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nique Lankar\Dropbox\arduino_yelda\paper\mq7\"/>
    </mc:Choice>
  </mc:AlternateContent>
  <bookViews>
    <workbookView xWindow="0" yWindow="0" windowWidth="1920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 s="1"/>
  <c r="F15" i="1" s="1"/>
  <c r="G15" i="1"/>
  <c r="H15" i="1"/>
  <c r="J15" i="1"/>
  <c r="C16" i="1"/>
  <c r="D16" i="1" s="1"/>
  <c r="F16" i="1" s="1"/>
  <c r="G16" i="1"/>
  <c r="H16" i="1"/>
  <c r="J16" i="1"/>
  <c r="C17" i="1"/>
  <c r="D17" i="1" s="1"/>
  <c r="F17" i="1" s="1"/>
  <c r="G17" i="1"/>
  <c r="H17" i="1"/>
  <c r="J17" i="1"/>
  <c r="C18" i="1"/>
  <c r="D18" i="1" s="1"/>
  <c r="F18" i="1" s="1"/>
  <c r="G18" i="1"/>
  <c r="H18" i="1"/>
  <c r="J18" i="1"/>
  <c r="C19" i="1"/>
  <c r="D19" i="1" s="1"/>
  <c r="F19" i="1" s="1"/>
  <c r="G19" i="1"/>
  <c r="H19" i="1"/>
  <c r="J19" i="1"/>
  <c r="C20" i="1"/>
  <c r="D20" i="1" s="1"/>
  <c r="F20" i="1" s="1"/>
  <c r="G20" i="1"/>
  <c r="H20" i="1"/>
  <c r="J20" i="1"/>
  <c r="C21" i="1"/>
  <c r="D21" i="1" s="1"/>
  <c r="F21" i="1" s="1"/>
  <c r="G21" i="1"/>
  <c r="H21" i="1"/>
  <c r="J21" i="1"/>
  <c r="C22" i="1"/>
  <c r="D22" i="1" s="1"/>
  <c r="F22" i="1" s="1"/>
  <c r="G22" i="1"/>
  <c r="H22" i="1"/>
  <c r="J22" i="1"/>
  <c r="C23" i="1"/>
  <c r="D23" i="1" s="1"/>
  <c r="F23" i="1" s="1"/>
  <c r="G23" i="1"/>
  <c r="H23" i="1"/>
  <c r="J23" i="1"/>
  <c r="C24" i="1"/>
  <c r="D24" i="1" s="1"/>
  <c r="F24" i="1" s="1"/>
  <c r="G24" i="1"/>
  <c r="H24" i="1"/>
  <c r="J24" i="1"/>
  <c r="C25" i="1"/>
  <c r="D25" i="1" s="1"/>
  <c r="G25" i="1"/>
  <c r="H25" i="1"/>
  <c r="J25" i="1"/>
  <c r="C26" i="1"/>
  <c r="D26" i="1" s="1"/>
  <c r="F26" i="1" s="1"/>
  <c r="G26" i="1"/>
  <c r="H26" i="1"/>
  <c r="J26" i="1"/>
  <c r="C27" i="1"/>
  <c r="D27" i="1" s="1"/>
  <c r="G27" i="1"/>
  <c r="H27" i="1"/>
  <c r="J27" i="1"/>
  <c r="C28" i="1"/>
  <c r="D28" i="1" s="1"/>
  <c r="G28" i="1"/>
  <c r="H28" i="1"/>
  <c r="J28" i="1"/>
  <c r="C29" i="1"/>
  <c r="D29" i="1" s="1"/>
  <c r="F29" i="1" s="1"/>
  <c r="G29" i="1"/>
  <c r="H29" i="1"/>
  <c r="J29" i="1"/>
  <c r="C30" i="1"/>
  <c r="D30" i="1" s="1"/>
  <c r="G30" i="1"/>
  <c r="H30" i="1"/>
  <c r="J30" i="1"/>
  <c r="C31" i="1"/>
  <c r="D31" i="1" s="1"/>
  <c r="F31" i="1" s="1"/>
  <c r="G31" i="1"/>
  <c r="H31" i="1"/>
  <c r="J31" i="1"/>
  <c r="C32" i="1"/>
  <c r="D32" i="1" s="1"/>
  <c r="F32" i="1" s="1"/>
  <c r="G32" i="1"/>
  <c r="H32" i="1"/>
  <c r="J32" i="1"/>
  <c r="C33" i="1"/>
  <c r="D33" i="1" s="1"/>
  <c r="F33" i="1" s="1"/>
  <c r="G33" i="1"/>
  <c r="H33" i="1"/>
  <c r="J33" i="1"/>
  <c r="C34" i="1"/>
  <c r="D34" i="1" s="1"/>
  <c r="F34" i="1" s="1"/>
  <c r="G34" i="1"/>
  <c r="H34" i="1"/>
  <c r="J34" i="1"/>
  <c r="C35" i="1"/>
  <c r="D35" i="1" s="1"/>
  <c r="G35" i="1"/>
  <c r="H35" i="1"/>
  <c r="J35" i="1"/>
  <c r="C36" i="1"/>
  <c r="D36" i="1" s="1"/>
  <c r="F36" i="1" s="1"/>
  <c r="G36" i="1"/>
  <c r="H36" i="1"/>
  <c r="J36" i="1"/>
  <c r="C37" i="1"/>
  <c r="D37" i="1" s="1"/>
  <c r="G37" i="1"/>
  <c r="H37" i="1"/>
  <c r="J37" i="1"/>
  <c r="C38" i="1"/>
  <c r="D38" i="1" s="1"/>
  <c r="F38" i="1" s="1"/>
  <c r="G38" i="1"/>
  <c r="H38" i="1"/>
  <c r="J38" i="1"/>
  <c r="C39" i="1"/>
  <c r="D39" i="1" s="1"/>
  <c r="F39" i="1" s="1"/>
  <c r="G39" i="1"/>
  <c r="H39" i="1"/>
  <c r="J39" i="1"/>
  <c r="C40" i="1"/>
  <c r="D40" i="1" s="1"/>
  <c r="F40" i="1" s="1"/>
  <c r="G40" i="1"/>
  <c r="H40" i="1"/>
  <c r="J40" i="1"/>
  <c r="C41" i="1"/>
  <c r="D41" i="1" s="1"/>
  <c r="F41" i="1" s="1"/>
  <c r="G41" i="1"/>
  <c r="H41" i="1"/>
  <c r="J41" i="1"/>
  <c r="C42" i="1"/>
  <c r="D42" i="1" s="1"/>
  <c r="G42" i="1"/>
  <c r="H42" i="1"/>
  <c r="J42" i="1"/>
  <c r="C43" i="1"/>
  <c r="D43" i="1" s="1"/>
  <c r="F43" i="1" s="1"/>
  <c r="G43" i="1"/>
  <c r="H43" i="1"/>
  <c r="J43" i="1"/>
  <c r="C44" i="1"/>
  <c r="D44" i="1" s="1"/>
  <c r="F44" i="1" s="1"/>
  <c r="G44" i="1"/>
  <c r="H44" i="1"/>
  <c r="J44" i="1"/>
  <c r="C45" i="1"/>
  <c r="D45" i="1" s="1"/>
  <c r="F45" i="1" s="1"/>
  <c r="G45" i="1"/>
  <c r="H45" i="1"/>
  <c r="J45" i="1"/>
  <c r="C46" i="1"/>
  <c r="D46" i="1" s="1"/>
  <c r="F46" i="1" s="1"/>
  <c r="G46" i="1"/>
  <c r="H46" i="1"/>
  <c r="J46" i="1"/>
  <c r="C47" i="1"/>
  <c r="D47" i="1" s="1"/>
  <c r="G47" i="1"/>
  <c r="H47" i="1"/>
  <c r="J47" i="1"/>
  <c r="C48" i="1"/>
  <c r="D48" i="1" s="1"/>
  <c r="F48" i="1" s="1"/>
  <c r="G48" i="1"/>
  <c r="H48" i="1"/>
  <c r="J48" i="1"/>
  <c r="C49" i="1"/>
  <c r="D49" i="1" s="1"/>
  <c r="F49" i="1" s="1"/>
  <c r="G49" i="1"/>
  <c r="H49" i="1"/>
  <c r="J49" i="1"/>
  <c r="C50" i="1"/>
  <c r="D50" i="1" s="1"/>
  <c r="F50" i="1" s="1"/>
  <c r="G50" i="1"/>
  <c r="H50" i="1"/>
  <c r="J50" i="1"/>
  <c r="C51" i="1"/>
  <c r="D51" i="1" s="1"/>
  <c r="F51" i="1" s="1"/>
  <c r="G51" i="1"/>
  <c r="H51" i="1"/>
  <c r="J51" i="1"/>
  <c r="C52" i="1"/>
  <c r="D52" i="1" s="1"/>
  <c r="F52" i="1" s="1"/>
  <c r="G52" i="1"/>
  <c r="H52" i="1"/>
  <c r="J52" i="1"/>
  <c r="C53" i="1"/>
  <c r="D53" i="1" s="1"/>
  <c r="F53" i="1" s="1"/>
  <c r="G53" i="1"/>
  <c r="H53" i="1"/>
  <c r="J53" i="1"/>
  <c r="C54" i="1"/>
  <c r="D54" i="1" s="1"/>
  <c r="F54" i="1" s="1"/>
  <c r="G54" i="1"/>
  <c r="H54" i="1"/>
  <c r="J54" i="1"/>
  <c r="C55" i="1"/>
  <c r="D55" i="1" s="1"/>
  <c r="F55" i="1" s="1"/>
  <c r="G55" i="1"/>
  <c r="H55" i="1"/>
  <c r="J55" i="1"/>
  <c r="C56" i="1"/>
  <c r="D56" i="1" s="1"/>
  <c r="F56" i="1" s="1"/>
  <c r="G56" i="1"/>
  <c r="H56" i="1"/>
  <c r="J56" i="1"/>
  <c r="C57" i="1"/>
  <c r="D57" i="1" s="1"/>
  <c r="F57" i="1" s="1"/>
  <c r="G57" i="1"/>
  <c r="H57" i="1"/>
  <c r="J57" i="1"/>
  <c r="C58" i="1"/>
  <c r="D58" i="1" s="1"/>
  <c r="F58" i="1" s="1"/>
  <c r="G58" i="1"/>
  <c r="H58" i="1"/>
  <c r="J58" i="1"/>
  <c r="C59" i="1"/>
  <c r="D59" i="1" s="1"/>
  <c r="F59" i="1" s="1"/>
  <c r="G59" i="1"/>
  <c r="H59" i="1"/>
  <c r="J59" i="1"/>
  <c r="C60" i="1"/>
  <c r="D60" i="1" s="1"/>
  <c r="F60" i="1" s="1"/>
  <c r="G60" i="1"/>
  <c r="H60" i="1"/>
  <c r="J60" i="1"/>
  <c r="C61" i="1"/>
  <c r="D61" i="1" s="1"/>
  <c r="F61" i="1" s="1"/>
  <c r="G61" i="1"/>
  <c r="H61" i="1"/>
  <c r="J61" i="1"/>
  <c r="C62" i="1"/>
  <c r="D62" i="1" s="1"/>
  <c r="F62" i="1" s="1"/>
  <c r="G62" i="1"/>
  <c r="H62" i="1"/>
  <c r="J62" i="1"/>
  <c r="C63" i="1"/>
  <c r="D63" i="1" s="1"/>
  <c r="F63" i="1" s="1"/>
  <c r="G63" i="1"/>
  <c r="H63" i="1"/>
  <c r="J63" i="1"/>
  <c r="C64" i="1"/>
  <c r="D64" i="1" s="1"/>
  <c r="F64" i="1" s="1"/>
  <c r="G64" i="1"/>
  <c r="H64" i="1"/>
  <c r="J64" i="1"/>
  <c r="C65" i="1"/>
  <c r="D65" i="1" s="1"/>
  <c r="F65" i="1" s="1"/>
  <c r="G65" i="1"/>
  <c r="H65" i="1"/>
  <c r="J65" i="1"/>
  <c r="C66" i="1"/>
  <c r="D66" i="1" s="1"/>
  <c r="F66" i="1" s="1"/>
  <c r="G66" i="1"/>
  <c r="H66" i="1"/>
  <c r="J66" i="1"/>
  <c r="C67" i="1"/>
  <c r="D67" i="1" s="1"/>
  <c r="F67" i="1" s="1"/>
  <c r="G67" i="1"/>
  <c r="H67" i="1"/>
  <c r="J67" i="1"/>
  <c r="C68" i="1"/>
  <c r="D68" i="1" s="1"/>
  <c r="F68" i="1" s="1"/>
  <c r="G68" i="1"/>
  <c r="H68" i="1"/>
  <c r="J68" i="1"/>
  <c r="C69" i="1"/>
  <c r="D69" i="1" s="1"/>
  <c r="F69" i="1" s="1"/>
  <c r="G69" i="1"/>
  <c r="H69" i="1"/>
  <c r="J69" i="1"/>
  <c r="C70" i="1"/>
  <c r="D70" i="1" s="1"/>
  <c r="F70" i="1" s="1"/>
  <c r="G70" i="1"/>
  <c r="H70" i="1"/>
  <c r="J70" i="1"/>
  <c r="C71" i="1"/>
  <c r="D71" i="1" s="1"/>
  <c r="F71" i="1" s="1"/>
  <c r="G71" i="1"/>
  <c r="H71" i="1"/>
  <c r="J71" i="1"/>
  <c r="C72" i="1"/>
  <c r="D72" i="1" s="1"/>
  <c r="F72" i="1" s="1"/>
  <c r="G72" i="1"/>
  <c r="H72" i="1"/>
  <c r="J72" i="1"/>
  <c r="C73" i="1"/>
  <c r="D73" i="1" s="1"/>
  <c r="F73" i="1" s="1"/>
  <c r="G73" i="1"/>
  <c r="H73" i="1"/>
  <c r="J73" i="1"/>
  <c r="C74" i="1"/>
  <c r="D74" i="1" s="1"/>
  <c r="F74" i="1" s="1"/>
  <c r="G74" i="1"/>
  <c r="H74" i="1"/>
  <c r="J74" i="1"/>
  <c r="C75" i="1"/>
  <c r="D75" i="1" s="1"/>
  <c r="F75" i="1" s="1"/>
  <c r="G75" i="1"/>
  <c r="H75" i="1"/>
  <c r="J75" i="1"/>
  <c r="C76" i="1"/>
  <c r="D76" i="1" s="1"/>
  <c r="F76" i="1" s="1"/>
  <c r="G76" i="1"/>
  <c r="H76" i="1"/>
  <c r="J76" i="1"/>
  <c r="C77" i="1"/>
  <c r="D77" i="1" s="1"/>
  <c r="F77" i="1" s="1"/>
  <c r="G77" i="1"/>
  <c r="H77" i="1"/>
  <c r="J77" i="1"/>
  <c r="C78" i="1"/>
  <c r="D78" i="1" s="1"/>
  <c r="F78" i="1" s="1"/>
  <c r="G78" i="1"/>
  <c r="H78" i="1"/>
  <c r="J78" i="1"/>
  <c r="C79" i="1"/>
  <c r="D79" i="1" s="1"/>
  <c r="F79" i="1" s="1"/>
  <c r="G79" i="1"/>
  <c r="H79" i="1"/>
  <c r="J79" i="1"/>
  <c r="C80" i="1"/>
  <c r="D80" i="1" s="1"/>
  <c r="G80" i="1"/>
  <c r="H80" i="1"/>
  <c r="J80" i="1"/>
  <c r="C81" i="1"/>
  <c r="D81" i="1" s="1"/>
  <c r="F81" i="1" s="1"/>
  <c r="G81" i="1"/>
  <c r="H81" i="1"/>
  <c r="J81" i="1"/>
  <c r="C82" i="1"/>
  <c r="D82" i="1" s="1"/>
  <c r="F82" i="1" s="1"/>
  <c r="G82" i="1"/>
  <c r="H82" i="1"/>
  <c r="J82" i="1"/>
  <c r="C83" i="1"/>
  <c r="D83" i="1" s="1"/>
  <c r="F83" i="1" s="1"/>
  <c r="G83" i="1"/>
  <c r="H83" i="1"/>
  <c r="J83" i="1"/>
  <c r="C84" i="1"/>
  <c r="D84" i="1" s="1"/>
  <c r="F84" i="1" s="1"/>
  <c r="G84" i="1"/>
  <c r="H84" i="1"/>
  <c r="J84" i="1"/>
  <c r="C85" i="1"/>
  <c r="D85" i="1" s="1"/>
  <c r="F85" i="1" s="1"/>
  <c r="G85" i="1"/>
  <c r="H85" i="1"/>
  <c r="J85" i="1"/>
  <c r="C86" i="1"/>
  <c r="D86" i="1" s="1"/>
  <c r="F86" i="1" s="1"/>
  <c r="G86" i="1"/>
  <c r="H86" i="1"/>
  <c r="J86" i="1"/>
  <c r="C87" i="1"/>
  <c r="D87" i="1" s="1"/>
  <c r="F87" i="1" s="1"/>
  <c r="G87" i="1"/>
  <c r="H87" i="1"/>
  <c r="J87" i="1"/>
  <c r="C88" i="1"/>
  <c r="D88" i="1" s="1"/>
  <c r="F88" i="1" s="1"/>
  <c r="G88" i="1"/>
  <c r="H88" i="1"/>
  <c r="J88" i="1"/>
  <c r="C89" i="1"/>
  <c r="D89" i="1" s="1"/>
  <c r="F89" i="1" s="1"/>
  <c r="G89" i="1"/>
  <c r="H89" i="1"/>
  <c r="J89" i="1"/>
  <c r="C90" i="1"/>
  <c r="D90" i="1" s="1"/>
  <c r="F90" i="1" s="1"/>
  <c r="G90" i="1"/>
  <c r="H90" i="1"/>
  <c r="J90" i="1"/>
  <c r="C91" i="1"/>
  <c r="D91" i="1" s="1"/>
  <c r="F91" i="1" s="1"/>
  <c r="G91" i="1"/>
  <c r="H91" i="1"/>
  <c r="J91" i="1"/>
  <c r="C92" i="1"/>
  <c r="D92" i="1" s="1"/>
  <c r="F92" i="1" s="1"/>
  <c r="G92" i="1"/>
  <c r="H92" i="1"/>
  <c r="J92" i="1"/>
  <c r="C93" i="1"/>
  <c r="D93" i="1" s="1"/>
  <c r="F93" i="1" s="1"/>
  <c r="G93" i="1"/>
  <c r="H93" i="1"/>
  <c r="J93" i="1"/>
  <c r="C94" i="1"/>
  <c r="D94" i="1" s="1"/>
  <c r="F94" i="1" s="1"/>
  <c r="G94" i="1"/>
  <c r="H94" i="1"/>
  <c r="J94" i="1"/>
  <c r="C95" i="1"/>
  <c r="D95" i="1" s="1"/>
  <c r="F95" i="1" s="1"/>
  <c r="G95" i="1"/>
  <c r="H95" i="1"/>
  <c r="J95" i="1"/>
  <c r="C96" i="1"/>
  <c r="D96" i="1" s="1"/>
  <c r="F96" i="1" s="1"/>
  <c r="G96" i="1"/>
  <c r="H96" i="1"/>
  <c r="J96" i="1"/>
  <c r="C97" i="1"/>
  <c r="D97" i="1" s="1"/>
  <c r="F97" i="1" s="1"/>
  <c r="G97" i="1"/>
  <c r="H97" i="1"/>
  <c r="J97" i="1"/>
  <c r="C98" i="1"/>
  <c r="D98" i="1" s="1"/>
  <c r="F98" i="1" s="1"/>
  <c r="G98" i="1"/>
  <c r="H98" i="1"/>
  <c r="J98" i="1"/>
  <c r="C99" i="1"/>
  <c r="D99" i="1" s="1"/>
  <c r="F99" i="1" s="1"/>
  <c r="G99" i="1"/>
  <c r="H99" i="1"/>
  <c r="J99" i="1"/>
  <c r="C14" i="1"/>
  <c r="D14" i="1" s="1"/>
  <c r="F14" i="1" s="1"/>
  <c r="G14" i="1"/>
  <c r="H14" i="1"/>
  <c r="J14" i="1"/>
  <c r="K26" i="1" l="1"/>
  <c r="O26" i="1" s="1"/>
  <c r="S26" i="1" s="1"/>
  <c r="I81" i="1"/>
  <c r="I77" i="1"/>
  <c r="M77" i="1" s="1"/>
  <c r="Q77" i="1" s="1"/>
  <c r="U77" i="1" s="1"/>
  <c r="I75" i="1"/>
  <c r="M75" i="1" s="1"/>
  <c r="Q75" i="1" s="1"/>
  <c r="U75" i="1" s="1"/>
  <c r="I47" i="1"/>
  <c r="I45" i="1"/>
  <c r="I26" i="1"/>
  <c r="M26" i="1" s="1"/>
  <c r="Q26" i="1" s="1"/>
  <c r="U26" i="1" s="1"/>
  <c r="I25" i="1"/>
  <c r="I97" i="1"/>
  <c r="M97" i="1" s="1"/>
  <c r="Q97" i="1" s="1"/>
  <c r="U97" i="1" s="1"/>
  <c r="I70" i="1"/>
  <c r="M70" i="1" s="1"/>
  <c r="Q70" i="1" s="1"/>
  <c r="U70" i="1" s="1"/>
  <c r="I69" i="1"/>
  <c r="M69" i="1" s="1"/>
  <c r="Q69" i="1" s="1"/>
  <c r="U69" i="1" s="1"/>
  <c r="I96" i="1"/>
  <c r="M96" i="1" s="1"/>
  <c r="Q96" i="1" s="1"/>
  <c r="U96" i="1" s="1"/>
  <c r="I94" i="1"/>
  <c r="M94" i="1" s="1"/>
  <c r="Q94" i="1" s="1"/>
  <c r="U94" i="1" s="1"/>
  <c r="I39" i="1"/>
  <c r="M39" i="1" s="1"/>
  <c r="Q39" i="1" s="1"/>
  <c r="U39" i="1" s="1"/>
  <c r="I93" i="1"/>
  <c r="M93" i="1" s="1"/>
  <c r="Q93" i="1" s="1"/>
  <c r="U93" i="1" s="1"/>
  <c r="I43" i="1"/>
  <c r="M43" i="1" s="1"/>
  <c r="Q43" i="1" s="1"/>
  <c r="U43" i="1" s="1"/>
  <c r="I21" i="1"/>
  <c r="M21" i="1" s="1"/>
  <c r="Q21" i="1" s="1"/>
  <c r="U21" i="1" s="1"/>
  <c r="I20" i="1"/>
  <c r="M20" i="1" s="1"/>
  <c r="Q20" i="1" s="1"/>
  <c r="U20" i="1" s="1"/>
  <c r="I19" i="1"/>
  <c r="M19" i="1" s="1"/>
  <c r="Q19" i="1" s="1"/>
  <c r="U19" i="1" s="1"/>
  <c r="I17" i="1"/>
  <c r="M17" i="1" s="1"/>
  <c r="Q17" i="1" s="1"/>
  <c r="U17" i="1" s="1"/>
  <c r="N70" i="1"/>
  <c r="R70" i="1" s="1"/>
  <c r="V70" i="1" s="1"/>
  <c r="K98" i="1"/>
  <c r="O98" i="1" s="1"/>
  <c r="S98" i="1" s="1"/>
  <c r="I92" i="1"/>
  <c r="M92" i="1" s="1"/>
  <c r="Q92" i="1" s="1"/>
  <c r="U92" i="1" s="1"/>
  <c r="L90" i="1"/>
  <c r="P90" i="1" s="1"/>
  <c r="T90" i="1" s="1"/>
  <c r="I89" i="1"/>
  <c r="M89" i="1" s="1"/>
  <c r="Q89" i="1" s="1"/>
  <c r="U89" i="1" s="1"/>
  <c r="I87" i="1"/>
  <c r="M87" i="1" s="1"/>
  <c r="Q87" i="1" s="1"/>
  <c r="U87" i="1" s="1"/>
  <c r="I86" i="1"/>
  <c r="M86" i="1" s="1"/>
  <c r="Q86" i="1" s="1"/>
  <c r="U86" i="1" s="1"/>
  <c r="I61" i="1"/>
  <c r="M61" i="1" s="1"/>
  <c r="Q61" i="1" s="1"/>
  <c r="U61" i="1" s="1"/>
  <c r="I59" i="1"/>
  <c r="M59" i="1" s="1"/>
  <c r="Q59" i="1" s="1"/>
  <c r="U59" i="1" s="1"/>
  <c r="I55" i="1"/>
  <c r="M55" i="1" s="1"/>
  <c r="Q55" i="1" s="1"/>
  <c r="U55" i="1" s="1"/>
  <c r="I32" i="1"/>
  <c r="M32" i="1" s="1"/>
  <c r="Q32" i="1" s="1"/>
  <c r="U32" i="1" s="1"/>
  <c r="I29" i="1"/>
  <c r="M29" i="1" s="1"/>
  <c r="Q29" i="1" s="1"/>
  <c r="U29" i="1" s="1"/>
  <c r="I28" i="1"/>
  <c r="I14" i="1"/>
  <c r="M14" i="1" s="1"/>
  <c r="Q14" i="1" s="1"/>
  <c r="U14" i="1" s="1"/>
  <c r="F42" i="1"/>
  <c r="N42" i="1" s="1"/>
  <c r="R42" i="1" s="1"/>
  <c r="V42" i="1" s="1"/>
  <c r="F30" i="1"/>
  <c r="K30" i="1" s="1"/>
  <c r="O30" i="1" s="1"/>
  <c r="S30" i="1" s="1"/>
  <c r="F28" i="1"/>
  <c r="K28" i="1" s="1"/>
  <c r="O28" i="1" s="1"/>
  <c r="S28" i="1" s="1"/>
  <c r="F27" i="1"/>
  <c r="N27" i="1" s="1"/>
  <c r="R27" i="1" s="1"/>
  <c r="V27" i="1" s="1"/>
  <c r="I73" i="1"/>
  <c r="M73" i="1" s="1"/>
  <c r="Q73" i="1" s="1"/>
  <c r="U73" i="1" s="1"/>
  <c r="I71" i="1"/>
  <c r="M71" i="1" s="1"/>
  <c r="Q71" i="1" s="1"/>
  <c r="U71" i="1" s="1"/>
  <c r="I16" i="1"/>
  <c r="M16" i="1" s="1"/>
  <c r="Q16" i="1" s="1"/>
  <c r="U16" i="1" s="1"/>
  <c r="F80" i="1"/>
  <c r="N80" i="1" s="1"/>
  <c r="R80" i="1" s="1"/>
  <c r="V80" i="1" s="1"/>
  <c r="F47" i="1"/>
  <c r="L47" i="1" s="1"/>
  <c r="P47" i="1" s="1"/>
  <c r="T47" i="1" s="1"/>
  <c r="F37" i="1"/>
  <c r="K37" i="1" s="1"/>
  <c r="O37" i="1" s="1"/>
  <c r="S37" i="1" s="1"/>
  <c r="F25" i="1"/>
  <c r="L25" i="1" s="1"/>
  <c r="P25" i="1" s="1"/>
  <c r="T25" i="1" s="1"/>
  <c r="I84" i="1"/>
  <c r="M84" i="1" s="1"/>
  <c r="Q84" i="1" s="1"/>
  <c r="U84" i="1" s="1"/>
  <c r="I79" i="1"/>
  <c r="M79" i="1" s="1"/>
  <c r="Q79" i="1" s="1"/>
  <c r="U79" i="1" s="1"/>
  <c r="F35" i="1"/>
  <c r="N35" i="1" s="1"/>
  <c r="R35" i="1" s="1"/>
  <c r="V35" i="1" s="1"/>
  <c r="K29" i="1"/>
  <c r="O29" i="1" s="1"/>
  <c r="S29" i="1" s="1"/>
  <c r="L29" i="1"/>
  <c r="P29" i="1" s="1"/>
  <c r="T29" i="1" s="1"/>
  <c r="L84" i="1"/>
  <c r="P84" i="1" s="1"/>
  <c r="T84" i="1" s="1"/>
  <c r="K77" i="1"/>
  <c r="O77" i="1" s="1"/>
  <c r="S77" i="1" s="1"/>
  <c r="L78" i="1"/>
  <c r="P78" i="1" s="1"/>
  <c r="T78" i="1" s="1"/>
  <c r="K84" i="1"/>
  <c r="O84" i="1" s="1"/>
  <c r="S84" i="1" s="1"/>
  <c r="N71" i="1"/>
  <c r="R71" i="1" s="1"/>
  <c r="V71" i="1" s="1"/>
  <c r="N15" i="1"/>
  <c r="R15" i="1" s="1"/>
  <c r="V15" i="1" s="1"/>
  <c r="K95" i="1"/>
  <c r="O95" i="1" s="1"/>
  <c r="S95" i="1" s="1"/>
  <c r="K79" i="1"/>
  <c r="O79" i="1" s="1"/>
  <c r="S79" i="1" s="1"/>
  <c r="K60" i="1"/>
  <c r="O60" i="1" s="1"/>
  <c r="S60" i="1" s="1"/>
  <c r="N87" i="1"/>
  <c r="R87" i="1" s="1"/>
  <c r="V87" i="1" s="1"/>
  <c r="N95" i="1"/>
  <c r="R95" i="1" s="1"/>
  <c r="V95" i="1" s="1"/>
  <c r="N76" i="1"/>
  <c r="R76" i="1" s="1"/>
  <c r="V76" i="1" s="1"/>
  <c r="K72" i="1"/>
  <c r="O72" i="1" s="1"/>
  <c r="S72" i="1" s="1"/>
  <c r="L68" i="1"/>
  <c r="P68" i="1" s="1"/>
  <c r="T68" i="1" s="1"/>
  <c r="K59" i="1"/>
  <c r="O59" i="1" s="1"/>
  <c r="S59" i="1" s="1"/>
  <c r="N98" i="1"/>
  <c r="R98" i="1" s="1"/>
  <c r="V98" i="1" s="1"/>
  <c r="K66" i="1"/>
  <c r="O66" i="1" s="1"/>
  <c r="S66" i="1" s="1"/>
  <c r="N50" i="1"/>
  <c r="R50" i="1" s="1"/>
  <c r="V50" i="1" s="1"/>
  <c r="K58" i="1"/>
  <c r="O58" i="1" s="1"/>
  <c r="S58" i="1" s="1"/>
  <c r="L46" i="1"/>
  <c r="P46" i="1" s="1"/>
  <c r="T46" i="1" s="1"/>
  <c r="N21" i="1"/>
  <c r="R21" i="1" s="1"/>
  <c r="V21" i="1" s="1"/>
  <c r="N18" i="1"/>
  <c r="R18" i="1" s="1"/>
  <c r="V18" i="1" s="1"/>
  <c r="N64" i="1"/>
  <c r="R64" i="1" s="1"/>
  <c r="V64" i="1" s="1"/>
  <c r="K41" i="1"/>
  <c r="O41" i="1" s="1"/>
  <c r="S41" i="1" s="1"/>
  <c r="N38" i="1"/>
  <c r="R38" i="1" s="1"/>
  <c r="V38" i="1" s="1"/>
  <c r="K19" i="1"/>
  <c r="O19" i="1" s="1"/>
  <c r="S19" i="1" s="1"/>
  <c r="K68" i="1"/>
  <c r="O68" i="1" s="1"/>
  <c r="S68" i="1" s="1"/>
  <c r="K46" i="1"/>
  <c r="O46" i="1" s="1"/>
  <c r="S46" i="1" s="1"/>
  <c r="L33" i="1"/>
  <c r="P33" i="1" s="1"/>
  <c r="T33" i="1" s="1"/>
  <c r="K65" i="1"/>
  <c r="O65" i="1" s="1"/>
  <c r="S65" i="1" s="1"/>
  <c r="N56" i="1"/>
  <c r="R56" i="1" s="1"/>
  <c r="V56" i="1" s="1"/>
  <c r="N54" i="1"/>
  <c r="R54" i="1" s="1"/>
  <c r="V54" i="1" s="1"/>
  <c r="K51" i="1"/>
  <c r="O51" i="1" s="1"/>
  <c r="S51" i="1" s="1"/>
  <c r="N31" i="1"/>
  <c r="R31" i="1" s="1"/>
  <c r="V31" i="1" s="1"/>
  <c r="N66" i="1"/>
  <c r="R66" i="1" s="1"/>
  <c r="V66" i="1" s="1"/>
  <c r="K63" i="1"/>
  <c r="O63" i="1" s="1"/>
  <c r="S63" i="1" s="1"/>
  <c r="L58" i="1"/>
  <c r="P58" i="1" s="1"/>
  <c r="T58" i="1" s="1"/>
  <c r="N57" i="1"/>
  <c r="R57" i="1" s="1"/>
  <c r="V57" i="1" s="1"/>
  <c r="K53" i="1"/>
  <c r="O53" i="1" s="1"/>
  <c r="S53" i="1" s="1"/>
  <c r="K24" i="1"/>
  <c r="O24" i="1" s="1"/>
  <c r="S24" i="1" s="1"/>
  <c r="I91" i="1"/>
  <c r="M91" i="1" s="1"/>
  <c r="Q91" i="1" s="1"/>
  <c r="U91" i="1" s="1"/>
  <c r="L91" i="1"/>
  <c r="P91" i="1" s="1"/>
  <c r="T91" i="1" s="1"/>
  <c r="I60" i="1"/>
  <c r="M60" i="1" s="1"/>
  <c r="Q60" i="1" s="1"/>
  <c r="U60" i="1" s="1"/>
  <c r="L60" i="1"/>
  <c r="P60" i="1" s="1"/>
  <c r="T60" i="1" s="1"/>
  <c r="I49" i="1"/>
  <c r="M49" i="1" s="1"/>
  <c r="Q49" i="1" s="1"/>
  <c r="U49" i="1" s="1"/>
  <c r="I35" i="1"/>
  <c r="I24" i="1"/>
  <c r="M24" i="1" s="1"/>
  <c r="Q24" i="1" s="1"/>
  <c r="U24" i="1" s="1"/>
  <c r="L24" i="1"/>
  <c r="P24" i="1" s="1"/>
  <c r="T24" i="1" s="1"/>
  <c r="I22" i="1"/>
  <c r="M22" i="1" s="1"/>
  <c r="Q22" i="1" s="1"/>
  <c r="U22" i="1" s="1"/>
  <c r="I44" i="1"/>
  <c r="M44" i="1" s="1"/>
  <c r="Q44" i="1" s="1"/>
  <c r="U44" i="1" s="1"/>
  <c r="I34" i="1"/>
  <c r="M34" i="1" s="1"/>
  <c r="Q34" i="1" s="1"/>
  <c r="U34" i="1" s="1"/>
  <c r="I90" i="1"/>
  <c r="M90" i="1" s="1"/>
  <c r="Q90" i="1" s="1"/>
  <c r="U90" i="1" s="1"/>
  <c r="N89" i="1"/>
  <c r="R89" i="1" s="1"/>
  <c r="V89" i="1" s="1"/>
  <c r="I85" i="1"/>
  <c r="M85" i="1" s="1"/>
  <c r="Q85" i="1" s="1"/>
  <c r="U85" i="1" s="1"/>
  <c r="L79" i="1"/>
  <c r="P79" i="1" s="1"/>
  <c r="T79" i="1" s="1"/>
  <c r="I78" i="1"/>
  <c r="M78" i="1" s="1"/>
  <c r="Q78" i="1" s="1"/>
  <c r="U78" i="1" s="1"/>
  <c r="I68" i="1"/>
  <c r="M68" i="1" s="1"/>
  <c r="Q68" i="1" s="1"/>
  <c r="U68" i="1" s="1"/>
  <c r="K52" i="1"/>
  <c r="O52" i="1" s="1"/>
  <c r="S52" i="1" s="1"/>
  <c r="K48" i="1"/>
  <c r="O48" i="1" s="1"/>
  <c r="S48" i="1" s="1"/>
  <c r="I36" i="1"/>
  <c r="M36" i="1" s="1"/>
  <c r="Q36" i="1" s="1"/>
  <c r="U36" i="1" s="1"/>
  <c r="L19" i="1"/>
  <c r="P19" i="1" s="1"/>
  <c r="T19" i="1" s="1"/>
  <c r="K86" i="1"/>
  <c r="O86" i="1" s="1"/>
  <c r="S86" i="1" s="1"/>
  <c r="L65" i="1"/>
  <c r="P65" i="1" s="1"/>
  <c r="T65" i="1" s="1"/>
  <c r="I99" i="1"/>
  <c r="M99" i="1" s="1"/>
  <c r="Q99" i="1" s="1"/>
  <c r="U99" i="1" s="1"/>
  <c r="I98" i="1"/>
  <c r="M98" i="1" s="1"/>
  <c r="Q98" i="1" s="1"/>
  <c r="U98" i="1" s="1"/>
  <c r="I63" i="1"/>
  <c r="M63" i="1" s="1"/>
  <c r="Q63" i="1" s="1"/>
  <c r="U63" i="1" s="1"/>
  <c r="L53" i="1"/>
  <c r="P53" i="1" s="1"/>
  <c r="T53" i="1" s="1"/>
  <c r="I48" i="1"/>
  <c r="M48" i="1" s="1"/>
  <c r="Q48" i="1" s="1"/>
  <c r="U48" i="1" s="1"/>
  <c r="K96" i="1"/>
  <c r="O96" i="1" s="1"/>
  <c r="S96" i="1" s="1"/>
  <c r="N96" i="1"/>
  <c r="R96" i="1" s="1"/>
  <c r="V96" i="1" s="1"/>
  <c r="K93" i="1"/>
  <c r="O93" i="1" s="1"/>
  <c r="S93" i="1" s="1"/>
  <c r="N93" i="1"/>
  <c r="R93" i="1" s="1"/>
  <c r="V93" i="1" s="1"/>
  <c r="K90" i="1"/>
  <c r="O90" i="1" s="1"/>
  <c r="S90" i="1" s="1"/>
  <c r="N90" i="1"/>
  <c r="R90" i="1" s="1"/>
  <c r="V90" i="1" s="1"/>
  <c r="L99" i="1"/>
  <c r="P99" i="1" s="1"/>
  <c r="T99" i="1" s="1"/>
  <c r="N99" i="1"/>
  <c r="R99" i="1" s="1"/>
  <c r="V99" i="1" s="1"/>
  <c r="K99" i="1"/>
  <c r="O99" i="1" s="1"/>
  <c r="S99" i="1" s="1"/>
  <c r="N97" i="1"/>
  <c r="R97" i="1" s="1"/>
  <c r="V97" i="1" s="1"/>
  <c r="L97" i="1"/>
  <c r="P97" i="1" s="1"/>
  <c r="T97" i="1" s="1"/>
  <c r="K97" i="1"/>
  <c r="O97" i="1" s="1"/>
  <c r="S97" i="1" s="1"/>
  <c r="L94" i="1"/>
  <c r="P94" i="1" s="1"/>
  <c r="T94" i="1" s="1"/>
  <c r="K94" i="1"/>
  <c r="O94" i="1" s="1"/>
  <c r="S94" i="1" s="1"/>
  <c r="N94" i="1"/>
  <c r="R94" i="1" s="1"/>
  <c r="V94" i="1" s="1"/>
  <c r="L93" i="1"/>
  <c r="P93" i="1" s="1"/>
  <c r="T93" i="1" s="1"/>
  <c r="N92" i="1"/>
  <c r="R92" i="1" s="1"/>
  <c r="V92" i="1" s="1"/>
  <c r="K92" i="1"/>
  <c r="O92" i="1" s="1"/>
  <c r="S92" i="1" s="1"/>
  <c r="L92" i="1"/>
  <c r="P92" i="1" s="1"/>
  <c r="T92" i="1" s="1"/>
  <c r="K88" i="1"/>
  <c r="O88" i="1" s="1"/>
  <c r="S88" i="1" s="1"/>
  <c r="L88" i="1"/>
  <c r="P88" i="1" s="1"/>
  <c r="T88" i="1" s="1"/>
  <c r="L96" i="1"/>
  <c r="P96" i="1" s="1"/>
  <c r="T96" i="1" s="1"/>
  <c r="L83" i="1"/>
  <c r="P83" i="1" s="1"/>
  <c r="T83" i="1" s="1"/>
  <c r="K83" i="1"/>
  <c r="O83" i="1" s="1"/>
  <c r="S83" i="1" s="1"/>
  <c r="K62" i="1"/>
  <c r="O62" i="1" s="1"/>
  <c r="S62" i="1" s="1"/>
  <c r="L45" i="1"/>
  <c r="P45" i="1" s="1"/>
  <c r="T45" i="1" s="1"/>
  <c r="K45" i="1"/>
  <c r="O45" i="1" s="1"/>
  <c r="S45" i="1" s="1"/>
  <c r="M45" i="1"/>
  <c r="Q45" i="1" s="1"/>
  <c r="U45" i="1" s="1"/>
  <c r="I82" i="1"/>
  <c r="M82" i="1" s="1"/>
  <c r="Q82" i="1" s="1"/>
  <c r="U82" i="1" s="1"/>
  <c r="N82" i="1"/>
  <c r="R82" i="1" s="1"/>
  <c r="V82" i="1" s="1"/>
  <c r="N78" i="1"/>
  <c r="R78" i="1" s="1"/>
  <c r="V78" i="1" s="1"/>
  <c r="L75" i="1"/>
  <c r="P75" i="1" s="1"/>
  <c r="T75" i="1" s="1"/>
  <c r="N75" i="1"/>
  <c r="R75" i="1" s="1"/>
  <c r="V75" i="1" s="1"/>
  <c r="K75" i="1"/>
  <c r="O75" i="1" s="1"/>
  <c r="S75" i="1" s="1"/>
  <c r="L71" i="1"/>
  <c r="P71" i="1" s="1"/>
  <c r="T71" i="1" s="1"/>
  <c r="K71" i="1"/>
  <c r="O71" i="1" s="1"/>
  <c r="S71" i="1" s="1"/>
  <c r="K70" i="1"/>
  <c r="O70" i="1" s="1"/>
  <c r="S70" i="1" s="1"/>
  <c r="N62" i="1"/>
  <c r="R62" i="1" s="1"/>
  <c r="V62" i="1" s="1"/>
  <c r="L56" i="1"/>
  <c r="P56" i="1" s="1"/>
  <c r="T56" i="1" s="1"/>
  <c r="I56" i="1"/>
  <c r="M56" i="1" s="1"/>
  <c r="Q56" i="1" s="1"/>
  <c r="U56" i="1" s="1"/>
  <c r="K40" i="1"/>
  <c r="O40" i="1" s="1"/>
  <c r="S40" i="1" s="1"/>
  <c r="L98" i="1"/>
  <c r="P98" i="1" s="1"/>
  <c r="T98" i="1" s="1"/>
  <c r="I95" i="1"/>
  <c r="M95" i="1" s="1"/>
  <c r="Q95" i="1" s="1"/>
  <c r="U95" i="1" s="1"/>
  <c r="L89" i="1"/>
  <c r="P89" i="1" s="1"/>
  <c r="T89" i="1" s="1"/>
  <c r="L87" i="1"/>
  <c r="P87" i="1" s="1"/>
  <c r="T87" i="1" s="1"/>
  <c r="K87" i="1"/>
  <c r="O87" i="1" s="1"/>
  <c r="S87" i="1" s="1"/>
  <c r="N86" i="1"/>
  <c r="R86" i="1" s="1"/>
  <c r="V86" i="1" s="1"/>
  <c r="L86" i="1"/>
  <c r="P86" i="1" s="1"/>
  <c r="T86" i="1" s="1"/>
  <c r="N85" i="1"/>
  <c r="R85" i="1" s="1"/>
  <c r="V85" i="1" s="1"/>
  <c r="K85" i="1"/>
  <c r="O85" i="1" s="1"/>
  <c r="S85" i="1" s="1"/>
  <c r="I80" i="1"/>
  <c r="K76" i="1"/>
  <c r="O76" i="1" s="1"/>
  <c r="S76" i="1" s="1"/>
  <c r="I74" i="1"/>
  <c r="M74" i="1" s="1"/>
  <c r="Q74" i="1" s="1"/>
  <c r="U74" i="1" s="1"/>
  <c r="L74" i="1"/>
  <c r="P74" i="1" s="1"/>
  <c r="T74" i="1" s="1"/>
  <c r="L73" i="1"/>
  <c r="P73" i="1" s="1"/>
  <c r="T73" i="1" s="1"/>
  <c r="N73" i="1"/>
  <c r="R73" i="1" s="1"/>
  <c r="V73" i="1" s="1"/>
  <c r="K73" i="1"/>
  <c r="O73" i="1" s="1"/>
  <c r="S73" i="1" s="1"/>
  <c r="N72" i="1"/>
  <c r="R72" i="1" s="1"/>
  <c r="V72" i="1" s="1"/>
  <c r="L67" i="1"/>
  <c r="P67" i="1" s="1"/>
  <c r="T67" i="1" s="1"/>
  <c r="K67" i="1"/>
  <c r="O67" i="1" s="1"/>
  <c r="S67" i="1" s="1"/>
  <c r="L61" i="1"/>
  <c r="P61" i="1" s="1"/>
  <c r="T61" i="1" s="1"/>
  <c r="K61" i="1"/>
  <c r="O61" i="1" s="1"/>
  <c r="S61" i="1" s="1"/>
  <c r="N61" i="1"/>
  <c r="R61" i="1" s="1"/>
  <c r="V61" i="1" s="1"/>
  <c r="I51" i="1"/>
  <c r="M51" i="1" s="1"/>
  <c r="Q51" i="1" s="1"/>
  <c r="U51" i="1" s="1"/>
  <c r="L51" i="1"/>
  <c r="P51" i="1" s="1"/>
  <c r="T51" i="1" s="1"/>
  <c r="K44" i="1"/>
  <c r="O44" i="1" s="1"/>
  <c r="S44" i="1" s="1"/>
  <c r="N44" i="1"/>
  <c r="R44" i="1" s="1"/>
  <c r="V44" i="1" s="1"/>
  <c r="N88" i="1"/>
  <c r="R88" i="1" s="1"/>
  <c r="V88" i="1" s="1"/>
  <c r="K82" i="1"/>
  <c r="O82" i="1" s="1"/>
  <c r="S82" i="1" s="1"/>
  <c r="L82" i="1"/>
  <c r="P82" i="1" s="1"/>
  <c r="T82" i="1" s="1"/>
  <c r="K78" i="1"/>
  <c r="O78" i="1" s="1"/>
  <c r="S78" i="1" s="1"/>
  <c r="K74" i="1"/>
  <c r="O74" i="1" s="1"/>
  <c r="S74" i="1" s="1"/>
  <c r="N74" i="1"/>
  <c r="R74" i="1" s="1"/>
  <c r="V74" i="1" s="1"/>
  <c r="L49" i="1"/>
  <c r="P49" i="1" s="1"/>
  <c r="T49" i="1" s="1"/>
  <c r="K49" i="1"/>
  <c r="O49" i="1" s="1"/>
  <c r="S49" i="1" s="1"/>
  <c r="N49" i="1"/>
  <c r="R49" i="1" s="1"/>
  <c r="V49" i="1" s="1"/>
  <c r="K91" i="1"/>
  <c r="O91" i="1" s="1"/>
  <c r="S91" i="1" s="1"/>
  <c r="L85" i="1"/>
  <c r="P85" i="1" s="1"/>
  <c r="T85" i="1" s="1"/>
  <c r="I83" i="1"/>
  <c r="M83" i="1" s="1"/>
  <c r="Q83" i="1" s="1"/>
  <c r="U83" i="1" s="1"/>
  <c r="N83" i="1"/>
  <c r="R83" i="1" s="1"/>
  <c r="V83" i="1" s="1"/>
  <c r="N81" i="1"/>
  <c r="R81" i="1" s="1"/>
  <c r="V81" i="1" s="1"/>
  <c r="K81" i="1"/>
  <c r="O81" i="1" s="1"/>
  <c r="S81" i="1" s="1"/>
  <c r="L81" i="1"/>
  <c r="P81" i="1" s="1"/>
  <c r="T81" i="1" s="1"/>
  <c r="M81" i="1"/>
  <c r="Q81" i="1" s="1"/>
  <c r="U81" i="1" s="1"/>
  <c r="L72" i="1"/>
  <c r="P72" i="1" s="1"/>
  <c r="T72" i="1" s="1"/>
  <c r="N69" i="1"/>
  <c r="R69" i="1" s="1"/>
  <c r="V69" i="1" s="1"/>
  <c r="K69" i="1"/>
  <c r="O69" i="1" s="1"/>
  <c r="S69" i="1" s="1"/>
  <c r="L69" i="1"/>
  <c r="P69" i="1" s="1"/>
  <c r="T69" i="1" s="1"/>
  <c r="N55" i="1"/>
  <c r="R55" i="1" s="1"/>
  <c r="V55" i="1" s="1"/>
  <c r="K55" i="1"/>
  <c r="O55" i="1" s="1"/>
  <c r="S55" i="1" s="1"/>
  <c r="L40" i="1"/>
  <c r="P40" i="1" s="1"/>
  <c r="T40" i="1" s="1"/>
  <c r="K33" i="1"/>
  <c r="O33" i="1" s="1"/>
  <c r="S33" i="1" s="1"/>
  <c r="L95" i="1"/>
  <c r="P95" i="1" s="1"/>
  <c r="T95" i="1" s="1"/>
  <c r="N91" i="1"/>
  <c r="R91" i="1" s="1"/>
  <c r="V91" i="1" s="1"/>
  <c r="K89" i="1"/>
  <c r="O89" i="1" s="1"/>
  <c r="S89" i="1" s="1"/>
  <c r="L70" i="1"/>
  <c r="P70" i="1" s="1"/>
  <c r="T70" i="1" s="1"/>
  <c r="I67" i="1"/>
  <c r="M67" i="1" s="1"/>
  <c r="Q67" i="1" s="1"/>
  <c r="U67" i="1" s="1"/>
  <c r="N67" i="1"/>
  <c r="R67" i="1" s="1"/>
  <c r="V67" i="1" s="1"/>
  <c r="K64" i="1"/>
  <c r="O64" i="1" s="1"/>
  <c r="S64" i="1" s="1"/>
  <c r="K56" i="1"/>
  <c r="O56" i="1" s="1"/>
  <c r="S56" i="1" s="1"/>
  <c r="L55" i="1"/>
  <c r="P55" i="1" s="1"/>
  <c r="T55" i="1" s="1"/>
  <c r="K50" i="1"/>
  <c r="O50" i="1" s="1"/>
  <c r="S50" i="1" s="1"/>
  <c r="I76" i="1"/>
  <c r="M76" i="1" s="1"/>
  <c r="Q76" i="1" s="1"/>
  <c r="U76" i="1" s="1"/>
  <c r="I66" i="1"/>
  <c r="M66" i="1" s="1"/>
  <c r="Q66" i="1" s="1"/>
  <c r="U66" i="1" s="1"/>
  <c r="I64" i="1"/>
  <c r="M64" i="1" s="1"/>
  <c r="Q64" i="1" s="1"/>
  <c r="U64" i="1" s="1"/>
  <c r="I62" i="1"/>
  <c r="M62" i="1" s="1"/>
  <c r="Q62" i="1" s="1"/>
  <c r="U62" i="1" s="1"/>
  <c r="L62" i="1"/>
  <c r="P62" i="1" s="1"/>
  <c r="T62" i="1" s="1"/>
  <c r="L57" i="1"/>
  <c r="P57" i="1" s="1"/>
  <c r="T57" i="1" s="1"/>
  <c r="K57" i="1"/>
  <c r="O57" i="1" s="1"/>
  <c r="S57" i="1" s="1"/>
  <c r="N43" i="1"/>
  <c r="R43" i="1" s="1"/>
  <c r="V43" i="1" s="1"/>
  <c r="K43" i="1"/>
  <c r="O43" i="1" s="1"/>
  <c r="S43" i="1" s="1"/>
  <c r="L43" i="1"/>
  <c r="P43" i="1" s="1"/>
  <c r="T43" i="1" s="1"/>
  <c r="I40" i="1"/>
  <c r="M40" i="1" s="1"/>
  <c r="Q40" i="1" s="1"/>
  <c r="U40" i="1" s="1"/>
  <c r="N40" i="1"/>
  <c r="R40" i="1" s="1"/>
  <c r="V40" i="1" s="1"/>
  <c r="I37" i="1"/>
  <c r="L34" i="1"/>
  <c r="P34" i="1" s="1"/>
  <c r="T34" i="1" s="1"/>
  <c r="K34" i="1"/>
  <c r="O34" i="1" s="1"/>
  <c r="S34" i="1" s="1"/>
  <c r="N34" i="1"/>
  <c r="R34" i="1" s="1"/>
  <c r="V34" i="1" s="1"/>
  <c r="I88" i="1"/>
  <c r="M88" i="1" s="1"/>
  <c r="Q88" i="1" s="1"/>
  <c r="U88" i="1" s="1"/>
  <c r="N79" i="1"/>
  <c r="R79" i="1" s="1"/>
  <c r="V79" i="1" s="1"/>
  <c r="L76" i="1"/>
  <c r="P76" i="1" s="1"/>
  <c r="T76" i="1" s="1"/>
  <c r="I72" i="1"/>
  <c r="M72" i="1" s="1"/>
  <c r="Q72" i="1" s="1"/>
  <c r="U72" i="1" s="1"/>
  <c r="L63" i="1"/>
  <c r="P63" i="1" s="1"/>
  <c r="T63" i="1" s="1"/>
  <c r="N60" i="1"/>
  <c r="R60" i="1" s="1"/>
  <c r="V60" i="1" s="1"/>
  <c r="N58" i="1"/>
  <c r="R58" i="1" s="1"/>
  <c r="V58" i="1" s="1"/>
  <c r="I57" i="1"/>
  <c r="M57" i="1" s="1"/>
  <c r="Q57" i="1" s="1"/>
  <c r="U57" i="1" s="1"/>
  <c r="I54" i="1"/>
  <c r="M54" i="1" s="1"/>
  <c r="Q54" i="1" s="1"/>
  <c r="U54" i="1" s="1"/>
  <c r="L54" i="1"/>
  <c r="P54" i="1" s="1"/>
  <c r="T54" i="1" s="1"/>
  <c r="N52" i="1"/>
  <c r="R52" i="1" s="1"/>
  <c r="V52" i="1" s="1"/>
  <c r="I50" i="1"/>
  <c r="M50" i="1" s="1"/>
  <c r="Q50" i="1" s="1"/>
  <c r="U50" i="1" s="1"/>
  <c r="N45" i="1"/>
  <c r="R45" i="1" s="1"/>
  <c r="V45" i="1" s="1"/>
  <c r="L44" i="1"/>
  <c r="P44" i="1" s="1"/>
  <c r="T44" i="1" s="1"/>
  <c r="L41" i="1"/>
  <c r="P41" i="1" s="1"/>
  <c r="T41" i="1" s="1"/>
  <c r="N39" i="1"/>
  <c r="R39" i="1" s="1"/>
  <c r="V39" i="1" s="1"/>
  <c r="L39" i="1"/>
  <c r="P39" i="1" s="1"/>
  <c r="T39" i="1" s="1"/>
  <c r="K39" i="1"/>
  <c r="O39" i="1" s="1"/>
  <c r="S39" i="1" s="1"/>
  <c r="N84" i="1"/>
  <c r="R84" i="1" s="1"/>
  <c r="V84" i="1" s="1"/>
  <c r="L77" i="1"/>
  <c r="P77" i="1" s="1"/>
  <c r="T77" i="1" s="1"/>
  <c r="N68" i="1"/>
  <c r="R68" i="1" s="1"/>
  <c r="V68" i="1" s="1"/>
  <c r="L66" i="1"/>
  <c r="P66" i="1" s="1"/>
  <c r="T66" i="1" s="1"/>
  <c r="I65" i="1"/>
  <c r="M65" i="1" s="1"/>
  <c r="Q65" i="1" s="1"/>
  <c r="U65" i="1" s="1"/>
  <c r="N65" i="1"/>
  <c r="R65" i="1" s="1"/>
  <c r="V65" i="1" s="1"/>
  <c r="L64" i="1"/>
  <c r="P64" i="1" s="1"/>
  <c r="T64" i="1" s="1"/>
  <c r="N63" i="1"/>
  <c r="R63" i="1" s="1"/>
  <c r="V63" i="1" s="1"/>
  <c r="I52" i="1"/>
  <c r="M52" i="1" s="1"/>
  <c r="Q52" i="1" s="1"/>
  <c r="U52" i="1" s="1"/>
  <c r="L52" i="1"/>
  <c r="P52" i="1" s="1"/>
  <c r="T52" i="1" s="1"/>
  <c r="N48" i="1"/>
  <c r="R48" i="1" s="1"/>
  <c r="V48" i="1" s="1"/>
  <c r="L48" i="1"/>
  <c r="P48" i="1" s="1"/>
  <c r="T48" i="1" s="1"/>
  <c r="I42" i="1"/>
  <c r="I41" i="1"/>
  <c r="M41" i="1" s="1"/>
  <c r="Q41" i="1" s="1"/>
  <c r="U41" i="1" s="1"/>
  <c r="N41" i="1"/>
  <c r="R41" i="1" s="1"/>
  <c r="V41" i="1" s="1"/>
  <c r="N20" i="1"/>
  <c r="R20" i="1" s="1"/>
  <c r="V20" i="1" s="1"/>
  <c r="K20" i="1"/>
  <c r="O20" i="1" s="1"/>
  <c r="S20" i="1" s="1"/>
  <c r="L20" i="1"/>
  <c r="P20" i="1" s="1"/>
  <c r="T20" i="1" s="1"/>
  <c r="K38" i="1"/>
  <c r="O38" i="1" s="1"/>
  <c r="S38" i="1" s="1"/>
  <c r="N32" i="1"/>
  <c r="R32" i="1" s="1"/>
  <c r="V32" i="1" s="1"/>
  <c r="L32" i="1"/>
  <c r="P32" i="1" s="1"/>
  <c r="T32" i="1" s="1"/>
  <c r="K32" i="1"/>
  <c r="O32" i="1" s="1"/>
  <c r="S32" i="1" s="1"/>
  <c r="L22" i="1"/>
  <c r="P22" i="1" s="1"/>
  <c r="T22" i="1" s="1"/>
  <c r="K22" i="1"/>
  <c r="O22" i="1" s="1"/>
  <c r="S22" i="1" s="1"/>
  <c r="N22" i="1"/>
  <c r="R22" i="1" s="1"/>
  <c r="V22" i="1" s="1"/>
  <c r="K21" i="1"/>
  <c r="O21" i="1" s="1"/>
  <c r="S21" i="1" s="1"/>
  <c r="I15" i="1"/>
  <c r="M15" i="1" s="1"/>
  <c r="Q15" i="1" s="1"/>
  <c r="U15" i="1" s="1"/>
  <c r="L15" i="1"/>
  <c r="P15" i="1" s="1"/>
  <c r="T15" i="1" s="1"/>
  <c r="I31" i="1"/>
  <c r="M31" i="1" s="1"/>
  <c r="Q31" i="1" s="1"/>
  <c r="U31" i="1" s="1"/>
  <c r="L31" i="1"/>
  <c r="P31" i="1" s="1"/>
  <c r="T31" i="1" s="1"/>
  <c r="L23" i="1"/>
  <c r="P23" i="1" s="1"/>
  <c r="T23" i="1" s="1"/>
  <c r="K23" i="1"/>
  <c r="O23" i="1" s="1"/>
  <c r="S23" i="1" s="1"/>
  <c r="L18" i="1"/>
  <c r="P18" i="1" s="1"/>
  <c r="T18" i="1" s="1"/>
  <c r="K18" i="1"/>
  <c r="O18" i="1" s="1"/>
  <c r="S18" i="1" s="1"/>
  <c r="I58" i="1"/>
  <c r="M58" i="1" s="1"/>
  <c r="Q58" i="1" s="1"/>
  <c r="U58" i="1" s="1"/>
  <c r="K54" i="1"/>
  <c r="O54" i="1" s="1"/>
  <c r="S54" i="1" s="1"/>
  <c r="I53" i="1"/>
  <c r="M53" i="1" s="1"/>
  <c r="Q53" i="1" s="1"/>
  <c r="U53" i="1" s="1"/>
  <c r="N53" i="1"/>
  <c r="R53" i="1" s="1"/>
  <c r="V53" i="1" s="1"/>
  <c r="N51" i="1"/>
  <c r="R51" i="1" s="1"/>
  <c r="V51" i="1" s="1"/>
  <c r="N46" i="1"/>
  <c r="R46" i="1" s="1"/>
  <c r="V46" i="1" s="1"/>
  <c r="I38" i="1"/>
  <c r="M38" i="1" s="1"/>
  <c r="Q38" i="1" s="1"/>
  <c r="U38" i="1" s="1"/>
  <c r="L38" i="1"/>
  <c r="P38" i="1" s="1"/>
  <c r="T38" i="1" s="1"/>
  <c r="L36" i="1"/>
  <c r="P36" i="1" s="1"/>
  <c r="T36" i="1" s="1"/>
  <c r="N33" i="1"/>
  <c r="R33" i="1" s="1"/>
  <c r="V33" i="1" s="1"/>
  <c r="I33" i="1"/>
  <c r="M33" i="1" s="1"/>
  <c r="Q33" i="1" s="1"/>
  <c r="U33" i="1" s="1"/>
  <c r="N23" i="1"/>
  <c r="R23" i="1" s="1"/>
  <c r="V23" i="1" s="1"/>
  <c r="L21" i="1"/>
  <c r="P21" i="1" s="1"/>
  <c r="T21" i="1" s="1"/>
  <c r="I18" i="1"/>
  <c r="M18" i="1" s="1"/>
  <c r="Q18" i="1" s="1"/>
  <c r="U18" i="1" s="1"/>
  <c r="K17" i="1"/>
  <c r="O17" i="1" s="1"/>
  <c r="S17" i="1" s="1"/>
  <c r="L17" i="1"/>
  <c r="P17" i="1" s="1"/>
  <c r="T17" i="1" s="1"/>
  <c r="N17" i="1"/>
  <c r="R17" i="1" s="1"/>
  <c r="V17" i="1" s="1"/>
  <c r="N36" i="1"/>
  <c r="R36" i="1" s="1"/>
  <c r="V36" i="1" s="1"/>
  <c r="K36" i="1"/>
  <c r="O36" i="1" s="1"/>
  <c r="S36" i="1" s="1"/>
  <c r="K31" i="1"/>
  <c r="O31" i="1" s="1"/>
  <c r="S31" i="1" s="1"/>
  <c r="I30" i="1"/>
  <c r="N24" i="1"/>
  <c r="R24" i="1" s="1"/>
  <c r="V24" i="1" s="1"/>
  <c r="N19" i="1"/>
  <c r="R19" i="1" s="1"/>
  <c r="V19" i="1" s="1"/>
  <c r="N16" i="1"/>
  <c r="R16" i="1" s="1"/>
  <c r="V16" i="1" s="1"/>
  <c r="K16" i="1"/>
  <c r="O16" i="1" s="1"/>
  <c r="S16" i="1" s="1"/>
  <c r="L16" i="1"/>
  <c r="P16" i="1" s="1"/>
  <c r="T16" i="1" s="1"/>
  <c r="L50" i="1"/>
  <c r="P50" i="1" s="1"/>
  <c r="T50" i="1" s="1"/>
  <c r="I46" i="1"/>
  <c r="M46" i="1" s="1"/>
  <c r="Q46" i="1" s="1"/>
  <c r="U46" i="1" s="1"/>
  <c r="N29" i="1"/>
  <c r="R29" i="1" s="1"/>
  <c r="V29" i="1" s="1"/>
  <c r="I27" i="1"/>
  <c r="L26" i="1"/>
  <c r="P26" i="1" s="1"/>
  <c r="T26" i="1" s="1"/>
  <c r="N26" i="1"/>
  <c r="R26" i="1" s="1"/>
  <c r="V26" i="1" s="1"/>
  <c r="K15" i="1"/>
  <c r="O15" i="1" s="1"/>
  <c r="S15" i="1" s="1"/>
  <c r="I23" i="1"/>
  <c r="M23" i="1" s="1"/>
  <c r="Q23" i="1" s="1"/>
  <c r="U23" i="1" s="1"/>
  <c r="L14" i="1"/>
  <c r="P14" i="1" s="1"/>
  <c r="T14" i="1" s="1"/>
  <c r="N14" i="1"/>
  <c r="R14" i="1" s="1"/>
  <c r="V14" i="1" s="1"/>
  <c r="K14" i="1"/>
  <c r="O14" i="1" s="1"/>
  <c r="S14" i="1" s="1"/>
  <c r="M30" i="1" l="1"/>
  <c r="Q30" i="1" s="1"/>
  <c r="U30" i="1" s="1"/>
  <c r="M37" i="1"/>
  <c r="Q37" i="1" s="1"/>
  <c r="U37" i="1" s="1"/>
  <c r="L30" i="1"/>
  <c r="P30" i="1" s="1"/>
  <c r="T30" i="1" s="1"/>
  <c r="M42" i="1"/>
  <c r="Q42" i="1" s="1"/>
  <c r="U42" i="1" s="1"/>
  <c r="K35" i="1"/>
  <c r="O35" i="1" s="1"/>
  <c r="S35" i="1" s="1"/>
  <c r="L42" i="1"/>
  <c r="P42" i="1" s="1"/>
  <c r="T42" i="1" s="1"/>
  <c r="N47" i="1"/>
  <c r="R47" i="1" s="1"/>
  <c r="V47" i="1" s="1"/>
  <c r="N28" i="1"/>
  <c r="R28" i="1" s="1"/>
  <c r="V28" i="1" s="1"/>
  <c r="N25" i="1"/>
  <c r="R25" i="1" s="1"/>
  <c r="V25" i="1" s="1"/>
  <c r="L27" i="1"/>
  <c r="P27" i="1" s="1"/>
  <c r="T27" i="1" s="1"/>
  <c r="K25" i="1"/>
  <c r="O25" i="1" s="1"/>
  <c r="S25" i="1" s="1"/>
  <c r="M80" i="1"/>
  <c r="Q80" i="1" s="1"/>
  <c r="U80" i="1" s="1"/>
  <c r="M25" i="1"/>
  <c r="Q25" i="1" s="1"/>
  <c r="U25" i="1" s="1"/>
  <c r="L80" i="1"/>
  <c r="P80" i="1" s="1"/>
  <c r="T80" i="1" s="1"/>
  <c r="M27" i="1"/>
  <c r="Q27" i="1" s="1"/>
  <c r="U27" i="1" s="1"/>
  <c r="K27" i="1"/>
  <c r="O27" i="1" s="1"/>
  <c r="S27" i="1" s="1"/>
  <c r="K80" i="1"/>
  <c r="O80" i="1" s="1"/>
  <c r="S80" i="1" s="1"/>
  <c r="N30" i="1"/>
  <c r="R30" i="1" s="1"/>
  <c r="V30" i="1" s="1"/>
  <c r="M28" i="1"/>
  <c r="Q28" i="1" s="1"/>
  <c r="U28" i="1" s="1"/>
  <c r="L35" i="1"/>
  <c r="P35" i="1" s="1"/>
  <c r="T35" i="1" s="1"/>
  <c r="L37" i="1"/>
  <c r="P37" i="1" s="1"/>
  <c r="T37" i="1" s="1"/>
  <c r="N37" i="1"/>
  <c r="R37" i="1" s="1"/>
  <c r="V37" i="1" s="1"/>
  <c r="L28" i="1"/>
  <c r="P28" i="1" s="1"/>
  <c r="T28" i="1" s="1"/>
  <c r="M47" i="1"/>
  <c r="Q47" i="1" s="1"/>
  <c r="U47" i="1" s="1"/>
  <c r="M35" i="1"/>
  <c r="Q35" i="1" s="1"/>
  <c r="U35" i="1" s="1"/>
  <c r="K42" i="1"/>
  <c r="O42" i="1" s="1"/>
  <c r="S42" i="1" s="1"/>
  <c r="K47" i="1"/>
  <c r="O47" i="1" s="1"/>
  <c r="S47" i="1" s="1"/>
  <c r="N59" i="1"/>
  <c r="R59" i="1" s="1"/>
  <c r="V59" i="1" s="1"/>
  <c r="L59" i="1"/>
  <c r="P59" i="1" s="1"/>
  <c r="T59" i="1" s="1"/>
  <c r="N77" i="1"/>
  <c r="R77" i="1" s="1"/>
  <c r="V77" i="1" s="1"/>
</calcChain>
</file>

<file path=xl/sharedStrings.xml><?xml version="1.0" encoding="utf-8"?>
<sst xmlns="http://schemas.openxmlformats.org/spreadsheetml/2006/main" count="22" uniqueCount="22">
  <si>
    <t>Rs/R0</t>
  </si>
  <si>
    <t>Rs</t>
  </si>
  <si>
    <t>temp ©</t>
  </si>
  <si>
    <t>VL in volts</t>
  </si>
  <si>
    <t>RL=10,000 ohms</t>
  </si>
  <si>
    <t>R0=10000 ohms</t>
  </si>
  <si>
    <t>Copy the value output by the vode VL in the first column. VL is the voltage across the load 10K. VL is a digital number.</t>
  </si>
  <si>
    <t>The sheet compute the concentration of CO in ppb. The computations are based on the sensitivity curves.</t>
  </si>
  <si>
    <t xml:space="preserve">you need also to enter the temperature by end. And the result depends on the humidity. </t>
  </si>
  <si>
    <t xml:space="preserve">You could add a sensor for humidity/temperature, </t>
  </si>
  <si>
    <t xml:space="preserve">R0 needs to be tuned. We used the website breezometer to tune it. It is the resistance of the sensor in clean air. (50% humidity 22C). </t>
  </si>
  <si>
    <t>multiply the factor by Rs/R0</t>
  </si>
  <si>
    <t xml:space="preserve">plug  Rs/Ro x factor into exponential. </t>
  </si>
  <si>
    <t>I have added a 45% column by</t>
  </si>
  <si>
    <t>averaging the columns 60 and 45</t>
  </si>
  <si>
    <t>5 *RL/*Vs-1)</t>
  </si>
  <si>
    <t>equation line</t>
  </si>
  <si>
    <t>Env factor to multiply Rs/R0</t>
  </si>
  <si>
    <t>0.7127 X^-1.818</t>
  </si>
  <si>
    <t>concentration in ppb x 1000</t>
  </si>
  <si>
    <t>arduino</t>
  </si>
  <si>
    <t xml:space="preserve">VL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</si>
</sst>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9"/>
  <sheetViews>
    <sheetView tabSelected="1" topLeftCell="B5" zoomScale="86" zoomScaleNormal="86" workbookViewId="0">
      <selection activeCell="U7" sqref="U7"/>
    </sheetView>
  </sheetViews>
  <sheetFormatPr defaultRowHeight="15" x14ac:dyDescent="0.25"/>
  <cols>
    <col min="1" max="1" width="9.140625" style="2"/>
    <col min="4" max="4" width="12.5703125" customWidth="1"/>
  </cols>
  <sheetData>
    <row r="5" spans="1:22" x14ac:dyDescent="0.25">
      <c r="A5" s="2" t="s">
        <v>6</v>
      </c>
    </row>
    <row r="6" spans="1:22" x14ac:dyDescent="0.25">
      <c r="A6" s="2" t="s">
        <v>7</v>
      </c>
    </row>
    <row r="7" spans="1:22" x14ac:dyDescent="0.25">
      <c r="A7" s="2" t="s">
        <v>8</v>
      </c>
    </row>
    <row r="8" spans="1:22" x14ac:dyDescent="0.25">
      <c r="A8" s="2" t="s">
        <v>9</v>
      </c>
    </row>
    <row r="9" spans="1:22" x14ac:dyDescent="0.25">
      <c r="A9" s="2" t="s">
        <v>10</v>
      </c>
      <c r="K9" t="s">
        <v>13</v>
      </c>
      <c r="N9" t="s">
        <v>14</v>
      </c>
    </row>
    <row r="11" spans="1:22" x14ac:dyDescent="0.25">
      <c r="B11" s="2"/>
      <c r="C11" s="2" t="s">
        <v>4</v>
      </c>
      <c r="D11" s="2"/>
      <c r="E11" s="2" t="s">
        <v>5</v>
      </c>
      <c r="F11" s="2"/>
      <c r="G11" s="2"/>
      <c r="H11" s="2" t="s">
        <v>16</v>
      </c>
      <c r="I11" s="2"/>
      <c r="J11" s="2"/>
      <c r="K11" s="2"/>
      <c r="L11" s="2"/>
      <c r="M11" s="2"/>
      <c r="N11" s="2"/>
      <c r="O11" s="2"/>
      <c r="P11" s="2" t="s">
        <v>18</v>
      </c>
      <c r="Q11" s="2"/>
      <c r="R11" s="2"/>
      <c r="S11" s="2" t="s">
        <v>19</v>
      </c>
      <c r="T11" s="2"/>
      <c r="U11" s="2"/>
      <c r="V11" s="2"/>
    </row>
    <row r="12" spans="1:22" x14ac:dyDescent="0.25">
      <c r="B12" s="3" t="s">
        <v>20</v>
      </c>
      <c r="C12" s="2"/>
      <c r="D12" s="2" t="s">
        <v>15</v>
      </c>
      <c r="E12" s="2"/>
      <c r="F12" s="2"/>
      <c r="G12" s="2" t="s">
        <v>17</v>
      </c>
      <c r="H12" s="2"/>
      <c r="I12" s="2"/>
      <c r="J12" s="2"/>
      <c r="K12" s="2"/>
      <c r="L12" s="2" t="s">
        <v>11</v>
      </c>
      <c r="M12" s="2"/>
      <c r="N12" s="2"/>
      <c r="O12" s="2" t="s">
        <v>12</v>
      </c>
      <c r="P12" s="2"/>
      <c r="Q12" s="2"/>
      <c r="R12" s="2"/>
      <c r="S12" s="2"/>
      <c r="T12" s="2"/>
      <c r="U12" s="2"/>
      <c r="V12" s="2"/>
    </row>
    <row r="13" spans="1:22" ht="30" customHeight="1" x14ac:dyDescent="0.25">
      <c r="B13" s="2" t="s">
        <v>21</v>
      </c>
      <c r="C13" s="2" t="s">
        <v>3</v>
      </c>
      <c r="D13" s="2" t="s">
        <v>1</v>
      </c>
      <c r="E13" t="s">
        <v>2</v>
      </c>
      <c r="F13" t="s">
        <v>0</v>
      </c>
      <c r="G13" s="1">
        <v>0.85</v>
      </c>
      <c r="H13" s="1">
        <v>0.6</v>
      </c>
      <c r="I13" s="1">
        <v>0.45</v>
      </c>
      <c r="J13" s="1">
        <v>0.3</v>
      </c>
      <c r="K13" s="1">
        <v>0.85</v>
      </c>
      <c r="L13" s="1">
        <v>0.6</v>
      </c>
      <c r="M13" s="1">
        <v>0.45</v>
      </c>
      <c r="N13" s="1">
        <v>0.3</v>
      </c>
      <c r="O13" s="1">
        <v>0.85</v>
      </c>
      <c r="P13" s="1">
        <v>0.6</v>
      </c>
      <c r="Q13" s="1">
        <v>0.45</v>
      </c>
      <c r="R13" s="1">
        <v>0.3</v>
      </c>
      <c r="S13" s="1">
        <v>0.85</v>
      </c>
      <c r="T13" s="1">
        <v>0.6</v>
      </c>
      <c r="U13" s="1">
        <v>0.45</v>
      </c>
      <c r="V13" s="1">
        <v>0.3</v>
      </c>
    </row>
    <row r="14" spans="1:22" x14ac:dyDescent="0.25">
      <c r="B14">
        <v>330</v>
      </c>
      <c r="C14">
        <f>(B14/1024)*5</f>
        <v>1.611328125</v>
      </c>
      <c r="D14">
        <f>(5/C14-1)*10000</f>
        <v>21030.303030303032</v>
      </c>
      <c r="E14">
        <v>17</v>
      </c>
      <c r="F14">
        <f>D14/17000</f>
        <v>1.2370766488413547</v>
      </c>
      <c r="G14">
        <f>-0.0138*E14+1.5577</f>
        <v>1.3231000000000002</v>
      </c>
      <c r="H14">
        <f>-0.0117*E14+1.326</f>
        <v>1.1271</v>
      </c>
      <c r="I14">
        <f>(H14+J14)/2</f>
        <v>1.0303450000000001</v>
      </c>
      <c r="J14">
        <f>-0.01303*E14+1.1551</f>
        <v>0.93359000000000003</v>
      </c>
      <c r="K14">
        <f>F14*G14</f>
        <v>1.6367761140819965</v>
      </c>
      <c r="L14">
        <f>H14*F14</f>
        <v>1.3943090909090909</v>
      </c>
      <c r="M14">
        <f>F14*I14</f>
        <v>1.2746157397504456</v>
      </c>
      <c r="N14">
        <f>J14*F14</f>
        <v>1.1549223885918003</v>
      </c>
      <c r="O14">
        <f>0.7127*(K14^-1.818)</f>
        <v>0.29098744432824414</v>
      </c>
      <c r="P14">
        <f>0.7127*(L14^-1.818)</f>
        <v>0.3894592198632848</v>
      </c>
      <c r="Q14">
        <f>0.7127*(M14^-1.818)</f>
        <v>0.45848721838461665</v>
      </c>
      <c r="R14">
        <f>0.7127*(N14^-1.818)</f>
        <v>0.54851153832635013</v>
      </c>
      <c r="S14">
        <f>O14*1000</f>
        <v>290.98744432824412</v>
      </c>
      <c r="T14">
        <f>P14*1000</f>
        <v>389.45921986328477</v>
      </c>
      <c r="U14">
        <f>Q14*1000</f>
        <v>458.48721838461665</v>
      </c>
      <c r="V14">
        <f>R14*1000</f>
        <v>548.51153832635009</v>
      </c>
    </row>
    <row r="15" spans="1:22" x14ac:dyDescent="0.25">
      <c r="B15">
        <v>185</v>
      </c>
      <c r="C15">
        <f t="shared" ref="C15:C33" si="0">(B15/1024)*5</f>
        <v>0.9033203125</v>
      </c>
      <c r="D15">
        <f>(5/C15-1)*10000</f>
        <v>45351.351351351354</v>
      </c>
      <c r="E15">
        <v>21</v>
      </c>
      <c r="F15">
        <f>D15/17000</f>
        <v>2.6677265500794913</v>
      </c>
      <c r="G15">
        <f>-0.0138*E15+1.5577</f>
        <v>1.2679</v>
      </c>
      <c r="H15">
        <f>-0.0117*E15+1.326</f>
        <v>1.0803</v>
      </c>
      <c r="I15">
        <f t="shared" ref="I15:I78" si="1">(H15+J15)/2</f>
        <v>0.98088500000000001</v>
      </c>
      <c r="J15">
        <f>-0.01303*E15+1.1551</f>
        <v>0.88146999999999998</v>
      </c>
      <c r="K15">
        <f>F15*G15</f>
        <v>3.382410492845787</v>
      </c>
      <c r="L15">
        <f>H15*F15</f>
        <v>2.8819449920508746</v>
      </c>
      <c r="M15">
        <f>F15*I15</f>
        <v>2.616732957074722</v>
      </c>
      <c r="N15">
        <f>J15*F15</f>
        <v>2.3515209220985693</v>
      </c>
      <c r="O15">
        <f>0.7127*(K15^-1.818)</f>
        <v>7.7763056435106837E-2</v>
      </c>
      <c r="P15">
        <f>0.7127*(L15^-1.818)</f>
        <v>0.10403948160470369</v>
      </c>
      <c r="Q15">
        <f>0.7127*(M15^-1.818)</f>
        <v>0.12399956506174227</v>
      </c>
      <c r="R15">
        <f>0.7127*(N15^-1.818)</f>
        <v>0.1505894526342931</v>
      </c>
      <c r="S15">
        <f t="shared" ref="S15:S78" si="2">O15*1000</f>
        <v>77.763056435106833</v>
      </c>
      <c r="T15">
        <f t="shared" ref="T15:T78" si="3">P15*1000</f>
        <v>104.0394816047037</v>
      </c>
      <c r="U15">
        <f t="shared" ref="U15:U78" si="4">Q15*1000</f>
        <v>123.99956506174227</v>
      </c>
      <c r="V15">
        <f t="shared" ref="V15:V78" si="5">R15*1000</f>
        <v>150.58945263429311</v>
      </c>
    </row>
    <row r="16" spans="1:22" x14ac:dyDescent="0.25">
      <c r="B16">
        <v>186</v>
      </c>
      <c r="C16">
        <f t="shared" si="0"/>
        <v>0.908203125</v>
      </c>
      <c r="D16">
        <f t="shared" ref="D16:D33" si="6">(5/C16-1)*10000</f>
        <v>45053.763440860217</v>
      </c>
      <c r="E16">
        <v>21</v>
      </c>
      <c r="F16">
        <f>D16/17000</f>
        <v>2.6502213788741305</v>
      </c>
      <c r="G16">
        <f>-0.0138*E16+1.5577</f>
        <v>1.2679</v>
      </c>
      <c r="H16">
        <f>-0.0117*E16+1.326</f>
        <v>1.0803</v>
      </c>
      <c r="I16">
        <f t="shared" si="1"/>
        <v>0.98088500000000001</v>
      </c>
      <c r="J16">
        <f>-0.01303*E16+1.1551</f>
        <v>0.88146999999999998</v>
      </c>
      <c r="K16">
        <f>F16*G16</f>
        <v>3.3602156862745103</v>
      </c>
      <c r="L16">
        <f>H16*F16</f>
        <v>2.863034155597723</v>
      </c>
      <c r="M16">
        <f>F16*I16</f>
        <v>2.5995623972169515</v>
      </c>
      <c r="N16">
        <f>J16*F16</f>
        <v>2.3360906388361795</v>
      </c>
      <c r="O16">
        <f>0.7127*(K16^-1.818)</f>
        <v>7.8699372799902467E-2</v>
      </c>
      <c r="P16">
        <f>0.7127*(L16^-1.818)</f>
        <v>0.10529218274168423</v>
      </c>
      <c r="Q16">
        <f>0.7127*(M16^-1.818)</f>
        <v>0.12549259822321193</v>
      </c>
      <c r="R16">
        <f>0.7127*(N16^-1.818)</f>
        <v>0.15240264485346433</v>
      </c>
      <c r="S16">
        <f t="shared" si="2"/>
        <v>78.699372799902463</v>
      </c>
      <c r="T16">
        <f t="shared" si="3"/>
        <v>105.29218274168423</v>
      </c>
      <c r="U16">
        <f t="shared" si="4"/>
        <v>125.49259822321193</v>
      </c>
      <c r="V16">
        <f t="shared" si="5"/>
        <v>152.40264485346432</v>
      </c>
    </row>
    <row r="17" spans="2:22" x14ac:dyDescent="0.25">
      <c r="B17">
        <v>187</v>
      </c>
      <c r="C17">
        <f t="shared" si="0"/>
        <v>0.9130859375</v>
      </c>
      <c r="D17">
        <f t="shared" si="6"/>
        <v>44759.358288770047</v>
      </c>
      <c r="E17">
        <v>21</v>
      </c>
      <c r="F17">
        <f>D17/17000</f>
        <v>2.6329034287511792</v>
      </c>
      <c r="G17">
        <f>-0.0138*E17+1.5577</f>
        <v>1.2679</v>
      </c>
      <c r="H17">
        <f>-0.0117*E17+1.326</f>
        <v>1.0803</v>
      </c>
      <c r="I17">
        <f t="shared" si="1"/>
        <v>0.98088500000000001</v>
      </c>
      <c r="J17">
        <f>-0.01303*E17+1.1551</f>
        <v>0.88146999999999998</v>
      </c>
      <c r="K17">
        <f>F17*G17</f>
        <v>3.3382582573136204</v>
      </c>
      <c r="L17">
        <f>H17*F17</f>
        <v>2.8443255740798992</v>
      </c>
      <c r="M17">
        <f>F17*I17</f>
        <v>2.5825754797106004</v>
      </c>
      <c r="N17">
        <f>J17*F17</f>
        <v>2.3208253853413017</v>
      </c>
      <c r="O17">
        <f>0.7127*(K17^-1.818)</f>
        <v>7.9642983835991971E-2</v>
      </c>
      <c r="P17">
        <f>0.7127*(L17^-1.818)</f>
        <v>0.10655464344644261</v>
      </c>
      <c r="Q17">
        <f>0.7127*(M17^-1.818)</f>
        <v>0.12699726333575426</v>
      </c>
      <c r="R17">
        <f>0.7127*(N17^-1.818)</f>
        <v>0.15422996332496733</v>
      </c>
      <c r="S17">
        <f t="shared" si="2"/>
        <v>79.64298383599197</v>
      </c>
      <c r="T17">
        <f t="shared" si="3"/>
        <v>106.55464344644261</v>
      </c>
      <c r="U17">
        <f t="shared" si="4"/>
        <v>126.99726333575425</v>
      </c>
      <c r="V17">
        <f t="shared" si="5"/>
        <v>154.22996332496731</v>
      </c>
    </row>
    <row r="18" spans="2:22" x14ac:dyDescent="0.25">
      <c r="B18">
        <v>188</v>
      </c>
      <c r="C18">
        <f t="shared" si="0"/>
        <v>0.91796875</v>
      </c>
      <c r="D18">
        <f t="shared" si="6"/>
        <v>44468.085106382976</v>
      </c>
      <c r="E18">
        <v>21</v>
      </c>
      <c r="F18">
        <f>D18/17000</f>
        <v>2.6157697121401751</v>
      </c>
      <c r="G18">
        <f>-0.0138*E18+1.5577</f>
        <v>1.2679</v>
      </c>
      <c r="H18">
        <f>-0.0117*E18+1.326</f>
        <v>1.0803</v>
      </c>
      <c r="I18">
        <f t="shared" si="1"/>
        <v>0.98088500000000001</v>
      </c>
      <c r="J18">
        <f>-0.01303*E18+1.1551</f>
        <v>0.88146999999999998</v>
      </c>
      <c r="K18">
        <f>F18*G18</f>
        <v>3.316534418022528</v>
      </c>
      <c r="L18">
        <f>H18*F18</f>
        <v>2.8258160200250311</v>
      </c>
      <c r="M18">
        <f>F18*I18</f>
        <v>2.5657692740926157</v>
      </c>
      <c r="N18">
        <f>J18*F18</f>
        <v>2.3057225281601998</v>
      </c>
      <c r="O18">
        <f>0.7127*(K18^-1.818)</f>
        <v>8.0593927830868384E-2</v>
      </c>
      <c r="P18">
        <f>0.7127*(L18^-1.818)</f>
        <v>0.10782691494395776</v>
      </c>
      <c r="Q18">
        <f>0.7127*(M18^-1.818)</f>
        <v>0.12851362145191378</v>
      </c>
      <c r="R18">
        <f>0.7127*(N18^-1.818)</f>
        <v>0.1560714821931693</v>
      </c>
      <c r="S18">
        <f t="shared" si="2"/>
        <v>80.593927830868381</v>
      </c>
      <c r="T18">
        <f t="shared" si="3"/>
        <v>107.82691494395776</v>
      </c>
      <c r="U18">
        <f t="shared" si="4"/>
        <v>128.51362145191379</v>
      </c>
      <c r="V18">
        <f t="shared" si="5"/>
        <v>156.07148219316929</v>
      </c>
    </row>
    <row r="19" spans="2:22" x14ac:dyDescent="0.25">
      <c r="B19">
        <v>188</v>
      </c>
      <c r="C19">
        <f t="shared" si="0"/>
        <v>0.91796875</v>
      </c>
      <c r="D19">
        <f t="shared" si="6"/>
        <v>44468.085106382976</v>
      </c>
      <c r="E19">
        <v>21</v>
      </c>
      <c r="F19">
        <f>D19/17000</f>
        <v>2.6157697121401751</v>
      </c>
      <c r="G19">
        <f>-0.0138*E19+1.5577</f>
        <v>1.2679</v>
      </c>
      <c r="H19">
        <f>-0.0117*E19+1.326</f>
        <v>1.0803</v>
      </c>
      <c r="I19">
        <f t="shared" si="1"/>
        <v>0.98088500000000001</v>
      </c>
      <c r="J19">
        <f>-0.01303*E19+1.1551</f>
        <v>0.88146999999999998</v>
      </c>
      <c r="K19">
        <f>F19*G19</f>
        <v>3.316534418022528</v>
      </c>
      <c r="L19">
        <f>H19*F19</f>
        <v>2.8258160200250311</v>
      </c>
      <c r="M19">
        <f>F19*I19</f>
        <v>2.5657692740926157</v>
      </c>
      <c r="N19">
        <f>J19*F19</f>
        <v>2.3057225281601998</v>
      </c>
      <c r="O19">
        <f>0.7127*(K19^-1.818)</f>
        <v>8.0593927830868384E-2</v>
      </c>
      <c r="P19">
        <f>0.7127*(L19^-1.818)</f>
        <v>0.10782691494395776</v>
      </c>
      <c r="Q19">
        <f>0.7127*(M19^-1.818)</f>
        <v>0.12851362145191378</v>
      </c>
      <c r="R19">
        <f>0.7127*(N19^-1.818)</f>
        <v>0.1560714821931693</v>
      </c>
      <c r="S19">
        <f t="shared" si="2"/>
        <v>80.593927830868381</v>
      </c>
      <c r="T19">
        <f t="shared" si="3"/>
        <v>107.82691494395776</v>
      </c>
      <c r="U19">
        <f t="shared" si="4"/>
        <v>128.51362145191379</v>
      </c>
      <c r="V19">
        <f t="shared" si="5"/>
        <v>156.07148219316929</v>
      </c>
    </row>
    <row r="20" spans="2:22" x14ac:dyDescent="0.25">
      <c r="B20">
        <v>188</v>
      </c>
      <c r="C20">
        <f t="shared" si="0"/>
        <v>0.91796875</v>
      </c>
      <c r="D20">
        <f t="shared" si="6"/>
        <v>44468.085106382976</v>
      </c>
      <c r="E20">
        <v>21</v>
      </c>
      <c r="F20">
        <f>D20/17000</f>
        <v>2.6157697121401751</v>
      </c>
      <c r="G20">
        <f>-0.0138*E20+1.5577</f>
        <v>1.2679</v>
      </c>
      <c r="H20">
        <f>-0.0117*E20+1.326</f>
        <v>1.0803</v>
      </c>
      <c r="I20">
        <f t="shared" si="1"/>
        <v>0.98088500000000001</v>
      </c>
      <c r="J20">
        <f>-0.01303*E20+1.1551</f>
        <v>0.88146999999999998</v>
      </c>
      <c r="K20">
        <f>F20*G20</f>
        <v>3.316534418022528</v>
      </c>
      <c r="L20">
        <f>H20*F20</f>
        <v>2.8258160200250311</v>
      </c>
      <c r="M20">
        <f>F20*I20</f>
        <v>2.5657692740926157</v>
      </c>
      <c r="N20">
        <f>J20*F20</f>
        <v>2.3057225281601998</v>
      </c>
      <c r="O20">
        <f>0.7127*(K20^-1.818)</f>
        <v>8.0593927830868384E-2</v>
      </c>
      <c r="P20">
        <f>0.7127*(L20^-1.818)</f>
        <v>0.10782691494395776</v>
      </c>
      <c r="Q20">
        <f>0.7127*(M20^-1.818)</f>
        <v>0.12851362145191378</v>
      </c>
      <c r="R20">
        <f>0.7127*(N20^-1.818)</f>
        <v>0.1560714821931693</v>
      </c>
      <c r="S20">
        <f t="shared" si="2"/>
        <v>80.593927830868381</v>
      </c>
      <c r="T20">
        <f t="shared" si="3"/>
        <v>107.82691494395776</v>
      </c>
      <c r="U20">
        <f t="shared" si="4"/>
        <v>128.51362145191379</v>
      </c>
      <c r="V20">
        <f t="shared" si="5"/>
        <v>156.07148219316929</v>
      </c>
    </row>
    <row r="21" spans="2:22" x14ac:dyDescent="0.25">
      <c r="B21">
        <v>189</v>
      </c>
      <c r="C21">
        <f t="shared" si="0"/>
        <v>0.9228515625</v>
      </c>
      <c r="D21">
        <f t="shared" si="6"/>
        <v>44179.894179894174</v>
      </c>
      <c r="E21">
        <v>21</v>
      </c>
      <c r="F21">
        <f>D21/17000</f>
        <v>2.5988173046996574</v>
      </c>
      <c r="G21">
        <f>-0.0138*E21+1.5577</f>
        <v>1.2679</v>
      </c>
      <c r="H21">
        <f>-0.0117*E21+1.326</f>
        <v>1.0803</v>
      </c>
      <c r="I21">
        <f t="shared" si="1"/>
        <v>0.98088500000000001</v>
      </c>
      <c r="J21">
        <f>-0.01303*E21+1.1551</f>
        <v>0.88146999999999998</v>
      </c>
      <c r="K21">
        <f>F21*G21</f>
        <v>3.2950404606286958</v>
      </c>
      <c r="L21">
        <f>H21*F21</f>
        <v>2.8075023342670402</v>
      </c>
      <c r="M21">
        <f>F21*I21</f>
        <v>2.5491409119203237</v>
      </c>
      <c r="N21">
        <f>J21*F21</f>
        <v>2.2907794895736071</v>
      </c>
      <c r="O21">
        <f>0.7127*(K21^-1.818)</f>
        <v>8.1552243331439067E-2</v>
      </c>
      <c r="P21">
        <f>0.7127*(L21^-1.818)</f>
        <v>0.10910904880627997</v>
      </c>
      <c r="Q21">
        <f>0.7127*(M21^-1.818)</f>
        <v>0.1300417340378929</v>
      </c>
      <c r="R21">
        <f>0.7127*(N21^-1.818)</f>
        <v>0.15792727610479779</v>
      </c>
      <c r="S21">
        <f t="shared" si="2"/>
        <v>81.552243331439072</v>
      </c>
      <c r="T21">
        <f t="shared" si="3"/>
        <v>109.10904880627997</v>
      </c>
      <c r="U21">
        <f t="shared" si="4"/>
        <v>130.04173403789289</v>
      </c>
      <c r="V21">
        <f t="shared" si="5"/>
        <v>157.92727610479778</v>
      </c>
    </row>
    <row r="22" spans="2:22" x14ac:dyDescent="0.25">
      <c r="B22">
        <v>189</v>
      </c>
      <c r="C22">
        <f t="shared" si="0"/>
        <v>0.9228515625</v>
      </c>
      <c r="D22">
        <f t="shared" si="6"/>
        <v>44179.894179894174</v>
      </c>
      <c r="E22">
        <v>21</v>
      </c>
      <c r="F22">
        <f>D22/17000</f>
        <v>2.5988173046996574</v>
      </c>
      <c r="G22">
        <f>-0.0138*E22+1.5577</f>
        <v>1.2679</v>
      </c>
      <c r="H22">
        <f>-0.0117*E22+1.326</f>
        <v>1.0803</v>
      </c>
      <c r="I22">
        <f t="shared" si="1"/>
        <v>0.98088500000000001</v>
      </c>
      <c r="J22">
        <f>-0.01303*E22+1.1551</f>
        <v>0.88146999999999998</v>
      </c>
      <c r="K22">
        <f>F22*G22</f>
        <v>3.2950404606286958</v>
      </c>
      <c r="L22">
        <f>H22*F22</f>
        <v>2.8075023342670402</v>
      </c>
      <c r="M22">
        <f>F22*I22</f>
        <v>2.5491409119203237</v>
      </c>
      <c r="N22">
        <f>J22*F22</f>
        <v>2.2907794895736071</v>
      </c>
      <c r="O22">
        <f>0.7127*(K22^-1.818)</f>
        <v>8.1552243331439067E-2</v>
      </c>
      <c r="P22">
        <f>0.7127*(L22^-1.818)</f>
        <v>0.10910904880627997</v>
      </c>
      <c r="Q22">
        <f>0.7127*(M22^-1.818)</f>
        <v>0.1300417340378929</v>
      </c>
      <c r="R22">
        <f>0.7127*(N22^-1.818)</f>
        <v>0.15792727610479779</v>
      </c>
      <c r="S22">
        <f t="shared" si="2"/>
        <v>81.552243331439072</v>
      </c>
      <c r="T22">
        <f t="shared" si="3"/>
        <v>109.10904880627997</v>
      </c>
      <c r="U22">
        <f t="shared" si="4"/>
        <v>130.04173403789289</v>
      </c>
      <c r="V22">
        <f t="shared" si="5"/>
        <v>157.92727610479778</v>
      </c>
    </row>
    <row r="23" spans="2:22" x14ac:dyDescent="0.25">
      <c r="B23">
        <v>189</v>
      </c>
      <c r="C23">
        <f t="shared" si="0"/>
        <v>0.9228515625</v>
      </c>
      <c r="D23">
        <f t="shared" si="6"/>
        <v>44179.894179894174</v>
      </c>
      <c r="E23">
        <v>21</v>
      </c>
      <c r="F23">
        <f>D23/17000</f>
        <v>2.5988173046996574</v>
      </c>
      <c r="G23">
        <f>-0.0138*E23+1.5577</f>
        <v>1.2679</v>
      </c>
      <c r="H23">
        <f>-0.0117*E23+1.326</f>
        <v>1.0803</v>
      </c>
      <c r="I23">
        <f t="shared" si="1"/>
        <v>0.98088500000000001</v>
      </c>
      <c r="J23">
        <f>-0.01303*E23+1.1551</f>
        <v>0.88146999999999998</v>
      </c>
      <c r="K23">
        <f>F23*G23</f>
        <v>3.2950404606286958</v>
      </c>
      <c r="L23">
        <f>H23*F23</f>
        <v>2.8075023342670402</v>
      </c>
      <c r="M23">
        <f>F23*I23</f>
        <v>2.5491409119203237</v>
      </c>
      <c r="N23">
        <f>J23*F23</f>
        <v>2.2907794895736071</v>
      </c>
      <c r="O23">
        <f>0.7127*(K23^-1.818)</f>
        <v>8.1552243331439067E-2</v>
      </c>
      <c r="P23">
        <f>0.7127*(L23^-1.818)</f>
        <v>0.10910904880627997</v>
      </c>
      <c r="Q23">
        <f>0.7127*(M23^-1.818)</f>
        <v>0.1300417340378929</v>
      </c>
      <c r="R23">
        <f>0.7127*(N23^-1.818)</f>
        <v>0.15792727610479779</v>
      </c>
      <c r="S23">
        <f t="shared" si="2"/>
        <v>81.552243331439072</v>
      </c>
      <c r="T23">
        <f t="shared" si="3"/>
        <v>109.10904880627997</v>
      </c>
      <c r="U23">
        <f t="shared" si="4"/>
        <v>130.04173403789289</v>
      </c>
      <c r="V23">
        <f t="shared" si="5"/>
        <v>157.92727610479778</v>
      </c>
    </row>
    <row r="24" spans="2:22" x14ac:dyDescent="0.25">
      <c r="B24">
        <v>189</v>
      </c>
      <c r="C24">
        <f t="shared" si="0"/>
        <v>0.9228515625</v>
      </c>
      <c r="D24">
        <f t="shared" si="6"/>
        <v>44179.894179894174</v>
      </c>
      <c r="E24">
        <v>21</v>
      </c>
      <c r="F24">
        <f>D24/17000</f>
        <v>2.5988173046996574</v>
      </c>
      <c r="G24">
        <f>-0.0138*E24+1.5577</f>
        <v>1.2679</v>
      </c>
      <c r="H24">
        <f>-0.0117*E24+1.326</f>
        <v>1.0803</v>
      </c>
      <c r="I24">
        <f t="shared" si="1"/>
        <v>0.98088500000000001</v>
      </c>
      <c r="J24">
        <f>-0.01303*E24+1.1551</f>
        <v>0.88146999999999998</v>
      </c>
      <c r="K24">
        <f>F24*G24</f>
        <v>3.2950404606286958</v>
      </c>
      <c r="L24">
        <f>H24*F24</f>
        <v>2.8075023342670402</v>
      </c>
      <c r="M24">
        <f>F24*I24</f>
        <v>2.5491409119203237</v>
      </c>
      <c r="N24">
        <f>J24*F24</f>
        <v>2.2907794895736071</v>
      </c>
      <c r="O24">
        <f>0.7127*(K24^-1.818)</f>
        <v>8.1552243331439067E-2</v>
      </c>
      <c r="P24">
        <f>0.7127*(L24^-1.818)</f>
        <v>0.10910904880627997</v>
      </c>
      <c r="Q24">
        <f>0.7127*(M24^-1.818)</f>
        <v>0.1300417340378929</v>
      </c>
      <c r="R24">
        <f>0.7127*(N24^-1.818)</f>
        <v>0.15792727610479779</v>
      </c>
      <c r="S24">
        <f t="shared" si="2"/>
        <v>81.552243331439072</v>
      </c>
      <c r="T24">
        <f t="shared" si="3"/>
        <v>109.10904880627997</v>
      </c>
      <c r="U24">
        <f t="shared" si="4"/>
        <v>130.04173403789289</v>
      </c>
      <c r="V24">
        <f t="shared" si="5"/>
        <v>157.92727610479778</v>
      </c>
    </row>
    <row r="25" spans="2:22" x14ac:dyDescent="0.25">
      <c r="B25">
        <v>189</v>
      </c>
      <c r="C25">
        <f t="shared" si="0"/>
        <v>0.9228515625</v>
      </c>
      <c r="D25">
        <f t="shared" si="6"/>
        <v>44179.894179894174</v>
      </c>
      <c r="E25">
        <v>21</v>
      </c>
      <c r="F25">
        <f>D25/17000</f>
        <v>2.5988173046996574</v>
      </c>
      <c r="G25">
        <f>-0.0138*E25+1.5577</f>
        <v>1.2679</v>
      </c>
      <c r="H25">
        <f>-0.0117*E25+1.326</f>
        <v>1.0803</v>
      </c>
      <c r="I25">
        <f t="shared" si="1"/>
        <v>0.98088500000000001</v>
      </c>
      <c r="J25">
        <f>-0.01303*E25+1.1551</f>
        <v>0.88146999999999998</v>
      </c>
      <c r="K25">
        <f>F25*G25</f>
        <v>3.2950404606286958</v>
      </c>
      <c r="L25">
        <f>H25*F25</f>
        <v>2.8075023342670402</v>
      </c>
      <c r="M25">
        <f>F25*I25</f>
        <v>2.5491409119203237</v>
      </c>
      <c r="N25">
        <f>J25*F25</f>
        <v>2.2907794895736071</v>
      </c>
      <c r="O25">
        <f>0.7127*(K25^-1.818)</f>
        <v>8.1552243331439067E-2</v>
      </c>
      <c r="P25">
        <f>0.7127*(L25^-1.818)</f>
        <v>0.10910904880627997</v>
      </c>
      <c r="Q25">
        <f>0.7127*(M25^-1.818)</f>
        <v>0.1300417340378929</v>
      </c>
      <c r="R25">
        <f>0.7127*(N25^-1.818)</f>
        <v>0.15792727610479779</v>
      </c>
      <c r="S25">
        <f t="shared" si="2"/>
        <v>81.552243331439072</v>
      </c>
      <c r="T25">
        <f t="shared" si="3"/>
        <v>109.10904880627997</v>
      </c>
      <c r="U25">
        <f t="shared" si="4"/>
        <v>130.04173403789289</v>
      </c>
      <c r="V25">
        <f t="shared" si="5"/>
        <v>157.92727610479778</v>
      </c>
    </row>
    <row r="26" spans="2:22" x14ac:dyDescent="0.25">
      <c r="B26">
        <v>189</v>
      </c>
      <c r="C26">
        <f t="shared" si="0"/>
        <v>0.9228515625</v>
      </c>
      <c r="D26">
        <f t="shared" si="6"/>
        <v>44179.894179894174</v>
      </c>
      <c r="E26">
        <v>21</v>
      </c>
      <c r="F26">
        <f>D26/17000</f>
        <v>2.5988173046996574</v>
      </c>
      <c r="G26">
        <f>-0.0138*E26+1.5577</f>
        <v>1.2679</v>
      </c>
      <c r="H26">
        <f>-0.0117*E26+1.326</f>
        <v>1.0803</v>
      </c>
      <c r="I26">
        <f t="shared" si="1"/>
        <v>0.98088500000000001</v>
      </c>
      <c r="J26">
        <f>-0.01303*E26+1.1551</f>
        <v>0.88146999999999998</v>
      </c>
      <c r="K26">
        <f>F26*G26</f>
        <v>3.2950404606286958</v>
      </c>
      <c r="L26">
        <f>H26*F26</f>
        <v>2.8075023342670402</v>
      </c>
      <c r="M26">
        <f>F26*I26</f>
        <v>2.5491409119203237</v>
      </c>
      <c r="N26">
        <f>J26*F26</f>
        <v>2.2907794895736071</v>
      </c>
      <c r="O26">
        <f>0.7127*(K26^-1.818)</f>
        <v>8.1552243331439067E-2</v>
      </c>
      <c r="P26">
        <f>0.7127*(L26^-1.818)</f>
        <v>0.10910904880627997</v>
      </c>
      <c r="Q26">
        <f>0.7127*(M26^-1.818)</f>
        <v>0.1300417340378929</v>
      </c>
      <c r="R26">
        <f>0.7127*(N26^-1.818)</f>
        <v>0.15792727610479779</v>
      </c>
      <c r="S26">
        <f t="shared" si="2"/>
        <v>81.552243331439072</v>
      </c>
      <c r="T26">
        <f t="shared" si="3"/>
        <v>109.10904880627997</v>
      </c>
      <c r="U26">
        <f t="shared" si="4"/>
        <v>130.04173403789289</v>
      </c>
      <c r="V26">
        <f t="shared" si="5"/>
        <v>157.92727610479778</v>
      </c>
    </row>
    <row r="27" spans="2:22" x14ac:dyDescent="0.25">
      <c r="B27">
        <v>189</v>
      </c>
      <c r="C27">
        <f t="shared" si="0"/>
        <v>0.9228515625</v>
      </c>
      <c r="D27">
        <f t="shared" si="6"/>
        <v>44179.894179894174</v>
      </c>
      <c r="E27">
        <v>21</v>
      </c>
      <c r="F27">
        <f>D27/17000</f>
        <v>2.5988173046996574</v>
      </c>
      <c r="G27">
        <f>-0.0138*E27+1.5577</f>
        <v>1.2679</v>
      </c>
      <c r="H27">
        <f>-0.0117*E27+1.326</f>
        <v>1.0803</v>
      </c>
      <c r="I27">
        <f t="shared" si="1"/>
        <v>0.98088500000000001</v>
      </c>
      <c r="J27">
        <f>-0.01303*E27+1.1551</f>
        <v>0.88146999999999998</v>
      </c>
      <c r="K27">
        <f>F27*G27</f>
        <v>3.2950404606286958</v>
      </c>
      <c r="L27">
        <f>H27*F27</f>
        <v>2.8075023342670402</v>
      </c>
      <c r="M27">
        <f>F27*I27</f>
        <v>2.5491409119203237</v>
      </c>
      <c r="N27">
        <f>J27*F27</f>
        <v>2.2907794895736071</v>
      </c>
      <c r="O27">
        <f>0.7127*(K27^-1.818)</f>
        <v>8.1552243331439067E-2</v>
      </c>
      <c r="P27">
        <f>0.7127*(L27^-1.818)</f>
        <v>0.10910904880627997</v>
      </c>
      <c r="Q27">
        <f>0.7127*(M27^-1.818)</f>
        <v>0.1300417340378929</v>
      </c>
      <c r="R27">
        <f>0.7127*(N27^-1.818)</f>
        <v>0.15792727610479779</v>
      </c>
      <c r="S27">
        <f t="shared" si="2"/>
        <v>81.552243331439072</v>
      </c>
      <c r="T27">
        <f t="shared" si="3"/>
        <v>109.10904880627997</v>
      </c>
      <c r="U27">
        <f t="shared" si="4"/>
        <v>130.04173403789289</v>
      </c>
      <c r="V27">
        <f t="shared" si="5"/>
        <v>157.92727610479778</v>
      </c>
    </row>
    <row r="28" spans="2:22" x14ac:dyDescent="0.25">
      <c r="B28">
        <v>189</v>
      </c>
      <c r="C28">
        <f t="shared" si="0"/>
        <v>0.9228515625</v>
      </c>
      <c r="D28">
        <f t="shared" si="6"/>
        <v>44179.894179894174</v>
      </c>
      <c r="E28">
        <v>21</v>
      </c>
      <c r="F28">
        <f>D28/17000</f>
        <v>2.5988173046996574</v>
      </c>
      <c r="G28">
        <f>-0.0138*E28+1.5577</f>
        <v>1.2679</v>
      </c>
      <c r="H28">
        <f>-0.0117*E28+1.326</f>
        <v>1.0803</v>
      </c>
      <c r="I28">
        <f t="shared" si="1"/>
        <v>0.98088500000000001</v>
      </c>
      <c r="J28">
        <f>-0.01303*E28+1.1551</f>
        <v>0.88146999999999998</v>
      </c>
      <c r="K28">
        <f>F28*G28</f>
        <v>3.2950404606286958</v>
      </c>
      <c r="L28">
        <f>H28*F28</f>
        <v>2.8075023342670402</v>
      </c>
      <c r="M28">
        <f>F28*I28</f>
        <v>2.5491409119203237</v>
      </c>
      <c r="N28">
        <f>J28*F28</f>
        <v>2.2907794895736071</v>
      </c>
      <c r="O28">
        <f>0.7127*(K28^-1.818)</f>
        <v>8.1552243331439067E-2</v>
      </c>
      <c r="P28">
        <f>0.7127*(L28^-1.818)</f>
        <v>0.10910904880627997</v>
      </c>
      <c r="Q28">
        <f>0.7127*(M28^-1.818)</f>
        <v>0.1300417340378929</v>
      </c>
      <c r="R28">
        <f>0.7127*(N28^-1.818)</f>
        <v>0.15792727610479779</v>
      </c>
      <c r="S28">
        <f t="shared" si="2"/>
        <v>81.552243331439072</v>
      </c>
      <c r="T28">
        <f t="shared" si="3"/>
        <v>109.10904880627997</v>
      </c>
      <c r="U28">
        <f t="shared" si="4"/>
        <v>130.04173403789289</v>
      </c>
      <c r="V28">
        <f t="shared" si="5"/>
        <v>157.92727610479778</v>
      </c>
    </row>
    <row r="29" spans="2:22" x14ac:dyDescent="0.25">
      <c r="B29">
        <v>189</v>
      </c>
      <c r="C29">
        <f t="shared" si="0"/>
        <v>0.9228515625</v>
      </c>
      <c r="D29">
        <f t="shared" si="6"/>
        <v>44179.894179894174</v>
      </c>
      <c r="E29">
        <v>21</v>
      </c>
      <c r="F29">
        <f>D29/17000</f>
        <v>2.5988173046996574</v>
      </c>
      <c r="G29">
        <f>-0.0138*E29+1.5577</f>
        <v>1.2679</v>
      </c>
      <c r="H29">
        <f>-0.0117*E29+1.326</f>
        <v>1.0803</v>
      </c>
      <c r="I29">
        <f t="shared" si="1"/>
        <v>0.98088500000000001</v>
      </c>
      <c r="J29">
        <f>-0.01303*E29+1.1551</f>
        <v>0.88146999999999998</v>
      </c>
      <c r="K29">
        <f>F29*G29</f>
        <v>3.2950404606286958</v>
      </c>
      <c r="L29">
        <f>H29*F29</f>
        <v>2.8075023342670402</v>
      </c>
      <c r="M29">
        <f>F29*I29</f>
        <v>2.5491409119203237</v>
      </c>
      <c r="N29">
        <f>J29*F29</f>
        <v>2.2907794895736071</v>
      </c>
      <c r="O29">
        <f>0.7127*(K29^-1.818)</f>
        <v>8.1552243331439067E-2</v>
      </c>
      <c r="P29">
        <f>0.7127*(L29^-1.818)</f>
        <v>0.10910904880627997</v>
      </c>
      <c r="Q29">
        <f>0.7127*(M29^-1.818)</f>
        <v>0.1300417340378929</v>
      </c>
      <c r="R29">
        <f>0.7127*(N29^-1.818)</f>
        <v>0.15792727610479779</v>
      </c>
      <c r="S29">
        <f t="shared" si="2"/>
        <v>81.552243331439072</v>
      </c>
      <c r="T29">
        <f t="shared" si="3"/>
        <v>109.10904880627997</v>
      </c>
      <c r="U29">
        <f t="shared" si="4"/>
        <v>130.04173403789289</v>
      </c>
      <c r="V29">
        <f t="shared" si="5"/>
        <v>157.92727610479778</v>
      </c>
    </row>
    <row r="30" spans="2:22" x14ac:dyDescent="0.25">
      <c r="B30">
        <v>189</v>
      </c>
      <c r="C30">
        <f t="shared" si="0"/>
        <v>0.9228515625</v>
      </c>
      <c r="D30">
        <f t="shared" si="6"/>
        <v>44179.894179894174</v>
      </c>
      <c r="E30">
        <v>21</v>
      </c>
      <c r="F30">
        <f>D30/17000</f>
        <v>2.5988173046996574</v>
      </c>
      <c r="G30">
        <f>-0.0138*E30+1.5577</f>
        <v>1.2679</v>
      </c>
      <c r="H30">
        <f>-0.0117*E30+1.326</f>
        <v>1.0803</v>
      </c>
      <c r="I30">
        <f t="shared" si="1"/>
        <v>0.98088500000000001</v>
      </c>
      <c r="J30">
        <f>-0.01303*E30+1.1551</f>
        <v>0.88146999999999998</v>
      </c>
      <c r="K30">
        <f>F30*G30</f>
        <v>3.2950404606286958</v>
      </c>
      <c r="L30">
        <f>H30*F30</f>
        <v>2.8075023342670402</v>
      </c>
      <c r="M30">
        <f>F30*I30</f>
        <v>2.5491409119203237</v>
      </c>
      <c r="N30">
        <f>J30*F30</f>
        <v>2.2907794895736071</v>
      </c>
      <c r="O30">
        <f>0.7127*(K30^-1.818)</f>
        <v>8.1552243331439067E-2</v>
      </c>
      <c r="P30">
        <f>0.7127*(L30^-1.818)</f>
        <v>0.10910904880627997</v>
      </c>
      <c r="Q30">
        <f>0.7127*(M30^-1.818)</f>
        <v>0.1300417340378929</v>
      </c>
      <c r="R30">
        <f>0.7127*(N30^-1.818)</f>
        <v>0.15792727610479779</v>
      </c>
      <c r="S30">
        <f t="shared" si="2"/>
        <v>81.552243331439072</v>
      </c>
      <c r="T30">
        <f t="shared" si="3"/>
        <v>109.10904880627997</v>
      </c>
      <c r="U30">
        <f t="shared" si="4"/>
        <v>130.04173403789289</v>
      </c>
      <c r="V30">
        <f t="shared" si="5"/>
        <v>157.92727610479778</v>
      </c>
    </row>
    <row r="31" spans="2:22" x14ac:dyDescent="0.25">
      <c r="B31">
        <v>189</v>
      </c>
      <c r="C31">
        <f t="shared" si="0"/>
        <v>0.9228515625</v>
      </c>
      <c r="D31">
        <f t="shared" si="6"/>
        <v>44179.894179894174</v>
      </c>
      <c r="E31">
        <v>21</v>
      </c>
      <c r="F31">
        <f>D31/17000</f>
        <v>2.5988173046996574</v>
      </c>
      <c r="G31">
        <f>-0.0138*E31+1.5577</f>
        <v>1.2679</v>
      </c>
      <c r="H31">
        <f>-0.0117*E31+1.326</f>
        <v>1.0803</v>
      </c>
      <c r="I31">
        <f t="shared" si="1"/>
        <v>0.98088500000000001</v>
      </c>
      <c r="J31">
        <f>-0.01303*E31+1.1551</f>
        <v>0.88146999999999998</v>
      </c>
      <c r="K31">
        <f>F31*G31</f>
        <v>3.2950404606286958</v>
      </c>
      <c r="L31">
        <f>H31*F31</f>
        <v>2.8075023342670402</v>
      </c>
      <c r="M31">
        <f>F31*I31</f>
        <v>2.5491409119203237</v>
      </c>
      <c r="N31">
        <f>J31*F31</f>
        <v>2.2907794895736071</v>
      </c>
      <c r="O31">
        <f>0.7127*(K31^-1.818)</f>
        <v>8.1552243331439067E-2</v>
      </c>
      <c r="P31">
        <f>0.7127*(L31^-1.818)</f>
        <v>0.10910904880627997</v>
      </c>
      <c r="Q31">
        <f>0.7127*(M31^-1.818)</f>
        <v>0.1300417340378929</v>
      </c>
      <c r="R31">
        <f>0.7127*(N31^-1.818)</f>
        <v>0.15792727610479779</v>
      </c>
      <c r="S31">
        <f t="shared" si="2"/>
        <v>81.552243331439072</v>
      </c>
      <c r="T31">
        <f t="shared" si="3"/>
        <v>109.10904880627997</v>
      </c>
      <c r="U31">
        <f t="shared" si="4"/>
        <v>130.04173403789289</v>
      </c>
      <c r="V31">
        <f t="shared" si="5"/>
        <v>157.92727610479778</v>
      </c>
    </row>
    <row r="32" spans="2:22" x14ac:dyDescent="0.25">
      <c r="B32">
        <v>189</v>
      </c>
      <c r="C32">
        <f t="shared" si="0"/>
        <v>0.9228515625</v>
      </c>
      <c r="D32">
        <f t="shared" si="6"/>
        <v>44179.894179894174</v>
      </c>
      <c r="E32">
        <v>21</v>
      </c>
      <c r="F32">
        <f>D32/17000</f>
        <v>2.5988173046996574</v>
      </c>
      <c r="G32">
        <f>-0.0138*E32+1.5577</f>
        <v>1.2679</v>
      </c>
      <c r="H32">
        <f>-0.0117*E32+1.326</f>
        <v>1.0803</v>
      </c>
      <c r="I32">
        <f t="shared" si="1"/>
        <v>0.98088500000000001</v>
      </c>
      <c r="J32">
        <f>-0.01303*E32+1.1551</f>
        <v>0.88146999999999998</v>
      </c>
      <c r="K32">
        <f>F32*G32</f>
        <v>3.2950404606286958</v>
      </c>
      <c r="L32">
        <f>H32*F32</f>
        <v>2.8075023342670402</v>
      </c>
      <c r="M32">
        <f>F32*I32</f>
        <v>2.5491409119203237</v>
      </c>
      <c r="N32">
        <f>J32*F32</f>
        <v>2.2907794895736071</v>
      </c>
      <c r="O32">
        <f>0.7127*(K32^-1.818)</f>
        <v>8.1552243331439067E-2</v>
      </c>
      <c r="P32">
        <f>0.7127*(L32^-1.818)</f>
        <v>0.10910904880627997</v>
      </c>
      <c r="Q32">
        <f>0.7127*(M32^-1.818)</f>
        <v>0.1300417340378929</v>
      </c>
      <c r="R32">
        <f>0.7127*(N32^-1.818)</f>
        <v>0.15792727610479779</v>
      </c>
      <c r="S32">
        <f t="shared" si="2"/>
        <v>81.552243331439072</v>
      </c>
      <c r="T32">
        <f t="shared" si="3"/>
        <v>109.10904880627997</v>
      </c>
      <c r="U32">
        <f t="shared" si="4"/>
        <v>130.04173403789289</v>
      </c>
      <c r="V32">
        <f t="shared" si="5"/>
        <v>157.92727610479778</v>
      </c>
    </row>
    <row r="33" spans="2:22" x14ac:dyDescent="0.25">
      <c r="B33">
        <v>188</v>
      </c>
      <c r="C33">
        <f t="shared" si="0"/>
        <v>0.91796875</v>
      </c>
      <c r="D33">
        <f t="shared" si="6"/>
        <v>44468.085106382976</v>
      </c>
      <c r="E33">
        <v>21</v>
      </c>
      <c r="F33">
        <f>D33/17000</f>
        <v>2.6157697121401751</v>
      </c>
      <c r="G33">
        <f>-0.0138*E33+1.5577</f>
        <v>1.2679</v>
      </c>
      <c r="H33">
        <f>-0.0117*E33+1.326</f>
        <v>1.0803</v>
      </c>
      <c r="I33">
        <f t="shared" si="1"/>
        <v>0.98088500000000001</v>
      </c>
      <c r="J33">
        <f>-0.01303*E33+1.1551</f>
        <v>0.88146999999999998</v>
      </c>
      <c r="K33">
        <f>F33*G33</f>
        <v>3.316534418022528</v>
      </c>
      <c r="L33">
        <f>H33*F33</f>
        <v>2.8258160200250311</v>
      </c>
      <c r="M33">
        <f>F33*I33</f>
        <v>2.5657692740926157</v>
      </c>
      <c r="N33">
        <f>J33*F33</f>
        <v>2.3057225281601998</v>
      </c>
      <c r="O33">
        <f>0.7127*(K33^-1.818)</f>
        <v>8.0593927830868384E-2</v>
      </c>
      <c r="P33">
        <f>0.7127*(L33^-1.818)</f>
        <v>0.10782691494395776</v>
      </c>
      <c r="Q33">
        <f>0.7127*(M33^-1.818)</f>
        <v>0.12851362145191378</v>
      </c>
      <c r="R33">
        <f>0.7127*(N33^-1.818)</f>
        <v>0.1560714821931693</v>
      </c>
      <c r="S33">
        <f t="shared" si="2"/>
        <v>80.593927830868381</v>
      </c>
      <c r="T33">
        <f t="shared" si="3"/>
        <v>107.82691494395776</v>
      </c>
      <c r="U33">
        <f t="shared" si="4"/>
        <v>128.51362145191379</v>
      </c>
      <c r="V33">
        <f t="shared" si="5"/>
        <v>156.07148219316929</v>
      </c>
    </row>
    <row r="34" spans="2:22" x14ac:dyDescent="0.25">
      <c r="B34">
        <v>188</v>
      </c>
      <c r="C34">
        <f t="shared" ref="C34:C97" si="7">(B34/1024)*5</f>
        <v>0.91796875</v>
      </c>
      <c r="D34">
        <f t="shared" ref="D34:D97" si="8">(5/C34-1)*10000</f>
        <v>44468.085106382976</v>
      </c>
      <c r="E34">
        <v>21</v>
      </c>
      <c r="F34">
        <f>D34/17000</f>
        <v>2.6157697121401751</v>
      </c>
      <c r="G34">
        <f>-0.0138*E34+1.5577</f>
        <v>1.2679</v>
      </c>
      <c r="H34">
        <f>-0.0117*E34+1.326</f>
        <v>1.0803</v>
      </c>
      <c r="I34">
        <f t="shared" si="1"/>
        <v>0.98088500000000001</v>
      </c>
      <c r="J34">
        <f>-0.01303*E34+1.1551</f>
        <v>0.88146999999999998</v>
      </c>
      <c r="K34">
        <f>F34*G34</f>
        <v>3.316534418022528</v>
      </c>
      <c r="L34">
        <f>H34*F34</f>
        <v>2.8258160200250311</v>
      </c>
      <c r="M34">
        <f>F34*I34</f>
        <v>2.5657692740926157</v>
      </c>
      <c r="N34">
        <f>J34*F34</f>
        <v>2.3057225281601998</v>
      </c>
      <c r="O34">
        <f>0.7127*(K34^-1.818)</f>
        <v>8.0593927830868384E-2</v>
      </c>
      <c r="P34">
        <f>0.7127*(L34^-1.818)</f>
        <v>0.10782691494395776</v>
      </c>
      <c r="Q34">
        <f>0.7127*(M34^-1.818)</f>
        <v>0.12851362145191378</v>
      </c>
      <c r="R34">
        <f>0.7127*(N34^-1.818)</f>
        <v>0.1560714821931693</v>
      </c>
      <c r="S34">
        <f t="shared" si="2"/>
        <v>80.593927830868381</v>
      </c>
      <c r="T34">
        <f t="shared" si="3"/>
        <v>107.82691494395776</v>
      </c>
      <c r="U34">
        <f t="shared" si="4"/>
        <v>128.51362145191379</v>
      </c>
      <c r="V34">
        <f t="shared" si="5"/>
        <v>156.07148219316929</v>
      </c>
    </row>
    <row r="35" spans="2:22" x14ac:dyDescent="0.25">
      <c r="B35">
        <v>188</v>
      </c>
      <c r="C35">
        <f t="shared" si="7"/>
        <v>0.91796875</v>
      </c>
      <c r="D35">
        <f t="shared" si="8"/>
        <v>44468.085106382976</v>
      </c>
      <c r="E35">
        <v>21</v>
      </c>
      <c r="F35">
        <f>D35/17000</f>
        <v>2.6157697121401751</v>
      </c>
      <c r="G35">
        <f>-0.0138*E35+1.5577</f>
        <v>1.2679</v>
      </c>
      <c r="H35">
        <f>-0.0117*E35+1.326</f>
        <v>1.0803</v>
      </c>
      <c r="I35">
        <f t="shared" si="1"/>
        <v>0.98088500000000001</v>
      </c>
      <c r="J35">
        <f>-0.01303*E35+1.1551</f>
        <v>0.88146999999999998</v>
      </c>
      <c r="K35">
        <f>F35*G35</f>
        <v>3.316534418022528</v>
      </c>
      <c r="L35">
        <f>H35*F35</f>
        <v>2.8258160200250311</v>
      </c>
      <c r="M35">
        <f>F35*I35</f>
        <v>2.5657692740926157</v>
      </c>
      <c r="N35">
        <f>J35*F35</f>
        <v>2.3057225281601998</v>
      </c>
      <c r="O35">
        <f>0.7127*(K35^-1.818)</f>
        <v>8.0593927830868384E-2</v>
      </c>
      <c r="P35">
        <f>0.7127*(L35^-1.818)</f>
        <v>0.10782691494395776</v>
      </c>
      <c r="Q35">
        <f>0.7127*(M35^-1.818)</f>
        <v>0.12851362145191378</v>
      </c>
      <c r="R35">
        <f>0.7127*(N35^-1.818)</f>
        <v>0.1560714821931693</v>
      </c>
      <c r="S35">
        <f t="shared" si="2"/>
        <v>80.593927830868381</v>
      </c>
      <c r="T35">
        <f t="shared" si="3"/>
        <v>107.82691494395776</v>
      </c>
      <c r="U35">
        <f t="shared" si="4"/>
        <v>128.51362145191379</v>
      </c>
      <c r="V35">
        <f t="shared" si="5"/>
        <v>156.07148219316929</v>
      </c>
    </row>
    <row r="36" spans="2:22" x14ac:dyDescent="0.25">
      <c r="B36">
        <v>189</v>
      </c>
      <c r="C36">
        <f t="shared" si="7"/>
        <v>0.9228515625</v>
      </c>
      <c r="D36">
        <f t="shared" si="8"/>
        <v>44179.894179894174</v>
      </c>
      <c r="E36">
        <v>21</v>
      </c>
      <c r="F36">
        <f>D36/17000</f>
        <v>2.5988173046996574</v>
      </c>
      <c r="G36">
        <f>-0.0138*E36+1.5577</f>
        <v>1.2679</v>
      </c>
      <c r="H36">
        <f>-0.0117*E36+1.326</f>
        <v>1.0803</v>
      </c>
      <c r="I36">
        <f t="shared" si="1"/>
        <v>0.98088500000000001</v>
      </c>
      <c r="J36">
        <f>-0.01303*E36+1.1551</f>
        <v>0.88146999999999998</v>
      </c>
      <c r="K36">
        <f>F36*G36</f>
        <v>3.2950404606286958</v>
      </c>
      <c r="L36">
        <f>H36*F36</f>
        <v>2.8075023342670402</v>
      </c>
      <c r="M36">
        <f>F36*I36</f>
        <v>2.5491409119203237</v>
      </c>
      <c r="N36">
        <f>J36*F36</f>
        <v>2.2907794895736071</v>
      </c>
      <c r="O36">
        <f>0.7127*(K36^-1.818)</f>
        <v>8.1552243331439067E-2</v>
      </c>
      <c r="P36">
        <f>0.7127*(L36^-1.818)</f>
        <v>0.10910904880627997</v>
      </c>
      <c r="Q36">
        <f>0.7127*(M36^-1.818)</f>
        <v>0.1300417340378929</v>
      </c>
      <c r="R36">
        <f>0.7127*(N36^-1.818)</f>
        <v>0.15792727610479779</v>
      </c>
      <c r="S36">
        <f t="shared" si="2"/>
        <v>81.552243331439072</v>
      </c>
      <c r="T36">
        <f t="shared" si="3"/>
        <v>109.10904880627997</v>
      </c>
      <c r="U36">
        <f t="shared" si="4"/>
        <v>130.04173403789289</v>
      </c>
      <c r="V36">
        <f t="shared" si="5"/>
        <v>157.92727610479778</v>
      </c>
    </row>
    <row r="37" spans="2:22" x14ac:dyDescent="0.25">
      <c r="B37">
        <v>189</v>
      </c>
      <c r="C37">
        <f t="shared" si="7"/>
        <v>0.9228515625</v>
      </c>
      <c r="D37">
        <f t="shared" si="8"/>
        <v>44179.894179894174</v>
      </c>
      <c r="E37">
        <v>21</v>
      </c>
      <c r="F37">
        <f>D37/17000</f>
        <v>2.5988173046996574</v>
      </c>
      <c r="G37">
        <f>-0.0138*E37+1.5577</f>
        <v>1.2679</v>
      </c>
      <c r="H37">
        <f>-0.0117*E37+1.326</f>
        <v>1.0803</v>
      </c>
      <c r="I37">
        <f t="shared" si="1"/>
        <v>0.98088500000000001</v>
      </c>
      <c r="J37">
        <f>-0.01303*E37+1.1551</f>
        <v>0.88146999999999998</v>
      </c>
      <c r="K37">
        <f>F37*G37</f>
        <v>3.2950404606286958</v>
      </c>
      <c r="L37">
        <f>H37*F37</f>
        <v>2.8075023342670402</v>
      </c>
      <c r="M37">
        <f>F37*I37</f>
        <v>2.5491409119203237</v>
      </c>
      <c r="N37">
        <f>J37*F37</f>
        <v>2.2907794895736071</v>
      </c>
      <c r="O37">
        <f>0.7127*(K37^-1.818)</f>
        <v>8.1552243331439067E-2</v>
      </c>
      <c r="P37">
        <f>0.7127*(L37^-1.818)</f>
        <v>0.10910904880627997</v>
      </c>
      <c r="Q37">
        <f>0.7127*(M37^-1.818)</f>
        <v>0.1300417340378929</v>
      </c>
      <c r="R37">
        <f>0.7127*(N37^-1.818)</f>
        <v>0.15792727610479779</v>
      </c>
      <c r="S37">
        <f t="shared" si="2"/>
        <v>81.552243331439072</v>
      </c>
      <c r="T37">
        <f t="shared" si="3"/>
        <v>109.10904880627997</v>
      </c>
      <c r="U37">
        <f t="shared" si="4"/>
        <v>130.04173403789289</v>
      </c>
      <c r="V37">
        <f t="shared" si="5"/>
        <v>157.92727610479778</v>
      </c>
    </row>
    <row r="38" spans="2:22" x14ac:dyDescent="0.25">
      <c r="B38">
        <v>189</v>
      </c>
      <c r="C38">
        <f t="shared" si="7"/>
        <v>0.9228515625</v>
      </c>
      <c r="D38">
        <f t="shared" si="8"/>
        <v>44179.894179894174</v>
      </c>
      <c r="E38">
        <v>21</v>
      </c>
      <c r="F38">
        <f>D38/17000</f>
        <v>2.5988173046996574</v>
      </c>
      <c r="G38">
        <f>-0.0138*E38+1.5577</f>
        <v>1.2679</v>
      </c>
      <c r="H38">
        <f>-0.0117*E38+1.326</f>
        <v>1.0803</v>
      </c>
      <c r="I38">
        <f t="shared" si="1"/>
        <v>0.98088500000000001</v>
      </c>
      <c r="J38">
        <f>-0.01303*E38+1.1551</f>
        <v>0.88146999999999998</v>
      </c>
      <c r="K38">
        <f>F38*G38</f>
        <v>3.2950404606286958</v>
      </c>
      <c r="L38">
        <f>H38*F38</f>
        <v>2.8075023342670402</v>
      </c>
      <c r="M38">
        <f>F38*I38</f>
        <v>2.5491409119203237</v>
      </c>
      <c r="N38">
        <f>J38*F38</f>
        <v>2.2907794895736071</v>
      </c>
      <c r="O38">
        <f>0.7127*(K38^-1.818)</f>
        <v>8.1552243331439067E-2</v>
      </c>
      <c r="P38">
        <f>0.7127*(L38^-1.818)</f>
        <v>0.10910904880627997</v>
      </c>
      <c r="Q38">
        <f>0.7127*(M38^-1.818)</f>
        <v>0.1300417340378929</v>
      </c>
      <c r="R38">
        <f>0.7127*(N38^-1.818)</f>
        <v>0.15792727610479779</v>
      </c>
      <c r="S38">
        <f t="shared" si="2"/>
        <v>81.552243331439072</v>
      </c>
      <c r="T38">
        <f t="shared" si="3"/>
        <v>109.10904880627997</v>
      </c>
      <c r="U38">
        <f t="shared" si="4"/>
        <v>130.04173403789289</v>
      </c>
      <c r="V38">
        <f t="shared" si="5"/>
        <v>157.92727610479778</v>
      </c>
    </row>
    <row r="39" spans="2:22" x14ac:dyDescent="0.25">
      <c r="B39">
        <v>189</v>
      </c>
      <c r="C39">
        <f t="shared" si="7"/>
        <v>0.9228515625</v>
      </c>
      <c r="D39">
        <f t="shared" si="8"/>
        <v>44179.894179894174</v>
      </c>
      <c r="E39">
        <v>21</v>
      </c>
      <c r="F39">
        <f>D39/17000</f>
        <v>2.5988173046996574</v>
      </c>
      <c r="G39">
        <f>-0.0138*E39+1.5577</f>
        <v>1.2679</v>
      </c>
      <c r="H39">
        <f>-0.0117*E39+1.326</f>
        <v>1.0803</v>
      </c>
      <c r="I39">
        <f t="shared" si="1"/>
        <v>0.98088500000000001</v>
      </c>
      <c r="J39">
        <f>-0.01303*E39+1.1551</f>
        <v>0.88146999999999998</v>
      </c>
      <c r="K39">
        <f>F39*G39</f>
        <v>3.2950404606286958</v>
      </c>
      <c r="L39">
        <f>H39*F39</f>
        <v>2.8075023342670402</v>
      </c>
      <c r="M39">
        <f>F39*I39</f>
        <v>2.5491409119203237</v>
      </c>
      <c r="N39">
        <f>J39*F39</f>
        <v>2.2907794895736071</v>
      </c>
      <c r="O39">
        <f>0.7127*(K39^-1.818)</f>
        <v>8.1552243331439067E-2</v>
      </c>
      <c r="P39">
        <f>0.7127*(L39^-1.818)</f>
        <v>0.10910904880627997</v>
      </c>
      <c r="Q39">
        <f>0.7127*(M39^-1.818)</f>
        <v>0.1300417340378929</v>
      </c>
      <c r="R39">
        <f>0.7127*(N39^-1.818)</f>
        <v>0.15792727610479779</v>
      </c>
      <c r="S39">
        <f t="shared" si="2"/>
        <v>81.552243331439072</v>
      </c>
      <c r="T39">
        <f t="shared" si="3"/>
        <v>109.10904880627997</v>
      </c>
      <c r="U39">
        <f t="shared" si="4"/>
        <v>130.04173403789289</v>
      </c>
      <c r="V39">
        <f t="shared" si="5"/>
        <v>157.92727610479778</v>
      </c>
    </row>
    <row r="40" spans="2:22" x14ac:dyDescent="0.25">
      <c r="B40">
        <v>188</v>
      </c>
      <c r="C40">
        <f t="shared" si="7"/>
        <v>0.91796875</v>
      </c>
      <c r="D40">
        <f t="shared" si="8"/>
        <v>44468.085106382976</v>
      </c>
      <c r="E40">
        <v>21</v>
      </c>
      <c r="F40">
        <f>D40/17000</f>
        <v>2.6157697121401751</v>
      </c>
      <c r="G40">
        <f>-0.0138*E40+1.5577</f>
        <v>1.2679</v>
      </c>
      <c r="H40">
        <f>-0.0117*E40+1.326</f>
        <v>1.0803</v>
      </c>
      <c r="I40">
        <f t="shared" si="1"/>
        <v>0.98088500000000001</v>
      </c>
      <c r="J40">
        <f>-0.01303*E40+1.1551</f>
        <v>0.88146999999999998</v>
      </c>
      <c r="K40">
        <f>F40*G40</f>
        <v>3.316534418022528</v>
      </c>
      <c r="L40">
        <f>H40*F40</f>
        <v>2.8258160200250311</v>
      </c>
      <c r="M40">
        <f>F40*I40</f>
        <v>2.5657692740926157</v>
      </c>
      <c r="N40">
        <f>J40*F40</f>
        <v>2.3057225281601998</v>
      </c>
      <c r="O40">
        <f>0.7127*(K40^-1.818)</f>
        <v>8.0593927830868384E-2</v>
      </c>
      <c r="P40">
        <f>0.7127*(L40^-1.818)</f>
        <v>0.10782691494395776</v>
      </c>
      <c r="Q40">
        <f>0.7127*(M40^-1.818)</f>
        <v>0.12851362145191378</v>
      </c>
      <c r="R40">
        <f>0.7127*(N40^-1.818)</f>
        <v>0.1560714821931693</v>
      </c>
      <c r="S40">
        <f t="shared" si="2"/>
        <v>80.593927830868381</v>
      </c>
      <c r="T40">
        <f t="shared" si="3"/>
        <v>107.82691494395776</v>
      </c>
      <c r="U40">
        <f t="shared" si="4"/>
        <v>128.51362145191379</v>
      </c>
      <c r="V40">
        <f t="shared" si="5"/>
        <v>156.07148219316929</v>
      </c>
    </row>
    <row r="41" spans="2:22" x14ac:dyDescent="0.25">
      <c r="B41">
        <v>188</v>
      </c>
      <c r="C41">
        <f t="shared" si="7"/>
        <v>0.91796875</v>
      </c>
      <c r="D41">
        <f t="shared" si="8"/>
        <v>44468.085106382976</v>
      </c>
      <c r="E41">
        <v>21</v>
      </c>
      <c r="F41">
        <f>D41/17000</f>
        <v>2.6157697121401751</v>
      </c>
      <c r="G41">
        <f>-0.0138*E41+1.5577</f>
        <v>1.2679</v>
      </c>
      <c r="H41">
        <f>-0.0117*E41+1.326</f>
        <v>1.0803</v>
      </c>
      <c r="I41">
        <f t="shared" si="1"/>
        <v>0.98088500000000001</v>
      </c>
      <c r="J41">
        <f>-0.01303*E41+1.1551</f>
        <v>0.88146999999999998</v>
      </c>
      <c r="K41">
        <f>F41*G41</f>
        <v>3.316534418022528</v>
      </c>
      <c r="L41">
        <f>H41*F41</f>
        <v>2.8258160200250311</v>
      </c>
      <c r="M41">
        <f>F41*I41</f>
        <v>2.5657692740926157</v>
      </c>
      <c r="N41">
        <f>J41*F41</f>
        <v>2.3057225281601998</v>
      </c>
      <c r="O41">
        <f>0.7127*(K41^-1.818)</f>
        <v>8.0593927830868384E-2</v>
      </c>
      <c r="P41">
        <f>0.7127*(L41^-1.818)</f>
        <v>0.10782691494395776</v>
      </c>
      <c r="Q41">
        <f>0.7127*(M41^-1.818)</f>
        <v>0.12851362145191378</v>
      </c>
      <c r="R41">
        <f>0.7127*(N41^-1.818)</f>
        <v>0.1560714821931693</v>
      </c>
      <c r="S41">
        <f t="shared" si="2"/>
        <v>80.593927830868381</v>
      </c>
      <c r="T41">
        <f t="shared" si="3"/>
        <v>107.82691494395776</v>
      </c>
      <c r="U41">
        <f t="shared" si="4"/>
        <v>128.51362145191379</v>
      </c>
      <c r="V41">
        <f t="shared" si="5"/>
        <v>156.07148219316929</v>
      </c>
    </row>
    <row r="42" spans="2:22" x14ac:dyDescent="0.25">
      <c r="B42">
        <v>188</v>
      </c>
      <c r="C42">
        <f t="shared" si="7"/>
        <v>0.91796875</v>
      </c>
      <c r="D42">
        <f t="shared" si="8"/>
        <v>44468.085106382976</v>
      </c>
      <c r="E42">
        <v>21</v>
      </c>
      <c r="F42">
        <f>D42/17000</f>
        <v>2.6157697121401751</v>
      </c>
      <c r="G42">
        <f>-0.0138*E42+1.5577</f>
        <v>1.2679</v>
      </c>
      <c r="H42">
        <f>-0.0117*E42+1.326</f>
        <v>1.0803</v>
      </c>
      <c r="I42">
        <f t="shared" si="1"/>
        <v>0.98088500000000001</v>
      </c>
      <c r="J42">
        <f>-0.01303*E42+1.1551</f>
        <v>0.88146999999999998</v>
      </c>
      <c r="K42">
        <f>F42*G42</f>
        <v>3.316534418022528</v>
      </c>
      <c r="L42">
        <f>H42*F42</f>
        <v>2.8258160200250311</v>
      </c>
      <c r="M42">
        <f>F42*I42</f>
        <v>2.5657692740926157</v>
      </c>
      <c r="N42">
        <f>J42*F42</f>
        <v>2.3057225281601998</v>
      </c>
      <c r="O42">
        <f>0.7127*(K42^-1.818)</f>
        <v>8.0593927830868384E-2</v>
      </c>
      <c r="P42">
        <f>0.7127*(L42^-1.818)</f>
        <v>0.10782691494395776</v>
      </c>
      <c r="Q42">
        <f>0.7127*(M42^-1.818)</f>
        <v>0.12851362145191378</v>
      </c>
      <c r="R42">
        <f>0.7127*(N42^-1.818)</f>
        <v>0.1560714821931693</v>
      </c>
      <c r="S42">
        <f t="shared" si="2"/>
        <v>80.593927830868381</v>
      </c>
      <c r="T42">
        <f t="shared" si="3"/>
        <v>107.82691494395776</v>
      </c>
      <c r="U42">
        <f t="shared" si="4"/>
        <v>128.51362145191379</v>
      </c>
      <c r="V42">
        <f t="shared" si="5"/>
        <v>156.07148219316929</v>
      </c>
    </row>
    <row r="43" spans="2:22" x14ac:dyDescent="0.25">
      <c r="B43">
        <v>187</v>
      </c>
      <c r="C43">
        <f t="shared" si="7"/>
        <v>0.9130859375</v>
      </c>
      <c r="D43">
        <f t="shared" si="8"/>
        <v>44759.358288770047</v>
      </c>
      <c r="E43">
        <v>21</v>
      </c>
      <c r="F43">
        <f>D43/17000</f>
        <v>2.6329034287511792</v>
      </c>
      <c r="G43">
        <f>-0.0138*E43+1.5577</f>
        <v>1.2679</v>
      </c>
      <c r="H43">
        <f>-0.0117*E43+1.326</f>
        <v>1.0803</v>
      </c>
      <c r="I43">
        <f t="shared" si="1"/>
        <v>0.98088500000000001</v>
      </c>
      <c r="J43">
        <f>-0.01303*E43+1.1551</f>
        <v>0.88146999999999998</v>
      </c>
      <c r="K43">
        <f>F43*G43</f>
        <v>3.3382582573136204</v>
      </c>
      <c r="L43">
        <f>H43*F43</f>
        <v>2.8443255740798992</v>
      </c>
      <c r="M43">
        <f>F43*I43</f>
        <v>2.5825754797106004</v>
      </c>
      <c r="N43">
        <f>J43*F43</f>
        <v>2.3208253853413017</v>
      </c>
      <c r="O43">
        <f>0.7127*(K43^-1.818)</f>
        <v>7.9642983835991971E-2</v>
      </c>
      <c r="P43">
        <f>0.7127*(L43^-1.818)</f>
        <v>0.10655464344644261</v>
      </c>
      <c r="Q43">
        <f>0.7127*(M43^-1.818)</f>
        <v>0.12699726333575426</v>
      </c>
      <c r="R43">
        <f>0.7127*(N43^-1.818)</f>
        <v>0.15422996332496733</v>
      </c>
      <c r="S43">
        <f t="shared" si="2"/>
        <v>79.64298383599197</v>
      </c>
      <c r="T43">
        <f t="shared" si="3"/>
        <v>106.55464344644261</v>
      </c>
      <c r="U43">
        <f t="shared" si="4"/>
        <v>126.99726333575425</v>
      </c>
      <c r="V43">
        <f t="shared" si="5"/>
        <v>154.22996332496731</v>
      </c>
    </row>
    <row r="44" spans="2:22" x14ac:dyDescent="0.25">
      <c r="B44">
        <v>187</v>
      </c>
      <c r="C44">
        <f t="shared" si="7"/>
        <v>0.9130859375</v>
      </c>
      <c r="D44">
        <f t="shared" si="8"/>
        <v>44759.358288770047</v>
      </c>
      <c r="E44">
        <v>21</v>
      </c>
      <c r="F44">
        <f>D44/17000</f>
        <v>2.6329034287511792</v>
      </c>
      <c r="G44">
        <f>-0.0138*E44+1.5577</f>
        <v>1.2679</v>
      </c>
      <c r="H44">
        <f>-0.0117*E44+1.326</f>
        <v>1.0803</v>
      </c>
      <c r="I44">
        <f t="shared" si="1"/>
        <v>0.98088500000000001</v>
      </c>
      <c r="J44">
        <f>-0.01303*E44+1.1551</f>
        <v>0.88146999999999998</v>
      </c>
      <c r="K44">
        <f>F44*G44</f>
        <v>3.3382582573136204</v>
      </c>
      <c r="L44">
        <f>H44*F44</f>
        <v>2.8443255740798992</v>
      </c>
      <c r="M44">
        <f>F44*I44</f>
        <v>2.5825754797106004</v>
      </c>
      <c r="N44">
        <f>J44*F44</f>
        <v>2.3208253853413017</v>
      </c>
      <c r="O44">
        <f>0.7127*(K44^-1.818)</f>
        <v>7.9642983835991971E-2</v>
      </c>
      <c r="P44">
        <f>0.7127*(L44^-1.818)</f>
        <v>0.10655464344644261</v>
      </c>
      <c r="Q44">
        <f>0.7127*(M44^-1.818)</f>
        <v>0.12699726333575426</v>
      </c>
      <c r="R44">
        <f>0.7127*(N44^-1.818)</f>
        <v>0.15422996332496733</v>
      </c>
      <c r="S44">
        <f t="shared" si="2"/>
        <v>79.64298383599197</v>
      </c>
      <c r="T44">
        <f t="shared" si="3"/>
        <v>106.55464344644261</v>
      </c>
      <c r="U44">
        <f t="shared" si="4"/>
        <v>126.99726333575425</v>
      </c>
      <c r="V44">
        <f t="shared" si="5"/>
        <v>154.22996332496731</v>
      </c>
    </row>
    <row r="45" spans="2:22" x14ac:dyDescent="0.25">
      <c r="B45">
        <v>187</v>
      </c>
      <c r="C45">
        <f t="shared" si="7"/>
        <v>0.9130859375</v>
      </c>
      <c r="D45">
        <f t="shared" si="8"/>
        <v>44759.358288770047</v>
      </c>
      <c r="E45">
        <v>21</v>
      </c>
      <c r="F45">
        <f>D45/17000</f>
        <v>2.6329034287511792</v>
      </c>
      <c r="G45">
        <f>-0.0138*E45+1.5577</f>
        <v>1.2679</v>
      </c>
      <c r="H45">
        <f>-0.0117*E45+1.326</f>
        <v>1.0803</v>
      </c>
      <c r="I45">
        <f t="shared" si="1"/>
        <v>0.98088500000000001</v>
      </c>
      <c r="J45">
        <f>-0.01303*E45+1.1551</f>
        <v>0.88146999999999998</v>
      </c>
      <c r="K45">
        <f>F45*G45</f>
        <v>3.3382582573136204</v>
      </c>
      <c r="L45">
        <f>H45*F45</f>
        <v>2.8443255740798992</v>
      </c>
      <c r="M45">
        <f>F45*I45</f>
        <v>2.5825754797106004</v>
      </c>
      <c r="N45">
        <f>J45*F45</f>
        <v>2.3208253853413017</v>
      </c>
      <c r="O45">
        <f>0.7127*(K45^-1.818)</f>
        <v>7.9642983835991971E-2</v>
      </c>
      <c r="P45">
        <f>0.7127*(L45^-1.818)</f>
        <v>0.10655464344644261</v>
      </c>
      <c r="Q45">
        <f>0.7127*(M45^-1.818)</f>
        <v>0.12699726333575426</v>
      </c>
      <c r="R45">
        <f>0.7127*(N45^-1.818)</f>
        <v>0.15422996332496733</v>
      </c>
      <c r="S45">
        <f t="shared" si="2"/>
        <v>79.64298383599197</v>
      </c>
      <c r="T45">
        <f t="shared" si="3"/>
        <v>106.55464344644261</v>
      </c>
      <c r="U45">
        <f t="shared" si="4"/>
        <v>126.99726333575425</v>
      </c>
      <c r="V45">
        <f t="shared" si="5"/>
        <v>154.22996332496731</v>
      </c>
    </row>
    <row r="46" spans="2:22" x14ac:dyDescent="0.25">
      <c r="B46">
        <v>187</v>
      </c>
      <c r="C46">
        <f t="shared" si="7"/>
        <v>0.9130859375</v>
      </c>
      <c r="D46">
        <f t="shared" si="8"/>
        <v>44759.358288770047</v>
      </c>
      <c r="E46">
        <v>21</v>
      </c>
      <c r="F46">
        <f>D46/17000</f>
        <v>2.6329034287511792</v>
      </c>
      <c r="G46">
        <f>-0.0138*E46+1.5577</f>
        <v>1.2679</v>
      </c>
      <c r="H46">
        <f>-0.0117*E46+1.326</f>
        <v>1.0803</v>
      </c>
      <c r="I46">
        <f t="shared" si="1"/>
        <v>0.98088500000000001</v>
      </c>
      <c r="J46">
        <f>-0.01303*E46+1.1551</f>
        <v>0.88146999999999998</v>
      </c>
      <c r="K46">
        <f>F46*G46</f>
        <v>3.3382582573136204</v>
      </c>
      <c r="L46">
        <f>H46*F46</f>
        <v>2.8443255740798992</v>
      </c>
      <c r="M46">
        <f>F46*I46</f>
        <v>2.5825754797106004</v>
      </c>
      <c r="N46">
        <f>J46*F46</f>
        <v>2.3208253853413017</v>
      </c>
      <c r="O46">
        <f>0.7127*(K46^-1.818)</f>
        <v>7.9642983835991971E-2</v>
      </c>
      <c r="P46">
        <f>0.7127*(L46^-1.818)</f>
        <v>0.10655464344644261</v>
      </c>
      <c r="Q46">
        <f>0.7127*(M46^-1.818)</f>
        <v>0.12699726333575426</v>
      </c>
      <c r="R46">
        <f>0.7127*(N46^-1.818)</f>
        <v>0.15422996332496733</v>
      </c>
      <c r="S46">
        <f t="shared" si="2"/>
        <v>79.64298383599197</v>
      </c>
      <c r="T46">
        <f t="shared" si="3"/>
        <v>106.55464344644261</v>
      </c>
      <c r="U46">
        <f t="shared" si="4"/>
        <v>126.99726333575425</v>
      </c>
      <c r="V46">
        <f t="shared" si="5"/>
        <v>154.22996332496731</v>
      </c>
    </row>
    <row r="47" spans="2:22" x14ac:dyDescent="0.25">
      <c r="B47">
        <v>187</v>
      </c>
      <c r="C47">
        <f t="shared" si="7"/>
        <v>0.9130859375</v>
      </c>
      <c r="D47">
        <f t="shared" si="8"/>
        <v>44759.358288770047</v>
      </c>
      <c r="E47">
        <v>21</v>
      </c>
      <c r="F47">
        <f>D47/17000</f>
        <v>2.6329034287511792</v>
      </c>
      <c r="G47">
        <f>-0.0138*E47+1.5577</f>
        <v>1.2679</v>
      </c>
      <c r="H47">
        <f>-0.0117*E47+1.326</f>
        <v>1.0803</v>
      </c>
      <c r="I47">
        <f t="shared" si="1"/>
        <v>0.98088500000000001</v>
      </c>
      <c r="J47">
        <f>-0.01303*E47+1.1551</f>
        <v>0.88146999999999998</v>
      </c>
      <c r="K47">
        <f>F47*G47</f>
        <v>3.3382582573136204</v>
      </c>
      <c r="L47">
        <f>H47*F47</f>
        <v>2.8443255740798992</v>
      </c>
      <c r="M47">
        <f>F47*I47</f>
        <v>2.5825754797106004</v>
      </c>
      <c r="N47">
        <f>J47*F47</f>
        <v>2.3208253853413017</v>
      </c>
      <c r="O47">
        <f>0.7127*(K47^-1.818)</f>
        <v>7.9642983835991971E-2</v>
      </c>
      <c r="P47">
        <f>0.7127*(L47^-1.818)</f>
        <v>0.10655464344644261</v>
      </c>
      <c r="Q47">
        <f>0.7127*(M47^-1.818)</f>
        <v>0.12699726333575426</v>
      </c>
      <c r="R47">
        <f>0.7127*(N47^-1.818)</f>
        <v>0.15422996332496733</v>
      </c>
      <c r="S47">
        <f t="shared" si="2"/>
        <v>79.64298383599197</v>
      </c>
      <c r="T47">
        <f t="shared" si="3"/>
        <v>106.55464344644261</v>
      </c>
      <c r="U47">
        <f t="shared" si="4"/>
        <v>126.99726333575425</v>
      </c>
      <c r="V47">
        <f t="shared" si="5"/>
        <v>154.22996332496731</v>
      </c>
    </row>
    <row r="48" spans="2:22" x14ac:dyDescent="0.25">
      <c r="B48">
        <v>186</v>
      </c>
      <c r="C48">
        <f t="shared" si="7"/>
        <v>0.908203125</v>
      </c>
      <c r="D48">
        <f t="shared" si="8"/>
        <v>45053.763440860217</v>
      </c>
      <c r="E48">
        <v>21</v>
      </c>
      <c r="F48">
        <f>D48/17000</f>
        <v>2.6502213788741305</v>
      </c>
      <c r="G48">
        <f>-0.0138*E48+1.5577</f>
        <v>1.2679</v>
      </c>
      <c r="H48">
        <f>-0.0117*E48+1.326</f>
        <v>1.0803</v>
      </c>
      <c r="I48">
        <f t="shared" si="1"/>
        <v>0.98088500000000001</v>
      </c>
      <c r="J48">
        <f>-0.01303*E48+1.1551</f>
        <v>0.88146999999999998</v>
      </c>
      <c r="K48">
        <f>F48*G48</f>
        <v>3.3602156862745103</v>
      </c>
      <c r="L48">
        <f>H48*F48</f>
        <v>2.863034155597723</v>
      </c>
      <c r="M48">
        <f>F48*I48</f>
        <v>2.5995623972169515</v>
      </c>
      <c r="N48">
        <f>J48*F48</f>
        <v>2.3360906388361795</v>
      </c>
      <c r="O48">
        <f>0.7127*(K48^-1.818)</f>
        <v>7.8699372799902467E-2</v>
      </c>
      <c r="P48">
        <f>0.7127*(L48^-1.818)</f>
        <v>0.10529218274168423</v>
      </c>
      <c r="Q48">
        <f>0.7127*(M48^-1.818)</f>
        <v>0.12549259822321193</v>
      </c>
      <c r="R48">
        <f>0.7127*(N48^-1.818)</f>
        <v>0.15240264485346433</v>
      </c>
      <c r="S48">
        <f t="shared" si="2"/>
        <v>78.699372799902463</v>
      </c>
      <c r="T48">
        <f t="shared" si="3"/>
        <v>105.29218274168423</v>
      </c>
      <c r="U48">
        <f t="shared" si="4"/>
        <v>125.49259822321193</v>
      </c>
      <c r="V48">
        <f t="shared" si="5"/>
        <v>152.40264485346432</v>
      </c>
    </row>
    <row r="49" spans="2:22" x14ac:dyDescent="0.25">
      <c r="B49">
        <v>186</v>
      </c>
      <c r="C49">
        <f t="shared" si="7"/>
        <v>0.908203125</v>
      </c>
      <c r="D49">
        <f t="shared" si="8"/>
        <v>45053.763440860217</v>
      </c>
      <c r="E49">
        <v>21</v>
      </c>
      <c r="F49">
        <f>D49/17000</f>
        <v>2.6502213788741305</v>
      </c>
      <c r="G49">
        <f>-0.0138*E49+1.5577</f>
        <v>1.2679</v>
      </c>
      <c r="H49">
        <f>-0.0117*E49+1.326</f>
        <v>1.0803</v>
      </c>
      <c r="I49">
        <f t="shared" si="1"/>
        <v>0.98088500000000001</v>
      </c>
      <c r="J49">
        <f>-0.01303*E49+1.1551</f>
        <v>0.88146999999999998</v>
      </c>
      <c r="K49">
        <f>F49*G49</f>
        <v>3.3602156862745103</v>
      </c>
      <c r="L49">
        <f>H49*F49</f>
        <v>2.863034155597723</v>
      </c>
      <c r="M49">
        <f>F49*I49</f>
        <v>2.5995623972169515</v>
      </c>
      <c r="N49">
        <f>J49*F49</f>
        <v>2.3360906388361795</v>
      </c>
      <c r="O49">
        <f>0.7127*(K49^-1.818)</f>
        <v>7.8699372799902467E-2</v>
      </c>
      <c r="P49">
        <f>0.7127*(L49^-1.818)</f>
        <v>0.10529218274168423</v>
      </c>
      <c r="Q49">
        <f>0.7127*(M49^-1.818)</f>
        <v>0.12549259822321193</v>
      </c>
      <c r="R49">
        <f>0.7127*(N49^-1.818)</f>
        <v>0.15240264485346433</v>
      </c>
      <c r="S49">
        <f t="shared" si="2"/>
        <v>78.699372799902463</v>
      </c>
      <c r="T49">
        <f t="shared" si="3"/>
        <v>105.29218274168423</v>
      </c>
      <c r="U49">
        <f t="shared" si="4"/>
        <v>125.49259822321193</v>
      </c>
      <c r="V49">
        <f t="shared" si="5"/>
        <v>152.40264485346432</v>
      </c>
    </row>
    <row r="50" spans="2:22" x14ac:dyDescent="0.25">
      <c r="B50">
        <v>186</v>
      </c>
      <c r="C50">
        <f t="shared" si="7"/>
        <v>0.908203125</v>
      </c>
      <c r="D50">
        <f t="shared" si="8"/>
        <v>45053.763440860217</v>
      </c>
      <c r="E50">
        <v>21</v>
      </c>
      <c r="F50">
        <f>D50/17000</f>
        <v>2.6502213788741305</v>
      </c>
      <c r="G50">
        <f>-0.0138*E50+1.5577</f>
        <v>1.2679</v>
      </c>
      <c r="H50">
        <f>-0.0117*E50+1.326</f>
        <v>1.0803</v>
      </c>
      <c r="I50">
        <f t="shared" si="1"/>
        <v>0.98088500000000001</v>
      </c>
      <c r="J50">
        <f>-0.01303*E50+1.1551</f>
        <v>0.88146999999999998</v>
      </c>
      <c r="K50">
        <f>F50*G50</f>
        <v>3.3602156862745103</v>
      </c>
      <c r="L50">
        <f>H50*F50</f>
        <v>2.863034155597723</v>
      </c>
      <c r="M50">
        <f>F50*I50</f>
        <v>2.5995623972169515</v>
      </c>
      <c r="N50">
        <f>J50*F50</f>
        <v>2.3360906388361795</v>
      </c>
      <c r="O50">
        <f>0.7127*(K50^-1.818)</f>
        <v>7.8699372799902467E-2</v>
      </c>
      <c r="P50">
        <f>0.7127*(L50^-1.818)</f>
        <v>0.10529218274168423</v>
      </c>
      <c r="Q50">
        <f>0.7127*(M50^-1.818)</f>
        <v>0.12549259822321193</v>
      </c>
      <c r="R50">
        <f>0.7127*(N50^-1.818)</f>
        <v>0.15240264485346433</v>
      </c>
      <c r="S50">
        <f t="shared" si="2"/>
        <v>78.699372799902463</v>
      </c>
      <c r="T50">
        <f t="shared" si="3"/>
        <v>105.29218274168423</v>
      </c>
      <c r="U50">
        <f t="shared" si="4"/>
        <v>125.49259822321193</v>
      </c>
      <c r="V50">
        <f t="shared" si="5"/>
        <v>152.40264485346432</v>
      </c>
    </row>
    <row r="51" spans="2:22" x14ac:dyDescent="0.25">
      <c r="B51">
        <v>186</v>
      </c>
      <c r="C51">
        <f t="shared" si="7"/>
        <v>0.908203125</v>
      </c>
      <c r="D51">
        <f t="shared" si="8"/>
        <v>45053.763440860217</v>
      </c>
      <c r="E51">
        <v>21</v>
      </c>
      <c r="F51">
        <f>D51/17000</f>
        <v>2.6502213788741305</v>
      </c>
      <c r="G51">
        <f>-0.0138*E51+1.5577</f>
        <v>1.2679</v>
      </c>
      <c r="H51">
        <f>-0.0117*E51+1.326</f>
        <v>1.0803</v>
      </c>
      <c r="I51">
        <f t="shared" si="1"/>
        <v>0.98088500000000001</v>
      </c>
      <c r="J51">
        <f>-0.01303*E51+1.1551</f>
        <v>0.88146999999999998</v>
      </c>
      <c r="K51">
        <f>F51*G51</f>
        <v>3.3602156862745103</v>
      </c>
      <c r="L51">
        <f>H51*F51</f>
        <v>2.863034155597723</v>
      </c>
      <c r="M51">
        <f>F51*I51</f>
        <v>2.5995623972169515</v>
      </c>
      <c r="N51">
        <f>J51*F51</f>
        <v>2.3360906388361795</v>
      </c>
      <c r="O51">
        <f>0.7127*(K51^-1.818)</f>
        <v>7.8699372799902467E-2</v>
      </c>
      <c r="P51">
        <f>0.7127*(L51^-1.818)</f>
        <v>0.10529218274168423</v>
      </c>
      <c r="Q51">
        <f>0.7127*(M51^-1.818)</f>
        <v>0.12549259822321193</v>
      </c>
      <c r="R51">
        <f>0.7127*(N51^-1.818)</f>
        <v>0.15240264485346433</v>
      </c>
      <c r="S51">
        <f t="shared" si="2"/>
        <v>78.699372799902463</v>
      </c>
      <c r="T51">
        <f t="shared" si="3"/>
        <v>105.29218274168423</v>
      </c>
      <c r="U51">
        <f t="shared" si="4"/>
        <v>125.49259822321193</v>
      </c>
      <c r="V51">
        <f t="shared" si="5"/>
        <v>152.40264485346432</v>
      </c>
    </row>
    <row r="52" spans="2:22" x14ac:dyDescent="0.25">
      <c r="B52">
        <v>186</v>
      </c>
      <c r="C52">
        <f t="shared" si="7"/>
        <v>0.908203125</v>
      </c>
      <c r="D52">
        <f t="shared" si="8"/>
        <v>45053.763440860217</v>
      </c>
      <c r="E52">
        <v>21</v>
      </c>
      <c r="F52">
        <f>D52/17000</f>
        <v>2.6502213788741305</v>
      </c>
      <c r="G52">
        <f>-0.0138*E52+1.5577</f>
        <v>1.2679</v>
      </c>
      <c r="H52">
        <f>-0.0117*E52+1.326</f>
        <v>1.0803</v>
      </c>
      <c r="I52">
        <f t="shared" si="1"/>
        <v>0.98088500000000001</v>
      </c>
      <c r="J52">
        <f>-0.01303*E52+1.1551</f>
        <v>0.88146999999999998</v>
      </c>
      <c r="K52">
        <f>F52*G52</f>
        <v>3.3602156862745103</v>
      </c>
      <c r="L52">
        <f>H52*F52</f>
        <v>2.863034155597723</v>
      </c>
      <c r="M52">
        <f>F52*I52</f>
        <v>2.5995623972169515</v>
      </c>
      <c r="N52">
        <f>J52*F52</f>
        <v>2.3360906388361795</v>
      </c>
      <c r="O52">
        <f>0.7127*(K52^-1.818)</f>
        <v>7.8699372799902467E-2</v>
      </c>
      <c r="P52">
        <f>0.7127*(L52^-1.818)</f>
        <v>0.10529218274168423</v>
      </c>
      <c r="Q52">
        <f>0.7127*(M52^-1.818)</f>
        <v>0.12549259822321193</v>
      </c>
      <c r="R52">
        <f>0.7127*(N52^-1.818)</f>
        <v>0.15240264485346433</v>
      </c>
      <c r="S52">
        <f t="shared" si="2"/>
        <v>78.699372799902463</v>
      </c>
      <c r="T52">
        <f t="shared" si="3"/>
        <v>105.29218274168423</v>
      </c>
      <c r="U52">
        <f t="shared" si="4"/>
        <v>125.49259822321193</v>
      </c>
      <c r="V52">
        <f t="shared" si="5"/>
        <v>152.40264485346432</v>
      </c>
    </row>
    <row r="53" spans="2:22" x14ac:dyDescent="0.25">
      <c r="B53">
        <v>186</v>
      </c>
      <c r="C53">
        <f t="shared" si="7"/>
        <v>0.908203125</v>
      </c>
      <c r="D53">
        <f t="shared" si="8"/>
        <v>45053.763440860217</v>
      </c>
      <c r="E53">
        <v>21</v>
      </c>
      <c r="F53">
        <f>D53/17000</f>
        <v>2.6502213788741305</v>
      </c>
      <c r="G53">
        <f>-0.0138*E53+1.5577</f>
        <v>1.2679</v>
      </c>
      <c r="H53">
        <f>-0.0117*E53+1.326</f>
        <v>1.0803</v>
      </c>
      <c r="I53">
        <f t="shared" si="1"/>
        <v>0.98088500000000001</v>
      </c>
      <c r="J53">
        <f>-0.01303*E53+1.1551</f>
        <v>0.88146999999999998</v>
      </c>
      <c r="K53">
        <f>F53*G53</f>
        <v>3.3602156862745103</v>
      </c>
      <c r="L53">
        <f>H53*F53</f>
        <v>2.863034155597723</v>
      </c>
      <c r="M53">
        <f>F53*I53</f>
        <v>2.5995623972169515</v>
      </c>
      <c r="N53">
        <f>J53*F53</f>
        <v>2.3360906388361795</v>
      </c>
      <c r="O53">
        <f>0.7127*(K53^-1.818)</f>
        <v>7.8699372799902467E-2</v>
      </c>
      <c r="P53">
        <f>0.7127*(L53^-1.818)</f>
        <v>0.10529218274168423</v>
      </c>
      <c r="Q53">
        <f>0.7127*(M53^-1.818)</f>
        <v>0.12549259822321193</v>
      </c>
      <c r="R53">
        <f>0.7127*(N53^-1.818)</f>
        <v>0.15240264485346433</v>
      </c>
      <c r="S53">
        <f t="shared" si="2"/>
        <v>78.699372799902463</v>
      </c>
      <c r="T53">
        <f t="shared" si="3"/>
        <v>105.29218274168423</v>
      </c>
      <c r="U53">
        <f t="shared" si="4"/>
        <v>125.49259822321193</v>
      </c>
      <c r="V53">
        <f t="shared" si="5"/>
        <v>152.40264485346432</v>
      </c>
    </row>
    <row r="54" spans="2:22" x14ac:dyDescent="0.25">
      <c r="B54">
        <v>186</v>
      </c>
      <c r="C54">
        <f t="shared" si="7"/>
        <v>0.908203125</v>
      </c>
      <c r="D54">
        <f t="shared" si="8"/>
        <v>45053.763440860217</v>
      </c>
      <c r="E54">
        <v>21</v>
      </c>
      <c r="F54">
        <f>D54/17000</f>
        <v>2.6502213788741305</v>
      </c>
      <c r="G54">
        <f>-0.0138*E54+1.5577</f>
        <v>1.2679</v>
      </c>
      <c r="H54">
        <f>-0.0117*E54+1.326</f>
        <v>1.0803</v>
      </c>
      <c r="I54">
        <f t="shared" si="1"/>
        <v>0.98088500000000001</v>
      </c>
      <c r="J54">
        <f>-0.01303*E54+1.1551</f>
        <v>0.88146999999999998</v>
      </c>
      <c r="K54">
        <f>F54*G54</f>
        <v>3.3602156862745103</v>
      </c>
      <c r="L54">
        <f>H54*F54</f>
        <v>2.863034155597723</v>
      </c>
      <c r="M54">
        <f>F54*I54</f>
        <v>2.5995623972169515</v>
      </c>
      <c r="N54">
        <f>J54*F54</f>
        <v>2.3360906388361795</v>
      </c>
      <c r="O54">
        <f>0.7127*(K54^-1.818)</f>
        <v>7.8699372799902467E-2</v>
      </c>
      <c r="P54">
        <f>0.7127*(L54^-1.818)</f>
        <v>0.10529218274168423</v>
      </c>
      <c r="Q54">
        <f>0.7127*(M54^-1.818)</f>
        <v>0.12549259822321193</v>
      </c>
      <c r="R54">
        <f>0.7127*(N54^-1.818)</f>
        <v>0.15240264485346433</v>
      </c>
      <c r="S54">
        <f t="shared" si="2"/>
        <v>78.699372799902463</v>
      </c>
      <c r="T54">
        <f t="shared" si="3"/>
        <v>105.29218274168423</v>
      </c>
      <c r="U54">
        <f t="shared" si="4"/>
        <v>125.49259822321193</v>
      </c>
      <c r="V54">
        <f t="shared" si="5"/>
        <v>152.40264485346432</v>
      </c>
    </row>
    <row r="55" spans="2:22" x14ac:dyDescent="0.25">
      <c r="B55">
        <v>185</v>
      </c>
      <c r="C55">
        <f t="shared" si="7"/>
        <v>0.9033203125</v>
      </c>
      <c r="D55">
        <f t="shared" si="8"/>
        <v>45351.351351351354</v>
      </c>
      <c r="E55">
        <v>21</v>
      </c>
      <c r="F55">
        <f>D55/17000</f>
        <v>2.6677265500794913</v>
      </c>
      <c r="G55">
        <f>-0.0138*E55+1.5577</f>
        <v>1.2679</v>
      </c>
      <c r="H55">
        <f>-0.0117*E55+1.326</f>
        <v>1.0803</v>
      </c>
      <c r="I55">
        <f t="shared" si="1"/>
        <v>0.98088500000000001</v>
      </c>
      <c r="J55">
        <f>-0.01303*E55+1.1551</f>
        <v>0.88146999999999998</v>
      </c>
      <c r="K55">
        <f>F55*G55</f>
        <v>3.382410492845787</v>
      </c>
      <c r="L55">
        <f>H55*F55</f>
        <v>2.8819449920508746</v>
      </c>
      <c r="M55">
        <f>F55*I55</f>
        <v>2.616732957074722</v>
      </c>
      <c r="N55">
        <f>J55*F55</f>
        <v>2.3515209220985693</v>
      </c>
      <c r="O55">
        <f>0.7127*(K55^-1.818)</f>
        <v>7.7763056435106837E-2</v>
      </c>
      <c r="P55">
        <f>0.7127*(L55^-1.818)</f>
        <v>0.10403948160470369</v>
      </c>
      <c r="Q55">
        <f>0.7127*(M55^-1.818)</f>
        <v>0.12399956506174227</v>
      </c>
      <c r="R55">
        <f>0.7127*(N55^-1.818)</f>
        <v>0.1505894526342931</v>
      </c>
      <c r="S55">
        <f t="shared" si="2"/>
        <v>77.763056435106833</v>
      </c>
      <c r="T55">
        <f t="shared" si="3"/>
        <v>104.0394816047037</v>
      </c>
      <c r="U55">
        <f t="shared" si="4"/>
        <v>123.99956506174227</v>
      </c>
      <c r="V55">
        <f t="shared" si="5"/>
        <v>150.58945263429311</v>
      </c>
    </row>
    <row r="56" spans="2:22" x14ac:dyDescent="0.25">
      <c r="B56">
        <v>185</v>
      </c>
      <c r="C56">
        <f t="shared" si="7"/>
        <v>0.9033203125</v>
      </c>
      <c r="D56">
        <f t="shared" si="8"/>
        <v>45351.351351351354</v>
      </c>
      <c r="E56">
        <v>21</v>
      </c>
      <c r="F56">
        <f>D56/17000</f>
        <v>2.6677265500794913</v>
      </c>
      <c r="G56">
        <f>-0.0138*E56+1.5577</f>
        <v>1.2679</v>
      </c>
      <c r="H56">
        <f>-0.0117*E56+1.326</f>
        <v>1.0803</v>
      </c>
      <c r="I56">
        <f t="shared" si="1"/>
        <v>0.98088500000000001</v>
      </c>
      <c r="J56">
        <f>-0.01303*E56+1.1551</f>
        <v>0.88146999999999998</v>
      </c>
      <c r="K56">
        <f>F56*G56</f>
        <v>3.382410492845787</v>
      </c>
      <c r="L56">
        <f>H56*F56</f>
        <v>2.8819449920508746</v>
      </c>
      <c r="M56">
        <f>F56*I56</f>
        <v>2.616732957074722</v>
      </c>
      <c r="N56">
        <f>J56*F56</f>
        <v>2.3515209220985693</v>
      </c>
      <c r="O56">
        <f>0.7127*(K56^-1.818)</f>
        <v>7.7763056435106837E-2</v>
      </c>
      <c r="P56">
        <f>0.7127*(L56^-1.818)</f>
        <v>0.10403948160470369</v>
      </c>
      <c r="Q56">
        <f>0.7127*(M56^-1.818)</f>
        <v>0.12399956506174227</v>
      </c>
      <c r="R56">
        <f>0.7127*(N56^-1.818)</f>
        <v>0.1505894526342931</v>
      </c>
      <c r="S56">
        <f t="shared" si="2"/>
        <v>77.763056435106833</v>
      </c>
      <c r="T56">
        <f t="shared" si="3"/>
        <v>104.0394816047037</v>
      </c>
      <c r="U56">
        <f t="shared" si="4"/>
        <v>123.99956506174227</v>
      </c>
      <c r="V56">
        <f t="shared" si="5"/>
        <v>150.58945263429311</v>
      </c>
    </row>
    <row r="57" spans="2:22" x14ac:dyDescent="0.25">
      <c r="B57">
        <v>185</v>
      </c>
      <c r="C57">
        <f t="shared" si="7"/>
        <v>0.9033203125</v>
      </c>
      <c r="D57">
        <f t="shared" si="8"/>
        <v>45351.351351351354</v>
      </c>
      <c r="E57">
        <v>21</v>
      </c>
      <c r="F57">
        <f>D57/17000</f>
        <v>2.6677265500794913</v>
      </c>
      <c r="G57">
        <f>-0.0138*E57+1.5577</f>
        <v>1.2679</v>
      </c>
      <c r="H57">
        <f>-0.0117*E57+1.326</f>
        <v>1.0803</v>
      </c>
      <c r="I57">
        <f t="shared" si="1"/>
        <v>0.98088500000000001</v>
      </c>
      <c r="J57">
        <f>-0.01303*E57+1.1551</f>
        <v>0.88146999999999998</v>
      </c>
      <c r="K57">
        <f>F57*G57</f>
        <v>3.382410492845787</v>
      </c>
      <c r="L57">
        <f>H57*F57</f>
        <v>2.8819449920508746</v>
      </c>
      <c r="M57">
        <f>F57*I57</f>
        <v>2.616732957074722</v>
      </c>
      <c r="N57">
        <f>J57*F57</f>
        <v>2.3515209220985693</v>
      </c>
      <c r="O57">
        <f>0.7127*(K57^-1.818)</f>
        <v>7.7763056435106837E-2</v>
      </c>
      <c r="P57">
        <f>0.7127*(L57^-1.818)</f>
        <v>0.10403948160470369</v>
      </c>
      <c r="Q57">
        <f>0.7127*(M57^-1.818)</f>
        <v>0.12399956506174227</v>
      </c>
      <c r="R57">
        <f>0.7127*(N57^-1.818)</f>
        <v>0.1505894526342931</v>
      </c>
      <c r="S57">
        <f t="shared" si="2"/>
        <v>77.763056435106833</v>
      </c>
      <c r="T57">
        <f t="shared" si="3"/>
        <v>104.0394816047037</v>
      </c>
      <c r="U57">
        <f t="shared" si="4"/>
        <v>123.99956506174227</v>
      </c>
      <c r="V57">
        <f t="shared" si="5"/>
        <v>150.58945263429311</v>
      </c>
    </row>
    <row r="58" spans="2:22" x14ac:dyDescent="0.25">
      <c r="B58">
        <v>185</v>
      </c>
      <c r="C58">
        <f t="shared" si="7"/>
        <v>0.9033203125</v>
      </c>
      <c r="D58">
        <f t="shared" si="8"/>
        <v>45351.351351351354</v>
      </c>
      <c r="E58">
        <v>21</v>
      </c>
      <c r="F58">
        <f>D58/17000</f>
        <v>2.6677265500794913</v>
      </c>
      <c r="G58">
        <f>-0.0138*E58+1.5577</f>
        <v>1.2679</v>
      </c>
      <c r="H58">
        <f>-0.0117*E58+1.326</f>
        <v>1.0803</v>
      </c>
      <c r="I58">
        <f t="shared" si="1"/>
        <v>0.98088500000000001</v>
      </c>
      <c r="J58">
        <f>-0.01303*E58+1.1551</f>
        <v>0.88146999999999998</v>
      </c>
      <c r="K58">
        <f>F58*G58</f>
        <v>3.382410492845787</v>
      </c>
      <c r="L58">
        <f>H58*F58</f>
        <v>2.8819449920508746</v>
      </c>
      <c r="M58">
        <f>F58*I58</f>
        <v>2.616732957074722</v>
      </c>
      <c r="N58">
        <f>J58*F58</f>
        <v>2.3515209220985693</v>
      </c>
      <c r="O58">
        <f>0.7127*(K58^-1.818)</f>
        <v>7.7763056435106837E-2</v>
      </c>
      <c r="P58">
        <f>0.7127*(L58^-1.818)</f>
        <v>0.10403948160470369</v>
      </c>
      <c r="Q58">
        <f>0.7127*(M58^-1.818)</f>
        <v>0.12399956506174227</v>
      </c>
      <c r="R58">
        <f>0.7127*(N58^-1.818)</f>
        <v>0.1505894526342931</v>
      </c>
      <c r="S58">
        <f t="shared" si="2"/>
        <v>77.763056435106833</v>
      </c>
      <c r="T58">
        <f t="shared" si="3"/>
        <v>104.0394816047037</v>
      </c>
      <c r="U58">
        <f t="shared" si="4"/>
        <v>123.99956506174227</v>
      </c>
      <c r="V58">
        <f t="shared" si="5"/>
        <v>150.58945263429311</v>
      </c>
    </row>
    <row r="59" spans="2:22" x14ac:dyDescent="0.25">
      <c r="B59">
        <v>185</v>
      </c>
      <c r="C59">
        <f t="shared" si="7"/>
        <v>0.9033203125</v>
      </c>
      <c r="D59">
        <f t="shared" si="8"/>
        <v>45351.351351351354</v>
      </c>
      <c r="E59">
        <v>21</v>
      </c>
      <c r="F59">
        <f>D59/17000</f>
        <v>2.6677265500794913</v>
      </c>
      <c r="G59">
        <f>-0.0138*E59+1.5577</f>
        <v>1.2679</v>
      </c>
      <c r="H59">
        <f>-0.0117*E59+1.326</f>
        <v>1.0803</v>
      </c>
      <c r="I59">
        <f t="shared" si="1"/>
        <v>0.98088500000000001</v>
      </c>
      <c r="J59">
        <f>-0.01303*E59+1.1551</f>
        <v>0.88146999999999998</v>
      </c>
      <c r="K59">
        <f>F59*G59</f>
        <v>3.382410492845787</v>
      </c>
      <c r="L59">
        <f>H59*F59</f>
        <v>2.8819449920508746</v>
      </c>
      <c r="M59">
        <f>F59*I59</f>
        <v>2.616732957074722</v>
      </c>
      <c r="N59">
        <f>J59*F59</f>
        <v>2.3515209220985693</v>
      </c>
      <c r="O59">
        <f>0.7127*(K59^-1.818)</f>
        <v>7.7763056435106837E-2</v>
      </c>
      <c r="P59">
        <f>0.7127*(L59^-1.818)</f>
        <v>0.10403948160470369</v>
      </c>
      <c r="Q59">
        <f>0.7127*(M59^-1.818)</f>
        <v>0.12399956506174227</v>
      </c>
      <c r="R59">
        <f>0.7127*(N59^-1.818)</f>
        <v>0.1505894526342931</v>
      </c>
      <c r="S59">
        <f t="shared" si="2"/>
        <v>77.763056435106833</v>
      </c>
      <c r="T59">
        <f t="shared" si="3"/>
        <v>104.0394816047037</v>
      </c>
      <c r="U59">
        <f t="shared" si="4"/>
        <v>123.99956506174227</v>
      </c>
      <c r="V59">
        <f t="shared" si="5"/>
        <v>150.58945263429311</v>
      </c>
    </row>
    <row r="60" spans="2:22" x14ac:dyDescent="0.25">
      <c r="B60">
        <v>185</v>
      </c>
      <c r="C60">
        <f t="shared" si="7"/>
        <v>0.9033203125</v>
      </c>
      <c r="D60">
        <f t="shared" si="8"/>
        <v>45351.351351351354</v>
      </c>
      <c r="E60">
        <v>21</v>
      </c>
      <c r="F60">
        <f>D60/17000</f>
        <v>2.6677265500794913</v>
      </c>
      <c r="G60">
        <f>-0.0138*E60+1.5577</f>
        <v>1.2679</v>
      </c>
      <c r="H60">
        <f>-0.0117*E60+1.326</f>
        <v>1.0803</v>
      </c>
      <c r="I60">
        <f t="shared" si="1"/>
        <v>0.98088500000000001</v>
      </c>
      <c r="J60">
        <f>-0.01303*E60+1.1551</f>
        <v>0.88146999999999998</v>
      </c>
      <c r="K60">
        <f>F60*G60</f>
        <v>3.382410492845787</v>
      </c>
      <c r="L60">
        <f>H60*F60</f>
        <v>2.8819449920508746</v>
      </c>
      <c r="M60">
        <f>F60*I60</f>
        <v>2.616732957074722</v>
      </c>
      <c r="N60">
        <f>J60*F60</f>
        <v>2.3515209220985693</v>
      </c>
      <c r="O60">
        <f>0.7127*(K60^-1.818)</f>
        <v>7.7763056435106837E-2</v>
      </c>
      <c r="P60">
        <f>0.7127*(L60^-1.818)</f>
        <v>0.10403948160470369</v>
      </c>
      <c r="Q60">
        <f>0.7127*(M60^-1.818)</f>
        <v>0.12399956506174227</v>
      </c>
      <c r="R60">
        <f>0.7127*(N60^-1.818)</f>
        <v>0.1505894526342931</v>
      </c>
      <c r="S60">
        <f t="shared" si="2"/>
        <v>77.763056435106833</v>
      </c>
      <c r="T60">
        <f t="shared" si="3"/>
        <v>104.0394816047037</v>
      </c>
      <c r="U60">
        <f t="shared" si="4"/>
        <v>123.99956506174227</v>
      </c>
      <c r="V60">
        <f t="shared" si="5"/>
        <v>150.58945263429311</v>
      </c>
    </row>
    <row r="61" spans="2:22" x14ac:dyDescent="0.25">
      <c r="B61">
        <v>185</v>
      </c>
      <c r="C61">
        <f t="shared" si="7"/>
        <v>0.9033203125</v>
      </c>
      <c r="D61">
        <f t="shared" si="8"/>
        <v>45351.351351351354</v>
      </c>
      <c r="E61">
        <v>21</v>
      </c>
      <c r="F61">
        <f>D61/17000</f>
        <v>2.6677265500794913</v>
      </c>
      <c r="G61">
        <f>-0.0138*E61+1.5577</f>
        <v>1.2679</v>
      </c>
      <c r="H61">
        <f>-0.0117*E61+1.326</f>
        <v>1.0803</v>
      </c>
      <c r="I61">
        <f t="shared" si="1"/>
        <v>0.98088500000000001</v>
      </c>
      <c r="J61">
        <f>-0.01303*E61+1.1551</f>
        <v>0.88146999999999998</v>
      </c>
      <c r="K61">
        <f>F61*G61</f>
        <v>3.382410492845787</v>
      </c>
      <c r="L61">
        <f>H61*F61</f>
        <v>2.8819449920508746</v>
      </c>
      <c r="M61">
        <f>F61*I61</f>
        <v>2.616732957074722</v>
      </c>
      <c r="N61">
        <f>J61*F61</f>
        <v>2.3515209220985693</v>
      </c>
      <c r="O61">
        <f>0.7127*(K61^-1.818)</f>
        <v>7.7763056435106837E-2</v>
      </c>
      <c r="P61">
        <f>0.7127*(L61^-1.818)</f>
        <v>0.10403948160470369</v>
      </c>
      <c r="Q61">
        <f>0.7127*(M61^-1.818)</f>
        <v>0.12399956506174227</v>
      </c>
      <c r="R61">
        <f>0.7127*(N61^-1.818)</f>
        <v>0.1505894526342931</v>
      </c>
      <c r="S61">
        <f t="shared" si="2"/>
        <v>77.763056435106833</v>
      </c>
      <c r="T61">
        <f t="shared" si="3"/>
        <v>104.0394816047037</v>
      </c>
      <c r="U61">
        <f t="shared" si="4"/>
        <v>123.99956506174227</v>
      </c>
      <c r="V61">
        <f t="shared" si="5"/>
        <v>150.58945263429311</v>
      </c>
    </row>
    <row r="62" spans="2:22" x14ac:dyDescent="0.25">
      <c r="B62">
        <v>185</v>
      </c>
      <c r="C62">
        <f t="shared" si="7"/>
        <v>0.9033203125</v>
      </c>
      <c r="D62">
        <f t="shared" si="8"/>
        <v>45351.351351351354</v>
      </c>
      <c r="E62">
        <v>21</v>
      </c>
      <c r="F62">
        <f>D62/17000</f>
        <v>2.6677265500794913</v>
      </c>
      <c r="G62">
        <f>-0.0138*E62+1.5577</f>
        <v>1.2679</v>
      </c>
      <c r="H62">
        <f>-0.0117*E62+1.326</f>
        <v>1.0803</v>
      </c>
      <c r="I62">
        <f t="shared" si="1"/>
        <v>0.98088500000000001</v>
      </c>
      <c r="J62">
        <f>-0.01303*E62+1.1551</f>
        <v>0.88146999999999998</v>
      </c>
      <c r="K62">
        <f>F62*G62</f>
        <v>3.382410492845787</v>
      </c>
      <c r="L62">
        <f>H62*F62</f>
        <v>2.8819449920508746</v>
      </c>
      <c r="M62">
        <f>F62*I62</f>
        <v>2.616732957074722</v>
      </c>
      <c r="N62">
        <f>J62*F62</f>
        <v>2.3515209220985693</v>
      </c>
      <c r="O62">
        <f>0.7127*(K62^-1.818)</f>
        <v>7.7763056435106837E-2</v>
      </c>
      <c r="P62">
        <f>0.7127*(L62^-1.818)</f>
        <v>0.10403948160470369</v>
      </c>
      <c r="Q62">
        <f>0.7127*(M62^-1.818)</f>
        <v>0.12399956506174227</v>
      </c>
      <c r="R62">
        <f>0.7127*(N62^-1.818)</f>
        <v>0.1505894526342931</v>
      </c>
      <c r="S62">
        <f t="shared" si="2"/>
        <v>77.763056435106833</v>
      </c>
      <c r="T62">
        <f t="shared" si="3"/>
        <v>104.0394816047037</v>
      </c>
      <c r="U62">
        <f t="shared" si="4"/>
        <v>123.99956506174227</v>
      </c>
      <c r="V62">
        <f t="shared" si="5"/>
        <v>150.58945263429311</v>
      </c>
    </row>
    <row r="63" spans="2:22" x14ac:dyDescent="0.25">
      <c r="B63">
        <v>185</v>
      </c>
      <c r="C63">
        <f t="shared" si="7"/>
        <v>0.9033203125</v>
      </c>
      <c r="D63">
        <f t="shared" si="8"/>
        <v>45351.351351351354</v>
      </c>
      <c r="E63">
        <v>21</v>
      </c>
      <c r="F63">
        <f>D63/17000</f>
        <v>2.6677265500794913</v>
      </c>
      <c r="G63">
        <f>-0.0138*E63+1.5577</f>
        <v>1.2679</v>
      </c>
      <c r="H63">
        <f>-0.0117*E63+1.326</f>
        <v>1.0803</v>
      </c>
      <c r="I63">
        <f t="shared" si="1"/>
        <v>0.98088500000000001</v>
      </c>
      <c r="J63">
        <f>-0.01303*E63+1.1551</f>
        <v>0.88146999999999998</v>
      </c>
      <c r="K63">
        <f>F63*G63</f>
        <v>3.382410492845787</v>
      </c>
      <c r="L63">
        <f>H63*F63</f>
        <v>2.8819449920508746</v>
      </c>
      <c r="M63">
        <f>F63*I63</f>
        <v>2.616732957074722</v>
      </c>
      <c r="N63">
        <f>J63*F63</f>
        <v>2.3515209220985693</v>
      </c>
      <c r="O63">
        <f>0.7127*(K63^-1.818)</f>
        <v>7.7763056435106837E-2</v>
      </c>
      <c r="P63">
        <f>0.7127*(L63^-1.818)</f>
        <v>0.10403948160470369</v>
      </c>
      <c r="Q63">
        <f>0.7127*(M63^-1.818)</f>
        <v>0.12399956506174227</v>
      </c>
      <c r="R63">
        <f>0.7127*(N63^-1.818)</f>
        <v>0.1505894526342931</v>
      </c>
      <c r="S63">
        <f t="shared" si="2"/>
        <v>77.763056435106833</v>
      </c>
      <c r="T63">
        <f t="shared" si="3"/>
        <v>104.0394816047037</v>
      </c>
      <c r="U63">
        <f t="shared" si="4"/>
        <v>123.99956506174227</v>
      </c>
      <c r="V63">
        <f t="shared" si="5"/>
        <v>150.58945263429311</v>
      </c>
    </row>
    <row r="64" spans="2:22" x14ac:dyDescent="0.25">
      <c r="B64">
        <v>185</v>
      </c>
      <c r="C64">
        <f t="shared" si="7"/>
        <v>0.9033203125</v>
      </c>
      <c r="D64">
        <f t="shared" si="8"/>
        <v>45351.351351351354</v>
      </c>
      <c r="E64">
        <v>21</v>
      </c>
      <c r="F64">
        <f>D64/17000</f>
        <v>2.6677265500794913</v>
      </c>
      <c r="G64">
        <f>-0.0138*E64+1.5577</f>
        <v>1.2679</v>
      </c>
      <c r="H64">
        <f>-0.0117*E64+1.326</f>
        <v>1.0803</v>
      </c>
      <c r="I64">
        <f t="shared" si="1"/>
        <v>0.98088500000000001</v>
      </c>
      <c r="J64">
        <f>-0.01303*E64+1.1551</f>
        <v>0.88146999999999998</v>
      </c>
      <c r="K64">
        <f>F64*G64</f>
        <v>3.382410492845787</v>
      </c>
      <c r="L64">
        <f>H64*F64</f>
        <v>2.8819449920508746</v>
      </c>
      <c r="M64">
        <f>F64*I64</f>
        <v>2.616732957074722</v>
      </c>
      <c r="N64">
        <f>J64*F64</f>
        <v>2.3515209220985693</v>
      </c>
      <c r="O64">
        <f>0.7127*(K64^-1.818)</f>
        <v>7.7763056435106837E-2</v>
      </c>
      <c r="P64">
        <f>0.7127*(L64^-1.818)</f>
        <v>0.10403948160470369</v>
      </c>
      <c r="Q64">
        <f>0.7127*(M64^-1.818)</f>
        <v>0.12399956506174227</v>
      </c>
      <c r="R64">
        <f>0.7127*(N64^-1.818)</f>
        <v>0.1505894526342931</v>
      </c>
      <c r="S64">
        <f t="shared" si="2"/>
        <v>77.763056435106833</v>
      </c>
      <c r="T64">
        <f t="shared" si="3"/>
        <v>104.0394816047037</v>
      </c>
      <c r="U64">
        <f t="shared" si="4"/>
        <v>123.99956506174227</v>
      </c>
      <c r="V64">
        <f t="shared" si="5"/>
        <v>150.58945263429311</v>
      </c>
    </row>
    <row r="65" spans="2:22" x14ac:dyDescent="0.25">
      <c r="B65">
        <v>184</v>
      </c>
      <c r="C65">
        <f t="shared" si="7"/>
        <v>0.8984375</v>
      </c>
      <c r="D65">
        <f t="shared" si="8"/>
        <v>45652.17391304348</v>
      </c>
      <c r="E65">
        <v>21</v>
      </c>
      <c r="F65">
        <f>D65/17000</f>
        <v>2.6854219948849107</v>
      </c>
      <c r="G65">
        <f>-0.0138*E65+1.5577</f>
        <v>1.2679</v>
      </c>
      <c r="H65">
        <f>-0.0117*E65+1.326</f>
        <v>1.0803</v>
      </c>
      <c r="I65">
        <f t="shared" si="1"/>
        <v>0.98088500000000001</v>
      </c>
      <c r="J65">
        <f>-0.01303*E65+1.1551</f>
        <v>0.88146999999999998</v>
      </c>
      <c r="K65">
        <f>F65*G65</f>
        <v>3.4048465473145786</v>
      </c>
      <c r="L65">
        <f>H65*F65</f>
        <v>2.901061381074169</v>
      </c>
      <c r="M65">
        <f>F65*I65</f>
        <v>2.6340901534526857</v>
      </c>
      <c r="N65">
        <f>J65*F65</f>
        <v>2.367118925831202</v>
      </c>
      <c r="O65">
        <f>0.7127*(K65^-1.818)</f>
        <v>7.6833996711813707E-2</v>
      </c>
      <c r="P65">
        <f>0.7127*(L65^-1.818)</f>
        <v>0.10279648915530218</v>
      </c>
      <c r="Q65">
        <f>0.7127*(M65^-1.818)</f>
        <v>0.12251810320972691</v>
      </c>
      <c r="R65">
        <f>0.7127*(N65^-1.818)</f>
        <v>0.14879031302213003</v>
      </c>
      <c r="S65">
        <f t="shared" si="2"/>
        <v>76.833996711813711</v>
      </c>
      <c r="T65">
        <f t="shared" si="3"/>
        <v>102.79648915530218</v>
      </c>
      <c r="U65">
        <f t="shared" si="4"/>
        <v>122.5181032097269</v>
      </c>
      <c r="V65">
        <f t="shared" si="5"/>
        <v>148.79031302213002</v>
      </c>
    </row>
    <row r="66" spans="2:22" x14ac:dyDescent="0.25">
      <c r="B66">
        <v>184</v>
      </c>
      <c r="C66">
        <f t="shared" si="7"/>
        <v>0.8984375</v>
      </c>
      <c r="D66">
        <f t="shared" si="8"/>
        <v>45652.17391304348</v>
      </c>
      <c r="E66">
        <v>21</v>
      </c>
      <c r="F66">
        <f>D66/17000</f>
        <v>2.6854219948849107</v>
      </c>
      <c r="G66">
        <f>-0.0138*E66+1.5577</f>
        <v>1.2679</v>
      </c>
      <c r="H66">
        <f>-0.0117*E66+1.326</f>
        <v>1.0803</v>
      </c>
      <c r="I66">
        <f t="shared" si="1"/>
        <v>0.98088500000000001</v>
      </c>
      <c r="J66">
        <f>-0.01303*E66+1.1551</f>
        <v>0.88146999999999998</v>
      </c>
      <c r="K66">
        <f>F66*G66</f>
        <v>3.4048465473145786</v>
      </c>
      <c r="L66">
        <f>H66*F66</f>
        <v>2.901061381074169</v>
      </c>
      <c r="M66">
        <f>F66*I66</f>
        <v>2.6340901534526857</v>
      </c>
      <c r="N66">
        <f>J66*F66</f>
        <v>2.367118925831202</v>
      </c>
      <c r="O66">
        <f>0.7127*(K66^-1.818)</f>
        <v>7.6833996711813707E-2</v>
      </c>
      <c r="P66">
        <f>0.7127*(L66^-1.818)</f>
        <v>0.10279648915530218</v>
      </c>
      <c r="Q66">
        <f>0.7127*(M66^-1.818)</f>
        <v>0.12251810320972691</v>
      </c>
      <c r="R66">
        <f>0.7127*(N66^-1.818)</f>
        <v>0.14879031302213003</v>
      </c>
      <c r="S66">
        <f t="shared" si="2"/>
        <v>76.833996711813711</v>
      </c>
      <c r="T66">
        <f t="shared" si="3"/>
        <v>102.79648915530218</v>
      </c>
      <c r="U66">
        <f t="shared" si="4"/>
        <v>122.5181032097269</v>
      </c>
      <c r="V66">
        <f t="shared" si="5"/>
        <v>148.79031302213002</v>
      </c>
    </row>
    <row r="67" spans="2:22" x14ac:dyDescent="0.25">
      <c r="B67">
        <v>184</v>
      </c>
      <c r="C67">
        <f t="shared" si="7"/>
        <v>0.8984375</v>
      </c>
      <c r="D67">
        <f t="shared" si="8"/>
        <v>45652.17391304348</v>
      </c>
      <c r="E67">
        <v>21</v>
      </c>
      <c r="F67">
        <f>D67/17000</f>
        <v>2.6854219948849107</v>
      </c>
      <c r="G67">
        <f>-0.0138*E67+1.5577</f>
        <v>1.2679</v>
      </c>
      <c r="H67">
        <f>-0.0117*E67+1.326</f>
        <v>1.0803</v>
      </c>
      <c r="I67">
        <f t="shared" si="1"/>
        <v>0.98088500000000001</v>
      </c>
      <c r="J67">
        <f>-0.01303*E67+1.1551</f>
        <v>0.88146999999999998</v>
      </c>
      <c r="K67">
        <f>F67*G67</f>
        <v>3.4048465473145786</v>
      </c>
      <c r="L67">
        <f>H67*F67</f>
        <v>2.901061381074169</v>
      </c>
      <c r="M67">
        <f>F67*I67</f>
        <v>2.6340901534526857</v>
      </c>
      <c r="N67">
        <f>J67*F67</f>
        <v>2.367118925831202</v>
      </c>
      <c r="O67">
        <f>0.7127*(K67^-1.818)</f>
        <v>7.6833996711813707E-2</v>
      </c>
      <c r="P67">
        <f>0.7127*(L67^-1.818)</f>
        <v>0.10279648915530218</v>
      </c>
      <c r="Q67">
        <f>0.7127*(M67^-1.818)</f>
        <v>0.12251810320972691</v>
      </c>
      <c r="R67">
        <f>0.7127*(N67^-1.818)</f>
        <v>0.14879031302213003</v>
      </c>
      <c r="S67">
        <f t="shared" si="2"/>
        <v>76.833996711813711</v>
      </c>
      <c r="T67">
        <f t="shared" si="3"/>
        <v>102.79648915530218</v>
      </c>
      <c r="U67">
        <f t="shared" si="4"/>
        <v>122.5181032097269</v>
      </c>
      <c r="V67">
        <f t="shared" si="5"/>
        <v>148.79031302213002</v>
      </c>
    </row>
    <row r="68" spans="2:22" x14ac:dyDescent="0.25">
      <c r="B68">
        <v>184</v>
      </c>
      <c r="C68">
        <f t="shared" si="7"/>
        <v>0.8984375</v>
      </c>
      <c r="D68">
        <f t="shared" si="8"/>
        <v>45652.17391304348</v>
      </c>
      <c r="E68">
        <v>21</v>
      </c>
      <c r="F68">
        <f>D68/17000</f>
        <v>2.6854219948849107</v>
      </c>
      <c r="G68">
        <f>-0.0138*E68+1.5577</f>
        <v>1.2679</v>
      </c>
      <c r="H68">
        <f>-0.0117*E68+1.326</f>
        <v>1.0803</v>
      </c>
      <c r="I68">
        <f t="shared" si="1"/>
        <v>0.98088500000000001</v>
      </c>
      <c r="J68">
        <f>-0.01303*E68+1.1551</f>
        <v>0.88146999999999998</v>
      </c>
      <c r="K68">
        <f>F68*G68</f>
        <v>3.4048465473145786</v>
      </c>
      <c r="L68">
        <f>H68*F68</f>
        <v>2.901061381074169</v>
      </c>
      <c r="M68">
        <f>F68*I68</f>
        <v>2.6340901534526857</v>
      </c>
      <c r="N68">
        <f>J68*F68</f>
        <v>2.367118925831202</v>
      </c>
      <c r="O68">
        <f>0.7127*(K68^-1.818)</f>
        <v>7.6833996711813707E-2</v>
      </c>
      <c r="P68">
        <f>0.7127*(L68^-1.818)</f>
        <v>0.10279648915530218</v>
      </c>
      <c r="Q68">
        <f>0.7127*(M68^-1.818)</f>
        <v>0.12251810320972691</v>
      </c>
      <c r="R68">
        <f>0.7127*(N68^-1.818)</f>
        <v>0.14879031302213003</v>
      </c>
      <c r="S68">
        <f t="shared" si="2"/>
        <v>76.833996711813711</v>
      </c>
      <c r="T68">
        <f t="shared" si="3"/>
        <v>102.79648915530218</v>
      </c>
      <c r="U68">
        <f t="shared" si="4"/>
        <v>122.5181032097269</v>
      </c>
      <c r="V68">
        <f t="shared" si="5"/>
        <v>148.79031302213002</v>
      </c>
    </row>
    <row r="69" spans="2:22" x14ac:dyDescent="0.25">
      <c r="B69">
        <v>184</v>
      </c>
      <c r="C69">
        <f t="shared" si="7"/>
        <v>0.8984375</v>
      </c>
      <c r="D69">
        <f t="shared" si="8"/>
        <v>45652.17391304348</v>
      </c>
      <c r="E69">
        <v>21</v>
      </c>
      <c r="F69">
        <f>D69/17000</f>
        <v>2.6854219948849107</v>
      </c>
      <c r="G69">
        <f>-0.0138*E69+1.5577</f>
        <v>1.2679</v>
      </c>
      <c r="H69">
        <f>-0.0117*E69+1.326</f>
        <v>1.0803</v>
      </c>
      <c r="I69">
        <f t="shared" si="1"/>
        <v>0.98088500000000001</v>
      </c>
      <c r="J69">
        <f>-0.01303*E69+1.1551</f>
        <v>0.88146999999999998</v>
      </c>
      <c r="K69">
        <f>F69*G69</f>
        <v>3.4048465473145786</v>
      </c>
      <c r="L69">
        <f>H69*F69</f>
        <v>2.901061381074169</v>
      </c>
      <c r="M69">
        <f>F69*I69</f>
        <v>2.6340901534526857</v>
      </c>
      <c r="N69">
        <f>J69*F69</f>
        <v>2.367118925831202</v>
      </c>
      <c r="O69">
        <f>0.7127*(K69^-1.818)</f>
        <v>7.6833996711813707E-2</v>
      </c>
      <c r="P69">
        <f>0.7127*(L69^-1.818)</f>
        <v>0.10279648915530218</v>
      </c>
      <c r="Q69">
        <f>0.7127*(M69^-1.818)</f>
        <v>0.12251810320972691</v>
      </c>
      <c r="R69">
        <f>0.7127*(N69^-1.818)</f>
        <v>0.14879031302213003</v>
      </c>
      <c r="S69">
        <f t="shared" si="2"/>
        <v>76.833996711813711</v>
      </c>
      <c r="T69">
        <f t="shared" si="3"/>
        <v>102.79648915530218</v>
      </c>
      <c r="U69">
        <f t="shared" si="4"/>
        <v>122.5181032097269</v>
      </c>
      <c r="V69">
        <f t="shared" si="5"/>
        <v>148.79031302213002</v>
      </c>
    </row>
    <row r="70" spans="2:22" x14ac:dyDescent="0.25">
      <c r="B70">
        <v>184</v>
      </c>
      <c r="C70">
        <f t="shared" si="7"/>
        <v>0.8984375</v>
      </c>
      <c r="D70">
        <f t="shared" si="8"/>
        <v>45652.17391304348</v>
      </c>
      <c r="E70">
        <v>21</v>
      </c>
      <c r="F70">
        <f>D70/17000</f>
        <v>2.6854219948849107</v>
      </c>
      <c r="G70">
        <f>-0.0138*E70+1.5577</f>
        <v>1.2679</v>
      </c>
      <c r="H70">
        <f>-0.0117*E70+1.326</f>
        <v>1.0803</v>
      </c>
      <c r="I70">
        <f t="shared" si="1"/>
        <v>0.98088500000000001</v>
      </c>
      <c r="J70">
        <f>-0.01303*E70+1.1551</f>
        <v>0.88146999999999998</v>
      </c>
      <c r="K70">
        <f>F70*G70</f>
        <v>3.4048465473145786</v>
      </c>
      <c r="L70">
        <f>H70*F70</f>
        <v>2.901061381074169</v>
      </c>
      <c r="M70">
        <f>F70*I70</f>
        <v>2.6340901534526857</v>
      </c>
      <c r="N70">
        <f>J70*F70</f>
        <v>2.367118925831202</v>
      </c>
      <c r="O70">
        <f>0.7127*(K70^-1.818)</f>
        <v>7.6833996711813707E-2</v>
      </c>
      <c r="P70">
        <f>0.7127*(L70^-1.818)</f>
        <v>0.10279648915530218</v>
      </c>
      <c r="Q70">
        <f>0.7127*(M70^-1.818)</f>
        <v>0.12251810320972691</v>
      </c>
      <c r="R70">
        <f>0.7127*(N70^-1.818)</f>
        <v>0.14879031302213003</v>
      </c>
      <c r="S70">
        <f t="shared" si="2"/>
        <v>76.833996711813711</v>
      </c>
      <c r="T70">
        <f t="shared" si="3"/>
        <v>102.79648915530218</v>
      </c>
      <c r="U70">
        <f t="shared" si="4"/>
        <v>122.5181032097269</v>
      </c>
      <c r="V70">
        <f t="shared" si="5"/>
        <v>148.79031302213002</v>
      </c>
    </row>
    <row r="71" spans="2:22" x14ac:dyDescent="0.25">
      <c r="B71">
        <v>184</v>
      </c>
      <c r="C71">
        <f t="shared" si="7"/>
        <v>0.8984375</v>
      </c>
      <c r="D71">
        <f t="shared" si="8"/>
        <v>45652.17391304348</v>
      </c>
      <c r="E71">
        <v>21</v>
      </c>
      <c r="F71">
        <f>D71/17000</f>
        <v>2.6854219948849107</v>
      </c>
      <c r="G71">
        <f>-0.0138*E71+1.5577</f>
        <v>1.2679</v>
      </c>
      <c r="H71">
        <f>-0.0117*E71+1.326</f>
        <v>1.0803</v>
      </c>
      <c r="I71">
        <f t="shared" si="1"/>
        <v>0.98088500000000001</v>
      </c>
      <c r="J71">
        <f>-0.01303*E71+1.1551</f>
        <v>0.88146999999999998</v>
      </c>
      <c r="K71">
        <f>F71*G71</f>
        <v>3.4048465473145786</v>
      </c>
      <c r="L71">
        <f>H71*F71</f>
        <v>2.901061381074169</v>
      </c>
      <c r="M71">
        <f>F71*I71</f>
        <v>2.6340901534526857</v>
      </c>
      <c r="N71">
        <f>J71*F71</f>
        <v>2.367118925831202</v>
      </c>
      <c r="O71">
        <f>0.7127*(K71^-1.818)</f>
        <v>7.6833996711813707E-2</v>
      </c>
      <c r="P71">
        <f>0.7127*(L71^-1.818)</f>
        <v>0.10279648915530218</v>
      </c>
      <c r="Q71">
        <f>0.7127*(M71^-1.818)</f>
        <v>0.12251810320972691</v>
      </c>
      <c r="R71">
        <f>0.7127*(N71^-1.818)</f>
        <v>0.14879031302213003</v>
      </c>
      <c r="S71">
        <f t="shared" si="2"/>
        <v>76.833996711813711</v>
      </c>
      <c r="T71">
        <f t="shared" si="3"/>
        <v>102.79648915530218</v>
      </c>
      <c r="U71">
        <f t="shared" si="4"/>
        <v>122.5181032097269</v>
      </c>
      <c r="V71">
        <f t="shared" si="5"/>
        <v>148.79031302213002</v>
      </c>
    </row>
    <row r="72" spans="2:22" x14ac:dyDescent="0.25">
      <c r="B72">
        <v>184</v>
      </c>
      <c r="C72">
        <f t="shared" si="7"/>
        <v>0.8984375</v>
      </c>
      <c r="D72">
        <f t="shared" si="8"/>
        <v>45652.17391304348</v>
      </c>
      <c r="E72">
        <v>21</v>
      </c>
      <c r="F72">
        <f>D72/17000</f>
        <v>2.6854219948849107</v>
      </c>
      <c r="G72">
        <f>-0.0138*E72+1.5577</f>
        <v>1.2679</v>
      </c>
      <c r="H72">
        <f>-0.0117*E72+1.326</f>
        <v>1.0803</v>
      </c>
      <c r="I72">
        <f t="shared" si="1"/>
        <v>0.98088500000000001</v>
      </c>
      <c r="J72">
        <f>-0.01303*E72+1.1551</f>
        <v>0.88146999999999998</v>
      </c>
      <c r="K72">
        <f>F72*G72</f>
        <v>3.4048465473145786</v>
      </c>
      <c r="L72">
        <f>H72*F72</f>
        <v>2.901061381074169</v>
      </c>
      <c r="M72">
        <f>F72*I72</f>
        <v>2.6340901534526857</v>
      </c>
      <c r="N72">
        <f>J72*F72</f>
        <v>2.367118925831202</v>
      </c>
      <c r="O72">
        <f>0.7127*(K72^-1.818)</f>
        <v>7.6833996711813707E-2</v>
      </c>
      <c r="P72">
        <f>0.7127*(L72^-1.818)</f>
        <v>0.10279648915530218</v>
      </c>
      <c r="Q72">
        <f>0.7127*(M72^-1.818)</f>
        <v>0.12251810320972691</v>
      </c>
      <c r="R72">
        <f>0.7127*(N72^-1.818)</f>
        <v>0.14879031302213003</v>
      </c>
      <c r="S72">
        <f t="shared" si="2"/>
        <v>76.833996711813711</v>
      </c>
      <c r="T72">
        <f t="shared" si="3"/>
        <v>102.79648915530218</v>
      </c>
      <c r="U72">
        <f t="shared" si="4"/>
        <v>122.5181032097269</v>
      </c>
      <c r="V72">
        <f t="shared" si="5"/>
        <v>148.79031302213002</v>
      </c>
    </row>
    <row r="73" spans="2:22" x14ac:dyDescent="0.25">
      <c r="B73">
        <v>184</v>
      </c>
      <c r="C73">
        <f t="shared" si="7"/>
        <v>0.8984375</v>
      </c>
      <c r="D73">
        <f t="shared" si="8"/>
        <v>45652.17391304348</v>
      </c>
      <c r="E73">
        <v>21</v>
      </c>
      <c r="F73">
        <f>D73/17000</f>
        <v>2.6854219948849107</v>
      </c>
      <c r="G73">
        <f>-0.0138*E73+1.5577</f>
        <v>1.2679</v>
      </c>
      <c r="H73">
        <f>-0.0117*E73+1.326</f>
        <v>1.0803</v>
      </c>
      <c r="I73">
        <f t="shared" si="1"/>
        <v>0.98088500000000001</v>
      </c>
      <c r="J73">
        <f>-0.01303*E73+1.1551</f>
        <v>0.88146999999999998</v>
      </c>
      <c r="K73">
        <f>F73*G73</f>
        <v>3.4048465473145786</v>
      </c>
      <c r="L73">
        <f>H73*F73</f>
        <v>2.901061381074169</v>
      </c>
      <c r="M73">
        <f>F73*I73</f>
        <v>2.6340901534526857</v>
      </c>
      <c r="N73">
        <f>J73*F73</f>
        <v>2.367118925831202</v>
      </c>
      <c r="O73">
        <f>0.7127*(K73^-1.818)</f>
        <v>7.6833996711813707E-2</v>
      </c>
      <c r="P73">
        <f>0.7127*(L73^-1.818)</f>
        <v>0.10279648915530218</v>
      </c>
      <c r="Q73">
        <f>0.7127*(M73^-1.818)</f>
        <v>0.12251810320972691</v>
      </c>
      <c r="R73">
        <f>0.7127*(N73^-1.818)</f>
        <v>0.14879031302213003</v>
      </c>
      <c r="S73">
        <f t="shared" si="2"/>
        <v>76.833996711813711</v>
      </c>
      <c r="T73">
        <f t="shared" si="3"/>
        <v>102.79648915530218</v>
      </c>
      <c r="U73">
        <f t="shared" si="4"/>
        <v>122.5181032097269</v>
      </c>
      <c r="V73">
        <f t="shared" si="5"/>
        <v>148.79031302213002</v>
      </c>
    </row>
    <row r="74" spans="2:22" x14ac:dyDescent="0.25">
      <c r="B74">
        <v>184</v>
      </c>
      <c r="C74">
        <f t="shared" si="7"/>
        <v>0.8984375</v>
      </c>
      <c r="D74">
        <f t="shared" si="8"/>
        <v>45652.17391304348</v>
      </c>
      <c r="E74">
        <v>21</v>
      </c>
      <c r="F74">
        <f>D74/17000</f>
        <v>2.6854219948849107</v>
      </c>
      <c r="G74">
        <f>-0.0138*E74+1.5577</f>
        <v>1.2679</v>
      </c>
      <c r="H74">
        <f>-0.0117*E74+1.326</f>
        <v>1.0803</v>
      </c>
      <c r="I74">
        <f t="shared" si="1"/>
        <v>0.98088500000000001</v>
      </c>
      <c r="J74">
        <f>-0.01303*E74+1.1551</f>
        <v>0.88146999999999998</v>
      </c>
      <c r="K74">
        <f>F74*G74</f>
        <v>3.4048465473145786</v>
      </c>
      <c r="L74">
        <f>H74*F74</f>
        <v>2.901061381074169</v>
      </c>
      <c r="M74">
        <f>F74*I74</f>
        <v>2.6340901534526857</v>
      </c>
      <c r="N74">
        <f>J74*F74</f>
        <v>2.367118925831202</v>
      </c>
      <c r="O74">
        <f>0.7127*(K74^-1.818)</f>
        <v>7.6833996711813707E-2</v>
      </c>
      <c r="P74">
        <f>0.7127*(L74^-1.818)</f>
        <v>0.10279648915530218</v>
      </c>
      <c r="Q74">
        <f>0.7127*(M74^-1.818)</f>
        <v>0.12251810320972691</v>
      </c>
      <c r="R74">
        <f>0.7127*(N74^-1.818)</f>
        <v>0.14879031302213003</v>
      </c>
      <c r="S74">
        <f t="shared" si="2"/>
        <v>76.833996711813711</v>
      </c>
      <c r="T74">
        <f t="shared" si="3"/>
        <v>102.79648915530218</v>
      </c>
      <c r="U74">
        <f t="shared" si="4"/>
        <v>122.5181032097269</v>
      </c>
      <c r="V74">
        <f t="shared" si="5"/>
        <v>148.79031302213002</v>
      </c>
    </row>
    <row r="75" spans="2:22" x14ac:dyDescent="0.25">
      <c r="B75">
        <v>184</v>
      </c>
      <c r="C75">
        <f t="shared" si="7"/>
        <v>0.8984375</v>
      </c>
      <c r="D75">
        <f t="shared" si="8"/>
        <v>45652.17391304348</v>
      </c>
      <c r="E75">
        <v>21</v>
      </c>
      <c r="F75">
        <f>D75/17000</f>
        <v>2.6854219948849107</v>
      </c>
      <c r="G75">
        <f>-0.0138*E75+1.5577</f>
        <v>1.2679</v>
      </c>
      <c r="H75">
        <f>-0.0117*E75+1.326</f>
        <v>1.0803</v>
      </c>
      <c r="I75">
        <f t="shared" si="1"/>
        <v>0.98088500000000001</v>
      </c>
      <c r="J75">
        <f>-0.01303*E75+1.1551</f>
        <v>0.88146999999999998</v>
      </c>
      <c r="K75">
        <f>F75*G75</f>
        <v>3.4048465473145786</v>
      </c>
      <c r="L75">
        <f>H75*F75</f>
        <v>2.901061381074169</v>
      </c>
      <c r="M75">
        <f>F75*I75</f>
        <v>2.6340901534526857</v>
      </c>
      <c r="N75">
        <f>J75*F75</f>
        <v>2.367118925831202</v>
      </c>
      <c r="O75">
        <f>0.7127*(K75^-1.818)</f>
        <v>7.6833996711813707E-2</v>
      </c>
      <c r="P75">
        <f>0.7127*(L75^-1.818)</f>
        <v>0.10279648915530218</v>
      </c>
      <c r="Q75">
        <f>0.7127*(M75^-1.818)</f>
        <v>0.12251810320972691</v>
      </c>
      <c r="R75">
        <f>0.7127*(N75^-1.818)</f>
        <v>0.14879031302213003</v>
      </c>
      <c r="S75">
        <f t="shared" si="2"/>
        <v>76.833996711813711</v>
      </c>
      <c r="T75">
        <f t="shared" si="3"/>
        <v>102.79648915530218</v>
      </c>
      <c r="U75">
        <f t="shared" si="4"/>
        <v>122.5181032097269</v>
      </c>
      <c r="V75">
        <f t="shared" si="5"/>
        <v>148.79031302213002</v>
      </c>
    </row>
    <row r="76" spans="2:22" x14ac:dyDescent="0.25">
      <c r="B76">
        <v>184</v>
      </c>
      <c r="C76">
        <f t="shared" si="7"/>
        <v>0.8984375</v>
      </c>
      <c r="D76">
        <f t="shared" si="8"/>
        <v>45652.17391304348</v>
      </c>
      <c r="E76">
        <v>21</v>
      </c>
      <c r="F76">
        <f>D76/17000</f>
        <v>2.6854219948849107</v>
      </c>
      <c r="G76">
        <f>-0.0138*E76+1.5577</f>
        <v>1.2679</v>
      </c>
      <c r="H76">
        <f>-0.0117*E76+1.326</f>
        <v>1.0803</v>
      </c>
      <c r="I76">
        <f t="shared" si="1"/>
        <v>0.98088500000000001</v>
      </c>
      <c r="J76">
        <f>-0.01303*E76+1.1551</f>
        <v>0.88146999999999998</v>
      </c>
      <c r="K76">
        <f>F76*G76</f>
        <v>3.4048465473145786</v>
      </c>
      <c r="L76">
        <f>H76*F76</f>
        <v>2.901061381074169</v>
      </c>
      <c r="M76">
        <f>F76*I76</f>
        <v>2.6340901534526857</v>
      </c>
      <c r="N76">
        <f>J76*F76</f>
        <v>2.367118925831202</v>
      </c>
      <c r="O76">
        <f>0.7127*(K76^-1.818)</f>
        <v>7.6833996711813707E-2</v>
      </c>
      <c r="P76">
        <f>0.7127*(L76^-1.818)</f>
        <v>0.10279648915530218</v>
      </c>
      <c r="Q76">
        <f>0.7127*(M76^-1.818)</f>
        <v>0.12251810320972691</v>
      </c>
      <c r="R76">
        <f>0.7127*(N76^-1.818)</f>
        <v>0.14879031302213003</v>
      </c>
      <c r="S76">
        <f t="shared" si="2"/>
        <v>76.833996711813711</v>
      </c>
      <c r="T76">
        <f t="shared" si="3"/>
        <v>102.79648915530218</v>
      </c>
      <c r="U76">
        <f t="shared" si="4"/>
        <v>122.5181032097269</v>
      </c>
      <c r="V76">
        <f t="shared" si="5"/>
        <v>148.79031302213002</v>
      </c>
    </row>
    <row r="77" spans="2:22" x14ac:dyDescent="0.25">
      <c r="B77">
        <v>184</v>
      </c>
      <c r="C77">
        <f t="shared" si="7"/>
        <v>0.8984375</v>
      </c>
      <c r="D77">
        <f t="shared" si="8"/>
        <v>45652.17391304348</v>
      </c>
      <c r="E77">
        <v>21</v>
      </c>
      <c r="F77">
        <f>D77/17000</f>
        <v>2.6854219948849107</v>
      </c>
      <c r="G77">
        <f>-0.0138*E77+1.5577</f>
        <v>1.2679</v>
      </c>
      <c r="H77">
        <f>-0.0117*E77+1.326</f>
        <v>1.0803</v>
      </c>
      <c r="I77">
        <f t="shared" si="1"/>
        <v>0.98088500000000001</v>
      </c>
      <c r="J77">
        <f>-0.01303*E77+1.1551</f>
        <v>0.88146999999999998</v>
      </c>
      <c r="K77">
        <f>F77*G77</f>
        <v>3.4048465473145786</v>
      </c>
      <c r="L77">
        <f>H77*F77</f>
        <v>2.901061381074169</v>
      </c>
      <c r="M77">
        <f>F77*I77</f>
        <v>2.6340901534526857</v>
      </c>
      <c r="N77">
        <f>J77*F77</f>
        <v>2.367118925831202</v>
      </c>
      <c r="O77">
        <f>0.7127*(K77^-1.818)</f>
        <v>7.6833996711813707E-2</v>
      </c>
      <c r="P77">
        <f>0.7127*(L77^-1.818)</f>
        <v>0.10279648915530218</v>
      </c>
      <c r="Q77">
        <f>0.7127*(M77^-1.818)</f>
        <v>0.12251810320972691</v>
      </c>
      <c r="R77">
        <f>0.7127*(N77^-1.818)</f>
        <v>0.14879031302213003</v>
      </c>
      <c r="S77">
        <f t="shared" si="2"/>
        <v>76.833996711813711</v>
      </c>
      <c r="T77">
        <f t="shared" si="3"/>
        <v>102.79648915530218</v>
      </c>
      <c r="U77">
        <f t="shared" si="4"/>
        <v>122.5181032097269</v>
      </c>
      <c r="V77">
        <f t="shared" si="5"/>
        <v>148.79031302213002</v>
      </c>
    </row>
    <row r="78" spans="2:22" x14ac:dyDescent="0.25">
      <c r="B78">
        <v>184</v>
      </c>
      <c r="C78">
        <f t="shared" si="7"/>
        <v>0.8984375</v>
      </c>
      <c r="D78">
        <f t="shared" si="8"/>
        <v>45652.17391304348</v>
      </c>
      <c r="E78">
        <v>21</v>
      </c>
      <c r="F78">
        <f>D78/17000</f>
        <v>2.6854219948849107</v>
      </c>
      <c r="G78">
        <f>-0.0138*E78+1.5577</f>
        <v>1.2679</v>
      </c>
      <c r="H78">
        <f>-0.0117*E78+1.326</f>
        <v>1.0803</v>
      </c>
      <c r="I78">
        <f t="shared" si="1"/>
        <v>0.98088500000000001</v>
      </c>
      <c r="J78">
        <f>-0.01303*E78+1.1551</f>
        <v>0.88146999999999998</v>
      </c>
      <c r="K78">
        <f>F78*G78</f>
        <v>3.4048465473145786</v>
      </c>
      <c r="L78">
        <f>H78*F78</f>
        <v>2.901061381074169</v>
      </c>
      <c r="M78">
        <f>F78*I78</f>
        <v>2.6340901534526857</v>
      </c>
      <c r="N78">
        <f>J78*F78</f>
        <v>2.367118925831202</v>
      </c>
      <c r="O78">
        <f>0.7127*(K78^-1.818)</f>
        <v>7.6833996711813707E-2</v>
      </c>
      <c r="P78">
        <f>0.7127*(L78^-1.818)</f>
        <v>0.10279648915530218</v>
      </c>
      <c r="Q78">
        <f>0.7127*(M78^-1.818)</f>
        <v>0.12251810320972691</v>
      </c>
      <c r="R78">
        <f>0.7127*(N78^-1.818)</f>
        <v>0.14879031302213003</v>
      </c>
      <c r="S78">
        <f t="shared" si="2"/>
        <v>76.833996711813711</v>
      </c>
      <c r="T78">
        <f t="shared" si="3"/>
        <v>102.79648915530218</v>
      </c>
      <c r="U78">
        <f t="shared" si="4"/>
        <v>122.5181032097269</v>
      </c>
      <c r="V78">
        <f t="shared" si="5"/>
        <v>148.79031302213002</v>
      </c>
    </row>
    <row r="79" spans="2:22" x14ac:dyDescent="0.25">
      <c r="B79">
        <v>184</v>
      </c>
      <c r="C79">
        <f t="shared" si="7"/>
        <v>0.8984375</v>
      </c>
      <c r="D79">
        <f t="shared" si="8"/>
        <v>45652.17391304348</v>
      </c>
      <c r="E79">
        <v>21</v>
      </c>
      <c r="F79">
        <f>D79/17000</f>
        <v>2.6854219948849107</v>
      </c>
      <c r="G79">
        <f>-0.0138*E79+1.5577</f>
        <v>1.2679</v>
      </c>
      <c r="H79">
        <f>-0.0117*E79+1.326</f>
        <v>1.0803</v>
      </c>
      <c r="I79">
        <f t="shared" ref="I79:I99" si="9">(H79+J79)/2</f>
        <v>0.98088500000000001</v>
      </c>
      <c r="J79">
        <f>-0.01303*E79+1.1551</f>
        <v>0.88146999999999998</v>
      </c>
      <c r="K79">
        <f>F79*G79</f>
        <v>3.4048465473145786</v>
      </c>
      <c r="L79">
        <f>H79*F79</f>
        <v>2.901061381074169</v>
      </c>
      <c r="M79">
        <f>F79*I79</f>
        <v>2.6340901534526857</v>
      </c>
      <c r="N79">
        <f>J79*F79</f>
        <v>2.367118925831202</v>
      </c>
      <c r="O79">
        <f>0.7127*(K79^-1.818)</f>
        <v>7.6833996711813707E-2</v>
      </c>
      <c r="P79">
        <f>0.7127*(L79^-1.818)</f>
        <v>0.10279648915530218</v>
      </c>
      <c r="Q79">
        <f>0.7127*(M79^-1.818)</f>
        <v>0.12251810320972691</v>
      </c>
      <c r="R79">
        <f>0.7127*(N79^-1.818)</f>
        <v>0.14879031302213003</v>
      </c>
      <c r="S79">
        <f t="shared" ref="S79:S99" si="10">O79*1000</f>
        <v>76.833996711813711</v>
      </c>
      <c r="T79">
        <f t="shared" ref="T79:T99" si="11">P79*1000</f>
        <v>102.79648915530218</v>
      </c>
      <c r="U79">
        <f t="shared" ref="U79:U99" si="12">Q79*1000</f>
        <v>122.5181032097269</v>
      </c>
      <c r="V79">
        <f t="shared" ref="V79:V99" si="13">R79*1000</f>
        <v>148.79031302213002</v>
      </c>
    </row>
    <row r="80" spans="2:22" x14ac:dyDescent="0.25">
      <c r="B80">
        <v>184</v>
      </c>
      <c r="C80">
        <f t="shared" si="7"/>
        <v>0.8984375</v>
      </c>
      <c r="D80">
        <f t="shared" si="8"/>
        <v>45652.17391304348</v>
      </c>
      <c r="E80">
        <v>21</v>
      </c>
      <c r="F80">
        <f>D80/17000</f>
        <v>2.6854219948849107</v>
      </c>
      <c r="G80">
        <f>-0.0138*E80+1.5577</f>
        <v>1.2679</v>
      </c>
      <c r="H80">
        <f>-0.0117*E80+1.326</f>
        <v>1.0803</v>
      </c>
      <c r="I80">
        <f t="shared" si="9"/>
        <v>0.98088500000000001</v>
      </c>
      <c r="J80">
        <f>-0.01303*E80+1.1551</f>
        <v>0.88146999999999998</v>
      </c>
      <c r="K80">
        <f>F80*G80</f>
        <v>3.4048465473145786</v>
      </c>
      <c r="L80">
        <f>H80*F80</f>
        <v>2.901061381074169</v>
      </c>
      <c r="M80">
        <f>F80*I80</f>
        <v>2.6340901534526857</v>
      </c>
      <c r="N80">
        <f>J80*F80</f>
        <v>2.367118925831202</v>
      </c>
      <c r="O80">
        <f>0.7127*(K80^-1.818)</f>
        <v>7.6833996711813707E-2</v>
      </c>
      <c r="P80">
        <f>0.7127*(L80^-1.818)</f>
        <v>0.10279648915530218</v>
      </c>
      <c r="Q80">
        <f>0.7127*(M80^-1.818)</f>
        <v>0.12251810320972691</v>
      </c>
      <c r="R80">
        <f>0.7127*(N80^-1.818)</f>
        <v>0.14879031302213003</v>
      </c>
      <c r="S80">
        <f t="shared" si="10"/>
        <v>76.833996711813711</v>
      </c>
      <c r="T80">
        <f t="shared" si="11"/>
        <v>102.79648915530218</v>
      </c>
      <c r="U80">
        <f t="shared" si="12"/>
        <v>122.5181032097269</v>
      </c>
      <c r="V80">
        <f t="shared" si="13"/>
        <v>148.79031302213002</v>
      </c>
    </row>
    <row r="81" spans="2:22" x14ac:dyDescent="0.25">
      <c r="B81">
        <v>184</v>
      </c>
      <c r="C81">
        <f t="shared" si="7"/>
        <v>0.8984375</v>
      </c>
      <c r="D81">
        <f t="shared" si="8"/>
        <v>45652.17391304348</v>
      </c>
      <c r="E81">
        <v>21</v>
      </c>
      <c r="F81">
        <f>D81/17000</f>
        <v>2.6854219948849107</v>
      </c>
      <c r="G81">
        <f>-0.0138*E81+1.5577</f>
        <v>1.2679</v>
      </c>
      <c r="H81">
        <f>-0.0117*E81+1.326</f>
        <v>1.0803</v>
      </c>
      <c r="I81">
        <f t="shared" si="9"/>
        <v>0.98088500000000001</v>
      </c>
      <c r="J81">
        <f>-0.01303*E81+1.1551</f>
        <v>0.88146999999999998</v>
      </c>
      <c r="K81">
        <f>F81*G81</f>
        <v>3.4048465473145786</v>
      </c>
      <c r="L81">
        <f>H81*F81</f>
        <v>2.901061381074169</v>
      </c>
      <c r="M81">
        <f>F81*I81</f>
        <v>2.6340901534526857</v>
      </c>
      <c r="N81">
        <f>J81*F81</f>
        <v>2.367118925831202</v>
      </c>
      <c r="O81">
        <f>0.7127*(K81^-1.818)</f>
        <v>7.6833996711813707E-2</v>
      </c>
      <c r="P81">
        <f>0.7127*(L81^-1.818)</f>
        <v>0.10279648915530218</v>
      </c>
      <c r="Q81">
        <f>0.7127*(M81^-1.818)</f>
        <v>0.12251810320972691</v>
      </c>
      <c r="R81">
        <f>0.7127*(N81^-1.818)</f>
        <v>0.14879031302213003</v>
      </c>
      <c r="S81">
        <f t="shared" si="10"/>
        <v>76.833996711813711</v>
      </c>
      <c r="T81">
        <f t="shared" si="11"/>
        <v>102.79648915530218</v>
      </c>
      <c r="U81">
        <f t="shared" si="12"/>
        <v>122.5181032097269</v>
      </c>
      <c r="V81">
        <f t="shared" si="13"/>
        <v>148.79031302213002</v>
      </c>
    </row>
    <row r="82" spans="2:22" x14ac:dyDescent="0.25">
      <c r="B82">
        <v>184</v>
      </c>
      <c r="C82">
        <f t="shared" si="7"/>
        <v>0.8984375</v>
      </c>
      <c r="D82">
        <f t="shared" si="8"/>
        <v>45652.17391304348</v>
      </c>
      <c r="E82">
        <v>21</v>
      </c>
      <c r="F82">
        <f>D82/17000</f>
        <v>2.6854219948849107</v>
      </c>
      <c r="G82">
        <f>-0.0138*E82+1.5577</f>
        <v>1.2679</v>
      </c>
      <c r="H82">
        <f>-0.0117*E82+1.326</f>
        <v>1.0803</v>
      </c>
      <c r="I82">
        <f t="shared" si="9"/>
        <v>0.98088500000000001</v>
      </c>
      <c r="J82">
        <f>-0.01303*E82+1.1551</f>
        <v>0.88146999999999998</v>
      </c>
      <c r="K82">
        <f>F82*G82</f>
        <v>3.4048465473145786</v>
      </c>
      <c r="L82">
        <f>H82*F82</f>
        <v>2.901061381074169</v>
      </c>
      <c r="M82">
        <f>F82*I82</f>
        <v>2.6340901534526857</v>
      </c>
      <c r="N82">
        <f>J82*F82</f>
        <v>2.367118925831202</v>
      </c>
      <c r="O82">
        <f>0.7127*(K82^-1.818)</f>
        <v>7.6833996711813707E-2</v>
      </c>
      <c r="P82">
        <f>0.7127*(L82^-1.818)</f>
        <v>0.10279648915530218</v>
      </c>
      <c r="Q82">
        <f>0.7127*(M82^-1.818)</f>
        <v>0.12251810320972691</v>
      </c>
      <c r="R82">
        <f>0.7127*(N82^-1.818)</f>
        <v>0.14879031302213003</v>
      </c>
      <c r="S82">
        <f t="shared" si="10"/>
        <v>76.833996711813711</v>
      </c>
      <c r="T82">
        <f t="shared" si="11"/>
        <v>102.79648915530218</v>
      </c>
      <c r="U82">
        <f t="shared" si="12"/>
        <v>122.5181032097269</v>
      </c>
      <c r="V82">
        <f t="shared" si="13"/>
        <v>148.79031302213002</v>
      </c>
    </row>
    <row r="83" spans="2:22" x14ac:dyDescent="0.25">
      <c r="B83">
        <v>184</v>
      </c>
      <c r="C83">
        <f t="shared" si="7"/>
        <v>0.8984375</v>
      </c>
      <c r="D83">
        <f t="shared" si="8"/>
        <v>45652.17391304348</v>
      </c>
      <c r="E83">
        <v>21</v>
      </c>
      <c r="F83">
        <f>D83/17000</f>
        <v>2.6854219948849107</v>
      </c>
      <c r="G83">
        <f>-0.0138*E83+1.5577</f>
        <v>1.2679</v>
      </c>
      <c r="H83">
        <f>-0.0117*E83+1.326</f>
        <v>1.0803</v>
      </c>
      <c r="I83">
        <f t="shared" si="9"/>
        <v>0.98088500000000001</v>
      </c>
      <c r="J83">
        <f>-0.01303*E83+1.1551</f>
        <v>0.88146999999999998</v>
      </c>
      <c r="K83">
        <f>F83*G83</f>
        <v>3.4048465473145786</v>
      </c>
      <c r="L83">
        <f>H83*F83</f>
        <v>2.901061381074169</v>
      </c>
      <c r="M83">
        <f>F83*I83</f>
        <v>2.6340901534526857</v>
      </c>
      <c r="N83">
        <f>J83*F83</f>
        <v>2.367118925831202</v>
      </c>
      <c r="O83">
        <f>0.7127*(K83^-1.818)</f>
        <v>7.6833996711813707E-2</v>
      </c>
      <c r="P83">
        <f>0.7127*(L83^-1.818)</f>
        <v>0.10279648915530218</v>
      </c>
      <c r="Q83">
        <f>0.7127*(M83^-1.818)</f>
        <v>0.12251810320972691</v>
      </c>
      <c r="R83">
        <f>0.7127*(N83^-1.818)</f>
        <v>0.14879031302213003</v>
      </c>
      <c r="S83">
        <f t="shared" si="10"/>
        <v>76.833996711813711</v>
      </c>
      <c r="T83">
        <f t="shared" si="11"/>
        <v>102.79648915530218</v>
      </c>
      <c r="U83">
        <f t="shared" si="12"/>
        <v>122.5181032097269</v>
      </c>
      <c r="V83">
        <f t="shared" si="13"/>
        <v>148.79031302213002</v>
      </c>
    </row>
    <row r="84" spans="2:22" x14ac:dyDescent="0.25">
      <c r="B84">
        <v>184</v>
      </c>
      <c r="C84">
        <f t="shared" si="7"/>
        <v>0.8984375</v>
      </c>
      <c r="D84">
        <f t="shared" si="8"/>
        <v>45652.17391304348</v>
      </c>
      <c r="E84">
        <v>21</v>
      </c>
      <c r="F84">
        <f>D84/17000</f>
        <v>2.6854219948849107</v>
      </c>
      <c r="G84">
        <f>-0.0138*E84+1.5577</f>
        <v>1.2679</v>
      </c>
      <c r="H84">
        <f>-0.0117*E84+1.326</f>
        <v>1.0803</v>
      </c>
      <c r="I84">
        <f t="shared" si="9"/>
        <v>0.98088500000000001</v>
      </c>
      <c r="J84">
        <f>-0.01303*E84+1.1551</f>
        <v>0.88146999999999998</v>
      </c>
      <c r="K84">
        <f>F84*G84</f>
        <v>3.4048465473145786</v>
      </c>
      <c r="L84">
        <f>H84*F84</f>
        <v>2.901061381074169</v>
      </c>
      <c r="M84">
        <f>F84*I84</f>
        <v>2.6340901534526857</v>
      </c>
      <c r="N84">
        <f>J84*F84</f>
        <v>2.367118925831202</v>
      </c>
      <c r="O84">
        <f>0.7127*(K84^-1.818)</f>
        <v>7.6833996711813707E-2</v>
      </c>
      <c r="P84">
        <f>0.7127*(L84^-1.818)</f>
        <v>0.10279648915530218</v>
      </c>
      <c r="Q84">
        <f>0.7127*(M84^-1.818)</f>
        <v>0.12251810320972691</v>
      </c>
      <c r="R84">
        <f>0.7127*(N84^-1.818)</f>
        <v>0.14879031302213003</v>
      </c>
      <c r="S84">
        <f t="shared" si="10"/>
        <v>76.833996711813711</v>
      </c>
      <c r="T84">
        <f t="shared" si="11"/>
        <v>102.79648915530218</v>
      </c>
      <c r="U84">
        <f t="shared" si="12"/>
        <v>122.5181032097269</v>
      </c>
      <c r="V84">
        <f t="shared" si="13"/>
        <v>148.79031302213002</v>
      </c>
    </row>
    <row r="85" spans="2:22" x14ac:dyDescent="0.25">
      <c r="B85">
        <v>184</v>
      </c>
      <c r="C85">
        <f t="shared" si="7"/>
        <v>0.8984375</v>
      </c>
      <c r="D85">
        <f t="shared" si="8"/>
        <v>45652.17391304348</v>
      </c>
      <c r="E85">
        <v>21</v>
      </c>
      <c r="F85">
        <f>D85/17000</f>
        <v>2.6854219948849107</v>
      </c>
      <c r="G85">
        <f>-0.0138*E85+1.5577</f>
        <v>1.2679</v>
      </c>
      <c r="H85">
        <f>-0.0117*E85+1.326</f>
        <v>1.0803</v>
      </c>
      <c r="I85">
        <f t="shared" si="9"/>
        <v>0.98088500000000001</v>
      </c>
      <c r="J85">
        <f>-0.01303*E85+1.1551</f>
        <v>0.88146999999999998</v>
      </c>
      <c r="K85">
        <f>F85*G85</f>
        <v>3.4048465473145786</v>
      </c>
      <c r="L85">
        <f>H85*F85</f>
        <v>2.901061381074169</v>
      </c>
      <c r="M85">
        <f>F85*I85</f>
        <v>2.6340901534526857</v>
      </c>
      <c r="N85">
        <f>J85*F85</f>
        <v>2.367118925831202</v>
      </c>
      <c r="O85">
        <f>0.7127*(K85^-1.818)</f>
        <v>7.6833996711813707E-2</v>
      </c>
      <c r="P85">
        <f>0.7127*(L85^-1.818)</f>
        <v>0.10279648915530218</v>
      </c>
      <c r="Q85">
        <f>0.7127*(M85^-1.818)</f>
        <v>0.12251810320972691</v>
      </c>
      <c r="R85">
        <f>0.7127*(N85^-1.818)</f>
        <v>0.14879031302213003</v>
      </c>
      <c r="S85">
        <f t="shared" si="10"/>
        <v>76.833996711813711</v>
      </c>
      <c r="T85">
        <f t="shared" si="11"/>
        <v>102.79648915530218</v>
      </c>
      <c r="U85">
        <f t="shared" si="12"/>
        <v>122.5181032097269</v>
      </c>
      <c r="V85">
        <f t="shared" si="13"/>
        <v>148.79031302213002</v>
      </c>
    </row>
    <row r="86" spans="2:22" x14ac:dyDescent="0.25">
      <c r="B86">
        <v>183</v>
      </c>
      <c r="C86">
        <f t="shared" si="7"/>
        <v>0.8935546875</v>
      </c>
      <c r="D86">
        <f t="shared" si="8"/>
        <v>45956.284153005465</v>
      </c>
      <c r="E86">
        <v>21</v>
      </c>
      <c r="F86">
        <f>D86/17000</f>
        <v>2.7033108325297333</v>
      </c>
      <c r="G86">
        <f>-0.0138*E86+1.5577</f>
        <v>1.2679</v>
      </c>
      <c r="H86">
        <f>-0.0117*E86+1.326</f>
        <v>1.0803</v>
      </c>
      <c r="I86">
        <f t="shared" si="9"/>
        <v>0.98088500000000001</v>
      </c>
      <c r="J86">
        <f>-0.01303*E86+1.1551</f>
        <v>0.88146999999999998</v>
      </c>
      <c r="K86">
        <f>F86*G86</f>
        <v>3.4275278045644488</v>
      </c>
      <c r="L86">
        <f>H86*F86</f>
        <v>2.9203866923818711</v>
      </c>
      <c r="M86">
        <f>F86*I86</f>
        <v>2.6516370459659275</v>
      </c>
      <c r="N86">
        <f>J86*F86</f>
        <v>2.382887399549984</v>
      </c>
      <c r="O86">
        <f>0.7127*(K86^-1.818)</f>
        <v>7.5912155856238617E-2</v>
      </c>
      <c r="P86">
        <f>0.7127*(L86^-1.818)</f>
        <v>0.10156315485579313</v>
      </c>
      <c r="Q86">
        <f>0.7127*(M86^-1.818)</f>
        <v>0.12104815243377139</v>
      </c>
      <c r="R86">
        <f>0.7127*(N86^-1.818)</f>
        <v>0.14700515286741267</v>
      </c>
      <c r="S86">
        <f t="shared" si="10"/>
        <v>75.912155856238613</v>
      </c>
      <c r="T86">
        <f t="shared" si="11"/>
        <v>101.56315485579313</v>
      </c>
      <c r="U86">
        <f t="shared" si="12"/>
        <v>121.04815243377139</v>
      </c>
      <c r="V86">
        <f t="shared" si="13"/>
        <v>147.00515286741268</v>
      </c>
    </row>
    <row r="87" spans="2:22" x14ac:dyDescent="0.25">
      <c r="B87">
        <v>183</v>
      </c>
      <c r="C87">
        <f t="shared" si="7"/>
        <v>0.8935546875</v>
      </c>
      <c r="D87">
        <f t="shared" si="8"/>
        <v>45956.284153005465</v>
      </c>
      <c r="E87">
        <v>21</v>
      </c>
      <c r="F87">
        <f>D87/17000</f>
        <v>2.7033108325297333</v>
      </c>
      <c r="G87">
        <f>-0.0138*E87+1.5577</f>
        <v>1.2679</v>
      </c>
      <c r="H87">
        <f>-0.0117*E87+1.326</f>
        <v>1.0803</v>
      </c>
      <c r="I87">
        <f t="shared" si="9"/>
        <v>0.98088500000000001</v>
      </c>
      <c r="J87">
        <f>-0.01303*E87+1.1551</f>
        <v>0.88146999999999998</v>
      </c>
      <c r="K87">
        <f>F87*G87</f>
        <v>3.4275278045644488</v>
      </c>
      <c r="L87">
        <f>H87*F87</f>
        <v>2.9203866923818711</v>
      </c>
      <c r="M87">
        <f>F87*I87</f>
        <v>2.6516370459659275</v>
      </c>
      <c r="N87">
        <f>J87*F87</f>
        <v>2.382887399549984</v>
      </c>
      <c r="O87">
        <f>0.7127*(K87^-1.818)</f>
        <v>7.5912155856238617E-2</v>
      </c>
      <c r="P87">
        <f>0.7127*(L87^-1.818)</f>
        <v>0.10156315485579313</v>
      </c>
      <c r="Q87">
        <f>0.7127*(M87^-1.818)</f>
        <v>0.12104815243377139</v>
      </c>
      <c r="R87">
        <f>0.7127*(N87^-1.818)</f>
        <v>0.14700515286741267</v>
      </c>
      <c r="S87">
        <f t="shared" si="10"/>
        <v>75.912155856238613</v>
      </c>
      <c r="T87">
        <f t="shared" si="11"/>
        <v>101.56315485579313</v>
      </c>
      <c r="U87">
        <f t="shared" si="12"/>
        <v>121.04815243377139</v>
      </c>
      <c r="V87">
        <f t="shared" si="13"/>
        <v>147.00515286741268</v>
      </c>
    </row>
    <row r="88" spans="2:22" x14ac:dyDescent="0.25">
      <c r="B88">
        <v>183</v>
      </c>
      <c r="C88">
        <f t="shared" si="7"/>
        <v>0.8935546875</v>
      </c>
      <c r="D88">
        <f t="shared" si="8"/>
        <v>45956.284153005465</v>
      </c>
      <c r="E88">
        <v>21</v>
      </c>
      <c r="F88">
        <f>D88/17000</f>
        <v>2.7033108325297333</v>
      </c>
      <c r="G88">
        <f>-0.0138*E88+1.5577</f>
        <v>1.2679</v>
      </c>
      <c r="H88">
        <f>-0.0117*E88+1.326</f>
        <v>1.0803</v>
      </c>
      <c r="I88">
        <f t="shared" si="9"/>
        <v>0.98088500000000001</v>
      </c>
      <c r="J88">
        <f>-0.01303*E88+1.1551</f>
        <v>0.88146999999999998</v>
      </c>
      <c r="K88">
        <f>F88*G88</f>
        <v>3.4275278045644488</v>
      </c>
      <c r="L88">
        <f>H88*F88</f>
        <v>2.9203866923818711</v>
      </c>
      <c r="M88">
        <f>F88*I88</f>
        <v>2.6516370459659275</v>
      </c>
      <c r="N88">
        <f>J88*F88</f>
        <v>2.382887399549984</v>
      </c>
      <c r="O88">
        <f>0.7127*(K88^-1.818)</f>
        <v>7.5912155856238617E-2</v>
      </c>
      <c r="P88">
        <f>0.7127*(L88^-1.818)</f>
        <v>0.10156315485579313</v>
      </c>
      <c r="Q88">
        <f>0.7127*(M88^-1.818)</f>
        <v>0.12104815243377139</v>
      </c>
      <c r="R88">
        <f>0.7127*(N88^-1.818)</f>
        <v>0.14700515286741267</v>
      </c>
      <c r="S88">
        <f t="shared" si="10"/>
        <v>75.912155856238613</v>
      </c>
      <c r="T88">
        <f t="shared" si="11"/>
        <v>101.56315485579313</v>
      </c>
      <c r="U88">
        <f t="shared" si="12"/>
        <v>121.04815243377139</v>
      </c>
      <c r="V88">
        <f t="shared" si="13"/>
        <v>147.00515286741268</v>
      </c>
    </row>
    <row r="89" spans="2:22" x14ac:dyDescent="0.25">
      <c r="B89">
        <v>183</v>
      </c>
      <c r="C89">
        <f t="shared" si="7"/>
        <v>0.8935546875</v>
      </c>
      <c r="D89">
        <f t="shared" si="8"/>
        <v>45956.284153005465</v>
      </c>
      <c r="E89">
        <v>21</v>
      </c>
      <c r="F89">
        <f>D89/17000</f>
        <v>2.7033108325297333</v>
      </c>
      <c r="G89">
        <f>-0.0138*E89+1.5577</f>
        <v>1.2679</v>
      </c>
      <c r="H89">
        <f>-0.0117*E89+1.326</f>
        <v>1.0803</v>
      </c>
      <c r="I89">
        <f t="shared" si="9"/>
        <v>0.98088500000000001</v>
      </c>
      <c r="J89">
        <f>-0.01303*E89+1.1551</f>
        <v>0.88146999999999998</v>
      </c>
      <c r="K89">
        <f>F89*G89</f>
        <v>3.4275278045644488</v>
      </c>
      <c r="L89">
        <f>H89*F89</f>
        <v>2.9203866923818711</v>
      </c>
      <c r="M89">
        <f>F89*I89</f>
        <v>2.6516370459659275</v>
      </c>
      <c r="N89">
        <f>J89*F89</f>
        <v>2.382887399549984</v>
      </c>
      <c r="O89">
        <f>0.7127*(K89^-1.818)</f>
        <v>7.5912155856238617E-2</v>
      </c>
      <c r="P89">
        <f>0.7127*(L89^-1.818)</f>
        <v>0.10156315485579313</v>
      </c>
      <c r="Q89">
        <f>0.7127*(M89^-1.818)</f>
        <v>0.12104815243377139</v>
      </c>
      <c r="R89">
        <f>0.7127*(N89^-1.818)</f>
        <v>0.14700515286741267</v>
      </c>
      <c r="S89">
        <f t="shared" si="10"/>
        <v>75.912155856238613</v>
      </c>
      <c r="T89">
        <f t="shared" si="11"/>
        <v>101.56315485579313</v>
      </c>
      <c r="U89">
        <f t="shared" si="12"/>
        <v>121.04815243377139</v>
      </c>
      <c r="V89">
        <f t="shared" si="13"/>
        <v>147.00515286741268</v>
      </c>
    </row>
    <row r="90" spans="2:22" x14ac:dyDescent="0.25">
      <c r="B90">
        <v>183</v>
      </c>
      <c r="C90">
        <f t="shared" si="7"/>
        <v>0.8935546875</v>
      </c>
      <c r="D90">
        <f t="shared" si="8"/>
        <v>45956.284153005465</v>
      </c>
      <c r="E90">
        <v>21</v>
      </c>
      <c r="F90">
        <f>D90/17000</f>
        <v>2.7033108325297333</v>
      </c>
      <c r="G90">
        <f>-0.0138*E90+1.5577</f>
        <v>1.2679</v>
      </c>
      <c r="H90">
        <f>-0.0117*E90+1.326</f>
        <v>1.0803</v>
      </c>
      <c r="I90">
        <f t="shared" si="9"/>
        <v>0.98088500000000001</v>
      </c>
      <c r="J90">
        <f>-0.01303*E90+1.1551</f>
        <v>0.88146999999999998</v>
      </c>
      <c r="K90">
        <f>F90*G90</f>
        <v>3.4275278045644488</v>
      </c>
      <c r="L90">
        <f>H90*F90</f>
        <v>2.9203866923818711</v>
      </c>
      <c r="M90">
        <f>F90*I90</f>
        <v>2.6516370459659275</v>
      </c>
      <c r="N90">
        <f>J90*F90</f>
        <v>2.382887399549984</v>
      </c>
      <c r="O90">
        <f>0.7127*(K90^-1.818)</f>
        <v>7.5912155856238617E-2</v>
      </c>
      <c r="P90">
        <f>0.7127*(L90^-1.818)</f>
        <v>0.10156315485579313</v>
      </c>
      <c r="Q90">
        <f>0.7127*(M90^-1.818)</f>
        <v>0.12104815243377139</v>
      </c>
      <c r="R90">
        <f>0.7127*(N90^-1.818)</f>
        <v>0.14700515286741267</v>
      </c>
      <c r="S90">
        <f t="shared" si="10"/>
        <v>75.912155856238613</v>
      </c>
      <c r="T90">
        <f t="shared" si="11"/>
        <v>101.56315485579313</v>
      </c>
      <c r="U90">
        <f t="shared" si="12"/>
        <v>121.04815243377139</v>
      </c>
      <c r="V90">
        <f t="shared" si="13"/>
        <v>147.00515286741268</v>
      </c>
    </row>
    <row r="91" spans="2:22" x14ac:dyDescent="0.25">
      <c r="B91">
        <v>183</v>
      </c>
      <c r="C91">
        <f t="shared" si="7"/>
        <v>0.8935546875</v>
      </c>
      <c r="D91">
        <f t="shared" si="8"/>
        <v>45956.284153005465</v>
      </c>
      <c r="E91">
        <v>21</v>
      </c>
      <c r="F91">
        <f>D91/17000</f>
        <v>2.7033108325297333</v>
      </c>
      <c r="G91">
        <f>-0.0138*E91+1.5577</f>
        <v>1.2679</v>
      </c>
      <c r="H91">
        <f>-0.0117*E91+1.326</f>
        <v>1.0803</v>
      </c>
      <c r="I91">
        <f t="shared" si="9"/>
        <v>0.98088500000000001</v>
      </c>
      <c r="J91">
        <f>-0.01303*E91+1.1551</f>
        <v>0.88146999999999998</v>
      </c>
      <c r="K91">
        <f>F91*G91</f>
        <v>3.4275278045644488</v>
      </c>
      <c r="L91">
        <f>H91*F91</f>
        <v>2.9203866923818711</v>
      </c>
      <c r="M91">
        <f>F91*I91</f>
        <v>2.6516370459659275</v>
      </c>
      <c r="N91">
        <f>J91*F91</f>
        <v>2.382887399549984</v>
      </c>
      <c r="O91">
        <f>0.7127*(K91^-1.818)</f>
        <v>7.5912155856238617E-2</v>
      </c>
      <c r="P91">
        <f>0.7127*(L91^-1.818)</f>
        <v>0.10156315485579313</v>
      </c>
      <c r="Q91">
        <f>0.7127*(M91^-1.818)</f>
        <v>0.12104815243377139</v>
      </c>
      <c r="R91">
        <f>0.7127*(N91^-1.818)</f>
        <v>0.14700515286741267</v>
      </c>
      <c r="S91">
        <f t="shared" si="10"/>
        <v>75.912155856238613</v>
      </c>
      <c r="T91">
        <f t="shared" si="11"/>
        <v>101.56315485579313</v>
      </c>
      <c r="U91">
        <f t="shared" si="12"/>
        <v>121.04815243377139</v>
      </c>
      <c r="V91">
        <f t="shared" si="13"/>
        <v>147.00515286741268</v>
      </c>
    </row>
    <row r="92" spans="2:22" x14ac:dyDescent="0.25">
      <c r="B92">
        <v>183</v>
      </c>
      <c r="C92">
        <f t="shared" si="7"/>
        <v>0.8935546875</v>
      </c>
      <c r="D92">
        <f t="shared" si="8"/>
        <v>45956.284153005465</v>
      </c>
      <c r="E92">
        <v>21</v>
      </c>
      <c r="F92">
        <f>D92/17000</f>
        <v>2.7033108325297333</v>
      </c>
      <c r="G92">
        <f>-0.0138*E92+1.5577</f>
        <v>1.2679</v>
      </c>
      <c r="H92">
        <f>-0.0117*E92+1.326</f>
        <v>1.0803</v>
      </c>
      <c r="I92">
        <f t="shared" si="9"/>
        <v>0.98088500000000001</v>
      </c>
      <c r="J92">
        <f>-0.01303*E92+1.1551</f>
        <v>0.88146999999999998</v>
      </c>
      <c r="K92">
        <f>F92*G92</f>
        <v>3.4275278045644488</v>
      </c>
      <c r="L92">
        <f>H92*F92</f>
        <v>2.9203866923818711</v>
      </c>
      <c r="M92">
        <f>F92*I92</f>
        <v>2.6516370459659275</v>
      </c>
      <c r="N92">
        <f>J92*F92</f>
        <v>2.382887399549984</v>
      </c>
      <c r="O92">
        <f>0.7127*(K92^-1.818)</f>
        <v>7.5912155856238617E-2</v>
      </c>
      <c r="P92">
        <f>0.7127*(L92^-1.818)</f>
        <v>0.10156315485579313</v>
      </c>
      <c r="Q92">
        <f>0.7127*(M92^-1.818)</f>
        <v>0.12104815243377139</v>
      </c>
      <c r="R92">
        <f>0.7127*(N92^-1.818)</f>
        <v>0.14700515286741267</v>
      </c>
      <c r="S92">
        <f t="shared" si="10"/>
        <v>75.912155856238613</v>
      </c>
      <c r="T92">
        <f t="shared" si="11"/>
        <v>101.56315485579313</v>
      </c>
      <c r="U92">
        <f t="shared" si="12"/>
        <v>121.04815243377139</v>
      </c>
      <c r="V92">
        <f t="shared" si="13"/>
        <v>147.00515286741268</v>
      </c>
    </row>
    <row r="93" spans="2:22" x14ac:dyDescent="0.25">
      <c r="B93">
        <v>183</v>
      </c>
      <c r="C93">
        <f t="shared" si="7"/>
        <v>0.8935546875</v>
      </c>
      <c r="D93">
        <f t="shared" si="8"/>
        <v>45956.284153005465</v>
      </c>
      <c r="E93">
        <v>21</v>
      </c>
      <c r="F93">
        <f>D93/17000</f>
        <v>2.7033108325297333</v>
      </c>
      <c r="G93">
        <f>-0.0138*E93+1.5577</f>
        <v>1.2679</v>
      </c>
      <c r="H93">
        <f>-0.0117*E93+1.326</f>
        <v>1.0803</v>
      </c>
      <c r="I93">
        <f t="shared" si="9"/>
        <v>0.98088500000000001</v>
      </c>
      <c r="J93">
        <f>-0.01303*E93+1.1551</f>
        <v>0.88146999999999998</v>
      </c>
      <c r="K93">
        <f>F93*G93</f>
        <v>3.4275278045644488</v>
      </c>
      <c r="L93">
        <f>H93*F93</f>
        <v>2.9203866923818711</v>
      </c>
      <c r="M93">
        <f>F93*I93</f>
        <v>2.6516370459659275</v>
      </c>
      <c r="N93">
        <f>J93*F93</f>
        <v>2.382887399549984</v>
      </c>
      <c r="O93">
        <f>0.7127*(K93^-1.818)</f>
        <v>7.5912155856238617E-2</v>
      </c>
      <c r="P93">
        <f>0.7127*(L93^-1.818)</f>
        <v>0.10156315485579313</v>
      </c>
      <c r="Q93">
        <f>0.7127*(M93^-1.818)</f>
        <v>0.12104815243377139</v>
      </c>
      <c r="R93">
        <f>0.7127*(N93^-1.818)</f>
        <v>0.14700515286741267</v>
      </c>
      <c r="S93">
        <f t="shared" si="10"/>
        <v>75.912155856238613</v>
      </c>
      <c r="T93">
        <f t="shared" si="11"/>
        <v>101.56315485579313</v>
      </c>
      <c r="U93">
        <f t="shared" si="12"/>
        <v>121.04815243377139</v>
      </c>
      <c r="V93">
        <f t="shared" si="13"/>
        <v>147.00515286741268</v>
      </c>
    </row>
    <row r="94" spans="2:22" x14ac:dyDescent="0.25">
      <c r="B94">
        <v>183</v>
      </c>
      <c r="C94">
        <f t="shared" si="7"/>
        <v>0.8935546875</v>
      </c>
      <c r="D94">
        <f t="shared" si="8"/>
        <v>45956.284153005465</v>
      </c>
      <c r="E94">
        <v>21</v>
      </c>
      <c r="F94">
        <f>D94/17000</f>
        <v>2.7033108325297333</v>
      </c>
      <c r="G94">
        <f>-0.0138*E94+1.5577</f>
        <v>1.2679</v>
      </c>
      <c r="H94">
        <f>-0.0117*E94+1.326</f>
        <v>1.0803</v>
      </c>
      <c r="I94">
        <f t="shared" si="9"/>
        <v>0.98088500000000001</v>
      </c>
      <c r="J94">
        <f>-0.01303*E94+1.1551</f>
        <v>0.88146999999999998</v>
      </c>
      <c r="K94">
        <f>F94*G94</f>
        <v>3.4275278045644488</v>
      </c>
      <c r="L94">
        <f>H94*F94</f>
        <v>2.9203866923818711</v>
      </c>
      <c r="M94">
        <f>F94*I94</f>
        <v>2.6516370459659275</v>
      </c>
      <c r="N94">
        <f>J94*F94</f>
        <v>2.382887399549984</v>
      </c>
      <c r="O94">
        <f>0.7127*(K94^-1.818)</f>
        <v>7.5912155856238617E-2</v>
      </c>
      <c r="P94">
        <f>0.7127*(L94^-1.818)</f>
        <v>0.10156315485579313</v>
      </c>
      <c r="Q94">
        <f>0.7127*(M94^-1.818)</f>
        <v>0.12104815243377139</v>
      </c>
      <c r="R94">
        <f>0.7127*(N94^-1.818)</f>
        <v>0.14700515286741267</v>
      </c>
      <c r="S94">
        <f t="shared" si="10"/>
        <v>75.912155856238613</v>
      </c>
      <c r="T94">
        <f t="shared" si="11"/>
        <v>101.56315485579313</v>
      </c>
      <c r="U94">
        <f t="shared" si="12"/>
        <v>121.04815243377139</v>
      </c>
      <c r="V94">
        <f t="shared" si="13"/>
        <v>147.00515286741268</v>
      </c>
    </row>
    <row r="95" spans="2:22" x14ac:dyDescent="0.25">
      <c r="B95">
        <v>183</v>
      </c>
      <c r="C95">
        <f t="shared" si="7"/>
        <v>0.8935546875</v>
      </c>
      <c r="D95">
        <f t="shared" si="8"/>
        <v>45956.284153005465</v>
      </c>
      <c r="E95">
        <v>21</v>
      </c>
      <c r="F95">
        <f>D95/17000</f>
        <v>2.7033108325297333</v>
      </c>
      <c r="G95">
        <f>-0.0138*E95+1.5577</f>
        <v>1.2679</v>
      </c>
      <c r="H95">
        <f>-0.0117*E95+1.326</f>
        <v>1.0803</v>
      </c>
      <c r="I95">
        <f t="shared" si="9"/>
        <v>0.98088500000000001</v>
      </c>
      <c r="J95">
        <f>-0.01303*E95+1.1551</f>
        <v>0.88146999999999998</v>
      </c>
      <c r="K95">
        <f>F95*G95</f>
        <v>3.4275278045644488</v>
      </c>
      <c r="L95">
        <f>H95*F95</f>
        <v>2.9203866923818711</v>
      </c>
      <c r="M95">
        <f>F95*I95</f>
        <v>2.6516370459659275</v>
      </c>
      <c r="N95">
        <f>J95*F95</f>
        <v>2.382887399549984</v>
      </c>
      <c r="O95">
        <f>0.7127*(K95^-1.818)</f>
        <v>7.5912155856238617E-2</v>
      </c>
      <c r="P95">
        <f>0.7127*(L95^-1.818)</f>
        <v>0.10156315485579313</v>
      </c>
      <c r="Q95">
        <f>0.7127*(M95^-1.818)</f>
        <v>0.12104815243377139</v>
      </c>
      <c r="R95">
        <f>0.7127*(N95^-1.818)</f>
        <v>0.14700515286741267</v>
      </c>
      <c r="S95">
        <f t="shared" si="10"/>
        <v>75.912155856238613</v>
      </c>
      <c r="T95">
        <f t="shared" si="11"/>
        <v>101.56315485579313</v>
      </c>
      <c r="U95">
        <f t="shared" si="12"/>
        <v>121.04815243377139</v>
      </c>
      <c r="V95">
        <f t="shared" si="13"/>
        <v>147.00515286741268</v>
      </c>
    </row>
    <row r="96" spans="2:22" x14ac:dyDescent="0.25">
      <c r="B96">
        <v>183</v>
      </c>
      <c r="C96">
        <f t="shared" si="7"/>
        <v>0.8935546875</v>
      </c>
      <c r="D96">
        <f t="shared" si="8"/>
        <v>45956.284153005465</v>
      </c>
      <c r="E96">
        <v>21</v>
      </c>
      <c r="F96">
        <f>D96/17000</f>
        <v>2.7033108325297333</v>
      </c>
      <c r="G96">
        <f>-0.0138*E96+1.5577</f>
        <v>1.2679</v>
      </c>
      <c r="H96">
        <f>-0.0117*E96+1.326</f>
        <v>1.0803</v>
      </c>
      <c r="I96">
        <f t="shared" si="9"/>
        <v>0.98088500000000001</v>
      </c>
      <c r="J96">
        <f>-0.01303*E96+1.1551</f>
        <v>0.88146999999999998</v>
      </c>
      <c r="K96">
        <f>F96*G96</f>
        <v>3.4275278045644488</v>
      </c>
      <c r="L96">
        <f>H96*F96</f>
        <v>2.9203866923818711</v>
      </c>
      <c r="M96">
        <f>F96*I96</f>
        <v>2.6516370459659275</v>
      </c>
      <c r="N96">
        <f>J96*F96</f>
        <v>2.382887399549984</v>
      </c>
      <c r="O96">
        <f>0.7127*(K96^-1.818)</f>
        <v>7.5912155856238617E-2</v>
      </c>
      <c r="P96">
        <f>0.7127*(L96^-1.818)</f>
        <v>0.10156315485579313</v>
      </c>
      <c r="Q96">
        <f>0.7127*(M96^-1.818)</f>
        <v>0.12104815243377139</v>
      </c>
      <c r="R96">
        <f>0.7127*(N96^-1.818)</f>
        <v>0.14700515286741267</v>
      </c>
      <c r="S96">
        <f t="shared" si="10"/>
        <v>75.912155856238613</v>
      </c>
      <c r="T96">
        <f t="shared" si="11"/>
        <v>101.56315485579313</v>
      </c>
      <c r="U96">
        <f t="shared" si="12"/>
        <v>121.04815243377139</v>
      </c>
      <c r="V96">
        <f t="shared" si="13"/>
        <v>147.00515286741268</v>
      </c>
    </row>
    <row r="97" spans="2:22" x14ac:dyDescent="0.25">
      <c r="B97">
        <v>183</v>
      </c>
      <c r="C97">
        <f t="shared" si="7"/>
        <v>0.8935546875</v>
      </c>
      <c r="D97">
        <f t="shared" si="8"/>
        <v>45956.284153005465</v>
      </c>
      <c r="E97">
        <v>21</v>
      </c>
      <c r="F97">
        <f>D97/17000</f>
        <v>2.7033108325297333</v>
      </c>
      <c r="G97">
        <f>-0.0138*E97+1.5577</f>
        <v>1.2679</v>
      </c>
      <c r="H97">
        <f>-0.0117*E97+1.326</f>
        <v>1.0803</v>
      </c>
      <c r="I97">
        <f t="shared" si="9"/>
        <v>0.98088500000000001</v>
      </c>
      <c r="J97">
        <f>-0.01303*E97+1.1551</f>
        <v>0.88146999999999998</v>
      </c>
      <c r="K97">
        <f>F97*G97</f>
        <v>3.4275278045644488</v>
      </c>
      <c r="L97">
        <f>H97*F97</f>
        <v>2.9203866923818711</v>
      </c>
      <c r="M97">
        <f>F97*I97</f>
        <v>2.6516370459659275</v>
      </c>
      <c r="N97">
        <f>J97*F97</f>
        <v>2.382887399549984</v>
      </c>
      <c r="O97">
        <f>0.7127*(K97^-1.818)</f>
        <v>7.5912155856238617E-2</v>
      </c>
      <c r="P97">
        <f>0.7127*(L97^-1.818)</f>
        <v>0.10156315485579313</v>
      </c>
      <c r="Q97">
        <f>0.7127*(M97^-1.818)</f>
        <v>0.12104815243377139</v>
      </c>
      <c r="R97">
        <f>0.7127*(N97^-1.818)</f>
        <v>0.14700515286741267</v>
      </c>
      <c r="S97">
        <f t="shared" si="10"/>
        <v>75.912155856238613</v>
      </c>
      <c r="T97">
        <f t="shared" si="11"/>
        <v>101.56315485579313</v>
      </c>
      <c r="U97">
        <f t="shared" si="12"/>
        <v>121.04815243377139</v>
      </c>
      <c r="V97">
        <f t="shared" si="13"/>
        <v>147.00515286741268</v>
      </c>
    </row>
    <row r="98" spans="2:22" x14ac:dyDescent="0.25">
      <c r="B98">
        <v>183</v>
      </c>
      <c r="C98">
        <f t="shared" ref="C98:C99" si="14">(B98/1024)*5</f>
        <v>0.8935546875</v>
      </c>
      <c r="D98">
        <f t="shared" ref="D98:D99" si="15">(5/C98-1)*10000</f>
        <v>45956.284153005465</v>
      </c>
      <c r="E98">
        <v>21</v>
      </c>
      <c r="F98">
        <f>D98/17000</f>
        <v>2.7033108325297333</v>
      </c>
      <c r="G98">
        <f>-0.0138*E98+1.5577</f>
        <v>1.2679</v>
      </c>
      <c r="H98">
        <f>-0.0117*E98+1.326</f>
        <v>1.0803</v>
      </c>
      <c r="I98">
        <f t="shared" si="9"/>
        <v>0.98088500000000001</v>
      </c>
      <c r="J98">
        <f>-0.01303*E98+1.1551</f>
        <v>0.88146999999999998</v>
      </c>
      <c r="K98">
        <f>F98*G98</f>
        <v>3.4275278045644488</v>
      </c>
      <c r="L98">
        <f>H98*F98</f>
        <v>2.9203866923818711</v>
      </c>
      <c r="M98">
        <f>F98*I98</f>
        <v>2.6516370459659275</v>
      </c>
      <c r="N98">
        <f>J98*F98</f>
        <v>2.382887399549984</v>
      </c>
      <c r="O98">
        <f>0.7127*(K98^-1.818)</f>
        <v>7.5912155856238617E-2</v>
      </c>
      <c r="P98">
        <f>0.7127*(L98^-1.818)</f>
        <v>0.10156315485579313</v>
      </c>
      <c r="Q98">
        <f>0.7127*(M98^-1.818)</f>
        <v>0.12104815243377139</v>
      </c>
      <c r="R98">
        <f>0.7127*(N98^-1.818)</f>
        <v>0.14700515286741267</v>
      </c>
      <c r="S98">
        <f t="shared" si="10"/>
        <v>75.912155856238613</v>
      </c>
      <c r="T98">
        <f t="shared" si="11"/>
        <v>101.56315485579313</v>
      </c>
      <c r="U98">
        <f t="shared" si="12"/>
        <v>121.04815243377139</v>
      </c>
      <c r="V98">
        <f t="shared" si="13"/>
        <v>147.00515286741268</v>
      </c>
    </row>
    <row r="99" spans="2:22" x14ac:dyDescent="0.25">
      <c r="B99">
        <v>183</v>
      </c>
      <c r="C99">
        <f t="shared" si="14"/>
        <v>0.8935546875</v>
      </c>
      <c r="D99">
        <f t="shared" si="15"/>
        <v>45956.284153005465</v>
      </c>
      <c r="E99">
        <v>21</v>
      </c>
      <c r="F99">
        <f>D99/17000</f>
        <v>2.7033108325297333</v>
      </c>
      <c r="G99">
        <f>-0.0138*E99+1.5577</f>
        <v>1.2679</v>
      </c>
      <c r="H99">
        <f>-0.0117*E99+1.326</f>
        <v>1.0803</v>
      </c>
      <c r="I99">
        <f t="shared" si="9"/>
        <v>0.98088500000000001</v>
      </c>
      <c r="J99">
        <f>-0.01303*E99+1.1551</f>
        <v>0.88146999999999998</v>
      </c>
      <c r="K99">
        <f>F99*G99</f>
        <v>3.4275278045644488</v>
      </c>
      <c r="L99">
        <f>H99*F99</f>
        <v>2.9203866923818711</v>
      </c>
      <c r="M99">
        <f>F99*I99</f>
        <v>2.6516370459659275</v>
      </c>
      <c r="N99">
        <f>J99*F99</f>
        <v>2.382887399549984</v>
      </c>
      <c r="O99">
        <f>0.7127*(K99^-1.818)</f>
        <v>7.5912155856238617E-2</v>
      </c>
      <c r="P99">
        <f>0.7127*(L99^-1.818)</f>
        <v>0.10156315485579313</v>
      </c>
      <c r="Q99">
        <f>0.7127*(M99^-1.818)</f>
        <v>0.12104815243377139</v>
      </c>
      <c r="R99">
        <f>0.7127*(N99^-1.818)</f>
        <v>0.14700515286741267</v>
      </c>
      <c r="S99">
        <f t="shared" si="10"/>
        <v>75.912155856238613</v>
      </c>
      <c r="T99">
        <f t="shared" si="11"/>
        <v>101.56315485579313</v>
      </c>
      <c r="U99">
        <f t="shared" si="12"/>
        <v>121.04815243377139</v>
      </c>
      <c r="V99">
        <f t="shared" si="13"/>
        <v>147.00515286741268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Lankar</dc:creator>
  <cp:lastModifiedBy>Veronique Lankar</cp:lastModifiedBy>
  <dcterms:created xsi:type="dcterms:W3CDTF">2020-05-11T23:55:15Z</dcterms:created>
  <dcterms:modified xsi:type="dcterms:W3CDTF">2020-07-30T18:27:00Z</dcterms:modified>
</cp:coreProperties>
</file>