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<sst xmlns="http://schemas.openxmlformats.org/spreadsheetml/2006/main" count="13" uniqueCount="13">
  <si>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r>
      <rPr>
        <sz val="11"/>
        <color rgb="FF000000"/>
        <rFont val="Calibri"/>
        <family val="2"/>
      </rPr>
      <t xml:space="preserve">copy the measurements (Vs) from the SD card and paste it in the first column. Overwrite the 1</t>
    </r>
    <r>
      <rPr>
        <vertAlign val="superscript"/>
        <sz val="11"/>
        <color rgb="FF000000"/>
        <rFont val="Calibri"/>
        <family val="2"/>
      </rPr>
      <t xml:space="preserve">st</t>
    </r>
    <r>
      <rPr>
        <sz val="11"/>
        <color rgb="FF000000"/>
        <rFont val="Calibri"/>
        <family val="2"/>
      </rPr>
      <t xml:space="preserve"> column. It will compute the concentration of NO2 in ppb</t>
    </r>
  </si>
  <si>
    <t xml:space="preserve">V. Lankar  This is based on sensitivity curves. Based on the datasheet. </t>
  </si>
  <si>
    <t xml:space="preserve">The resistance of the load is 4500 ohms.  We use breezometer to tune R0</t>
  </si>
  <si>
    <t xml:space="preserve">according to data sheet we have 5V – load resistance – Rs – gnd and we measure the voltage across Rs (inside sensor) </t>
  </si>
  <si>
    <t xml:space="preserve">RL=4500</t>
  </si>
  <si>
    <t xml:space="preserve">R0=1000</t>
  </si>
  <si>
    <t xml:space="preserve">Vs (0-1024)</t>
  </si>
  <si>
    <t xml:space="preserve">Vs in volts</t>
  </si>
  <si>
    <t xml:space="preserve">Rs</t>
  </si>
  <si>
    <t xml:space="preserve">Rs/R0</t>
  </si>
  <si>
    <t xml:space="preserve">plug in exponential</t>
  </si>
  <si>
    <t xml:space="preserve">ppb</t>
  </si>
  <si>
    <t xml:space="preserve">Rs=R0 then concentration is 0.15 ppb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</si>
</sst>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vertAlign val="superscript"/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sheetData>
    <row r="1" customFormat="false" ht="16.2" hidden="false" customHeight="false" outlineLevel="0" collapsed="false">
      <c r="A1" s="0" t="s">
        <v>0</v>
      </c>
    </row>
    <row r="2" customFormat="false" ht="15.8" hidden="false" customHeight="false" outlineLevel="0" collapsed="false">
      <c r="A2" s="0" t="s">
        <v>1</v>
      </c>
    </row>
    <row r="3" customFormat="false" ht="15.8" hidden="false" customHeight="false" outlineLevel="0" collapsed="false">
      <c r="A3" s="0" t="s">
        <v>2</v>
      </c>
    </row>
    <row r="4" customFormat="false" ht="15.8" hidden="false" customHeight="false" outlineLevel="0" collapsed="false">
      <c r="A4" s="0" t="s">
        <v>3</v>
      </c>
    </row>
    <row r="5" customFormat="false" ht="15.8" hidden="false" customHeight="false" outlineLevel="0" collapsed="false">
      <c r="A5" s="1" t="s">
        <v>4</v>
      </c>
    </row>
    <row r="6" customFormat="false" ht="15.8" hidden="false" customHeight="false" outlineLevel="0" collapsed="false">
      <c r="A6" s="1" t="s">
        <v>5</v>
      </c>
    </row>
    <row r="7" customFormat="false" ht="15.8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9</v>
      </c>
      <c r="E7" s="0" t="s">
        <v>10</v>
      </c>
      <c r="G7" s="0" t="s">
        <v>11</v>
      </c>
    </row>
    <row r="8" customFormat="false" ht="15.8" hidden="false" customHeight="false" outlineLevel="0" collapsed="false">
      <c r="A8" s="0" t="n">
        <v>4.5</v>
      </c>
      <c r="B8" s="0" t="n">
        <f aca="false">(A8/1024)*5</f>
        <v>0.02197265625</v>
      </c>
      <c r="C8" s="0" t="n">
        <f aca="false">B8*4500/(5-B8)</f>
        <v>19.8626777832271</v>
      </c>
      <c r="D8" s="0" t="n">
        <f aca="false">C8/1000</f>
        <v>0.0198626777832271</v>
      </c>
      <c r="E8" s="0" t="n">
        <f aca="false">0.148*(D8^1.0078)</f>
        <v>0.00285117718819717</v>
      </c>
      <c r="G8" s="0" t="n">
        <f aca="false">E8*1000</f>
        <v>2.85117718819717</v>
      </c>
    </row>
    <row r="9" customFormat="false" ht="15.8" hidden="false" customHeight="false" outlineLevel="0" collapsed="false">
      <c r="A9" s="0" t="n">
        <v>50</v>
      </c>
      <c r="B9" s="0" t="n">
        <f aca="false">(A9/1024)*5</f>
        <v>0.244140625</v>
      </c>
      <c r="C9" s="0" t="n">
        <f aca="false">B9*4500/(5-B9)</f>
        <v>231.006160164271</v>
      </c>
      <c r="D9" s="0" t="n">
        <f aca="false">C9/1000</f>
        <v>0.231006160164271</v>
      </c>
      <c r="E9" s="0" t="n">
        <f aca="false">0.148*(D9^1.0078)</f>
        <v>0.0338003766965355</v>
      </c>
      <c r="G9" s="0" t="n">
        <f aca="false">E9*1000</f>
        <v>33.8003766965355</v>
      </c>
      <c r="J9" s="0" t="s">
        <v>12</v>
      </c>
    </row>
    <row r="10" customFormat="false" ht="15.8" hidden="false" customHeight="false" outlineLevel="0" collapsed="false">
      <c r="A10" s="0" t="n">
        <v>8</v>
      </c>
      <c r="B10" s="0" t="n">
        <f aca="false">(A10/1024)*5</f>
        <v>0.0390625</v>
      </c>
      <c r="C10" s="0" t="n">
        <f aca="false">B10*4500/(5-B10)</f>
        <v>35.4330708661417</v>
      </c>
      <c r="D10" s="0" t="n">
        <f aca="false">C10/1000</f>
        <v>0.0354330708661417</v>
      </c>
      <c r="E10" s="0" t="n">
        <f aca="false">0.148*(D10^1.0078)</f>
        <v>0.00510923521434119</v>
      </c>
      <c r="G10" s="0" t="n">
        <f aca="false">E10*1000</f>
        <v>5.10923521434119</v>
      </c>
    </row>
    <row r="11" customFormat="false" ht="15.8" hidden="false" customHeight="false" outlineLevel="0" collapsed="false">
      <c r="A11" s="0" t="n">
        <v>20</v>
      </c>
      <c r="B11" s="0" t="n">
        <f aca="false">(A11/1024)*5</f>
        <v>0.09765625</v>
      </c>
      <c r="C11" s="0" t="n">
        <f aca="false">B11*4500/(5-B11)</f>
        <v>89.6414342629482</v>
      </c>
      <c r="D11" s="0" t="n">
        <f aca="false">C11/1000</f>
        <v>0.0896414342629482</v>
      </c>
      <c r="E11" s="0" t="n">
        <f aca="false">0.148*(D11^1.0078)</f>
        <v>0.0130196731181101</v>
      </c>
      <c r="G11" s="0" t="n">
        <f aca="false">E11*1000</f>
        <v>13.0196731181101</v>
      </c>
    </row>
    <row r="12" customFormat="false" ht="15.8" hidden="false" customHeight="false" outlineLevel="0" collapsed="false">
      <c r="A12" s="0" t="n">
        <v>8</v>
      </c>
      <c r="B12" s="0" t="n">
        <f aca="false">(A12/1024)*5</f>
        <v>0.0390625</v>
      </c>
      <c r="C12" s="0" t="n">
        <f aca="false">B12*4500/(5-B12)</f>
        <v>35.4330708661417</v>
      </c>
      <c r="D12" s="0" t="n">
        <f aca="false">C12/1000</f>
        <v>0.0354330708661417</v>
      </c>
      <c r="E12" s="0" t="n">
        <f aca="false">0.148*(D12^1.0078)</f>
        <v>0.00510923521434119</v>
      </c>
      <c r="G12" s="0" t="n">
        <f aca="false">E12*1000</f>
        <v>5.10923521434119</v>
      </c>
    </row>
    <row r="13" customFormat="false" ht="15.8" hidden="false" customHeight="false" outlineLevel="0" collapsed="false">
      <c r="A13" s="0" t="n">
        <v>4</v>
      </c>
      <c r="B13" s="0" t="n">
        <f aca="false">(A13/1024)*5</f>
        <v>0.01953125</v>
      </c>
      <c r="C13" s="0" t="n">
        <f aca="false">B13*4500/(5-B13)</f>
        <v>17.6470588235294</v>
      </c>
      <c r="D13" s="0" t="n">
        <f aca="false">C13/1000</f>
        <v>0.0176470588235294</v>
      </c>
      <c r="E13" s="0" t="n">
        <f aca="false">0.148*(D13^1.0078)</f>
        <v>0.00253080155678158</v>
      </c>
      <c r="G13" s="0" t="n">
        <f aca="false">E13*1000</f>
        <v>2.53080155678158</v>
      </c>
    </row>
    <row r="14" customFormat="false" ht="15.8" hidden="false" customHeight="false" outlineLevel="0" collapsed="false">
      <c r="A14" s="0" t="n">
        <v>20</v>
      </c>
      <c r="B14" s="0" t="n">
        <f aca="false">(A14/1024)*5</f>
        <v>0.09765625</v>
      </c>
      <c r="C14" s="0" t="n">
        <f aca="false">B14*821/(5-B14)</f>
        <v>16.3545816733068</v>
      </c>
      <c r="D14" s="0" t="n">
        <f aca="false">C14/1000</f>
        <v>0.0163545816733068</v>
      </c>
      <c r="E14" s="0" t="n">
        <f aca="false">0.148*(D14^1.0078)</f>
        <v>0.00234405362592202</v>
      </c>
      <c r="G14" s="0" t="n">
        <f aca="false">E14*1000</f>
        <v>2.34405362592202</v>
      </c>
    </row>
    <row r="15" customFormat="false" ht="15.8" hidden="false" customHeight="false" outlineLevel="0" collapsed="false">
      <c r="A15" s="0" t="n">
        <v>20</v>
      </c>
      <c r="B15" s="0" t="n">
        <f aca="false">(A15/1024)*5</f>
        <v>0.09765625</v>
      </c>
      <c r="C15" s="0" t="n">
        <v>900</v>
      </c>
      <c r="D15" s="0" t="n">
        <f aca="false">C15/1000</f>
        <v>0.9</v>
      </c>
      <c r="E15" s="0" t="n">
        <f aca="false">0.148*(D15^1.0078)</f>
        <v>0.133090579606308</v>
      </c>
      <c r="G15" s="0" t="n">
        <f aca="false">E15*1000</f>
        <v>133.090579606308</v>
      </c>
    </row>
    <row r="16" customFormat="false" ht="15.8" hidden="false" customHeight="false" outlineLevel="0" collapsed="false">
      <c r="A16" s="0" t="n">
        <v>19</v>
      </c>
      <c r="B16" s="0" t="n">
        <f aca="false">(A16/1024)*5</f>
        <v>0.0927734375</v>
      </c>
      <c r="C16" s="0" t="n">
        <f aca="false">B16*821/(5-B16)</f>
        <v>15.5213930348259</v>
      </c>
      <c r="D16" s="0" t="n">
        <f aca="false">C16/1000</f>
        <v>0.0155213930348259</v>
      </c>
      <c r="E16" s="0" t="n">
        <f aca="false">0.148*(D16^1.0078)</f>
        <v>0.00222372803396177</v>
      </c>
      <c r="G16" s="0" t="n">
        <f aca="false">E16*1000</f>
        <v>2.22372803396177</v>
      </c>
    </row>
    <row r="17" customFormat="false" ht="15.8" hidden="false" customHeight="false" outlineLevel="0" collapsed="false">
      <c r="A17" s="0" t="n">
        <v>20</v>
      </c>
      <c r="B17" s="0" t="n">
        <f aca="false">(A17/1024)*5</f>
        <v>0.09765625</v>
      </c>
      <c r="C17" s="0" t="n">
        <f aca="false">B17*821/(5-B17)</f>
        <v>16.3545816733068</v>
      </c>
      <c r="D17" s="0" t="n">
        <f aca="false">C17/1000</f>
        <v>0.0163545816733068</v>
      </c>
      <c r="E17" s="0" t="n">
        <f aca="false">0.148*(D17^1.0078)</f>
        <v>0.00234405362592202</v>
      </c>
      <c r="G17" s="0" t="n">
        <f aca="false">E17*1000</f>
        <v>2.34405362592202</v>
      </c>
    </row>
    <row r="18" customFormat="false" ht="15.8" hidden="false" customHeight="false" outlineLevel="0" collapsed="false">
      <c r="A18" s="0" t="n">
        <v>20</v>
      </c>
      <c r="B18" s="0" t="n">
        <f aca="false">(A18/1024)*5</f>
        <v>0.09765625</v>
      </c>
      <c r="C18" s="0" t="n">
        <f aca="false">B18*821/(5-B18)</f>
        <v>16.3545816733068</v>
      </c>
      <c r="D18" s="0" t="n">
        <f aca="false">C18/1000</f>
        <v>0.0163545816733068</v>
      </c>
      <c r="E18" s="0" t="n">
        <f aca="false">0.148*(D18^1.0078)</f>
        <v>0.00234405362592202</v>
      </c>
      <c r="G18" s="0" t="n">
        <f aca="false">E18*1000</f>
        <v>2.34405362592202</v>
      </c>
    </row>
    <row r="19" customFormat="false" ht="15.8" hidden="false" customHeight="false" outlineLevel="0" collapsed="false">
      <c r="A19" s="0" t="n">
        <v>21</v>
      </c>
      <c r="B19" s="0" t="n">
        <f aca="false">(A19/1024)*5</f>
        <v>0.1025390625</v>
      </c>
      <c r="C19" s="0" t="n">
        <f aca="false">B19*821/(5-B19)</f>
        <v>17.1894317048853</v>
      </c>
      <c r="D19" s="0" t="n">
        <f aca="false">C19/1000</f>
        <v>0.0171894317048853</v>
      </c>
      <c r="E19" s="0" t="n">
        <f aca="false">0.148*(D19^1.0078)</f>
        <v>0.00246466713518844</v>
      </c>
      <c r="G19" s="0" t="n">
        <f aca="false">E19*1000</f>
        <v>2.46466713518844</v>
      </c>
    </row>
    <row r="20" customFormat="false" ht="15.8" hidden="false" customHeight="false" outlineLevel="0" collapsed="false">
      <c r="A20" s="0" t="n">
        <v>20</v>
      </c>
      <c r="B20" s="0" t="n">
        <f aca="false">(A20/1024)*5</f>
        <v>0.09765625</v>
      </c>
      <c r="C20" s="0" t="n">
        <f aca="false">B20*821/(5-B20)</f>
        <v>16.3545816733068</v>
      </c>
      <c r="D20" s="0" t="n">
        <f aca="false">C20/1000</f>
        <v>0.0163545816733068</v>
      </c>
      <c r="E20" s="0" t="n">
        <f aca="false">0.148*(D20^1.0078)</f>
        <v>0.00234405362592202</v>
      </c>
      <c r="G20" s="0" t="n">
        <f aca="false">E20*1000</f>
        <v>2.34405362592202</v>
      </c>
    </row>
    <row r="21" customFormat="false" ht="15.8" hidden="false" customHeight="false" outlineLevel="0" collapsed="false">
      <c r="A21" s="0" t="n">
        <v>19</v>
      </c>
      <c r="B21" s="0" t="n">
        <f aca="false">(A21/1024)*5</f>
        <v>0.0927734375</v>
      </c>
      <c r="C21" s="0" t="n">
        <f aca="false">B21*821/(5-B21)</f>
        <v>15.5213930348259</v>
      </c>
      <c r="D21" s="0" t="n">
        <f aca="false">C21/1000</f>
        <v>0.0155213930348259</v>
      </c>
      <c r="E21" s="0" t="n">
        <f aca="false">0.148*(D21^1.0078)</f>
        <v>0.00222372803396177</v>
      </c>
      <c r="G21" s="0" t="n">
        <f aca="false">E21*1000</f>
        <v>2.22372803396177</v>
      </c>
    </row>
    <row r="22" customFormat="false" ht="15.8" hidden="false" customHeight="false" outlineLevel="0" collapsed="false">
      <c r="A22" s="0" t="n">
        <v>19</v>
      </c>
      <c r="B22" s="0" t="n">
        <f aca="false">(A22/1024)*5</f>
        <v>0.0927734375</v>
      </c>
      <c r="C22" s="0" t="n">
        <f aca="false">B22*821/(5-B22)</f>
        <v>15.5213930348259</v>
      </c>
      <c r="D22" s="0" t="n">
        <f aca="false">C22/1000</f>
        <v>0.0155213930348259</v>
      </c>
      <c r="E22" s="0" t="n">
        <f aca="false">0.148*(D22^1.0078)</f>
        <v>0.00222372803396177</v>
      </c>
      <c r="G22" s="0" t="n">
        <f aca="false">E22*1000</f>
        <v>2.22372803396177</v>
      </c>
    </row>
    <row r="23" customFormat="false" ht="15.8" hidden="false" customHeight="false" outlineLevel="0" collapsed="false">
      <c r="A23" s="0" t="n">
        <v>19</v>
      </c>
      <c r="B23" s="0" t="n">
        <f aca="false">(A23/1024)*5</f>
        <v>0.0927734375</v>
      </c>
      <c r="C23" s="0" t="n">
        <f aca="false">B23*821/(5-B23)</f>
        <v>15.5213930348259</v>
      </c>
      <c r="D23" s="0" t="n">
        <f aca="false">C23/1000</f>
        <v>0.0155213930348259</v>
      </c>
      <c r="E23" s="0" t="n">
        <f aca="false">0.148*(D23^1.0078)</f>
        <v>0.00222372803396177</v>
      </c>
      <c r="G23" s="0" t="n">
        <f aca="false">E23*1000</f>
        <v>2.22372803396177</v>
      </c>
    </row>
    <row r="24" customFormat="false" ht="15.8" hidden="false" customHeight="false" outlineLevel="0" collapsed="false">
      <c r="A24" s="0" t="n">
        <v>19</v>
      </c>
      <c r="B24" s="0" t="n">
        <f aca="false">(A24/1024)*5</f>
        <v>0.0927734375</v>
      </c>
      <c r="C24" s="0" t="n">
        <f aca="false">B24*821/(5-B24)</f>
        <v>15.5213930348259</v>
      </c>
      <c r="D24" s="0" t="n">
        <f aca="false">C24/1000</f>
        <v>0.0155213930348259</v>
      </c>
      <c r="E24" s="0" t="n">
        <f aca="false">0.148*(D24^1.0078)</f>
        <v>0.00222372803396177</v>
      </c>
      <c r="G24" s="0" t="n">
        <f aca="false">E24*1000</f>
        <v>2.22372803396177</v>
      </c>
    </row>
    <row r="25" customFormat="false" ht="15.8" hidden="false" customHeight="false" outlineLevel="0" collapsed="false">
      <c r="A25" s="0" t="n">
        <v>19</v>
      </c>
      <c r="B25" s="0" t="n">
        <f aca="false">(A25/1024)*5</f>
        <v>0.0927734375</v>
      </c>
      <c r="C25" s="0" t="n">
        <f aca="false">B25*821/(5-B25)</f>
        <v>15.5213930348259</v>
      </c>
      <c r="D25" s="0" t="n">
        <f aca="false">C25/1000</f>
        <v>0.0155213930348259</v>
      </c>
      <c r="E25" s="0" t="n">
        <f aca="false">0.148*(D25^1.0078)</f>
        <v>0.00222372803396177</v>
      </c>
      <c r="G25" s="0" t="n">
        <f aca="false">E25*1000</f>
        <v>2.22372803396177</v>
      </c>
    </row>
    <row r="26" customFormat="false" ht="15.8" hidden="false" customHeight="false" outlineLevel="0" collapsed="false">
      <c r="A26" s="0" t="n">
        <v>19</v>
      </c>
      <c r="B26" s="0" t="n">
        <f aca="false">(A26/1024)*5</f>
        <v>0.0927734375</v>
      </c>
      <c r="C26" s="0" t="n">
        <f aca="false">B26*821/(5-B26)</f>
        <v>15.5213930348259</v>
      </c>
      <c r="D26" s="0" t="n">
        <f aca="false">C26/1000</f>
        <v>0.0155213930348259</v>
      </c>
      <c r="E26" s="0" t="n">
        <f aca="false">0.148*(D26^1.0078)</f>
        <v>0.00222372803396177</v>
      </c>
      <c r="G26" s="0" t="n">
        <f aca="false">E26*1000</f>
        <v>2.22372803396177</v>
      </c>
    </row>
    <row r="27" customFormat="false" ht="15.8" hidden="false" customHeight="false" outlineLevel="0" collapsed="false">
      <c r="A27" s="0" t="n">
        <v>19</v>
      </c>
      <c r="B27" s="0" t="n">
        <f aca="false">(A27/1024)*5</f>
        <v>0.0927734375</v>
      </c>
      <c r="C27" s="0" t="n">
        <f aca="false">B27*821/(5-B27)</f>
        <v>15.5213930348259</v>
      </c>
      <c r="D27" s="0" t="n">
        <f aca="false">C27/1000</f>
        <v>0.0155213930348259</v>
      </c>
      <c r="E27" s="0" t="n">
        <f aca="false">0.148*(D27^1.0078)</f>
        <v>0.00222372803396177</v>
      </c>
      <c r="G27" s="0" t="n">
        <f aca="false">E27*1000</f>
        <v>2.22372803396177</v>
      </c>
    </row>
    <row r="28" customFormat="false" ht="15.8" hidden="false" customHeight="false" outlineLevel="0" collapsed="false">
      <c r="A28" s="0" t="n">
        <v>30</v>
      </c>
      <c r="B28" s="0" t="n">
        <f aca="false">(A28/1024)*5</f>
        <v>0.146484375</v>
      </c>
      <c r="C28" s="0" t="n">
        <f aca="false">B28*821/(5-B28)</f>
        <v>24.7786720321932</v>
      </c>
      <c r="D28" s="0" t="n">
        <f aca="false">C28/1000</f>
        <v>0.0247786720321932</v>
      </c>
      <c r="E28" s="0" t="n">
        <f aca="false">0.148*(D28^1.0078)</f>
        <v>0.00356298136933193</v>
      </c>
      <c r="G28" s="0" t="n">
        <f aca="false">E28*1000</f>
        <v>3.56298136933193</v>
      </c>
    </row>
    <row r="29" customFormat="false" ht="15.8" hidden="false" customHeight="false" outlineLevel="0" collapsed="false">
      <c r="A29" s="0" t="n">
        <v>30</v>
      </c>
      <c r="B29" s="0" t="n">
        <f aca="false">(A29/1024)*5</f>
        <v>0.146484375</v>
      </c>
      <c r="C29" s="0" t="n">
        <f aca="false">B29*821/(5-B29)</f>
        <v>24.7786720321932</v>
      </c>
      <c r="D29" s="0" t="n">
        <f aca="false">C29/1000</f>
        <v>0.0247786720321932</v>
      </c>
      <c r="E29" s="0" t="n">
        <f aca="false">0.148*(D29^1.0078)</f>
        <v>0.00356298136933193</v>
      </c>
      <c r="G29" s="0" t="n">
        <f aca="false">E29*1000</f>
        <v>3.56298136933193</v>
      </c>
    </row>
    <row r="30" customFormat="false" ht="15.8" hidden="false" customHeight="false" outlineLevel="0" collapsed="false">
      <c r="A30" s="0" t="n">
        <v>31</v>
      </c>
      <c r="B30" s="0" t="n">
        <f aca="false">(A30/1024)*5</f>
        <v>0.1513671875</v>
      </c>
      <c r="C30" s="0" t="n">
        <f aca="false">B30*821/(5-B30)</f>
        <v>25.6304128902316</v>
      </c>
      <c r="D30" s="0" t="n">
        <f aca="false">C30/1000</f>
        <v>0.0256304128902316</v>
      </c>
      <c r="E30" s="0" t="n">
        <f aca="false">0.148*(D30^1.0078)</f>
        <v>0.00368642677327063</v>
      </c>
      <c r="G30" s="0" t="n">
        <f aca="false">E30*1000</f>
        <v>3.68642677327063</v>
      </c>
    </row>
    <row r="31" customFormat="false" ht="15.8" hidden="false" customHeight="false" outlineLevel="0" collapsed="false">
      <c r="A31" s="0" t="n">
        <v>35</v>
      </c>
      <c r="B31" s="0" t="n">
        <f aca="false">(A31/1024)*5</f>
        <v>0.1708984375</v>
      </c>
      <c r="C31" s="0" t="n">
        <f aca="false">B31*821/(5-B31)</f>
        <v>29.0546006066734</v>
      </c>
      <c r="D31" s="0" t="n">
        <f aca="false">C31/1000</f>
        <v>0.0290546006066734</v>
      </c>
      <c r="E31" s="0" t="n">
        <f aca="false">0.148*(D31^1.0078)</f>
        <v>0.00418301769333966</v>
      </c>
      <c r="G31" s="0" t="n">
        <f aca="false">E31*1000</f>
        <v>4.18301769333966</v>
      </c>
    </row>
    <row r="32" customFormat="false" ht="15.8" hidden="false" customHeight="false" outlineLevel="0" collapsed="false">
      <c r="A32" s="0" t="n">
        <v>34</v>
      </c>
      <c r="B32" s="0" t="n">
        <f aca="false">(A32/1024)*5</f>
        <v>0.166015625</v>
      </c>
      <c r="C32" s="0" t="n">
        <f aca="false">B32*821/(5-B32)</f>
        <v>28.1959595959596</v>
      </c>
      <c r="D32" s="0" t="n">
        <f aca="false">C32/1000</f>
        <v>0.0281959595959596</v>
      </c>
      <c r="E32" s="0" t="n">
        <f aca="false">0.148*(D32^1.0078)</f>
        <v>0.00405844862424491</v>
      </c>
      <c r="G32" s="0" t="n">
        <f aca="false">E32*1000</f>
        <v>4.05844862424491</v>
      </c>
    </row>
    <row r="33" customFormat="false" ht="15.8" hidden="false" customHeight="false" outlineLevel="0" collapsed="false">
      <c r="A33" s="0" t="n">
        <v>32</v>
      </c>
      <c r="B33" s="0" t="n">
        <f aca="false">(A33/1024)*5</f>
        <v>0.15625</v>
      </c>
      <c r="C33" s="0" t="n">
        <f aca="false">B33*821/(5-B33)</f>
        <v>26.4838709677419</v>
      </c>
      <c r="D33" s="0" t="n">
        <f aca="false">C33/1000</f>
        <v>0.0264838709677419</v>
      </c>
      <c r="E33" s="0" t="n">
        <f aca="false">0.148*(D33^1.0078)</f>
        <v>0.00381015316314812</v>
      </c>
      <c r="G33" s="0" t="n">
        <f aca="false">E33*1000</f>
        <v>3.81015316314812</v>
      </c>
    </row>
    <row r="34" customFormat="false" ht="15.8" hidden="false" customHeight="false" outlineLevel="0" collapsed="false">
      <c r="A34" s="0" t="n">
        <v>29</v>
      </c>
      <c r="B34" s="0" t="n">
        <f aca="false">(A34/1024)*5</f>
        <v>0.1416015625</v>
      </c>
      <c r="C34" s="0" t="n">
        <f aca="false">B34*821/(5-B34)</f>
        <v>23.9286432160804</v>
      </c>
      <c r="D34" s="0" t="n">
        <f aca="false">C34/1000</f>
        <v>0.0239286432160804</v>
      </c>
      <c r="E34" s="0" t="n">
        <f aca="false">0.148*(D34^1.0078)</f>
        <v>0.00343981709620539</v>
      </c>
      <c r="G34" s="0" t="n">
        <f aca="false">E34*1000</f>
        <v>3.43981709620539</v>
      </c>
    </row>
    <row r="35" customFormat="false" ht="15.8" hidden="false" customHeight="false" outlineLevel="0" collapsed="false">
      <c r="A35" s="0" t="n">
        <v>35</v>
      </c>
      <c r="B35" s="0" t="n">
        <f aca="false">(A35/1024)*5</f>
        <v>0.1708984375</v>
      </c>
      <c r="C35" s="0" t="n">
        <f aca="false">B35*821/(5-B35)</f>
        <v>29.0546006066734</v>
      </c>
      <c r="D35" s="0" t="n">
        <f aca="false">C35/1000</f>
        <v>0.0290546006066734</v>
      </c>
      <c r="E35" s="0" t="n">
        <f aca="false">0.148*(D35^1.0078)</f>
        <v>0.00418301769333966</v>
      </c>
      <c r="G35" s="0" t="n">
        <f aca="false">E35*1000</f>
        <v>4.18301769333966</v>
      </c>
    </row>
    <row r="36" customFormat="false" ht="15.8" hidden="false" customHeight="false" outlineLevel="0" collapsed="false">
      <c r="A36" s="0" t="n">
        <v>32</v>
      </c>
      <c r="B36" s="0" t="n">
        <f aca="false">(A36/1024)*5</f>
        <v>0.15625</v>
      </c>
      <c r="C36" s="0" t="n">
        <f aca="false">B36*821/(5-B36)</f>
        <v>26.4838709677419</v>
      </c>
      <c r="D36" s="0" t="n">
        <f aca="false">C36/1000</f>
        <v>0.0264838709677419</v>
      </c>
      <c r="E36" s="0" t="n">
        <f aca="false">0.148*(D36^1.0078)</f>
        <v>0.00381015316314812</v>
      </c>
      <c r="G36" s="0" t="n">
        <f aca="false">E36*1000</f>
        <v>3.81015316314812</v>
      </c>
    </row>
    <row r="37" customFormat="false" ht="15.8" hidden="false" customHeight="false" outlineLevel="0" collapsed="false">
      <c r="A37" s="0" t="n">
        <v>34</v>
      </c>
      <c r="B37" s="0" t="n">
        <f aca="false">(A37/1024)*5</f>
        <v>0.166015625</v>
      </c>
      <c r="C37" s="0" t="n">
        <f aca="false">B37*821/(5-B37)</f>
        <v>28.1959595959596</v>
      </c>
      <c r="D37" s="0" t="n">
        <f aca="false">C37/1000</f>
        <v>0.0281959595959596</v>
      </c>
      <c r="E37" s="0" t="n">
        <f aca="false">0.148*(D37^1.0078)</f>
        <v>0.00405844862424491</v>
      </c>
      <c r="G37" s="0" t="n">
        <f aca="false">E37*1000</f>
        <v>4.05844862424491</v>
      </c>
    </row>
    <row r="38" customFormat="false" ht="15.8" hidden="false" customHeight="false" outlineLevel="0" collapsed="false">
      <c r="A38" s="0" t="n">
        <v>34</v>
      </c>
      <c r="B38" s="0" t="n">
        <f aca="false">(A38/1024)*5</f>
        <v>0.166015625</v>
      </c>
      <c r="C38" s="0" t="n">
        <f aca="false">B38*821/(5-B38)</f>
        <v>28.1959595959596</v>
      </c>
      <c r="D38" s="0" t="n">
        <f aca="false">C38/1000</f>
        <v>0.0281959595959596</v>
      </c>
      <c r="E38" s="0" t="n">
        <f aca="false">0.148*(D38^1.0078)</f>
        <v>0.00405844862424491</v>
      </c>
      <c r="G38" s="0" t="n">
        <f aca="false">E38*1000</f>
        <v>4.05844862424491</v>
      </c>
    </row>
    <row r="39" customFormat="false" ht="15.8" hidden="false" customHeight="false" outlineLevel="0" collapsed="false">
      <c r="A39" s="0" t="n">
        <v>34</v>
      </c>
      <c r="B39" s="0" t="n">
        <f aca="false">(A39/1024)*5</f>
        <v>0.166015625</v>
      </c>
      <c r="C39" s="0" t="n">
        <f aca="false">B39*821/(5-B39)</f>
        <v>28.1959595959596</v>
      </c>
      <c r="D39" s="0" t="n">
        <f aca="false">C39/1000</f>
        <v>0.0281959595959596</v>
      </c>
      <c r="E39" s="0" t="n">
        <f aca="false">0.148*(D39^1.0078)</f>
        <v>0.00405844862424491</v>
      </c>
      <c r="G39" s="0" t="n">
        <f aca="false">E39*1000</f>
        <v>4.05844862424491</v>
      </c>
    </row>
    <row r="40" customFormat="false" ht="15.8" hidden="false" customHeight="false" outlineLevel="0" collapsed="false">
      <c r="A40" s="0" t="n">
        <v>31</v>
      </c>
      <c r="B40" s="0" t="n">
        <f aca="false">(A40/1024)*5</f>
        <v>0.1513671875</v>
      </c>
      <c r="C40" s="0" t="n">
        <f aca="false">B40*821/(5-B40)</f>
        <v>25.6304128902316</v>
      </c>
      <c r="D40" s="0" t="n">
        <f aca="false">C40/1000</f>
        <v>0.0256304128902316</v>
      </c>
      <c r="E40" s="0" t="n">
        <f aca="false">0.148*(D40^1.0078)</f>
        <v>0.00368642677327063</v>
      </c>
      <c r="G40" s="0" t="n">
        <f aca="false">E40*1000</f>
        <v>3.68642677327063</v>
      </c>
    </row>
    <row r="41" customFormat="false" ht="15.8" hidden="false" customHeight="false" outlineLevel="0" collapsed="false">
      <c r="A41" s="0" t="n">
        <v>33</v>
      </c>
      <c r="B41" s="0" t="n">
        <f aca="false">(A41/1024)*5</f>
        <v>0.1611328125</v>
      </c>
      <c r="C41" s="0" t="n">
        <f aca="false">B41*821/(5-B41)</f>
        <v>27.3390514631685</v>
      </c>
      <c r="D41" s="0" t="n">
        <f aca="false">C41/1000</f>
        <v>0.0273390514631685</v>
      </c>
      <c r="E41" s="0" t="n">
        <f aca="false">0.148*(D41^1.0078)</f>
        <v>0.00393416045576345</v>
      </c>
      <c r="G41" s="0" t="n">
        <f aca="false">E41*1000</f>
        <v>3.93416045576345</v>
      </c>
    </row>
    <row r="42" customFormat="false" ht="15.8" hidden="false" customHeight="false" outlineLevel="0" collapsed="false">
      <c r="A42" s="0" t="n">
        <v>31</v>
      </c>
      <c r="B42" s="0" t="n">
        <f aca="false">(A42/1024)*5</f>
        <v>0.1513671875</v>
      </c>
      <c r="C42" s="0" t="n">
        <f aca="false">B42*821/(5-B42)</f>
        <v>25.6304128902316</v>
      </c>
      <c r="D42" s="0" t="n">
        <f aca="false">C42/1000</f>
        <v>0.0256304128902316</v>
      </c>
      <c r="E42" s="0" t="n">
        <f aca="false">0.148*(D42^1.0078)</f>
        <v>0.00368642677327063</v>
      </c>
      <c r="G42" s="0" t="n">
        <f aca="false">E42*1000</f>
        <v>3.68642677327063</v>
      </c>
    </row>
    <row r="43" customFormat="false" ht="15.8" hidden="false" customHeight="false" outlineLevel="0" collapsed="false">
      <c r="A43" s="0" t="n">
        <v>32</v>
      </c>
      <c r="B43" s="0" t="n">
        <f aca="false">(A43/1024)*5</f>
        <v>0.15625</v>
      </c>
      <c r="C43" s="0" t="n">
        <f aca="false">B43*821/(5-B43)</f>
        <v>26.4838709677419</v>
      </c>
      <c r="D43" s="0" t="n">
        <f aca="false">C43/1000</f>
        <v>0.0264838709677419</v>
      </c>
      <c r="E43" s="0" t="n">
        <f aca="false">0.148*(D43^1.0078)</f>
        <v>0.00381015316314812</v>
      </c>
      <c r="G43" s="0" t="n">
        <f aca="false">E43*1000</f>
        <v>3.81015316314812</v>
      </c>
    </row>
    <row r="44" customFormat="false" ht="15.8" hidden="false" customHeight="false" outlineLevel="0" collapsed="false">
      <c r="A44" s="0" t="n">
        <v>32</v>
      </c>
      <c r="B44" s="0" t="n">
        <f aca="false">(A44/1024)*5</f>
        <v>0.15625</v>
      </c>
      <c r="C44" s="0" t="n">
        <f aca="false">B44*821/(5-B44)</f>
        <v>26.4838709677419</v>
      </c>
      <c r="D44" s="0" t="n">
        <f aca="false">C44/1000</f>
        <v>0.0264838709677419</v>
      </c>
      <c r="E44" s="0" t="n">
        <f aca="false">0.148*(D44^1.0078)</f>
        <v>0.00381015316314812</v>
      </c>
      <c r="G44" s="0" t="n">
        <f aca="false">E44*1000</f>
        <v>3.81015316314812</v>
      </c>
    </row>
    <row r="45" customFormat="false" ht="15.8" hidden="false" customHeight="false" outlineLevel="0" collapsed="false">
      <c r="A45" s="0" t="n">
        <v>31</v>
      </c>
      <c r="B45" s="0" t="n">
        <f aca="false">(A45/1024)*5</f>
        <v>0.1513671875</v>
      </c>
      <c r="C45" s="0" t="n">
        <f aca="false">B45*821/(5-B45)</f>
        <v>25.6304128902316</v>
      </c>
      <c r="D45" s="0" t="n">
        <f aca="false">C45/1000</f>
        <v>0.0256304128902316</v>
      </c>
      <c r="E45" s="0" t="n">
        <f aca="false">0.148*(D45^1.0078)</f>
        <v>0.00368642677327063</v>
      </c>
      <c r="G45" s="0" t="n">
        <f aca="false">E45*1000</f>
        <v>3.68642677327063</v>
      </c>
    </row>
    <row r="46" customFormat="false" ht="15.8" hidden="false" customHeight="false" outlineLevel="0" collapsed="false">
      <c r="A46" s="0" t="n">
        <v>29</v>
      </c>
      <c r="B46" s="0" t="n">
        <f aca="false">(A46/1024)*5</f>
        <v>0.1416015625</v>
      </c>
      <c r="C46" s="0" t="n">
        <f aca="false">B46*821/(5-B46)</f>
        <v>23.9286432160804</v>
      </c>
      <c r="D46" s="0" t="n">
        <f aca="false">C46/1000</f>
        <v>0.0239286432160804</v>
      </c>
      <c r="E46" s="0" t="n">
        <f aca="false">0.148*(D46^1.0078)</f>
        <v>0.00343981709620539</v>
      </c>
      <c r="G46" s="0" t="n">
        <f aca="false">E46*1000</f>
        <v>3.43981709620539</v>
      </c>
    </row>
    <row r="47" customFormat="false" ht="15.8" hidden="false" customHeight="false" outlineLevel="0" collapsed="false">
      <c r="A47" s="0" t="n">
        <v>33</v>
      </c>
      <c r="B47" s="0" t="n">
        <f aca="false">(A47/1024)*5</f>
        <v>0.1611328125</v>
      </c>
      <c r="C47" s="0" t="n">
        <f aca="false">B47*821/(5-B47)</f>
        <v>27.3390514631685</v>
      </c>
      <c r="D47" s="0" t="n">
        <f aca="false">C47/1000</f>
        <v>0.0273390514631685</v>
      </c>
      <c r="E47" s="0" t="n">
        <f aca="false">0.148*(D47^1.0078)</f>
        <v>0.00393416045576345</v>
      </c>
      <c r="G47" s="0" t="n">
        <f aca="false">E47*1000</f>
        <v>3.93416045576345</v>
      </c>
    </row>
    <row r="48" customFormat="false" ht="15.8" hidden="false" customHeight="false" outlineLevel="0" collapsed="false">
      <c r="A48" s="0" t="n">
        <v>35</v>
      </c>
      <c r="B48" s="0" t="n">
        <f aca="false">(A48/1024)*5</f>
        <v>0.1708984375</v>
      </c>
      <c r="C48" s="0" t="n">
        <f aca="false">B48*821/(5-B48)</f>
        <v>29.0546006066734</v>
      </c>
      <c r="D48" s="0" t="n">
        <f aca="false">C48/1000</f>
        <v>0.0290546006066734</v>
      </c>
      <c r="E48" s="0" t="n">
        <f aca="false">0.148*(D48^1.0078)</f>
        <v>0.00418301769333966</v>
      </c>
      <c r="G48" s="0" t="n">
        <f aca="false">E48*1000</f>
        <v>4.18301769333966</v>
      </c>
    </row>
    <row r="49" customFormat="false" ht="15.8" hidden="false" customHeight="false" outlineLevel="0" collapsed="false">
      <c r="A49" s="0" t="n">
        <v>32</v>
      </c>
      <c r="B49" s="0" t="n">
        <f aca="false">(A49/1024)*5</f>
        <v>0.15625</v>
      </c>
      <c r="C49" s="0" t="n">
        <f aca="false">B49*821/(5-B49)</f>
        <v>26.4838709677419</v>
      </c>
      <c r="D49" s="0" t="n">
        <f aca="false">C49/1000</f>
        <v>0.0264838709677419</v>
      </c>
      <c r="E49" s="0" t="n">
        <f aca="false">0.148*(D49^1.0078)</f>
        <v>0.00381015316314812</v>
      </c>
      <c r="G49" s="0" t="n">
        <f aca="false">E49*1000</f>
        <v>3.81015316314812</v>
      </c>
    </row>
    <row r="50" customFormat="false" ht="15.8" hidden="false" customHeight="false" outlineLevel="0" collapsed="false">
      <c r="A50" s="0" t="n">
        <v>32</v>
      </c>
      <c r="B50" s="0" t="n">
        <f aca="false">(A50/1024)*5</f>
        <v>0.15625</v>
      </c>
      <c r="C50" s="0" t="n">
        <f aca="false">B50*821/(5-B50)</f>
        <v>26.4838709677419</v>
      </c>
      <c r="D50" s="0" t="n">
        <f aca="false">C50/1000</f>
        <v>0.0264838709677419</v>
      </c>
      <c r="E50" s="0" t="n">
        <f aca="false">0.148*(D50^1.0078)</f>
        <v>0.00381015316314812</v>
      </c>
      <c r="G50" s="0" t="n">
        <f aca="false">E50*1000</f>
        <v>3.81015316314812</v>
      </c>
    </row>
    <row r="51" customFormat="false" ht="15.8" hidden="false" customHeight="false" outlineLevel="0" collapsed="false">
      <c r="A51" s="0" t="n">
        <v>33</v>
      </c>
      <c r="B51" s="0" t="n">
        <f aca="false">(A51/1024)*5</f>
        <v>0.1611328125</v>
      </c>
      <c r="C51" s="0" t="n">
        <f aca="false">B51*821/(5-B51)</f>
        <v>27.3390514631685</v>
      </c>
      <c r="D51" s="0" t="n">
        <f aca="false">C51/1000</f>
        <v>0.0273390514631685</v>
      </c>
      <c r="E51" s="0" t="n">
        <f aca="false">0.148*(D51^1.0078)</f>
        <v>0.00393416045576345</v>
      </c>
      <c r="G51" s="0" t="n">
        <f aca="false">E51*1000</f>
        <v>3.93416045576345</v>
      </c>
    </row>
    <row r="52" customFormat="false" ht="15.8" hidden="false" customHeight="false" outlineLevel="0" collapsed="false">
      <c r="A52" s="0" t="n">
        <v>33</v>
      </c>
      <c r="B52" s="0" t="n">
        <f aca="false">(A52/1024)*5</f>
        <v>0.1611328125</v>
      </c>
      <c r="C52" s="0" t="n">
        <f aca="false">B52*821/(5-B52)</f>
        <v>27.3390514631685</v>
      </c>
      <c r="D52" s="0" t="n">
        <f aca="false">C52/1000</f>
        <v>0.0273390514631685</v>
      </c>
      <c r="E52" s="0" t="n">
        <f aca="false">0.148*(D52^1.0078)</f>
        <v>0.00393416045576345</v>
      </c>
      <c r="G52" s="0" t="n">
        <f aca="false">E52*1000</f>
        <v>3.93416045576345</v>
      </c>
    </row>
    <row r="53" customFormat="false" ht="15.8" hidden="false" customHeight="false" outlineLevel="0" collapsed="false">
      <c r="A53" s="0" t="n">
        <v>30</v>
      </c>
      <c r="B53" s="0" t="n">
        <f aca="false">(A53/1024)*5</f>
        <v>0.146484375</v>
      </c>
      <c r="C53" s="0" t="n">
        <f aca="false">B53*821/(5-B53)</f>
        <v>24.7786720321932</v>
      </c>
      <c r="D53" s="0" t="n">
        <f aca="false">C53/1000</f>
        <v>0.0247786720321932</v>
      </c>
      <c r="E53" s="0" t="n">
        <f aca="false">0.148*(D53^1.0078)</f>
        <v>0.00356298136933193</v>
      </c>
      <c r="G53" s="0" t="n">
        <f aca="false">E53*1000</f>
        <v>3.56298136933193</v>
      </c>
    </row>
    <row r="54" customFormat="false" ht="15.8" hidden="false" customHeight="false" outlineLevel="0" collapsed="false">
      <c r="A54" s="0" t="n">
        <v>31</v>
      </c>
      <c r="B54" s="0" t="n">
        <f aca="false">(A54/1024)*5</f>
        <v>0.1513671875</v>
      </c>
      <c r="C54" s="0" t="n">
        <f aca="false">B54*821/(5-B54)</f>
        <v>25.6304128902316</v>
      </c>
      <c r="D54" s="0" t="n">
        <f aca="false">C54/1000</f>
        <v>0.0256304128902316</v>
      </c>
      <c r="E54" s="0" t="n">
        <f aca="false">0.148*(D54^1.0078)</f>
        <v>0.00368642677327063</v>
      </c>
      <c r="G54" s="0" t="n">
        <f aca="false">E54*1000</f>
        <v>3.68642677327063</v>
      </c>
    </row>
    <row r="55" customFormat="false" ht="15.8" hidden="false" customHeight="false" outlineLevel="0" collapsed="false">
      <c r="A55" s="0" t="n">
        <v>34</v>
      </c>
      <c r="B55" s="0" t="n">
        <f aca="false">(A55/1024)*5</f>
        <v>0.166015625</v>
      </c>
      <c r="C55" s="0" t="n">
        <f aca="false">B55*821/(5-B55)</f>
        <v>28.1959595959596</v>
      </c>
      <c r="D55" s="0" t="n">
        <f aca="false">C55/1000</f>
        <v>0.0281959595959596</v>
      </c>
      <c r="E55" s="0" t="n">
        <f aca="false">0.148*(D55^1.0078)</f>
        <v>0.00405844862424491</v>
      </c>
      <c r="G55" s="0" t="n">
        <f aca="false">E55*1000</f>
        <v>4.05844862424491</v>
      </c>
    </row>
    <row r="56" customFormat="false" ht="15.8" hidden="false" customHeight="false" outlineLevel="0" collapsed="false">
      <c r="A56" s="0" t="n">
        <v>32</v>
      </c>
      <c r="B56" s="0" t="n">
        <f aca="false">(A56/1024)*5</f>
        <v>0.15625</v>
      </c>
      <c r="C56" s="0" t="n">
        <f aca="false">B56*821/(5-B56)</f>
        <v>26.4838709677419</v>
      </c>
      <c r="D56" s="0" t="n">
        <f aca="false">C56/1000</f>
        <v>0.0264838709677419</v>
      </c>
      <c r="E56" s="0" t="n">
        <f aca="false">0.148*(D56^1.0078)</f>
        <v>0.00381015316314812</v>
      </c>
      <c r="G56" s="0" t="n">
        <f aca="false">E56*1000</f>
        <v>3.81015316314812</v>
      </c>
    </row>
    <row r="57" customFormat="false" ht="15.8" hidden="false" customHeight="false" outlineLevel="0" collapsed="false">
      <c r="A57" s="0" t="n">
        <v>34</v>
      </c>
      <c r="B57" s="0" t="n">
        <f aca="false">(A57/1024)*5</f>
        <v>0.166015625</v>
      </c>
      <c r="C57" s="0" t="n">
        <f aca="false">B57*821/(5-B57)</f>
        <v>28.1959595959596</v>
      </c>
      <c r="D57" s="0" t="n">
        <f aca="false">C57/1000</f>
        <v>0.0281959595959596</v>
      </c>
      <c r="E57" s="0" t="n">
        <f aca="false">0.148*(D57^1.0078)</f>
        <v>0.00405844862424491</v>
      </c>
      <c r="G57" s="0" t="n">
        <f aca="false">E57*1000</f>
        <v>4.05844862424491</v>
      </c>
    </row>
    <row r="58" customFormat="false" ht="15.8" hidden="false" customHeight="false" outlineLevel="0" collapsed="false">
      <c r="A58" s="0" t="n">
        <v>33</v>
      </c>
      <c r="B58" s="0" t="n">
        <f aca="false">(A58/1024)*5</f>
        <v>0.1611328125</v>
      </c>
      <c r="C58" s="0" t="n">
        <f aca="false">B58*821/(5-B58)</f>
        <v>27.3390514631685</v>
      </c>
      <c r="D58" s="0" t="n">
        <f aca="false">C58/1000</f>
        <v>0.0273390514631685</v>
      </c>
      <c r="E58" s="0" t="n">
        <f aca="false">0.148*(D58^1.0078)</f>
        <v>0.00393416045576345</v>
      </c>
      <c r="G58" s="0" t="n">
        <f aca="false">E58*1000</f>
        <v>3.93416045576345</v>
      </c>
    </row>
    <row r="59" customFormat="false" ht="15.8" hidden="false" customHeight="false" outlineLevel="0" collapsed="false">
      <c r="A59" s="0" t="n">
        <v>30</v>
      </c>
      <c r="B59" s="0" t="n">
        <f aca="false">(A59/1024)*5</f>
        <v>0.146484375</v>
      </c>
      <c r="C59" s="0" t="n">
        <f aca="false">B59*821/(5-B59)</f>
        <v>24.7786720321932</v>
      </c>
      <c r="D59" s="0" t="n">
        <f aca="false">C59/1000</f>
        <v>0.0247786720321932</v>
      </c>
      <c r="E59" s="0" t="n">
        <f aca="false">0.148*(D59^1.0078)</f>
        <v>0.00356298136933193</v>
      </c>
      <c r="G59" s="0" t="n">
        <f aca="false">E59*1000</f>
        <v>3.56298136933193</v>
      </c>
    </row>
    <row r="60" customFormat="false" ht="15.8" hidden="false" customHeight="false" outlineLevel="0" collapsed="false">
      <c r="A60" s="0" t="n">
        <v>36</v>
      </c>
      <c r="B60" s="0" t="n">
        <f aca="false">(A60/1024)*5</f>
        <v>0.17578125</v>
      </c>
      <c r="C60" s="0" t="n">
        <f aca="false">B60*821/(5-B60)</f>
        <v>29.914979757085</v>
      </c>
      <c r="D60" s="0" t="n">
        <f aca="false">C60/1000</f>
        <v>0.029914979757085</v>
      </c>
      <c r="E60" s="0" t="n">
        <f aca="false">0.148*(D60^1.0078)</f>
        <v>0.00430786773524558</v>
      </c>
      <c r="G60" s="0" t="n">
        <f aca="false">E60*1000</f>
        <v>4.30786773524558</v>
      </c>
    </row>
    <row r="61" customFormat="false" ht="15.8" hidden="false" customHeight="false" outlineLevel="0" collapsed="false">
      <c r="A61" s="0" t="n">
        <v>32</v>
      </c>
      <c r="B61" s="0" t="n">
        <f aca="false">(A61/1024)*5</f>
        <v>0.15625</v>
      </c>
      <c r="C61" s="0" t="n">
        <f aca="false">B61*821/(5-B61)</f>
        <v>26.4838709677419</v>
      </c>
      <c r="D61" s="0" t="n">
        <f aca="false">C61/1000</f>
        <v>0.0264838709677419</v>
      </c>
      <c r="E61" s="0" t="n">
        <f aca="false">0.148*(D61^1.0078)</f>
        <v>0.00381015316314812</v>
      </c>
      <c r="G61" s="0" t="n">
        <f aca="false">E61*1000</f>
        <v>3.81015316314812</v>
      </c>
    </row>
    <row r="62" customFormat="false" ht="15.8" hidden="false" customHeight="false" outlineLevel="0" collapsed="false">
      <c r="A62" s="0" t="n">
        <v>32</v>
      </c>
      <c r="B62" s="0" t="n">
        <f aca="false">(A62/1024)*5</f>
        <v>0.15625</v>
      </c>
      <c r="C62" s="0" t="n">
        <f aca="false">B62*821/(5-B62)</f>
        <v>26.4838709677419</v>
      </c>
      <c r="D62" s="0" t="n">
        <f aca="false">C62/1000</f>
        <v>0.0264838709677419</v>
      </c>
      <c r="E62" s="0" t="n">
        <f aca="false">0.148*(D62^1.0078)</f>
        <v>0.00381015316314812</v>
      </c>
      <c r="G62" s="0" t="n">
        <f aca="false">E62*1000</f>
        <v>3.81015316314812</v>
      </c>
    </row>
    <row r="63" customFormat="false" ht="15.8" hidden="false" customHeight="false" outlineLevel="0" collapsed="false">
      <c r="A63" s="0" t="n">
        <v>35</v>
      </c>
      <c r="B63" s="0" t="n">
        <f aca="false">(A63/1024)*5</f>
        <v>0.1708984375</v>
      </c>
      <c r="C63" s="0" t="n">
        <f aca="false">B63*821/(5-B63)</f>
        <v>29.0546006066734</v>
      </c>
      <c r="D63" s="0" t="n">
        <f aca="false">C63/1000</f>
        <v>0.0290546006066734</v>
      </c>
      <c r="E63" s="0" t="n">
        <f aca="false">0.148*(D63^1.0078)</f>
        <v>0.00418301769333966</v>
      </c>
      <c r="G63" s="0" t="n">
        <f aca="false">E63*1000</f>
        <v>4.18301769333966</v>
      </c>
    </row>
    <row r="64" customFormat="false" ht="15.8" hidden="false" customHeight="false" outlineLevel="0" collapsed="false">
      <c r="A64" s="0" t="n">
        <v>37</v>
      </c>
      <c r="B64" s="0" t="n">
        <f aca="false">(A64/1024)*5</f>
        <v>0.1806640625</v>
      </c>
      <c r="C64" s="0" t="n">
        <f aca="false">B64*821/(5-B64)</f>
        <v>30.7771023302938</v>
      </c>
      <c r="D64" s="0" t="n">
        <f aca="false">C64/1000</f>
        <v>0.0307771023302938</v>
      </c>
      <c r="E64" s="0" t="n">
        <f aca="false">0.148*(D64^1.0078)</f>
        <v>0.00443299886590994</v>
      </c>
      <c r="G64" s="0" t="n">
        <f aca="false">E64*1000</f>
        <v>4.43299886590994</v>
      </c>
    </row>
    <row r="65" customFormat="false" ht="15.8" hidden="false" customHeight="false" outlineLevel="0" collapsed="false">
      <c r="A65" s="0" t="n">
        <v>32</v>
      </c>
      <c r="B65" s="0" t="n">
        <f aca="false">(A65/1024)*5</f>
        <v>0.15625</v>
      </c>
      <c r="C65" s="0" t="n">
        <f aca="false">B65*821/(5-B65)</f>
        <v>26.4838709677419</v>
      </c>
      <c r="D65" s="0" t="n">
        <f aca="false">C65/1000</f>
        <v>0.0264838709677419</v>
      </c>
      <c r="E65" s="0" t="n">
        <f aca="false">0.148*(D65^1.0078)</f>
        <v>0.00381015316314812</v>
      </c>
      <c r="G65" s="0" t="n">
        <f aca="false">E65*1000</f>
        <v>3.81015316314812</v>
      </c>
    </row>
    <row r="66" customFormat="false" ht="15.8" hidden="false" customHeight="false" outlineLevel="0" collapsed="false">
      <c r="A66" s="0" t="n">
        <v>31</v>
      </c>
      <c r="B66" s="0" t="n">
        <f aca="false">(A66/1024)*5</f>
        <v>0.1513671875</v>
      </c>
      <c r="C66" s="0" t="n">
        <f aca="false">B66*821/(5-B66)</f>
        <v>25.6304128902316</v>
      </c>
      <c r="D66" s="0" t="n">
        <f aca="false">C66/1000</f>
        <v>0.0256304128902316</v>
      </c>
      <c r="E66" s="0" t="n">
        <f aca="false">0.148*(D66^1.0078)</f>
        <v>0.00368642677327063</v>
      </c>
      <c r="G66" s="0" t="n">
        <f aca="false">E66*1000</f>
        <v>3.68642677327063</v>
      </c>
    </row>
    <row r="67" customFormat="false" ht="15.8" hidden="false" customHeight="false" outlineLevel="0" collapsed="false">
      <c r="A67" s="0" t="n">
        <v>29</v>
      </c>
      <c r="B67" s="0" t="n">
        <f aca="false">(A67/1024)*5</f>
        <v>0.1416015625</v>
      </c>
      <c r="C67" s="0" t="n">
        <f aca="false">B67*821/(5-B67)</f>
        <v>23.9286432160804</v>
      </c>
      <c r="D67" s="0" t="n">
        <f aca="false">C67/1000</f>
        <v>0.0239286432160804</v>
      </c>
      <c r="E67" s="0" t="n">
        <f aca="false">0.148*(D67^1.0078)</f>
        <v>0.00343981709620539</v>
      </c>
      <c r="G67" s="0" t="n">
        <f aca="false">E67*1000</f>
        <v>3.43981709620539</v>
      </c>
    </row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1460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2019-10-17T18:33:45Z</dcterms:created>
  <dc:creator/>
  <dc:description/>
  <dc:language>en-US</dc:language>
  <cp:lastModifiedBy/>
  <dcterms:modified xsi:type="dcterms:W3CDTF">2019-12-30T16:16:37Z</dcterms:modified>
  <cp:revision>28</cp:revision>
  <dc:subject/>
  <dc:title/>
</cp:coreProperties>
</file>