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" windowWidth="20730" windowHeight="8580"/>
  </bookViews>
  <sheets>
    <sheet name="benef" sheetId="1" r:id="rId1"/>
    <sheet name="amounts" sheetId="2" r:id="rId2"/>
    <sheet name="bénéficiaires" sheetId="3" r:id="rId3"/>
    <sheet name="montants" sheetId="4" r:id="rId4"/>
    <sheet name="description" sheetId="5" r:id="rId5"/>
    <sheet name="sources" sheetId="6" r:id="rId6"/>
  </sheets>
  <calcPr calcId="145621"/>
</workbook>
</file>

<file path=xl/calcChain.xml><?xml version="1.0" encoding="utf-8"?>
<calcChain xmlns="http://schemas.openxmlformats.org/spreadsheetml/2006/main">
  <c r="G4" i="4" l="1"/>
  <c r="H4" i="4"/>
  <c r="I4" i="4"/>
  <c r="J4" i="4"/>
  <c r="J3" i="4" s="1"/>
  <c r="J8" i="4" s="1"/>
  <c r="F4" i="4"/>
  <c r="E4" i="4"/>
  <c r="E3" i="4" s="1"/>
  <c r="B5" i="3" l="1"/>
  <c r="B9" i="3" s="1"/>
  <c r="C5" i="3"/>
  <c r="C9" i="3" s="1"/>
  <c r="D5" i="3"/>
  <c r="D9" i="3" s="1"/>
  <c r="E5" i="3"/>
  <c r="E9" i="3" s="1"/>
  <c r="F5" i="3"/>
  <c r="F9" i="3" s="1"/>
  <c r="H5" i="3"/>
  <c r="H9" i="3" s="1"/>
  <c r="I5" i="3"/>
  <c r="I9" i="3" s="1"/>
  <c r="J5" i="3"/>
  <c r="J9" i="3" s="1"/>
  <c r="G5" i="3"/>
  <c r="G9" i="3" s="1"/>
</calcChain>
</file>

<file path=xl/sharedStrings.xml><?xml version="1.0" encoding="utf-8"?>
<sst xmlns="http://schemas.openxmlformats.org/spreadsheetml/2006/main" count="89" uniqueCount="63">
  <si>
    <t>Prestations</t>
  </si>
  <si>
    <t>AAH (base)</t>
  </si>
  <si>
    <t>Minimum vieillesse/ASPA</t>
  </si>
  <si>
    <t>RSA englobant</t>
  </si>
  <si>
    <t>Minima sociaux</t>
  </si>
  <si>
    <t>Tableau 3 - Dépenses au 31 décembre  France métropolitaine (familles CNAF)</t>
  </si>
  <si>
    <t xml:space="preserve">     dont ancien CAAH</t>
  </si>
  <si>
    <t xml:space="preserve">     dont majoration Vie Autonome</t>
  </si>
  <si>
    <t xml:space="preserve">     dont garantie de ressources Personnes Handicapées</t>
  </si>
  <si>
    <t>API</t>
  </si>
  <si>
    <t>RMI</t>
  </si>
  <si>
    <t>RSA p164</t>
  </si>
  <si>
    <t>brochure blanche caf 2011, 2010, 2009</t>
  </si>
  <si>
    <t>AEEH</t>
  </si>
  <si>
    <t>AJPP</t>
  </si>
  <si>
    <t>ASPA</t>
  </si>
  <si>
    <t>Tableau 1 - Bénéficiaires au 31 décembre  France métropolitaine (familles CNAF-Régime général)</t>
  </si>
  <si>
    <t>var</t>
  </si>
  <si>
    <t>CAAH (ensemble des compléments)</t>
  </si>
  <si>
    <t>ASI</t>
  </si>
  <si>
    <t>aah</t>
  </si>
  <si>
    <t>caah</t>
  </si>
  <si>
    <t>aeeh</t>
  </si>
  <si>
    <t>ajpp</t>
  </si>
  <si>
    <t>asi</t>
  </si>
  <si>
    <t>api</t>
  </si>
  <si>
    <t>aefa</t>
  </si>
  <si>
    <t xml:space="preserve">     dont RSA socle seul</t>
  </si>
  <si>
    <t xml:space="preserve">     dont RSA socle et chapeau</t>
  </si>
  <si>
    <t xml:space="preserve">     dont RSA chapeau seulement (activité)</t>
  </si>
  <si>
    <t>les retraités et la retraite, 2008 (p59), 2009(p 81), 2010 p(77)</t>
  </si>
  <si>
    <t xml:space="preserve">2003 à 2007 </t>
  </si>
  <si>
    <t xml:space="preserve">document de travail drees </t>
  </si>
  <si>
    <t>L' allocation supplémentaire du minimum vieillesse bénéficiaires au 31 décembre 2003 (p19)</t>
  </si>
  <si>
    <t>L' allocation supplémentaire du minimum vieillesse bénéficiaires au 31 décembre 2004 (p21)</t>
  </si>
  <si>
    <t>L' allocation supplémentaire du minimum vieillesse bénéficiaires au 31 décembre 2005 (p27)</t>
  </si>
  <si>
    <t>L' allocation supplémentaire du minimum vieillesse bénéficiaires au 31 décembre 2006 (p24)</t>
  </si>
  <si>
    <t>Les bénéficiaires des allocations du minimum vieillesse au 31 décembre 2007 (p29)</t>
  </si>
  <si>
    <t>aspa montant</t>
  </si>
  <si>
    <t>http://www.drees.sante.gouv.fr/donnees-relatives-au-minimum-vieillesse,10467.html</t>
  </si>
  <si>
    <t>AAH base+complément</t>
  </si>
  <si>
    <t>base+compléments</t>
  </si>
  <si>
    <t xml:space="preserve">    dont AEFA</t>
  </si>
  <si>
    <t>RMI et prime</t>
  </si>
  <si>
    <t>Bénéficiaires</t>
  </si>
  <si>
    <t>Montants</t>
  </si>
  <si>
    <t>brochure rouge caf 2010 p54</t>
  </si>
  <si>
    <t>aspa</t>
  </si>
  <si>
    <t>rsa</t>
  </si>
  <si>
    <t>rmi</t>
  </si>
  <si>
    <r>
      <t xml:space="preserve">     </t>
    </r>
    <r>
      <rPr>
        <b/>
        <i/>
        <sz val="8"/>
        <rFont val="Arial"/>
        <family val="2"/>
      </rPr>
      <t>dont AEFA</t>
    </r>
  </si>
  <si>
    <t>pas de distinction dom/metrop possible avant 2009, donc donnés metrop+dom avant 2009 et metrop après</t>
  </si>
  <si>
    <t xml:space="preserve">pas de distinction dom/metrop possible avant 2009, donc données metrop+dom avant 2009 et metrop après </t>
  </si>
  <si>
    <t>Nombre de bénéficiaires des minimas sociaux au 31 décembre de l'année considérée, régime général, France métropolitaine</t>
  </si>
  <si>
    <t>Montant en € des dépenses liées aux minimas sociaux pour l'année N, régime général, France métropolitaine</t>
  </si>
  <si>
    <t>ancien "RMI yc la prime" jusqu'en 2009 probablement la prime d'intéressement</t>
  </si>
  <si>
    <t xml:space="preserve"> il est indiqué prime ecxeptionnelle seulement donc je pense que c'est celle de noël</t>
  </si>
  <si>
    <t>rmi prime exceptionnelle</t>
  </si>
  <si>
    <t>rmi intéressement</t>
  </si>
  <si>
    <t>319823076 (noel et solidarité)</t>
  </si>
  <si>
    <t>1112069441 (noel et solidarité)</t>
  </si>
  <si>
    <t>242198941 (noel)</t>
  </si>
  <si>
    <t>RMI versé aux allocataires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</si>
</sst>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&quot;  &quot;"/>
    <numFmt numFmtId="165" formatCode="#,##0\ _€"/>
    <numFmt numFmtId="166" formatCode="#,##0.00\ _€"/>
  </numFmts>
  <fonts count="1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 tint="0.39997558519241921"/>
      <name val="Arial"/>
      <family val="2"/>
    </font>
    <font>
      <sz val="9"/>
      <color rgb="FFFF0000"/>
      <name val="Calibri"/>
      <family val="2"/>
      <scheme val="minor"/>
    </font>
    <font>
      <b/>
      <i/>
      <sz val="8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0" fillId="0" borderId="0" xfId="0"/>
    <xf numFmtId="164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vertical="center"/>
    </xf>
    <xf numFmtId="0" fontId="0" fillId="0" borderId="0" xfId="0"/>
    <xf numFmtId="164" fontId="3" fillId="3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4" fillId="0" borderId="0" xfId="0" applyFont="1" applyBorder="1" applyAlignment="1">
      <alignment horizontal="left" vertical="center"/>
    </xf>
    <xf numFmtId="0" fontId="7" fillId="0" borderId="0" xfId="0" applyFont="1"/>
    <xf numFmtId="164" fontId="3" fillId="3" borderId="2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vertical="center"/>
    </xf>
    <xf numFmtId="165" fontId="8" fillId="2" borderId="1" xfId="0" applyNumberFormat="1" applyFont="1" applyFill="1" applyBorder="1"/>
    <xf numFmtId="164" fontId="3" fillId="2" borderId="1" xfId="1" applyNumberFormat="1" applyFont="1" applyFill="1" applyBorder="1" applyAlignment="1">
      <alignment vertical="center"/>
    </xf>
    <xf numFmtId="0" fontId="0" fillId="2" borderId="0" xfId="0" applyFill="1"/>
    <xf numFmtId="0" fontId="9" fillId="2" borderId="0" xfId="0" applyFont="1" applyFill="1"/>
    <xf numFmtId="165" fontId="9" fillId="2" borderId="0" xfId="0" applyNumberFormat="1" applyFont="1" applyFill="1"/>
    <xf numFmtId="0" fontId="10" fillId="0" borderId="0" xfId="0" applyFont="1"/>
    <xf numFmtId="165" fontId="9" fillId="2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6" xfId="0" applyFont="1" applyFill="1" applyBorder="1"/>
    <xf numFmtId="165" fontId="8" fillId="2" borderId="1" xfId="0" applyNumberFormat="1" applyFont="1" applyFill="1" applyBorder="1" applyAlignment="1"/>
    <xf numFmtId="165" fontId="8" fillId="2" borderId="1" xfId="0" applyNumberFormat="1" applyFont="1" applyFill="1" applyBorder="1" applyAlignment="1">
      <alignment horizontal="center"/>
    </xf>
    <xf numFmtId="165" fontId="8" fillId="2" borderId="5" xfId="0" applyNumberFormat="1" applyFont="1" applyFill="1" applyBorder="1"/>
    <xf numFmtId="0" fontId="3" fillId="2" borderId="1" xfId="0" applyFont="1" applyFill="1" applyBorder="1"/>
    <xf numFmtId="0" fontId="8" fillId="2" borderId="1" xfId="0" applyFont="1" applyFill="1" applyBorder="1"/>
    <xf numFmtId="164" fontId="6" fillId="2" borderId="1" xfId="1" applyNumberFormat="1" applyFont="1" applyFill="1" applyBorder="1" applyAlignment="1">
      <alignment horizontal="left" vertical="center"/>
    </xf>
    <xf numFmtId="164" fontId="6" fillId="2" borderId="1" xfId="1" applyNumberFormat="1" applyFont="1" applyFill="1" applyBorder="1" applyAlignment="1">
      <alignment vertical="center"/>
    </xf>
    <xf numFmtId="165" fontId="8" fillId="2" borderId="0" xfId="0" applyNumberFormat="1" applyFont="1" applyFill="1"/>
    <xf numFmtId="0" fontId="8" fillId="2" borderId="1" xfId="0" applyFont="1" applyFill="1" applyBorder="1" applyAlignment="1">
      <alignment wrapText="1"/>
    </xf>
    <xf numFmtId="165" fontId="5" fillId="2" borderId="1" xfId="0" applyNumberFormat="1" applyFont="1" applyFill="1" applyBorder="1" applyAlignment="1"/>
    <xf numFmtId="0" fontId="6" fillId="2" borderId="1" xfId="0" applyFont="1" applyFill="1" applyBorder="1"/>
    <xf numFmtId="0" fontId="0" fillId="2" borderId="7" xfId="0" applyFill="1" applyBorder="1"/>
    <xf numFmtId="0" fontId="9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0" fillId="0" borderId="14" xfId="0" applyBorder="1"/>
    <xf numFmtId="0" fontId="9" fillId="2" borderId="15" xfId="0" applyFont="1" applyFill="1" applyBorder="1"/>
    <xf numFmtId="165" fontId="0" fillId="0" borderId="16" xfId="0" applyNumberFormat="1" applyBorder="1"/>
    <xf numFmtId="0" fontId="0" fillId="0" borderId="17" xfId="0" applyBorder="1"/>
    <xf numFmtId="165" fontId="9" fillId="2" borderId="13" xfId="0" applyNumberFormat="1" applyFont="1" applyFill="1" applyBorder="1"/>
    <xf numFmtId="0" fontId="0" fillId="2" borderId="15" xfId="0" applyFill="1" applyBorder="1"/>
    <xf numFmtId="0" fontId="9" fillId="2" borderId="19" xfId="0" applyFont="1" applyFill="1" applyBorder="1" applyAlignment="1">
      <alignment wrapText="1"/>
    </xf>
    <xf numFmtId="165" fontId="0" fillId="2" borderId="19" xfId="0" applyNumberFormat="1" applyFont="1" applyFill="1" applyBorder="1"/>
    <xf numFmtId="165" fontId="0" fillId="2" borderId="19" xfId="0" applyNumberFormat="1" applyFill="1" applyBorder="1"/>
    <xf numFmtId="0" fontId="0" fillId="2" borderId="20" xfId="0" applyFill="1" applyBorder="1"/>
    <xf numFmtId="0" fontId="8" fillId="2" borderId="19" xfId="0" applyFont="1" applyFill="1" applyBorder="1"/>
    <xf numFmtId="0" fontId="0" fillId="2" borderId="21" xfId="0" applyFill="1" applyBorder="1"/>
    <xf numFmtId="0" fontId="0" fillId="2" borderId="22" xfId="0" applyFill="1" applyBorder="1"/>
    <xf numFmtId="0" fontId="9" fillId="2" borderId="23" xfId="0" applyFont="1" applyFill="1" applyBorder="1" applyAlignment="1">
      <alignment wrapText="1"/>
    </xf>
    <xf numFmtId="0" fontId="0" fillId="2" borderId="24" xfId="0" applyFill="1" applyBorder="1"/>
    <xf numFmtId="0" fontId="0" fillId="2" borderId="19" xfId="0" applyFill="1" applyBorder="1"/>
    <xf numFmtId="0" fontId="9" fillId="2" borderId="25" xfId="0" applyFont="1" applyFill="1" applyBorder="1"/>
    <xf numFmtId="165" fontId="8" fillId="2" borderId="2" xfId="0" applyNumberFormat="1" applyFont="1" applyFill="1" applyBorder="1" applyAlignment="1">
      <alignment vertical="center"/>
    </xf>
    <xf numFmtId="0" fontId="8" fillId="2" borderId="2" xfId="0" applyFont="1" applyFill="1" applyBorder="1"/>
    <xf numFmtId="0" fontId="0" fillId="0" borderId="21" xfId="0" applyBorder="1"/>
    <xf numFmtId="0" fontId="0" fillId="0" borderId="10" xfId="0" applyBorder="1"/>
    <xf numFmtId="0" fontId="9" fillId="2" borderId="10" xfId="0" applyFont="1" applyFill="1" applyBorder="1" applyAlignment="1">
      <alignment wrapText="1"/>
    </xf>
    <xf numFmtId="0" fontId="9" fillId="2" borderId="10" xfId="0" applyFont="1" applyFill="1" applyBorder="1"/>
    <xf numFmtId="0" fontId="8" fillId="2" borderId="10" xfId="0" applyFont="1" applyFill="1" applyBorder="1" applyAlignment="1">
      <alignment wrapText="1"/>
    </xf>
    <xf numFmtId="165" fontId="0" fillId="2" borderId="10" xfId="0" applyNumberFormat="1" applyFill="1" applyBorder="1"/>
    <xf numFmtId="0" fontId="8" fillId="2" borderId="10" xfId="0" applyFont="1" applyFill="1" applyBorder="1"/>
    <xf numFmtId="0" fontId="0" fillId="2" borderId="17" xfId="0" applyFill="1" applyBorder="1"/>
    <xf numFmtId="0" fontId="9" fillId="0" borderId="21" xfId="0" applyFont="1" applyBorder="1"/>
    <xf numFmtId="166" fontId="9" fillId="0" borderId="21" xfId="0" applyNumberFormat="1" applyFont="1" applyBorder="1"/>
    <xf numFmtId="165" fontId="9" fillId="0" borderId="21" xfId="0" applyNumberFormat="1" applyFont="1" applyBorder="1"/>
    <xf numFmtId="165" fontId="0" fillId="0" borderId="21" xfId="0" applyNumberFormat="1" applyBorder="1"/>
    <xf numFmtId="165" fontId="11" fillId="3" borderId="1" xfId="0" applyNumberFormat="1" applyFont="1" applyFill="1" applyBorder="1" applyAlignment="1">
      <alignment vertical="center"/>
    </xf>
    <xf numFmtId="165" fontId="8" fillId="3" borderId="1" xfId="0" applyNumberFormat="1" applyFont="1" applyFill="1" applyBorder="1"/>
    <xf numFmtId="165" fontId="8" fillId="3" borderId="2" xfId="0" applyNumberFormat="1" applyFont="1" applyFill="1" applyBorder="1"/>
    <xf numFmtId="165" fontId="8" fillId="2" borderId="2" xfId="0" applyNumberFormat="1" applyFont="1" applyFill="1" applyBorder="1"/>
    <xf numFmtId="165" fontId="8" fillId="2" borderId="8" xfId="0" applyNumberFormat="1" applyFont="1" applyFill="1" applyBorder="1"/>
    <xf numFmtId="165" fontId="9" fillId="2" borderId="1" xfId="0" applyNumberFormat="1" applyFont="1" applyFill="1" applyBorder="1"/>
    <xf numFmtId="0" fontId="0" fillId="0" borderId="18" xfId="0" applyBorder="1"/>
    <xf numFmtId="0" fontId="0" fillId="2" borderId="18" xfId="0" applyFill="1" applyBorder="1"/>
    <xf numFmtId="0" fontId="0" fillId="2" borderId="26" xfId="0" applyFill="1" applyBorder="1"/>
    <xf numFmtId="0" fontId="9" fillId="2" borderId="26" xfId="0" applyFont="1" applyFill="1" applyBorder="1"/>
    <xf numFmtId="0" fontId="5" fillId="2" borderId="26" xfId="0" applyFont="1" applyFill="1" applyBorder="1"/>
    <xf numFmtId="0" fontId="8" fillId="2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165" fontId="9" fillId="2" borderId="0" xfId="0" applyNumberFormat="1" applyFont="1" applyFill="1" applyAlignment="1">
      <alignment wrapText="1"/>
    </xf>
    <xf numFmtId="165" fontId="8" fillId="2" borderId="1" xfId="0" applyNumberFormat="1" applyFont="1" applyFill="1" applyBorder="1" applyAlignment="1">
      <alignment wrapText="1"/>
    </xf>
    <xf numFmtId="0" fontId="5" fillId="2" borderId="0" xfId="0" applyFont="1" applyFill="1"/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9" sqref="B9"/>
    </sheetView>
  </sheetViews>
  <sheetFormatPr baseColWidth="10" defaultRowHeight="15" x14ac:dyDescent="0.25"/>
  <cols>
    <col min="1" max="1" width="4.85546875" bestFit="1" customWidth="1"/>
    <col min="2" max="10" width="11.42578125" style="8"/>
  </cols>
  <sheetData>
    <row r="1" spans="1:10" x14ac:dyDescent="0.25">
      <c r="A1" s="10" t="s">
        <v>17</v>
      </c>
      <c r="B1" s="82">
        <v>2003</v>
      </c>
      <c r="C1" s="82">
        <v>2004</v>
      </c>
      <c r="D1" s="82">
        <v>2005</v>
      </c>
      <c r="E1" s="82">
        <v>2006</v>
      </c>
      <c r="F1" s="82">
        <v>2007</v>
      </c>
      <c r="G1" s="82">
        <v>2008</v>
      </c>
      <c r="H1" s="82">
        <v>2009</v>
      </c>
      <c r="I1" s="82">
        <v>2010</v>
      </c>
      <c r="J1" s="82">
        <v>2011</v>
      </c>
    </row>
    <row r="2" spans="1:10" x14ac:dyDescent="0.25">
      <c r="A2" s="13" t="s">
        <v>20</v>
      </c>
      <c r="B2" s="11">
        <v>707615</v>
      </c>
      <c r="C2" s="12">
        <v>726967</v>
      </c>
      <c r="D2" s="12">
        <v>741665</v>
      </c>
      <c r="E2" s="12">
        <v>745136</v>
      </c>
      <c r="F2" s="12">
        <v>754605</v>
      </c>
      <c r="G2" s="12">
        <v>789377</v>
      </c>
      <c r="H2" s="12">
        <v>822134</v>
      </c>
      <c r="I2" s="12">
        <v>853165</v>
      </c>
      <c r="J2" s="12">
        <v>892695</v>
      </c>
    </row>
    <row r="3" spans="1:10" x14ac:dyDescent="0.25">
      <c r="A3" s="13" t="s">
        <v>21</v>
      </c>
      <c r="B3" s="12">
        <v>149936</v>
      </c>
      <c r="C3" s="12">
        <v>155475</v>
      </c>
      <c r="D3" s="12">
        <v>162052</v>
      </c>
      <c r="E3" s="12">
        <v>166674</v>
      </c>
      <c r="F3" s="12">
        <v>168396</v>
      </c>
      <c r="G3" s="12">
        <v>178742</v>
      </c>
      <c r="H3" s="12">
        <v>185458</v>
      </c>
      <c r="I3" s="12">
        <v>188946</v>
      </c>
      <c r="J3" s="12">
        <v>195330</v>
      </c>
    </row>
    <row r="4" spans="1:10" x14ac:dyDescent="0.25">
      <c r="A4" s="10" t="s">
        <v>22</v>
      </c>
      <c r="B4" s="11">
        <v>109676</v>
      </c>
      <c r="C4" s="12">
        <v>115959</v>
      </c>
      <c r="D4" s="12">
        <v>126418</v>
      </c>
      <c r="E4" s="12">
        <v>142115</v>
      </c>
      <c r="F4" s="12">
        <v>139861</v>
      </c>
      <c r="G4" s="12">
        <v>146734</v>
      </c>
      <c r="H4" s="12">
        <v>154016</v>
      </c>
      <c r="I4" s="12">
        <v>162460</v>
      </c>
      <c r="J4" s="12">
        <v>183367</v>
      </c>
    </row>
    <row r="5" spans="1:10" x14ac:dyDescent="0.25">
      <c r="A5" s="10" t="s">
        <v>23</v>
      </c>
      <c r="B5" s="23">
        <v>3100</v>
      </c>
      <c r="C5" s="12">
        <v>3366</v>
      </c>
      <c r="D5" s="12">
        <v>3903</v>
      </c>
      <c r="E5" s="12">
        <v>4393</v>
      </c>
      <c r="F5" s="12">
        <v>4634</v>
      </c>
      <c r="G5" s="12">
        <v>4493</v>
      </c>
      <c r="H5" s="12">
        <v>4458</v>
      </c>
      <c r="I5" s="12">
        <v>4662</v>
      </c>
      <c r="J5" s="24">
        <v>5109</v>
      </c>
    </row>
    <row r="6" spans="1:10" s="14" customFormat="1" x14ac:dyDescent="0.25">
      <c r="A6" s="13" t="s">
        <v>47</v>
      </c>
      <c r="B6" s="11">
        <v>354524</v>
      </c>
      <c r="C6" s="11">
        <v>350591</v>
      </c>
      <c r="D6" s="11">
        <v>351571</v>
      </c>
      <c r="E6" s="11">
        <v>350629</v>
      </c>
      <c r="F6" s="11">
        <v>348892</v>
      </c>
      <c r="G6" s="11">
        <v>348426</v>
      </c>
      <c r="H6" s="11">
        <v>360978</v>
      </c>
      <c r="I6" s="11">
        <v>364750</v>
      </c>
      <c r="J6" s="11"/>
    </row>
    <row r="7" spans="1:10" x14ac:dyDescent="0.25">
      <c r="A7" s="13" t="s">
        <v>24</v>
      </c>
      <c r="B7" s="11">
        <v>99203</v>
      </c>
      <c r="C7" s="11">
        <v>99457</v>
      </c>
      <c r="D7" s="11">
        <v>100867</v>
      </c>
      <c r="E7" s="11">
        <v>100071</v>
      </c>
      <c r="F7" s="11">
        <v>90003</v>
      </c>
      <c r="G7" s="11">
        <v>86578</v>
      </c>
      <c r="H7" s="11">
        <v>80874</v>
      </c>
      <c r="I7" s="11">
        <v>77169</v>
      </c>
      <c r="J7" s="11"/>
    </row>
    <row r="8" spans="1:10" x14ac:dyDescent="0.25">
      <c r="A8" s="13" t="s">
        <v>25</v>
      </c>
      <c r="B8" s="11">
        <v>168824</v>
      </c>
      <c r="C8" s="12">
        <v>174472</v>
      </c>
      <c r="D8" s="12">
        <v>181060</v>
      </c>
      <c r="E8" s="12">
        <v>189876</v>
      </c>
      <c r="F8" s="12">
        <v>176032</v>
      </c>
      <c r="G8" s="12">
        <v>171074</v>
      </c>
      <c r="H8" s="12">
        <v>192</v>
      </c>
      <c r="I8" s="12">
        <v>2</v>
      </c>
      <c r="J8" s="12">
        <v>0</v>
      </c>
    </row>
    <row r="9" spans="1:10" x14ac:dyDescent="0.25">
      <c r="A9" s="13" t="s">
        <v>49</v>
      </c>
      <c r="B9" s="11">
        <v>975272</v>
      </c>
      <c r="C9" s="12">
        <v>1061005</v>
      </c>
      <c r="D9" s="12">
        <v>1111374</v>
      </c>
      <c r="E9" s="12">
        <v>1101372</v>
      </c>
      <c r="F9" s="12">
        <v>1007117</v>
      </c>
      <c r="G9" s="12">
        <v>983807</v>
      </c>
      <c r="H9" s="12">
        <v>2405</v>
      </c>
      <c r="I9" s="12">
        <v>16</v>
      </c>
      <c r="J9" s="12">
        <v>0</v>
      </c>
    </row>
    <row r="10" spans="1:10" x14ac:dyDescent="0.25">
      <c r="A10" s="13" t="s">
        <v>48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1697357</v>
      </c>
      <c r="I10" s="12">
        <v>1797714</v>
      </c>
      <c r="J10" s="12">
        <v>1834770</v>
      </c>
    </row>
    <row r="11" spans="1:10" x14ac:dyDescent="0.25">
      <c r="A11" s="25" t="s">
        <v>26</v>
      </c>
      <c r="B11" s="26"/>
      <c r="C11" s="26"/>
      <c r="D11" s="26"/>
      <c r="E11" s="26"/>
      <c r="F11" s="26"/>
      <c r="G11" s="26"/>
      <c r="H11" s="26"/>
      <c r="I11" s="26"/>
      <c r="J1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workbookViewId="0">
      <selection activeCell="I27" sqref="I27"/>
    </sheetView>
  </sheetViews>
  <sheetFormatPr baseColWidth="10" defaultRowHeight="15" x14ac:dyDescent="0.25"/>
  <cols>
    <col min="1" max="1" width="17.7109375" customWidth="1"/>
    <col min="2" max="4" width="12.140625" bestFit="1" customWidth="1"/>
    <col min="5" max="5" width="13.7109375" bestFit="1" customWidth="1"/>
    <col min="6" max="7" width="12.28515625" bestFit="1" customWidth="1"/>
    <col min="8" max="8" width="13.85546875" bestFit="1" customWidth="1"/>
    <col min="9" max="9" width="12.28515625" bestFit="1" customWidth="1"/>
    <col min="10" max="10" width="13.7109375" bestFit="1" customWidth="1"/>
    <col min="11" max="12" width="12.140625" style="59" bestFit="1" customWidth="1"/>
    <col min="13" max="13" width="51.5703125" style="59" customWidth="1"/>
    <col min="14" max="41" width="11.42578125" style="59"/>
  </cols>
  <sheetData>
    <row r="1" spans="1:41" s="4" customFormat="1" x14ac:dyDescent="0.25">
      <c r="A1" s="10" t="s">
        <v>17</v>
      </c>
      <c r="B1" s="83">
        <v>2003</v>
      </c>
      <c r="C1" s="84">
        <v>2004</v>
      </c>
      <c r="D1" s="84">
        <v>2005</v>
      </c>
      <c r="E1" s="84">
        <v>2006</v>
      </c>
      <c r="F1" s="84">
        <v>2007</v>
      </c>
      <c r="G1" s="84">
        <v>2008</v>
      </c>
      <c r="H1" s="84">
        <v>2009</v>
      </c>
      <c r="I1" s="84">
        <v>2010</v>
      </c>
      <c r="J1" s="84">
        <v>2011</v>
      </c>
      <c r="K1" s="77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</row>
    <row r="2" spans="1:41" s="4" customFormat="1" x14ac:dyDescent="0.25">
      <c r="A2" s="13" t="s">
        <v>20</v>
      </c>
      <c r="B2" s="22"/>
      <c r="C2" s="22"/>
      <c r="D2" s="22"/>
      <c r="E2" s="76">
        <v>4226207000</v>
      </c>
      <c r="F2" s="22">
        <v>4872244000</v>
      </c>
      <c r="G2" s="22">
        <v>5109720000</v>
      </c>
      <c r="H2" s="22">
        <v>5441270000</v>
      </c>
      <c r="I2" s="22">
        <v>5908701000</v>
      </c>
      <c r="J2" s="76">
        <v>6452544000</v>
      </c>
      <c r="K2" s="77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</row>
    <row r="3" spans="1:41" s="14" customFormat="1" x14ac:dyDescent="0.25">
      <c r="A3" s="13" t="s">
        <v>21</v>
      </c>
      <c r="B3" s="22"/>
      <c r="C3" s="22"/>
      <c r="D3" s="22"/>
      <c r="E3" s="76">
        <v>654928000</v>
      </c>
      <c r="F3" s="76">
        <v>271863000</v>
      </c>
      <c r="G3" s="76">
        <v>277491000</v>
      </c>
      <c r="H3" s="76">
        <v>290000000</v>
      </c>
      <c r="I3" s="76">
        <v>296423000</v>
      </c>
      <c r="J3" s="76">
        <v>309322000</v>
      </c>
      <c r="K3" s="78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</row>
    <row r="4" spans="1:41" s="14" customFormat="1" x14ac:dyDescent="0.25">
      <c r="A4" s="10" t="s">
        <v>22</v>
      </c>
      <c r="B4" s="18">
        <v>403380000</v>
      </c>
      <c r="C4" s="18">
        <v>427743000</v>
      </c>
      <c r="D4" s="18">
        <v>469400000</v>
      </c>
      <c r="E4" s="18">
        <v>519571000</v>
      </c>
      <c r="F4" s="18">
        <v>556439000</v>
      </c>
      <c r="G4" s="18">
        <v>589271000</v>
      </c>
      <c r="H4" s="18">
        <v>615359000</v>
      </c>
      <c r="I4" s="18">
        <v>623419000</v>
      </c>
      <c r="J4" s="18">
        <v>658092000</v>
      </c>
      <c r="K4" s="78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 spans="1:41" s="14" customFormat="1" x14ac:dyDescent="0.25">
      <c r="A5" s="10" t="s">
        <v>23</v>
      </c>
      <c r="B5" s="18">
        <v>26300000</v>
      </c>
      <c r="C5" s="18">
        <v>32000000</v>
      </c>
      <c r="D5" s="18">
        <v>36628000</v>
      </c>
      <c r="E5" s="18">
        <v>37815000</v>
      </c>
      <c r="F5" s="18">
        <v>51464000</v>
      </c>
      <c r="G5" s="18">
        <v>49255000</v>
      </c>
      <c r="H5" s="18">
        <v>48171000</v>
      </c>
      <c r="I5" s="18">
        <v>49710000</v>
      </c>
      <c r="J5" s="18">
        <v>54900000</v>
      </c>
      <c r="K5" s="78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</row>
    <row r="6" spans="1:41" s="14" customFormat="1" x14ac:dyDescent="0.25">
      <c r="A6" s="13" t="s">
        <v>47</v>
      </c>
      <c r="B6" s="18">
        <v>879500000</v>
      </c>
      <c r="C6" s="18">
        <v>880100000</v>
      </c>
      <c r="D6" s="18">
        <v>910800000</v>
      </c>
      <c r="E6" s="18">
        <v>930800000</v>
      </c>
      <c r="F6" s="18">
        <v>965800000</v>
      </c>
      <c r="G6" s="18"/>
      <c r="H6" s="18"/>
      <c r="I6" s="18">
        <v>1259700000</v>
      </c>
      <c r="J6" s="18"/>
      <c r="K6" s="78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1:41" s="14" customFormat="1" x14ac:dyDescent="0.25">
      <c r="A7" s="13" t="s">
        <v>24</v>
      </c>
      <c r="B7" s="18">
        <v>219200000</v>
      </c>
      <c r="C7" s="18">
        <v>232700000</v>
      </c>
      <c r="D7" s="18">
        <v>238800000</v>
      </c>
      <c r="E7" s="18">
        <v>244900000</v>
      </c>
      <c r="F7" s="18">
        <v>245700000</v>
      </c>
      <c r="G7" s="18"/>
      <c r="H7" s="18"/>
      <c r="I7" s="18">
        <v>218000000</v>
      </c>
      <c r="J7" s="18"/>
      <c r="K7" s="78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</row>
    <row r="8" spans="1:41" s="14" customFormat="1" x14ac:dyDescent="0.25">
      <c r="A8" s="13" t="s">
        <v>25</v>
      </c>
      <c r="B8" s="18">
        <v>771890000</v>
      </c>
      <c r="C8" s="18">
        <v>822459000</v>
      </c>
      <c r="D8" s="18">
        <v>871703000</v>
      </c>
      <c r="E8" s="18">
        <v>934649000</v>
      </c>
      <c r="F8" s="18">
        <v>928630000</v>
      </c>
      <c r="G8" s="76">
        <v>874640000</v>
      </c>
      <c r="H8" s="76">
        <v>389715000</v>
      </c>
      <c r="I8" s="12">
        <v>-8460000</v>
      </c>
      <c r="J8" s="31">
        <v>1616000</v>
      </c>
      <c r="K8" s="78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1:41" s="14" customFormat="1" x14ac:dyDescent="0.25">
      <c r="A9" s="13" t="s">
        <v>49</v>
      </c>
      <c r="B9" s="22">
        <v>4054555413</v>
      </c>
      <c r="C9" s="22">
        <v>4537793779</v>
      </c>
      <c r="D9" s="22">
        <v>4843550904</v>
      </c>
      <c r="E9" s="22">
        <v>5021743210</v>
      </c>
      <c r="F9" s="22">
        <v>4805264051</v>
      </c>
      <c r="G9" s="76">
        <v>4608218135</v>
      </c>
      <c r="H9" s="22">
        <v>1971612699</v>
      </c>
      <c r="I9" s="22">
        <v>-15200000</v>
      </c>
      <c r="J9" s="22">
        <v>-18152000</v>
      </c>
      <c r="K9" s="78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</row>
    <row r="10" spans="1:41" s="14" customFormat="1" ht="15" customHeight="1" x14ac:dyDescent="0.25">
      <c r="A10" s="13" t="s">
        <v>48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4146154000</v>
      </c>
      <c r="I10" s="18">
        <v>8124650000</v>
      </c>
      <c r="J10" s="18">
        <v>8420796000</v>
      </c>
      <c r="K10" s="78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s="14" customFormat="1" x14ac:dyDescent="0.25">
      <c r="A11" s="25" t="s">
        <v>26</v>
      </c>
      <c r="B11" s="18"/>
      <c r="C11" s="18">
        <v>223666281</v>
      </c>
      <c r="D11" s="18">
        <v>233562459</v>
      </c>
      <c r="E11" s="18">
        <v>242198941</v>
      </c>
      <c r="F11" s="18">
        <v>239694742</v>
      </c>
      <c r="G11" s="22">
        <v>31340000</v>
      </c>
      <c r="H11" s="18">
        <v>291880000</v>
      </c>
      <c r="I11" s="18">
        <v>314290000</v>
      </c>
      <c r="J11" s="18">
        <v>320408000</v>
      </c>
      <c r="K11" s="78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</row>
    <row r="12" spans="1:41" s="14" customFormat="1" x14ac:dyDescent="0.25">
      <c r="A12" s="79"/>
      <c r="B12" s="79"/>
      <c r="C12" s="79"/>
      <c r="D12" s="79"/>
      <c r="E12" s="80"/>
      <c r="F12" s="80"/>
      <c r="G12" s="81"/>
      <c r="H12" s="79"/>
      <c r="I12" s="79"/>
      <c r="J12" s="79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J14" sqref="J14"/>
    </sheetView>
  </sheetViews>
  <sheetFormatPr baseColWidth="10" defaultRowHeight="15" x14ac:dyDescent="0.25"/>
  <cols>
    <col min="1" max="1" width="44" bestFit="1" customWidth="1"/>
    <col min="11" max="11" width="64.85546875" customWidth="1"/>
    <col min="12" max="26" width="11.42578125" style="59"/>
  </cols>
  <sheetData>
    <row r="1" spans="1:26" x14ac:dyDescent="0.25">
      <c r="A1" s="9" t="s">
        <v>16</v>
      </c>
    </row>
    <row r="2" spans="1:26" x14ac:dyDescent="0.25">
      <c r="A2" s="2" t="s">
        <v>0</v>
      </c>
      <c r="B2" s="19">
        <v>2003</v>
      </c>
      <c r="C2" s="20">
        <v>2004</v>
      </c>
      <c r="D2" s="20">
        <v>2005</v>
      </c>
      <c r="E2" s="20">
        <v>2006</v>
      </c>
      <c r="F2" s="20">
        <v>2007</v>
      </c>
      <c r="G2" s="20">
        <v>2008</v>
      </c>
      <c r="H2" s="20">
        <v>2009</v>
      </c>
      <c r="I2" s="20">
        <v>2010</v>
      </c>
      <c r="J2" s="20">
        <v>2011</v>
      </c>
    </row>
    <row r="3" spans="1:26" s="1" customFormat="1" x14ac:dyDescent="0.25">
      <c r="A3" s="3" t="s">
        <v>4</v>
      </c>
      <c r="B3" s="71"/>
      <c r="C3" s="72"/>
      <c r="D3" s="72"/>
      <c r="E3" s="72"/>
      <c r="F3" s="72"/>
      <c r="G3" s="72"/>
      <c r="H3" s="72"/>
      <c r="I3" s="72"/>
      <c r="J3" s="73"/>
      <c r="K3" s="60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13" t="s">
        <v>1</v>
      </c>
      <c r="B4" s="11">
        <v>707615</v>
      </c>
      <c r="C4" s="12">
        <v>726967</v>
      </c>
      <c r="D4" s="12">
        <v>741665</v>
      </c>
      <c r="E4" s="12">
        <v>745136</v>
      </c>
      <c r="F4" s="12">
        <v>754605</v>
      </c>
      <c r="G4" s="12">
        <v>789377</v>
      </c>
      <c r="H4" s="12">
        <v>822134</v>
      </c>
      <c r="I4" s="12">
        <v>853165</v>
      </c>
      <c r="J4" s="74">
        <v>892695</v>
      </c>
      <c r="K4" s="36"/>
    </row>
    <row r="5" spans="1:26" s="4" customFormat="1" x14ac:dyDescent="0.25">
      <c r="A5" s="13" t="s">
        <v>18</v>
      </c>
      <c r="B5" s="12">
        <f t="shared" ref="B5:J5" si="0">B6+B7+B8</f>
        <v>149936</v>
      </c>
      <c r="C5" s="12">
        <f t="shared" si="0"/>
        <v>155475</v>
      </c>
      <c r="D5" s="12">
        <f t="shared" si="0"/>
        <v>162052</v>
      </c>
      <c r="E5" s="12">
        <f t="shared" si="0"/>
        <v>166674</v>
      </c>
      <c r="F5" s="12">
        <f t="shared" si="0"/>
        <v>168396</v>
      </c>
      <c r="G5" s="12">
        <f t="shared" si="0"/>
        <v>178742</v>
      </c>
      <c r="H5" s="12">
        <f t="shared" si="0"/>
        <v>185458</v>
      </c>
      <c r="I5" s="12">
        <f t="shared" si="0"/>
        <v>188946</v>
      </c>
      <c r="J5" s="74">
        <f t="shared" si="0"/>
        <v>195330</v>
      </c>
      <c r="K5" s="61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s="4" customFormat="1" x14ac:dyDescent="0.25">
      <c r="A6" s="27" t="s">
        <v>6</v>
      </c>
      <c r="B6" s="11">
        <v>149936</v>
      </c>
      <c r="C6" s="12">
        <v>155475</v>
      </c>
      <c r="D6" s="12">
        <v>13968</v>
      </c>
      <c r="E6" s="12">
        <v>7911</v>
      </c>
      <c r="F6" s="12">
        <v>4750</v>
      </c>
      <c r="G6" s="12">
        <v>3167</v>
      </c>
      <c r="H6" s="12">
        <v>1874</v>
      </c>
      <c r="I6" s="12">
        <v>1147</v>
      </c>
      <c r="J6" s="74">
        <v>691</v>
      </c>
      <c r="K6" s="36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s="4" customFormat="1" x14ac:dyDescent="0.25">
      <c r="A7" s="27" t="s">
        <v>7</v>
      </c>
      <c r="B7" s="11">
        <v>0</v>
      </c>
      <c r="C7" s="12">
        <v>0</v>
      </c>
      <c r="D7" s="12">
        <v>122609</v>
      </c>
      <c r="E7" s="12">
        <v>111039</v>
      </c>
      <c r="F7" s="12">
        <v>113617</v>
      </c>
      <c r="G7" s="12">
        <v>122489</v>
      </c>
      <c r="H7" s="12">
        <v>127870</v>
      </c>
      <c r="I7" s="12">
        <v>130432</v>
      </c>
      <c r="J7" s="74">
        <v>133686</v>
      </c>
      <c r="K7" s="36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s="4" customFormat="1" x14ac:dyDescent="0.25">
      <c r="A8" s="27" t="s">
        <v>8</v>
      </c>
      <c r="B8" s="11">
        <v>0</v>
      </c>
      <c r="C8" s="12">
        <v>0</v>
      </c>
      <c r="D8" s="12">
        <v>25475</v>
      </c>
      <c r="E8" s="12">
        <v>47724</v>
      </c>
      <c r="F8" s="12">
        <v>50029</v>
      </c>
      <c r="G8" s="12">
        <v>53086</v>
      </c>
      <c r="H8" s="12">
        <v>55714</v>
      </c>
      <c r="I8" s="12">
        <v>57367</v>
      </c>
      <c r="J8" s="74">
        <v>60953</v>
      </c>
      <c r="K8" s="36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s="4" customFormat="1" x14ac:dyDescent="0.25">
      <c r="A9" s="10" t="s">
        <v>41</v>
      </c>
      <c r="B9" s="11">
        <f>B5+B4</f>
        <v>857551</v>
      </c>
      <c r="C9" s="11">
        <f t="shared" ref="C9:J9" si="1">C5+C4</f>
        <v>882442</v>
      </c>
      <c r="D9" s="11">
        <f t="shared" si="1"/>
        <v>903717</v>
      </c>
      <c r="E9" s="11">
        <f t="shared" si="1"/>
        <v>911810</v>
      </c>
      <c r="F9" s="11">
        <f t="shared" si="1"/>
        <v>923001</v>
      </c>
      <c r="G9" s="11">
        <f t="shared" si="1"/>
        <v>968119</v>
      </c>
      <c r="H9" s="11">
        <f t="shared" si="1"/>
        <v>1007592</v>
      </c>
      <c r="I9" s="11">
        <f t="shared" si="1"/>
        <v>1042111</v>
      </c>
      <c r="J9" s="57">
        <f t="shared" si="1"/>
        <v>1088025</v>
      </c>
      <c r="K9" s="36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s="4" customFormat="1" x14ac:dyDescent="0.25">
      <c r="A10" s="10" t="s">
        <v>13</v>
      </c>
      <c r="B10" s="11">
        <v>109676</v>
      </c>
      <c r="C10" s="12">
        <v>115959</v>
      </c>
      <c r="D10" s="12">
        <v>126418</v>
      </c>
      <c r="E10" s="12">
        <v>142115</v>
      </c>
      <c r="F10" s="12">
        <v>139861</v>
      </c>
      <c r="G10" s="12">
        <v>146734</v>
      </c>
      <c r="H10" s="12">
        <v>154016</v>
      </c>
      <c r="I10" s="12">
        <v>162460</v>
      </c>
      <c r="J10" s="74">
        <v>183367</v>
      </c>
      <c r="K10" s="36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s="14" customFormat="1" x14ac:dyDescent="0.25">
      <c r="A11" s="10" t="s">
        <v>14</v>
      </c>
      <c r="B11" s="11">
        <v>3100</v>
      </c>
      <c r="C11" s="12">
        <v>3366</v>
      </c>
      <c r="D11" s="12">
        <v>3903</v>
      </c>
      <c r="E11" s="12">
        <v>4393</v>
      </c>
      <c r="F11" s="12">
        <v>4634</v>
      </c>
      <c r="G11" s="12">
        <v>4493</v>
      </c>
      <c r="H11" s="12">
        <v>4458</v>
      </c>
      <c r="I11" s="12">
        <v>4662</v>
      </c>
      <c r="J11" s="75">
        <v>5109</v>
      </c>
      <c r="K11" s="62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x14ac:dyDescent="0.25">
      <c r="A12" s="13" t="s">
        <v>2</v>
      </c>
      <c r="B12" s="11">
        <v>354524</v>
      </c>
      <c r="C12" s="11">
        <v>350591</v>
      </c>
      <c r="D12" s="11">
        <v>351571</v>
      </c>
      <c r="E12" s="11">
        <v>350629</v>
      </c>
      <c r="F12" s="11">
        <v>348892</v>
      </c>
      <c r="G12" s="11">
        <v>348426</v>
      </c>
      <c r="H12" s="11">
        <v>360978</v>
      </c>
      <c r="I12" s="11">
        <v>364750</v>
      </c>
      <c r="J12" s="57"/>
      <c r="K12" s="36"/>
    </row>
    <row r="13" spans="1:26" s="14" customFormat="1" ht="24.75" x14ac:dyDescent="0.25">
      <c r="A13" s="13" t="s">
        <v>19</v>
      </c>
      <c r="B13" s="11">
        <v>99203</v>
      </c>
      <c r="C13" s="11">
        <v>99457</v>
      </c>
      <c r="D13" s="11">
        <v>100867</v>
      </c>
      <c r="E13" s="11">
        <v>100071</v>
      </c>
      <c r="F13" s="11">
        <v>90003</v>
      </c>
      <c r="G13" s="11">
        <v>86578</v>
      </c>
      <c r="H13" s="11">
        <v>80874</v>
      </c>
      <c r="I13" s="11">
        <v>77169</v>
      </c>
      <c r="J13" s="57"/>
      <c r="K13" s="63" t="s">
        <v>51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s="4" customFormat="1" x14ac:dyDescent="0.25">
      <c r="A14" s="13" t="s">
        <v>9</v>
      </c>
      <c r="B14" s="11">
        <v>168824</v>
      </c>
      <c r="C14" s="12">
        <v>174472</v>
      </c>
      <c r="D14" s="12">
        <v>181060</v>
      </c>
      <c r="E14" s="12">
        <v>189876</v>
      </c>
      <c r="F14" s="12">
        <v>176032</v>
      </c>
      <c r="G14" s="12">
        <v>171074</v>
      </c>
      <c r="H14" s="12">
        <v>192</v>
      </c>
      <c r="I14" s="12">
        <v>2</v>
      </c>
      <c r="J14" s="74">
        <v>0</v>
      </c>
      <c r="K14" s="36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s="4" customFormat="1" x14ac:dyDescent="0.25">
      <c r="A15" s="13" t="s">
        <v>10</v>
      </c>
      <c r="B15" s="11">
        <v>975272</v>
      </c>
      <c r="C15" s="12">
        <v>1061005</v>
      </c>
      <c r="D15" s="12">
        <v>1111374</v>
      </c>
      <c r="E15" s="12">
        <v>1101372</v>
      </c>
      <c r="F15" s="12">
        <v>1007117</v>
      </c>
      <c r="G15" s="12">
        <v>983807</v>
      </c>
      <c r="H15" s="12">
        <v>2405</v>
      </c>
      <c r="I15" s="12">
        <v>16</v>
      </c>
      <c r="J15" s="74">
        <v>0</v>
      </c>
      <c r="K15" s="61" t="s">
        <v>55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13" t="s">
        <v>3</v>
      </c>
      <c r="B16" s="11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1697357</v>
      </c>
      <c r="I16" s="12">
        <v>1797714</v>
      </c>
      <c r="J16" s="74">
        <v>1834770</v>
      </c>
      <c r="K16" s="36"/>
    </row>
    <row r="17" spans="1:11" x14ac:dyDescent="0.25">
      <c r="A17" s="28" t="s">
        <v>27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1116935</v>
      </c>
      <c r="I17" s="12">
        <v>1154348</v>
      </c>
      <c r="J17" s="74">
        <v>1180802</v>
      </c>
      <c r="K17" s="64"/>
    </row>
    <row r="18" spans="1:11" x14ac:dyDescent="0.25">
      <c r="A18" s="28" t="s">
        <v>28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175961</v>
      </c>
      <c r="I18" s="12">
        <v>197725</v>
      </c>
      <c r="J18" s="74">
        <v>209407</v>
      </c>
      <c r="K18" s="64"/>
    </row>
    <row r="19" spans="1:11" x14ac:dyDescent="0.25">
      <c r="A19" s="28" t="s">
        <v>29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404461</v>
      </c>
      <c r="I19" s="12">
        <v>445641</v>
      </c>
      <c r="J19" s="74">
        <v>444561</v>
      </c>
      <c r="K19" s="36"/>
    </row>
    <row r="20" spans="1:11" x14ac:dyDescent="0.25">
      <c r="A20" s="25" t="s">
        <v>50</v>
      </c>
      <c r="B20" s="26"/>
      <c r="C20" s="26"/>
      <c r="D20" s="26"/>
      <c r="E20" s="26"/>
      <c r="F20" s="26"/>
      <c r="G20" s="26"/>
      <c r="H20" s="26"/>
      <c r="I20" s="26"/>
      <c r="J20" s="58"/>
      <c r="K20" s="65"/>
    </row>
    <row r="21" spans="1:1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6"/>
      <c r="K21" s="66"/>
    </row>
    <row r="22" spans="1:11" x14ac:dyDescent="0.25">
      <c r="A22" s="59"/>
      <c r="B22" s="67"/>
      <c r="C22" s="67"/>
      <c r="D22" s="67"/>
      <c r="E22" s="67"/>
      <c r="F22" s="67"/>
      <c r="G22" s="67"/>
      <c r="H22" s="68"/>
      <c r="I22" s="69"/>
      <c r="J22" s="69"/>
      <c r="K22" s="59"/>
    </row>
    <row r="23" spans="1:11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</row>
    <row r="24" spans="1:11" x14ac:dyDescent="0.25">
      <c r="A24" s="59"/>
      <c r="B24" s="59"/>
      <c r="C24" s="59"/>
      <c r="D24" s="59"/>
      <c r="E24" s="59"/>
      <c r="F24" s="59"/>
      <c r="G24" s="59"/>
      <c r="H24" s="59"/>
      <c r="I24" s="70"/>
      <c r="J24" s="59"/>
      <c r="K24" s="5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" workbookViewId="0">
      <selection activeCell="I15" sqref="I15:J15"/>
    </sheetView>
  </sheetViews>
  <sheetFormatPr baseColWidth="10" defaultRowHeight="15" x14ac:dyDescent="0.25"/>
  <cols>
    <col min="1" max="1" width="45.85546875" customWidth="1"/>
    <col min="2" max="4" width="14.85546875" style="4" customWidth="1"/>
    <col min="5" max="5" width="12.140625" bestFit="1" customWidth="1"/>
    <col min="6" max="7" width="13.7109375" bestFit="1" customWidth="1"/>
    <col min="8" max="8" width="15.5703125" customWidth="1"/>
    <col min="9" max="9" width="14.5703125" customWidth="1"/>
    <col min="10" max="10" width="17" customWidth="1"/>
    <col min="11" max="11" width="69" bestFit="1" customWidth="1"/>
    <col min="12" max="12" width="13.7109375" bestFit="1" customWidth="1"/>
    <col min="13" max="13" width="12.140625" bestFit="1" customWidth="1"/>
    <col min="14" max="14" width="13.7109375" bestFit="1" customWidth="1"/>
    <col min="15" max="15" width="57.140625" customWidth="1"/>
  </cols>
  <sheetData>
    <row r="1" spans="1:12" x14ac:dyDescent="0.25">
      <c r="A1" s="88" t="s">
        <v>5</v>
      </c>
      <c r="B1" s="89"/>
      <c r="C1" s="89"/>
      <c r="D1" s="89"/>
      <c r="E1" s="90"/>
      <c r="F1" s="7"/>
    </row>
    <row r="2" spans="1:12" x14ac:dyDescent="0.25">
      <c r="A2" s="5" t="s">
        <v>0</v>
      </c>
      <c r="B2" s="19">
        <v>2003</v>
      </c>
      <c r="C2" s="20">
        <v>2004</v>
      </c>
      <c r="D2" s="20">
        <v>2005</v>
      </c>
      <c r="E2" s="20">
        <v>2006</v>
      </c>
      <c r="F2" s="20">
        <v>2007</v>
      </c>
      <c r="G2" s="21">
        <v>2008</v>
      </c>
      <c r="H2" s="21">
        <v>2009</v>
      </c>
      <c r="I2" s="21">
        <v>2010</v>
      </c>
      <c r="J2" s="21">
        <v>2011</v>
      </c>
    </row>
    <row r="3" spans="1:12" x14ac:dyDescent="0.25">
      <c r="A3" s="13" t="s">
        <v>1</v>
      </c>
      <c r="B3" s="22"/>
      <c r="C3" s="22"/>
      <c r="D3" s="22"/>
      <c r="E3" s="22">
        <f>(4881135*1000)-E4</f>
        <v>4226207000</v>
      </c>
      <c r="F3" s="22">
        <v>4872244000</v>
      </c>
      <c r="G3" s="22">
        <v>5109720000</v>
      </c>
      <c r="H3" s="22">
        <v>5441270000</v>
      </c>
      <c r="I3" s="22">
        <v>5908701000</v>
      </c>
      <c r="J3" s="22">
        <f>6761866000-J4</f>
        <v>6452544000</v>
      </c>
      <c r="K3" s="54"/>
    </row>
    <row r="4" spans="1:12" s="14" customFormat="1" x14ac:dyDescent="0.25">
      <c r="A4" s="13" t="s">
        <v>18</v>
      </c>
      <c r="B4" s="22"/>
      <c r="C4" s="22"/>
      <c r="D4" s="22"/>
      <c r="E4" s="22">
        <f>(E5+E6+E7)</f>
        <v>654928000</v>
      </c>
      <c r="F4" s="22">
        <f>F5+F6+F7</f>
        <v>271863000</v>
      </c>
      <c r="G4" s="22">
        <f>G5+G6+G7</f>
        <v>277491000</v>
      </c>
      <c r="H4" s="22">
        <f t="shared" ref="H4:I4" si="0">H5+H6+H7</f>
        <v>290000000</v>
      </c>
      <c r="I4" s="22">
        <f t="shared" si="0"/>
        <v>296423000</v>
      </c>
      <c r="J4" s="22">
        <f>J5+J6+J7</f>
        <v>309322000</v>
      </c>
      <c r="K4" s="46"/>
    </row>
    <row r="5" spans="1:12" s="14" customFormat="1" x14ac:dyDescent="0.25">
      <c r="A5" s="27" t="s">
        <v>6</v>
      </c>
      <c r="B5" s="22"/>
      <c r="C5" s="22"/>
      <c r="D5" s="22"/>
      <c r="E5" s="22">
        <v>401113000</v>
      </c>
      <c r="F5" s="22">
        <v>5785000</v>
      </c>
      <c r="G5" s="22">
        <v>3783000</v>
      </c>
      <c r="H5" s="22">
        <v>2206000</v>
      </c>
      <c r="I5" s="22">
        <v>1432000</v>
      </c>
      <c r="J5" s="22">
        <v>899000</v>
      </c>
      <c r="K5" s="54"/>
    </row>
    <row r="6" spans="1:12" s="14" customFormat="1" x14ac:dyDescent="0.25">
      <c r="A6" s="27" t="s">
        <v>7</v>
      </c>
      <c r="B6" s="22">
        <v>0</v>
      </c>
      <c r="C6" s="22">
        <v>0</v>
      </c>
      <c r="D6" s="22"/>
      <c r="E6" s="22">
        <v>129664000</v>
      </c>
      <c r="F6" s="22">
        <v>148657000</v>
      </c>
      <c r="G6" s="22">
        <v>150478000</v>
      </c>
      <c r="H6" s="22">
        <v>163314000</v>
      </c>
      <c r="I6" s="22">
        <v>165361000</v>
      </c>
      <c r="J6" s="22">
        <v>172001000</v>
      </c>
      <c r="K6" s="55"/>
    </row>
    <row r="7" spans="1:12" s="14" customFormat="1" x14ac:dyDescent="0.25">
      <c r="A7" s="27" t="s">
        <v>8</v>
      </c>
      <c r="B7" s="22">
        <v>0</v>
      </c>
      <c r="C7" s="22">
        <v>0</v>
      </c>
      <c r="D7" s="22"/>
      <c r="E7" s="22">
        <v>124151000</v>
      </c>
      <c r="F7" s="22">
        <v>117421000</v>
      </c>
      <c r="G7" s="22">
        <v>123230000</v>
      </c>
      <c r="H7" s="22">
        <v>124480000</v>
      </c>
      <c r="I7" s="22">
        <v>129630000</v>
      </c>
      <c r="J7" s="22">
        <v>136422000</v>
      </c>
      <c r="K7" s="55"/>
    </row>
    <row r="8" spans="1:12" s="14" customFormat="1" x14ac:dyDescent="0.25">
      <c r="A8" s="27" t="s">
        <v>40</v>
      </c>
      <c r="B8" s="29">
        <v>4256640000</v>
      </c>
      <c r="C8" s="22">
        <v>4482072000</v>
      </c>
      <c r="D8" s="22">
        <v>4691694000</v>
      </c>
      <c r="E8" s="22">
        <v>4881135000</v>
      </c>
      <c r="F8" s="22">
        <v>4999910000</v>
      </c>
      <c r="G8" s="22">
        <v>5393720000</v>
      </c>
      <c r="H8" s="22">
        <v>5795480000</v>
      </c>
      <c r="I8" s="22">
        <v>6204490000</v>
      </c>
      <c r="J8" s="22">
        <f t="shared" ref="J8" si="1">J3+J4</f>
        <v>6761866000</v>
      </c>
      <c r="K8" s="56"/>
    </row>
    <row r="9" spans="1:12" s="14" customFormat="1" x14ac:dyDescent="0.25">
      <c r="A9" s="10" t="s">
        <v>13</v>
      </c>
      <c r="B9" s="22">
        <v>403380000</v>
      </c>
      <c r="C9" s="22">
        <v>427743000</v>
      </c>
      <c r="D9" s="22">
        <v>469400000</v>
      </c>
      <c r="E9" s="22">
        <v>519571000</v>
      </c>
      <c r="F9" s="22">
        <v>556439000</v>
      </c>
      <c r="G9" s="22">
        <v>589271000</v>
      </c>
      <c r="H9" s="22">
        <v>615359000</v>
      </c>
      <c r="I9" s="22">
        <v>623419000</v>
      </c>
      <c r="J9" s="22">
        <v>658092000</v>
      </c>
      <c r="K9" s="33"/>
      <c r="L9" s="52"/>
    </row>
    <row r="10" spans="1:12" s="14" customFormat="1" x14ac:dyDescent="0.25">
      <c r="A10" s="10" t="s">
        <v>14</v>
      </c>
      <c r="B10" s="22">
        <v>26300000</v>
      </c>
      <c r="C10" s="22">
        <v>32000000</v>
      </c>
      <c r="D10" s="22">
        <v>36628000</v>
      </c>
      <c r="E10" s="22">
        <v>37815000</v>
      </c>
      <c r="F10" s="22">
        <v>51464000</v>
      </c>
      <c r="G10" s="22">
        <v>49255000</v>
      </c>
      <c r="H10" s="22">
        <v>48171000</v>
      </c>
      <c r="I10" s="22">
        <v>49710000</v>
      </c>
      <c r="J10" s="22">
        <v>54900000</v>
      </c>
      <c r="K10" s="34"/>
      <c r="L10" s="52"/>
    </row>
    <row r="11" spans="1:12" s="14" customFormat="1" x14ac:dyDescent="0.25">
      <c r="A11" s="13" t="s">
        <v>2</v>
      </c>
      <c r="B11" s="22">
        <v>879500000</v>
      </c>
      <c r="C11" s="22">
        <v>880100000</v>
      </c>
      <c r="D11" s="22">
        <v>910800000</v>
      </c>
      <c r="E11" s="22">
        <v>930800000</v>
      </c>
      <c r="F11" s="22">
        <v>965800000</v>
      </c>
      <c r="G11" s="22"/>
      <c r="H11" s="22"/>
      <c r="I11" s="22">
        <v>1259700000</v>
      </c>
      <c r="J11" s="22"/>
      <c r="K11" s="53"/>
    </row>
    <row r="12" spans="1:12" s="14" customFormat="1" ht="24.75" x14ac:dyDescent="0.25">
      <c r="A12" s="13" t="s">
        <v>19</v>
      </c>
      <c r="B12" s="22">
        <v>219200000</v>
      </c>
      <c r="C12" s="22">
        <v>232700000</v>
      </c>
      <c r="D12" s="22">
        <v>238800000</v>
      </c>
      <c r="E12" s="22">
        <v>244900000</v>
      </c>
      <c r="F12" s="22">
        <v>245700000</v>
      </c>
      <c r="G12" s="22"/>
      <c r="H12" s="22"/>
      <c r="I12" s="22">
        <v>218000000</v>
      </c>
      <c r="J12" s="22"/>
      <c r="K12" s="30" t="s">
        <v>52</v>
      </c>
    </row>
    <row r="13" spans="1:12" s="14" customFormat="1" x14ac:dyDescent="0.25">
      <c r="A13" s="13" t="s">
        <v>9</v>
      </c>
      <c r="B13" s="22">
        <v>771890000</v>
      </c>
      <c r="C13" s="22">
        <v>822459000</v>
      </c>
      <c r="D13" s="22">
        <v>871703000</v>
      </c>
      <c r="E13" s="22">
        <v>934649000</v>
      </c>
      <c r="F13" s="22">
        <v>928630000</v>
      </c>
      <c r="G13" s="12">
        <v>874640000</v>
      </c>
      <c r="H13" s="12">
        <v>389715000</v>
      </c>
      <c r="I13" s="29">
        <v>-8460000</v>
      </c>
      <c r="J13" s="31">
        <v>1616000</v>
      </c>
      <c r="K13" s="35"/>
      <c r="L13" s="52"/>
    </row>
    <row r="14" spans="1:12" s="14" customFormat="1" x14ac:dyDescent="0.25">
      <c r="A14" s="13" t="s">
        <v>43</v>
      </c>
      <c r="B14" s="22">
        <v>4412940000</v>
      </c>
      <c r="C14" s="22">
        <v>4891480000</v>
      </c>
      <c r="D14" s="22">
        <v>5232749000</v>
      </c>
      <c r="E14" s="22">
        <v>5429043000</v>
      </c>
      <c r="F14" s="22">
        <v>5416410000</v>
      </c>
      <c r="G14" s="22">
        <v>5395200000</v>
      </c>
      <c r="H14" s="22">
        <v>2251520000</v>
      </c>
      <c r="I14" s="22">
        <v>-15200000</v>
      </c>
      <c r="J14" s="22">
        <v>-18152000</v>
      </c>
      <c r="K14" s="46"/>
    </row>
    <row r="15" spans="1:12" s="14" customFormat="1" x14ac:dyDescent="0.25">
      <c r="A15" s="13" t="s">
        <v>62</v>
      </c>
      <c r="B15" s="22">
        <v>4054555413</v>
      </c>
      <c r="C15" s="22">
        <v>4537793779</v>
      </c>
      <c r="D15" s="22">
        <v>4843550904</v>
      </c>
      <c r="E15" s="22">
        <v>5021743210</v>
      </c>
      <c r="F15" s="22">
        <v>4805264051</v>
      </c>
      <c r="G15" s="76">
        <v>4608218135</v>
      </c>
      <c r="H15" s="22">
        <v>1971612699</v>
      </c>
      <c r="I15" s="22">
        <v>-15200000</v>
      </c>
      <c r="J15" s="22">
        <v>-18152000</v>
      </c>
      <c r="K15" s="46"/>
    </row>
    <row r="16" spans="1:12" s="14" customFormat="1" ht="24.75" x14ac:dyDescent="0.25">
      <c r="A16" s="13" t="s">
        <v>57</v>
      </c>
      <c r="B16" s="22"/>
      <c r="C16" s="22">
        <v>223666281</v>
      </c>
      <c r="D16" s="22">
        <v>233562459</v>
      </c>
      <c r="E16" s="22">
        <v>242198941</v>
      </c>
      <c r="F16" s="22" t="s">
        <v>61</v>
      </c>
      <c r="G16" s="85" t="s">
        <v>59</v>
      </c>
      <c r="H16" s="86" t="s">
        <v>60</v>
      </c>
      <c r="I16" s="22">
        <v>0</v>
      </c>
      <c r="J16" s="22">
        <v>0</v>
      </c>
      <c r="K16" s="46"/>
    </row>
    <row r="17" spans="1:11" s="14" customFormat="1" x14ac:dyDescent="0.25">
      <c r="A17" s="13" t="s">
        <v>58</v>
      </c>
      <c r="B17" s="22"/>
      <c r="C17" s="22"/>
      <c r="D17" s="22"/>
      <c r="E17" s="22"/>
      <c r="F17" s="22">
        <v>225</v>
      </c>
      <c r="G17" s="22">
        <v>234030633</v>
      </c>
      <c r="H17" s="22">
        <v>108155969</v>
      </c>
      <c r="I17" s="22">
        <v>0</v>
      </c>
      <c r="J17" s="22">
        <v>0</v>
      </c>
      <c r="K17" s="46"/>
    </row>
    <row r="18" spans="1:11" s="14" customFormat="1" ht="15" customHeight="1" x14ac:dyDescent="0.25">
      <c r="A18" s="13" t="s">
        <v>3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4146154000</v>
      </c>
      <c r="I18" s="22">
        <v>8124650000</v>
      </c>
      <c r="J18" s="22">
        <v>8420796000</v>
      </c>
      <c r="K18" s="47"/>
    </row>
    <row r="19" spans="1:11" s="14" customFormat="1" x14ac:dyDescent="0.25">
      <c r="A19" s="28" t="s">
        <v>27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3536370000</v>
      </c>
      <c r="I19" s="22"/>
      <c r="J19" s="22"/>
      <c r="K19" s="48"/>
    </row>
    <row r="20" spans="1:11" s="14" customFormat="1" x14ac:dyDescent="0.25">
      <c r="A20" s="28" t="s">
        <v>28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84790000</v>
      </c>
      <c r="I20" s="22"/>
      <c r="J20" s="22"/>
      <c r="K20" s="48"/>
    </row>
    <row r="21" spans="1:11" s="14" customFormat="1" x14ac:dyDescent="0.25">
      <c r="A21" s="28" t="s">
        <v>29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500760000</v>
      </c>
      <c r="I21" s="22">
        <v>1268913693</v>
      </c>
      <c r="J21" s="22">
        <v>1369115000</v>
      </c>
      <c r="K21" s="49"/>
    </row>
    <row r="22" spans="1:11" s="14" customFormat="1" x14ac:dyDescent="0.25">
      <c r="A22" s="32" t="s">
        <v>42</v>
      </c>
      <c r="B22" s="22"/>
      <c r="C22" s="22">
        <v>223666281</v>
      </c>
      <c r="D22" s="22">
        <v>233562459</v>
      </c>
      <c r="E22" s="22">
        <v>242198941</v>
      </c>
      <c r="F22" s="22">
        <v>239694742</v>
      </c>
      <c r="G22" s="22">
        <v>313400000</v>
      </c>
      <c r="H22" s="22">
        <v>291880000</v>
      </c>
      <c r="I22" s="22">
        <v>314290000</v>
      </c>
      <c r="J22" s="22">
        <v>320408000</v>
      </c>
      <c r="K22" s="50" t="s">
        <v>56</v>
      </c>
    </row>
    <row r="23" spans="1:11" s="14" customFormat="1" x14ac:dyDescent="0.25">
      <c r="A23" s="37"/>
      <c r="B23" s="38"/>
      <c r="C23" s="41"/>
      <c r="D23" s="15"/>
      <c r="E23" s="39"/>
      <c r="F23" s="44"/>
      <c r="G23" s="87"/>
      <c r="I23" s="45"/>
      <c r="J23" s="45"/>
      <c r="K23" s="51"/>
    </row>
    <row r="24" spans="1:11" x14ac:dyDescent="0.25">
      <c r="B24"/>
      <c r="C24" s="40"/>
      <c r="D24" s="42"/>
      <c r="E24" s="43"/>
      <c r="F24" s="40"/>
      <c r="H24" s="40"/>
    </row>
    <row r="25" spans="1:11" x14ac:dyDescent="0.25">
      <c r="B25" s="6"/>
      <c r="C25"/>
      <c r="D25" s="6"/>
    </row>
    <row r="26" spans="1:11" x14ac:dyDescent="0.25">
      <c r="B26"/>
      <c r="C26"/>
      <c r="D26"/>
    </row>
    <row r="27" spans="1:11" x14ac:dyDescent="0.25">
      <c r="B27"/>
      <c r="C27"/>
      <c r="D27"/>
    </row>
    <row r="28" spans="1:11" x14ac:dyDescent="0.25">
      <c r="B28"/>
      <c r="C28"/>
      <c r="D28"/>
    </row>
    <row r="29" spans="1:11" x14ac:dyDescent="0.25">
      <c r="B29"/>
      <c r="C29"/>
      <c r="D29"/>
    </row>
    <row r="30" spans="1:11" x14ac:dyDescent="0.25">
      <c r="B30"/>
      <c r="C30"/>
      <c r="D30"/>
    </row>
    <row r="31" spans="1:11" x14ac:dyDescent="0.25">
      <c r="B31"/>
      <c r="C31"/>
      <c r="D31"/>
    </row>
    <row r="32" spans="1:11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t="s">
        <v>53</v>
      </c>
    </row>
    <row r="3" spans="1:1" x14ac:dyDescent="0.25">
      <c r="A3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3" sqref="B23"/>
    </sheetView>
  </sheetViews>
  <sheetFormatPr baseColWidth="10" defaultRowHeight="15" x14ac:dyDescent="0.25"/>
  <cols>
    <col min="1" max="1" width="34.42578125" bestFit="1" customWidth="1"/>
  </cols>
  <sheetData>
    <row r="1" spans="1:2" s="4" customFormat="1" x14ac:dyDescent="0.25">
      <c r="A1" s="17" t="s">
        <v>44</v>
      </c>
    </row>
    <row r="2" spans="1:2" x14ac:dyDescent="0.25">
      <c r="A2" t="s">
        <v>12</v>
      </c>
    </row>
    <row r="3" spans="1:2" x14ac:dyDescent="0.25">
      <c r="A3" t="s">
        <v>11</v>
      </c>
    </row>
    <row r="5" spans="1:2" x14ac:dyDescent="0.25">
      <c r="A5" t="s">
        <v>15</v>
      </c>
      <c r="B5" t="s">
        <v>30</v>
      </c>
    </row>
    <row r="6" spans="1:2" x14ac:dyDescent="0.25">
      <c r="A6" t="s">
        <v>31</v>
      </c>
      <c r="B6" t="s">
        <v>32</v>
      </c>
    </row>
    <row r="7" spans="1:2" s="4" customFormat="1" x14ac:dyDescent="0.25">
      <c r="A7" s="4">
        <v>2003</v>
      </c>
      <c r="B7" s="4" t="s">
        <v>33</v>
      </c>
    </row>
    <row r="8" spans="1:2" s="4" customFormat="1" x14ac:dyDescent="0.25">
      <c r="A8" s="4">
        <v>2004</v>
      </c>
      <c r="B8" s="4" t="s">
        <v>34</v>
      </c>
    </row>
    <row r="9" spans="1:2" s="4" customFormat="1" x14ac:dyDescent="0.25">
      <c r="A9" s="4">
        <v>2005</v>
      </c>
      <c r="B9" s="4" t="s">
        <v>35</v>
      </c>
    </row>
    <row r="10" spans="1:2" x14ac:dyDescent="0.25">
      <c r="A10">
        <v>2006</v>
      </c>
      <c r="B10" s="4" t="s">
        <v>36</v>
      </c>
    </row>
    <row r="11" spans="1:2" x14ac:dyDescent="0.25">
      <c r="A11">
        <v>2007</v>
      </c>
      <c r="B11" t="s">
        <v>37</v>
      </c>
    </row>
    <row r="13" spans="1:2" x14ac:dyDescent="0.25">
      <c r="A13" s="17" t="s">
        <v>45</v>
      </c>
    </row>
    <row r="14" spans="1:2" x14ac:dyDescent="0.25">
      <c r="A14" t="s">
        <v>38</v>
      </c>
      <c r="B14" t="s">
        <v>39</v>
      </c>
    </row>
    <row r="16" spans="1:2" x14ac:dyDescent="0.25">
      <c r="A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Utilisateur</cp:lastModifiedBy>
  <dcterms:created xsi:type="dcterms:W3CDTF">2012-11-16T10:24:46Z</dcterms:created>
  <dcterms:modified xsi:type="dcterms:W3CDTF">2012-11-24T16:54:30Z</dcterms:modified>
</cp:coreProperties>
</file>