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 activeTab="2"/>
  </bookViews>
  <sheets>
    <sheet name="insee national" sheetId="1" r:id="rId1"/>
    <sheet name="olap quelques communes" sheetId="2" r:id="rId2"/>
    <sheet name="data" sheetId="3" r:id="rId3"/>
  </sheets>
  <calcPr calcId="145621"/>
</workbook>
</file>

<file path=xl/calcChain.xml><?xml version="1.0" encoding="utf-8"?>
<calcChain xmlns="http://schemas.openxmlformats.org/spreadsheetml/2006/main">
  <c r="B23" i="3" l="1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4" i="3"/>
  <c r="O25" i="2" l="1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6" i="2"/>
</calcChain>
</file>

<file path=xl/sharedStrings.xml><?xml version="1.0" encoding="utf-8"?>
<sst xmlns="http://schemas.openxmlformats.org/spreadsheetml/2006/main" count="122" uniqueCount="117">
  <si>
    <r>
      <t>Tableau des valeurs de l'indice de référence des loyers base 100 au 4</t>
    </r>
    <r>
      <rPr>
        <b/>
        <sz val="8.8000000000000007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trimestre 1998</t>
    </r>
  </si>
  <si>
    <t>Période</t>
  </si>
  <si>
    <t>Date de parution au Journal Officiel</t>
  </si>
  <si>
    <t>Indice de référence des loyers</t>
  </si>
  <si>
    <t>Variation annuelle en %</t>
  </si>
  <si>
    <t>3e trimestre 2012</t>
  </si>
  <si>
    <t>2e trimestre 2012</t>
  </si>
  <si>
    <t>1er trimestre 2012</t>
  </si>
  <si>
    <t>4e trimestre 2011</t>
  </si>
  <si>
    <t>3e trimestre 2011</t>
  </si>
  <si>
    <t>1er trimestre 2011</t>
  </si>
  <si>
    <t>4e trimestre 2010</t>
  </si>
  <si>
    <t>3e trimestre 2010</t>
  </si>
  <si>
    <t>2e trimestre 2010</t>
  </si>
  <si>
    <t>1er trimestre 2010</t>
  </si>
  <si>
    <t>4e trimestre 2009</t>
  </si>
  <si>
    <t>3e trimestre 2009</t>
  </si>
  <si>
    <t>2e trimestre 2009</t>
  </si>
  <si>
    <t>1er trimestre 2009</t>
  </si>
  <si>
    <t>4e trimestre 2008</t>
  </si>
  <si>
    <t>3e trimestre 2008</t>
  </si>
  <si>
    <t>2e trimestre 2008</t>
  </si>
  <si>
    <t>1er trimestre 2008</t>
  </si>
  <si>
    <t>4e trimestre 2007</t>
  </si>
  <si>
    <t>3e trimestre 2007</t>
  </si>
  <si>
    <t>2e trimestre 2007</t>
  </si>
  <si>
    <t>1er trimestre 2007</t>
  </si>
  <si>
    <t>4e trimestre 2006</t>
  </si>
  <si>
    <t>3e trimestre 2006</t>
  </si>
  <si>
    <t>2e trimestre 2006</t>
  </si>
  <si>
    <t>1er trimestre 2006</t>
  </si>
  <si>
    <t>http://www.insee.fr/fr/themes/conjoncture/indice_loyer.asp</t>
  </si>
  <si>
    <t>http://www.observatoire-des-loyers.fr/</t>
  </si>
  <si>
    <t>LOYER MOYEN PAR METRE CARRE</t>
  </si>
  <si>
    <t>besançon</t>
  </si>
  <si>
    <t>aix-en-provence</t>
  </si>
  <si>
    <t>lille (agglo)</t>
  </si>
  <si>
    <t>nancy (agglo)</t>
  </si>
  <si>
    <t>strasbourg (agglo)</t>
  </si>
  <si>
    <t>paris (agglo)</t>
  </si>
  <si>
    <t>rennes (agglo)</t>
  </si>
  <si>
    <t>brest (agglo)</t>
  </si>
  <si>
    <t>lyon (agglo)</t>
  </si>
  <si>
    <t>grenoble (agglo)</t>
  </si>
  <si>
    <t>bordeaux (agglo)</t>
  </si>
  <si>
    <t>toulouse (agglo)</t>
  </si>
  <si>
    <t>quelques villes et leur agglomération</t>
  </si>
  <si>
    <t>quelques départements</t>
  </si>
  <si>
    <t>paris</t>
  </si>
  <si>
    <t>seine-saint-denis</t>
  </si>
  <si>
    <t>val-de-marne</t>
  </si>
  <si>
    <t>dep</t>
  </si>
  <si>
    <t>seine-et-marne</t>
  </si>
  <si>
    <t>yvelines</t>
  </si>
  <si>
    <t>essonne</t>
  </si>
  <si>
    <t>hauts-de-seine</t>
  </si>
  <si>
    <t>val d'oise</t>
  </si>
  <si>
    <t>1er</t>
  </si>
  <si>
    <t>4ème</t>
  </si>
  <si>
    <t>5ème</t>
  </si>
  <si>
    <t>6ème</t>
  </si>
  <si>
    <t>7ème</t>
  </si>
  <si>
    <t>8ème</t>
  </si>
  <si>
    <t>9ème</t>
  </si>
  <si>
    <t>10ème</t>
  </si>
  <si>
    <t>11ème</t>
  </si>
  <si>
    <t>12ème</t>
  </si>
  <si>
    <t>13ème</t>
  </si>
  <si>
    <t>14ème</t>
  </si>
  <si>
    <t>15ème</t>
  </si>
  <si>
    <t>16ème</t>
  </si>
  <si>
    <t>17ème</t>
  </si>
  <si>
    <t>18ème</t>
  </si>
  <si>
    <t>19ème</t>
  </si>
  <si>
    <t>20ème</t>
  </si>
  <si>
    <t>2ème</t>
  </si>
  <si>
    <t>3ème</t>
  </si>
  <si>
    <t>Paris par arrondissement au 01/01/2010</t>
  </si>
  <si>
    <t>début 2010</t>
  </si>
  <si>
    <t>début 2011</t>
  </si>
  <si>
    <t>2e trimestre 2011</t>
  </si>
  <si>
    <t>d</t>
  </si>
  <si>
    <t>début 2012</t>
  </si>
  <si>
    <t>ILC</t>
  </si>
  <si>
    <t>Glissement annuel de l'ILC</t>
  </si>
  <si>
    <t>Glissement trimestriel de l'ILC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</si>
  <si>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</si>
  <si>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</si>
  <si>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</si>
  <si>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</si>
  <si>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</si>
  <si>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</si>
  <si>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</si>
  <si>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</si>
  <si>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</si>
  <si>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</si>
  <si>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</si>
  <si>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</si>
  <si>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</si>
  <si>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</si>
  <si>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</si>
  <si>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</si>
  <si>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</si>
  <si>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</si>
  <si>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</si>
  <si>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</si>
  <si>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</si>
  <si>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</si>
  <si>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Indice des loyers comerciaux</t>
  </si>
  <si>
    <t>indice de référence des loyers</t>
  </si>
  <si>
    <t>http://www.insee.fr/fr/themes/info-rapide.asp?id=104</t>
  </si>
  <si>
    <t>début 2009</t>
  </si>
  <si>
    <t>grande couronne</t>
  </si>
  <si>
    <t>petite couronne</t>
  </si>
  <si>
    <t>quarter</t>
  </si>
  <si>
    <t>year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</si>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</sst>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.8"/>
      <color rgb="FF000000"/>
      <name val="Verdana"/>
      <family val="2"/>
    </font>
    <font>
      <b/>
      <sz val="8.8000000000000007"/>
      <color theme="1"/>
      <name val="Calibri"/>
      <family val="2"/>
      <scheme val="minor"/>
    </font>
    <font>
      <b/>
      <sz val="9.9"/>
      <color rgb="FF000000"/>
      <name val="Verdana"/>
      <family val="2"/>
    </font>
    <font>
      <sz val="9.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EFF7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BBBBBB"/>
      </top>
      <bottom style="medium">
        <color rgb="FFBBBBBB"/>
      </bottom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14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0" fontId="5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2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/>
    <xf numFmtId="0" fontId="0" fillId="0" borderId="4" xfId="0" applyFont="1" applyBorder="1"/>
    <xf numFmtId="0" fontId="0" fillId="0" borderId="4" xfId="0" applyBorder="1" applyAlignment="1">
      <alignment horizontal="right" vertical="center"/>
    </xf>
    <xf numFmtId="0" fontId="7" fillId="0" borderId="4" xfId="0" applyFont="1" applyBorder="1"/>
    <xf numFmtId="0" fontId="0" fillId="0" borderId="4" xfId="0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see.fr/fr/themes/conjoncture/indice_loye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opLeftCell="A2" workbookViewId="0">
      <selection activeCell="A7" sqref="A7"/>
    </sheetView>
  </sheetViews>
  <sheetFormatPr baseColWidth="10" defaultRowHeight="15" x14ac:dyDescent="0.25"/>
  <cols>
    <col min="1" max="1" width="21.28515625" customWidth="1"/>
    <col min="2" max="2" width="11.85546875" bestFit="1" customWidth="1"/>
    <col min="3" max="3" width="11.28515625" bestFit="1" customWidth="1"/>
    <col min="4" max="4" width="10.7109375" bestFit="1" customWidth="1"/>
  </cols>
  <sheetData>
    <row r="2" spans="1:12" x14ac:dyDescent="0.25">
      <c r="A2" s="6" t="s">
        <v>31</v>
      </c>
      <c r="I2" t="s">
        <v>110</v>
      </c>
    </row>
    <row r="3" spans="1:12" x14ac:dyDescent="0.25">
      <c r="A3" t="s">
        <v>109</v>
      </c>
    </row>
    <row r="4" spans="1:12" ht="15.75" thickBot="1" x14ac:dyDescent="0.3">
      <c r="A4" s="18" t="s">
        <v>0</v>
      </c>
      <c r="B4" s="19"/>
      <c r="C4" s="19"/>
      <c r="D4" s="19"/>
      <c r="I4" t="s">
        <v>108</v>
      </c>
    </row>
    <row r="5" spans="1:12" ht="64.5" thickBot="1" x14ac:dyDescent="0.3">
      <c r="A5" s="1" t="s">
        <v>1</v>
      </c>
      <c r="B5" s="1" t="s">
        <v>2</v>
      </c>
      <c r="C5" s="1" t="s">
        <v>3</v>
      </c>
      <c r="D5" s="1" t="s">
        <v>4</v>
      </c>
      <c r="I5" s="10"/>
      <c r="J5" s="10" t="s">
        <v>83</v>
      </c>
      <c r="K5" s="17" t="s">
        <v>84</v>
      </c>
      <c r="L5" s="17" t="s">
        <v>85</v>
      </c>
    </row>
    <row r="6" spans="1:12" ht="15.75" thickBot="1" x14ac:dyDescent="0.3">
      <c r="I6" s="10" t="s">
        <v>86</v>
      </c>
      <c r="J6" s="10"/>
      <c r="K6" s="10"/>
      <c r="L6" s="10"/>
    </row>
    <row r="7" spans="1:12" ht="15.75" thickBot="1" x14ac:dyDescent="0.3">
      <c r="A7" s="2" t="s">
        <v>5</v>
      </c>
      <c r="B7" s="3">
        <v>41195</v>
      </c>
      <c r="C7" s="4">
        <v>123.55</v>
      </c>
      <c r="D7" s="5">
        <v>2.1499999999999998E-2</v>
      </c>
      <c r="I7" s="10" t="s">
        <v>87</v>
      </c>
      <c r="J7" s="10">
        <v>97.45</v>
      </c>
      <c r="K7" s="10"/>
      <c r="L7" s="10"/>
    </row>
    <row r="8" spans="1:12" ht="15.75" thickBot="1" x14ac:dyDescent="0.3">
      <c r="A8" s="2" t="s">
        <v>6</v>
      </c>
      <c r="B8" s="3">
        <v>41107</v>
      </c>
      <c r="C8" s="4">
        <v>122.96</v>
      </c>
      <c r="D8" s="5">
        <v>2.1999999999999999E-2</v>
      </c>
      <c r="I8" s="10" t="s">
        <v>88</v>
      </c>
      <c r="J8" s="10">
        <v>98.07</v>
      </c>
      <c r="K8" s="10"/>
      <c r="L8" s="10">
        <v>0.64</v>
      </c>
    </row>
    <row r="9" spans="1:12" ht="15.75" thickBot="1" x14ac:dyDescent="0.3">
      <c r="A9" s="2" t="s">
        <v>7</v>
      </c>
      <c r="B9" s="3">
        <v>41017</v>
      </c>
      <c r="C9" s="4">
        <v>122.37</v>
      </c>
      <c r="D9" s="5">
        <v>2.24E-2</v>
      </c>
      <c r="I9" s="10" t="s">
        <v>89</v>
      </c>
      <c r="J9" s="10">
        <v>98.9</v>
      </c>
      <c r="K9" s="10"/>
      <c r="L9" s="10">
        <v>0.85</v>
      </c>
    </row>
    <row r="10" spans="1:12" ht="15.75" thickBot="1" x14ac:dyDescent="0.3">
      <c r="A10" s="2" t="s">
        <v>8</v>
      </c>
      <c r="B10" s="3">
        <v>40923</v>
      </c>
      <c r="C10" s="4">
        <v>121.68</v>
      </c>
      <c r="D10" s="5">
        <v>2.1100000000000001E-2</v>
      </c>
      <c r="I10" s="10" t="s">
        <v>90</v>
      </c>
      <c r="J10" s="10">
        <v>100</v>
      </c>
      <c r="K10" s="10"/>
      <c r="L10" s="10">
        <v>1.1100000000000001</v>
      </c>
    </row>
    <row r="11" spans="1:12" ht="15.75" thickBot="1" x14ac:dyDescent="0.3">
      <c r="A11" s="2" t="s">
        <v>9</v>
      </c>
      <c r="B11" s="3">
        <v>40831</v>
      </c>
      <c r="C11" s="4">
        <v>120.95</v>
      </c>
      <c r="D11" s="5">
        <v>1.9E-2</v>
      </c>
      <c r="I11" s="10" t="s">
        <v>91</v>
      </c>
      <c r="J11" s="10">
        <v>101.2</v>
      </c>
      <c r="K11" s="10">
        <v>3.85</v>
      </c>
      <c r="L11" s="10">
        <v>1.2</v>
      </c>
    </row>
    <row r="12" spans="1:12" ht="15.75" thickBot="1" x14ac:dyDescent="0.3">
      <c r="A12" s="2" t="s">
        <v>80</v>
      </c>
      <c r="B12" s="3">
        <v>40746</v>
      </c>
      <c r="C12" s="4">
        <v>120.31</v>
      </c>
      <c r="D12" s="5">
        <v>1.7299999999999999E-2</v>
      </c>
      <c r="I12" s="10" t="s">
        <v>92</v>
      </c>
      <c r="J12" s="10">
        <v>102.46</v>
      </c>
      <c r="K12" s="10">
        <v>4.4800000000000004</v>
      </c>
      <c r="L12" s="10">
        <v>1.25</v>
      </c>
    </row>
    <row r="13" spans="1:12" ht="15.75" thickBot="1" x14ac:dyDescent="0.3">
      <c r="A13" s="2" t="s">
        <v>10</v>
      </c>
      <c r="B13" s="3">
        <v>40649</v>
      </c>
      <c r="C13" s="4">
        <v>119.69</v>
      </c>
      <c r="D13" s="5">
        <v>1.6E-2</v>
      </c>
      <c r="I13" s="10" t="s">
        <v>93</v>
      </c>
      <c r="J13" s="10">
        <v>103.01</v>
      </c>
      <c r="K13" s="10">
        <v>4.16</v>
      </c>
      <c r="L13" s="10">
        <v>0.54</v>
      </c>
    </row>
    <row r="14" spans="1:12" ht="15.75" thickBot="1" x14ac:dyDescent="0.3">
      <c r="A14" s="2" t="s">
        <v>11</v>
      </c>
      <c r="B14" s="3">
        <v>40559</v>
      </c>
      <c r="C14" s="4">
        <v>119.17</v>
      </c>
      <c r="D14" s="5">
        <v>1.4500000000000001E-2</v>
      </c>
      <c r="I14" s="10" t="s">
        <v>94</v>
      </c>
      <c r="J14" s="10">
        <v>102.73</v>
      </c>
      <c r="K14" s="10">
        <v>2.73</v>
      </c>
      <c r="L14" s="10">
        <v>-0.27</v>
      </c>
    </row>
    <row r="15" spans="1:12" ht="15.75" thickBot="1" x14ac:dyDescent="0.3">
      <c r="A15" s="2" t="s">
        <v>12</v>
      </c>
      <c r="B15" s="3">
        <v>40467</v>
      </c>
      <c r="C15" s="4">
        <v>118.7</v>
      </c>
      <c r="D15" s="5">
        <v>1.0999999999999999E-2</v>
      </c>
      <c r="I15" s="10" t="s">
        <v>95</v>
      </c>
      <c r="J15" s="10">
        <v>102.05</v>
      </c>
      <c r="K15" s="10">
        <v>0.84</v>
      </c>
      <c r="L15" s="10">
        <v>-0.66</v>
      </c>
    </row>
    <row r="16" spans="1:12" ht="15.75" thickBot="1" x14ac:dyDescent="0.3">
      <c r="A16" s="2" t="s">
        <v>13</v>
      </c>
      <c r="B16" s="3">
        <v>40381</v>
      </c>
      <c r="C16" s="4">
        <v>118.26</v>
      </c>
      <c r="D16" s="5">
        <v>5.7000000000000002E-3</v>
      </c>
      <c r="I16" s="10" t="s">
        <v>96</v>
      </c>
      <c r="J16" s="10">
        <v>101.21</v>
      </c>
      <c r="K16" s="10">
        <v>-1.22</v>
      </c>
      <c r="L16" s="10">
        <v>-0.82</v>
      </c>
    </row>
    <row r="17" spans="1:12" ht="15.75" thickBot="1" x14ac:dyDescent="0.3">
      <c r="A17" s="2" t="s">
        <v>14</v>
      </c>
      <c r="B17" s="3">
        <v>40284</v>
      </c>
      <c r="C17" s="4">
        <v>117.81</v>
      </c>
      <c r="D17" s="5">
        <v>8.9999999999999998E-4</v>
      </c>
      <c r="I17" s="10" t="s">
        <v>97</v>
      </c>
      <c r="J17" s="10">
        <v>101.07</v>
      </c>
      <c r="K17" s="10">
        <v>-1.88</v>
      </c>
      <c r="L17" s="10">
        <v>-0.14000000000000001</v>
      </c>
    </row>
    <row r="18" spans="1:12" ht="15.75" thickBot="1" x14ac:dyDescent="0.3">
      <c r="A18" s="2" t="s">
        <v>15</v>
      </c>
      <c r="B18" s="3">
        <v>40195</v>
      </c>
      <c r="C18" s="4">
        <v>117.47</v>
      </c>
      <c r="D18" s="5">
        <v>-5.9999999999999995E-4</v>
      </c>
      <c r="I18" s="10" t="s">
        <v>98</v>
      </c>
      <c r="J18" s="10">
        <v>101.36</v>
      </c>
      <c r="K18" s="10">
        <v>-1.33</v>
      </c>
      <c r="L18" s="10">
        <v>0.28999999999999998</v>
      </c>
    </row>
    <row r="19" spans="1:12" ht="15.75" thickBot="1" x14ac:dyDescent="0.3">
      <c r="A19" s="2" t="s">
        <v>16</v>
      </c>
      <c r="B19" s="3">
        <v>40102</v>
      </c>
      <c r="C19" s="4">
        <v>117.41</v>
      </c>
      <c r="D19" s="5">
        <v>3.2000000000000002E-3</v>
      </c>
      <c r="I19" s="10" t="s">
        <v>99</v>
      </c>
      <c r="J19" s="10">
        <v>101.83</v>
      </c>
      <c r="K19" s="10">
        <v>-0.22</v>
      </c>
      <c r="L19" s="10">
        <v>0.46</v>
      </c>
    </row>
    <row r="20" spans="1:12" ht="15.75" thickBot="1" x14ac:dyDescent="0.3">
      <c r="A20" s="2" t="s">
        <v>17</v>
      </c>
      <c r="B20" s="3">
        <v>40019</v>
      </c>
      <c r="C20" s="4">
        <v>117.59</v>
      </c>
      <c r="D20" s="5">
        <v>1.3100000000000001E-2</v>
      </c>
      <c r="I20" s="10" t="s">
        <v>100</v>
      </c>
      <c r="J20" s="10">
        <v>102.36</v>
      </c>
      <c r="K20" s="10">
        <v>1.1399999999999999</v>
      </c>
      <c r="L20" s="10">
        <v>0.52</v>
      </c>
    </row>
    <row r="21" spans="1:12" ht="15.75" thickBot="1" x14ac:dyDescent="0.3">
      <c r="A21" s="2" t="s">
        <v>18</v>
      </c>
      <c r="B21" s="3">
        <v>39920</v>
      </c>
      <c r="C21" s="4">
        <v>117.7</v>
      </c>
      <c r="D21" s="5">
        <v>2.24E-2</v>
      </c>
      <c r="I21" s="10" t="s">
        <v>101</v>
      </c>
      <c r="J21" s="10">
        <v>102.92</v>
      </c>
      <c r="K21" s="10">
        <v>1.83</v>
      </c>
      <c r="L21" s="10">
        <v>0.55000000000000004</v>
      </c>
    </row>
    <row r="22" spans="1:12" ht="15.75" thickBot="1" x14ac:dyDescent="0.3">
      <c r="A22" s="2" t="s">
        <v>19</v>
      </c>
      <c r="B22" s="3">
        <v>39830</v>
      </c>
      <c r="C22" s="4">
        <v>117.54</v>
      </c>
      <c r="D22" s="5">
        <v>2.8299999999999999E-2</v>
      </c>
      <c r="I22" s="10" t="s">
        <v>102</v>
      </c>
      <c r="J22" s="10">
        <v>103.64</v>
      </c>
      <c r="K22" s="10">
        <v>2.25</v>
      </c>
      <c r="L22" s="10">
        <v>0.7</v>
      </c>
    </row>
    <row r="23" spans="1:12" ht="15.75" thickBot="1" x14ac:dyDescent="0.3">
      <c r="A23" s="2" t="s">
        <v>20</v>
      </c>
      <c r="B23" s="3">
        <v>39773</v>
      </c>
      <c r="C23" s="4">
        <v>117.03</v>
      </c>
      <c r="D23" s="5">
        <v>2.9499999999999998E-2</v>
      </c>
      <c r="I23" s="10" t="s">
        <v>103</v>
      </c>
      <c r="J23" s="10">
        <v>104.44</v>
      </c>
      <c r="K23" s="10">
        <v>2.56</v>
      </c>
      <c r="L23" s="10">
        <v>0.77</v>
      </c>
    </row>
    <row r="24" spans="1:12" ht="15.75" thickBot="1" x14ac:dyDescent="0.3">
      <c r="A24" s="2" t="s">
        <v>21</v>
      </c>
      <c r="B24" s="3">
        <v>39646</v>
      </c>
      <c r="C24" s="4">
        <v>116.07</v>
      </c>
      <c r="D24" s="5">
        <v>2.3800000000000002E-2</v>
      </c>
      <c r="I24" s="10" t="s">
        <v>104</v>
      </c>
      <c r="J24" s="10">
        <v>105.31</v>
      </c>
      <c r="K24" s="10">
        <v>2.88</v>
      </c>
      <c r="L24" s="10">
        <v>0.83</v>
      </c>
    </row>
    <row r="25" spans="1:12" ht="15.75" thickBot="1" x14ac:dyDescent="0.3">
      <c r="A25" s="2" t="s">
        <v>22</v>
      </c>
      <c r="B25" s="3">
        <v>39557</v>
      </c>
      <c r="C25" s="4">
        <v>115.12</v>
      </c>
      <c r="D25" s="5">
        <v>1.8100000000000002E-2</v>
      </c>
      <c r="I25" s="10" t="s">
        <v>105</v>
      </c>
      <c r="J25" s="10">
        <v>106.28</v>
      </c>
      <c r="K25" s="10">
        <v>3.26</v>
      </c>
      <c r="L25" s="10">
        <v>0.92</v>
      </c>
    </row>
    <row r="26" spans="1:12" ht="15.75" thickBot="1" x14ac:dyDescent="0.3">
      <c r="A26" s="2" t="s">
        <v>23</v>
      </c>
      <c r="B26" s="3">
        <v>39494</v>
      </c>
      <c r="C26" s="4">
        <v>114.3</v>
      </c>
      <c r="D26" s="5">
        <v>1.3599999999999999E-2</v>
      </c>
      <c r="I26" s="10" t="s">
        <v>106</v>
      </c>
      <c r="J26" s="10">
        <v>107.01</v>
      </c>
      <c r="K26" s="10">
        <v>3.25</v>
      </c>
      <c r="L26" s="10">
        <v>0.69</v>
      </c>
    </row>
    <row r="27" spans="1:12" ht="15.75" thickBot="1" x14ac:dyDescent="0.3">
      <c r="A27" s="2" t="s">
        <v>24</v>
      </c>
      <c r="B27" s="3">
        <v>39492</v>
      </c>
      <c r="C27" s="4">
        <v>113.68</v>
      </c>
      <c r="D27" s="5">
        <v>1.11E-2</v>
      </c>
      <c r="I27" s="10" t="s">
        <v>107</v>
      </c>
      <c r="J27" s="10">
        <v>107.65</v>
      </c>
      <c r="K27" s="10">
        <v>3.07</v>
      </c>
      <c r="L27" s="10">
        <v>0.6</v>
      </c>
    </row>
    <row r="28" spans="1:12" ht="15.75" thickBot="1" x14ac:dyDescent="0.3">
      <c r="A28" s="2" t="s">
        <v>25</v>
      </c>
      <c r="B28" s="3">
        <v>39492</v>
      </c>
      <c r="C28" s="4">
        <v>113.37</v>
      </c>
      <c r="D28" s="5">
        <v>1.24E-2</v>
      </c>
    </row>
    <row r="29" spans="1:12" ht="15.75" thickBot="1" x14ac:dyDescent="0.3">
      <c r="A29" s="2" t="s">
        <v>26</v>
      </c>
      <c r="B29" s="3">
        <v>39492</v>
      </c>
      <c r="C29" s="4">
        <v>113.07</v>
      </c>
      <c r="D29" s="5">
        <v>1.44E-2</v>
      </c>
    </row>
    <row r="30" spans="1:12" ht="15.75" thickBot="1" x14ac:dyDescent="0.3">
      <c r="A30" s="2" t="s">
        <v>27</v>
      </c>
      <c r="B30" s="3">
        <v>39492</v>
      </c>
      <c r="C30" s="4">
        <v>112.77</v>
      </c>
      <c r="D30" s="4"/>
    </row>
    <row r="31" spans="1:12" ht="15.75" thickBot="1" x14ac:dyDescent="0.3">
      <c r="A31" s="2" t="s">
        <v>28</v>
      </c>
      <c r="B31" s="3">
        <v>39492</v>
      </c>
      <c r="C31" s="4">
        <v>112.43</v>
      </c>
      <c r="D31" s="4"/>
    </row>
    <row r="32" spans="1:12" ht="15.75" thickBot="1" x14ac:dyDescent="0.3">
      <c r="A32" s="2" t="s">
        <v>29</v>
      </c>
      <c r="B32" s="3">
        <v>39492</v>
      </c>
      <c r="C32" s="4">
        <v>111.98</v>
      </c>
      <c r="D32" s="4"/>
    </row>
    <row r="33" spans="1:3" ht="15.75" thickBot="1" x14ac:dyDescent="0.3">
      <c r="A33" s="2" t="s">
        <v>30</v>
      </c>
      <c r="B33" s="3">
        <v>39492</v>
      </c>
      <c r="C33" s="4">
        <v>111.47</v>
      </c>
    </row>
  </sheetData>
  <mergeCells count="1">
    <mergeCell ref="A4:D4"/>
  </mergeCells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2" workbookViewId="0">
      <selection activeCell="P26" sqref="P26"/>
    </sheetView>
  </sheetViews>
  <sheetFormatPr baseColWidth="10" defaultRowHeight="15" x14ac:dyDescent="0.25"/>
  <cols>
    <col min="1" max="1" width="17.28515625" customWidth="1"/>
    <col min="7" max="7" width="16.5703125" bestFit="1" customWidth="1"/>
  </cols>
  <sheetData>
    <row r="1" spans="1:16" x14ac:dyDescent="0.25">
      <c r="A1" t="s">
        <v>32</v>
      </c>
    </row>
    <row r="3" spans="1:16" x14ac:dyDescent="0.25">
      <c r="A3" t="s">
        <v>33</v>
      </c>
    </row>
    <row r="5" spans="1:16" x14ac:dyDescent="0.25">
      <c r="A5" s="8" t="s">
        <v>46</v>
      </c>
      <c r="H5" s="8" t="s">
        <v>47</v>
      </c>
      <c r="I5" s="8"/>
      <c r="N5" s="8" t="s">
        <v>77</v>
      </c>
    </row>
    <row r="6" spans="1:16" x14ac:dyDescent="0.25">
      <c r="A6" s="10"/>
      <c r="B6" s="11" t="s">
        <v>111</v>
      </c>
      <c r="C6" s="12" t="s">
        <v>78</v>
      </c>
      <c r="D6" s="12" t="s">
        <v>79</v>
      </c>
      <c r="E6" s="10" t="s">
        <v>82</v>
      </c>
      <c r="G6" s="10"/>
      <c r="H6" s="10" t="s">
        <v>51</v>
      </c>
      <c r="I6" s="10" t="s">
        <v>111</v>
      </c>
      <c r="J6" s="12" t="s">
        <v>78</v>
      </c>
      <c r="K6" s="12" t="s">
        <v>79</v>
      </c>
      <c r="L6" s="10" t="s">
        <v>82</v>
      </c>
      <c r="N6" s="14" t="s">
        <v>57</v>
      </c>
      <c r="O6" s="10">
        <f>(23.2+22.2+21.2+20.4)/4</f>
        <v>21.75</v>
      </c>
    </row>
    <row r="7" spans="1:16" x14ac:dyDescent="0.25">
      <c r="A7" s="10" t="s">
        <v>36</v>
      </c>
      <c r="B7" s="10">
        <v>8.1</v>
      </c>
      <c r="C7" s="10">
        <v>8.3000000000000007</v>
      </c>
      <c r="D7" s="10">
        <v>8.4</v>
      </c>
      <c r="E7" s="10">
        <v>9.4</v>
      </c>
      <c r="G7" s="10" t="s">
        <v>48</v>
      </c>
      <c r="H7" s="10">
        <v>75</v>
      </c>
      <c r="I7" s="10">
        <v>19</v>
      </c>
      <c r="J7" s="13">
        <v>19.7</v>
      </c>
      <c r="K7" s="13">
        <v>20.100000000000001</v>
      </c>
      <c r="L7" s="16">
        <v>20.8</v>
      </c>
      <c r="N7" s="10" t="s">
        <v>75</v>
      </c>
      <c r="O7" s="15">
        <v>21.75</v>
      </c>
      <c r="P7" s="7"/>
    </row>
    <row r="8" spans="1:16" x14ac:dyDescent="0.25">
      <c r="A8" s="10" t="s">
        <v>37</v>
      </c>
      <c r="B8" s="10">
        <v>7.6</v>
      </c>
      <c r="C8" s="10">
        <v>7.7</v>
      </c>
      <c r="D8" s="10">
        <v>7.8</v>
      </c>
      <c r="E8" s="16">
        <v>7.9</v>
      </c>
      <c r="G8" s="10" t="s">
        <v>52</v>
      </c>
      <c r="H8" s="10">
        <v>77</v>
      </c>
      <c r="I8" s="10">
        <v>11.4</v>
      </c>
      <c r="J8" s="13">
        <v>11.6</v>
      </c>
      <c r="K8" s="13">
        <v>11.7</v>
      </c>
      <c r="L8" s="16">
        <v>11.7</v>
      </c>
      <c r="N8" s="10" t="s">
        <v>76</v>
      </c>
      <c r="O8" s="13">
        <v>21.75</v>
      </c>
    </row>
    <row r="9" spans="1:16" x14ac:dyDescent="0.25">
      <c r="A9" s="10" t="s">
        <v>38</v>
      </c>
      <c r="B9" s="10">
        <v>8</v>
      </c>
      <c r="C9" s="10">
        <v>8.1999999999999993</v>
      </c>
      <c r="D9" s="10">
        <v>8.1999999999999993</v>
      </c>
      <c r="E9" s="16">
        <v>8.4</v>
      </c>
      <c r="G9" s="10" t="s">
        <v>53</v>
      </c>
      <c r="H9" s="10">
        <v>78</v>
      </c>
      <c r="I9" s="10">
        <v>13.8</v>
      </c>
      <c r="J9" s="13">
        <v>14</v>
      </c>
      <c r="K9" s="13">
        <v>14.4</v>
      </c>
      <c r="L9" s="16">
        <v>14.4</v>
      </c>
      <c r="N9" s="10" t="s">
        <v>58</v>
      </c>
      <c r="O9" s="13">
        <v>21.75</v>
      </c>
    </row>
    <row r="10" spans="1:16" x14ac:dyDescent="0.25">
      <c r="A10" s="10" t="s">
        <v>48</v>
      </c>
      <c r="B10" s="10">
        <v>19</v>
      </c>
      <c r="C10" s="10">
        <v>19.7</v>
      </c>
      <c r="D10" s="10">
        <v>20.100000000000001</v>
      </c>
      <c r="E10" s="16">
        <v>20.8</v>
      </c>
      <c r="G10" s="10" t="s">
        <v>54</v>
      </c>
      <c r="H10" s="10">
        <v>91</v>
      </c>
      <c r="I10" s="10">
        <v>11.7</v>
      </c>
      <c r="J10" s="13">
        <v>12.1</v>
      </c>
      <c r="K10" s="13">
        <v>11.9</v>
      </c>
      <c r="L10" s="16">
        <v>12.1</v>
      </c>
      <c r="N10" s="10" t="s">
        <v>59</v>
      </c>
      <c r="O10" s="13">
        <f>(23.5+20.4+20.4+21.7)/4</f>
        <v>21.5</v>
      </c>
    </row>
    <row r="11" spans="1:16" x14ac:dyDescent="0.25">
      <c r="A11" s="10" t="s">
        <v>39</v>
      </c>
      <c r="B11" s="10">
        <v>15.7</v>
      </c>
      <c r="C11" s="10">
        <v>16.100000000000001</v>
      </c>
      <c r="D11" s="10">
        <v>16.399999999999999</v>
      </c>
      <c r="E11" s="16">
        <v>16.899999999999999</v>
      </c>
      <c r="G11" s="10" t="s">
        <v>55</v>
      </c>
      <c r="H11" s="10">
        <v>92</v>
      </c>
      <c r="I11" s="10">
        <v>16.100000000000001</v>
      </c>
      <c r="J11" s="13">
        <v>16.7</v>
      </c>
      <c r="K11" s="13">
        <v>17</v>
      </c>
      <c r="L11" s="16">
        <v>17.600000000000001</v>
      </c>
      <c r="N11" s="10" t="s">
        <v>60</v>
      </c>
      <c r="O11" s="13">
        <f>(26.5+25.1+23.7+20.9)/4</f>
        <v>24.049999999999997</v>
      </c>
    </row>
    <row r="12" spans="1:16" x14ac:dyDescent="0.25">
      <c r="A12" s="10" t="s">
        <v>112</v>
      </c>
      <c r="B12" s="10">
        <v>12.4</v>
      </c>
      <c r="C12" s="10">
        <v>12.7</v>
      </c>
      <c r="D12" s="10">
        <v>12.8</v>
      </c>
      <c r="E12" s="16">
        <v>12.9</v>
      </c>
      <c r="G12" s="10" t="s">
        <v>49</v>
      </c>
      <c r="H12" s="10">
        <v>93</v>
      </c>
      <c r="I12" s="10">
        <v>12.3</v>
      </c>
      <c r="J12" s="13">
        <v>12.8</v>
      </c>
      <c r="K12" s="13">
        <v>13.1</v>
      </c>
      <c r="L12" s="16">
        <v>13.5</v>
      </c>
      <c r="N12" s="10" t="s">
        <v>61</v>
      </c>
      <c r="O12" s="13">
        <f>(24.7+22.2+23.2+23.9)/4</f>
        <v>23.5</v>
      </c>
    </row>
    <row r="13" spans="1:16" x14ac:dyDescent="0.25">
      <c r="A13" s="10" t="s">
        <v>113</v>
      </c>
      <c r="B13" s="10">
        <v>14.5</v>
      </c>
      <c r="C13" s="10">
        <v>14.9</v>
      </c>
      <c r="D13" s="10">
        <v>15.2</v>
      </c>
      <c r="E13" s="16">
        <v>15.7</v>
      </c>
      <c r="G13" s="10" t="s">
        <v>50</v>
      </c>
      <c r="H13" s="10">
        <v>94</v>
      </c>
      <c r="I13" s="10">
        <v>13.7</v>
      </c>
      <c r="J13" s="13">
        <v>14.1</v>
      </c>
      <c r="K13" s="13">
        <v>14.3</v>
      </c>
      <c r="L13" s="16">
        <v>14.7</v>
      </c>
      <c r="N13" s="10" t="s">
        <v>62</v>
      </c>
      <c r="O13" s="13">
        <f>(22.6+24.8+21.4+20.9)/4</f>
        <v>22.425000000000004</v>
      </c>
    </row>
    <row r="14" spans="1:16" x14ac:dyDescent="0.25">
      <c r="A14" s="10" t="s">
        <v>40</v>
      </c>
      <c r="B14" s="10">
        <v>8.9</v>
      </c>
      <c r="C14" s="10">
        <v>9</v>
      </c>
      <c r="D14" s="10">
        <v>9</v>
      </c>
      <c r="E14" s="16">
        <v>9.1</v>
      </c>
      <c r="G14" s="10" t="s">
        <v>56</v>
      </c>
      <c r="H14" s="10">
        <v>95</v>
      </c>
      <c r="I14" s="10">
        <v>11.3</v>
      </c>
      <c r="J14" s="13">
        <v>11.8</v>
      </c>
      <c r="K14" s="13">
        <v>11.9</v>
      </c>
      <c r="L14" s="16">
        <v>12.2</v>
      </c>
      <c r="N14" s="10" t="s">
        <v>63</v>
      </c>
      <c r="O14" s="13">
        <f>(23.4+19.8+21.1+17.1)/4</f>
        <v>20.350000000000001</v>
      </c>
    </row>
    <row r="15" spans="1:16" x14ac:dyDescent="0.25">
      <c r="A15" s="10" t="s">
        <v>41</v>
      </c>
      <c r="B15" s="10">
        <v>6.9</v>
      </c>
      <c r="C15" s="10">
        <v>7</v>
      </c>
      <c r="D15" s="10">
        <v>7.1</v>
      </c>
      <c r="E15" s="16">
        <v>7.1</v>
      </c>
      <c r="J15" s="9"/>
      <c r="N15" s="10" t="s">
        <v>64</v>
      </c>
      <c r="O15" s="13">
        <f>(21.5+19.3+17.8+15.9)/4</f>
        <v>18.625</v>
      </c>
    </row>
    <row r="16" spans="1:16" x14ac:dyDescent="0.25">
      <c r="A16" s="10" t="s">
        <v>42</v>
      </c>
      <c r="B16" s="10">
        <v>8.9</v>
      </c>
      <c r="C16" s="10">
        <v>9.1</v>
      </c>
      <c r="D16" s="10">
        <v>9.1999999999999993</v>
      </c>
      <c r="E16" s="16">
        <v>9.4</v>
      </c>
      <c r="J16" s="9"/>
      <c r="N16" s="10" t="s">
        <v>65</v>
      </c>
      <c r="O16" s="13">
        <f>(23+19.4+17.9+16.6)/4</f>
        <v>19.225000000000001</v>
      </c>
    </row>
    <row r="17" spans="1:15" x14ac:dyDescent="0.25">
      <c r="A17" s="10" t="s">
        <v>43</v>
      </c>
      <c r="B17" s="10">
        <v>9.3000000000000007</v>
      </c>
      <c r="C17" s="10">
        <v>9.4</v>
      </c>
      <c r="D17" s="10">
        <v>9.6</v>
      </c>
      <c r="E17" s="16">
        <v>9.6999999999999993</v>
      </c>
      <c r="N17" s="10" t="s">
        <v>66</v>
      </c>
      <c r="O17" s="13">
        <f>(21.9+18.1+17.5+16.3)/4</f>
        <v>18.45</v>
      </c>
    </row>
    <row r="18" spans="1:15" x14ac:dyDescent="0.25">
      <c r="A18" s="10" t="s">
        <v>44</v>
      </c>
      <c r="B18" s="10">
        <v>8.6999999999999993</v>
      </c>
      <c r="C18" s="10">
        <v>8.9</v>
      </c>
      <c r="D18" s="10">
        <v>9</v>
      </c>
      <c r="E18" s="16">
        <v>9.1999999999999993</v>
      </c>
      <c r="N18" s="10" t="s">
        <v>67</v>
      </c>
      <c r="O18" s="13">
        <f>(21.3+19.1+17.7+16.5)/4</f>
        <v>18.650000000000002</v>
      </c>
    </row>
    <row r="19" spans="1:15" x14ac:dyDescent="0.25">
      <c r="A19" s="10" t="s">
        <v>45</v>
      </c>
      <c r="B19" s="10">
        <v>8.8000000000000007</v>
      </c>
      <c r="C19" s="10">
        <v>8.9</v>
      </c>
      <c r="D19" s="10">
        <v>9</v>
      </c>
      <c r="E19" s="16">
        <v>9.1</v>
      </c>
      <c r="N19" s="10" t="s">
        <v>68</v>
      </c>
      <c r="O19" s="10">
        <f>(22.6+19.1+18.8+18.1)/4</f>
        <v>19.649999999999999</v>
      </c>
    </row>
    <row r="20" spans="1:15" x14ac:dyDescent="0.25">
      <c r="A20" s="10" t="s">
        <v>34</v>
      </c>
      <c r="B20" s="10">
        <v>7.9</v>
      </c>
      <c r="C20" s="10">
        <v>8.1</v>
      </c>
      <c r="D20" s="10">
        <v>8.1999999999999993</v>
      </c>
      <c r="E20" s="16">
        <v>8.3000000000000007</v>
      </c>
      <c r="N20" s="10" t="s">
        <v>69</v>
      </c>
      <c r="O20" s="13">
        <f>(23.9+20.7+19.2+18.9)/4</f>
        <v>20.674999999999997</v>
      </c>
    </row>
    <row r="21" spans="1:15" x14ac:dyDescent="0.25">
      <c r="A21" s="10" t="s">
        <v>35</v>
      </c>
      <c r="B21" s="10">
        <v>11.3</v>
      </c>
      <c r="C21" s="10">
        <v>11.6</v>
      </c>
      <c r="D21" s="10">
        <v>11.8</v>
      </c>
      <c r="E21" s="16">
        <v>12</v>
      </c>
      <c r="N21" s="10" t="s">
        <v>70</v>
      </c>
      <c r="O21" s="10">
        <f>(22.1+22.1+20.9+19.9)/4</f>
        <v>21.25</v>
      </c>
    </row>
    <row r="22" spans="1:15" x14ac:dyDescent="0.25">
      <c r="N22" s="10" t="s">
        <v>71</v>
      </c>
      <c r="O22" s="13">
        <f>(24.6+20.3+19.1+20.1)/4</f>
        <v>21.024999999999999</v>
      </c>
    </row>
    <row r="23" spans="1:15" x14ac:dyDescent="0.25">
      <c r="N23" s="10" t="s">
        <v>72</v>
      </c>
      <c r="O23" s="13">
        <f>(20.6+18.3+17.6+14.8)/4</f>
        <v>17.825000000000003</v>
      </c>
    </row>
    <row r="24" spans="1:15" x14ac:dyDescent="0.25">
      <c r="N24" s="10" t="s">
        <v>73</v>
      </c>
      <c r="O24" s="13">
        <f>(20+17.3+16.3+15.5)/4</f>
        <v>17.274999999999999</v>
      </c>
    </row>
    <row r="25" spans="1:15" x14ac:dyDescent="0.25">
      <c r="N25" s="10" t="s">
        <v>74</v>
      </c>
      <c r="O25" s="10">
        <f>(19.9+17.9+16.8+13.6)/4</f>
        <v>17.049999999999997</v>
      </c>
    </row>
    <row r="33" spans="2:2" x14ac:dyDescent="0.25">
      <c r="B33" t="s">
        <v>81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baseColWidth="10" defaultRowHeight="15" x14ac:dyDescent="0.25"/>
  <sheetData>
    <row r="1" spans="1:3" ht="15.75" thickBot="1" x14ac:dyDescent="0.3">
      <c r="A1" t="s">
        <v>114</v>
      </c>
      <c r="B1" t="s">
        <v>115</v>
      </c>
      <c r="C1" t="s">
        <v>116</v>
      </c>
    </row>
    <row r="2" spans="1:3" ht="15.75" thickBot="1" x14ac:dyDescent="0.3">
      <c r="A2">
        <v>3</v>
      </c>
      <c r="B2">
        <f t="shared" ref="B2:B23" si="0">B6+1</f>
        <v>2012</v>
      </c>
      <c r="C2" s="4">
        <v>123.55</v>
      </c>
    </row>
    <row r="3" spans="1:3" ht="15.75" thickBot="1" x14ac:dyDescent="0.3">
      <c r="A3">
        <v>2</v>
      </c>
      <c r="B3">
        <f t="shared" si="0"/>
        <v>2012</v>
      </c>
      <c r="C3" s="4">
        <v>122.96</v>
      </c>
    </row>
    <row r="4" spans="1:3" ht="15.75" thickBot="1" x14ac:dyDescent="0.3">
      <c r="A4">
        <v>1</v>
      </c>
      <c r="B4">
        <f t="shared" si="0"/>
        <v>2012</v>
      </c>
      <c r="C4" s="4">
        <v>122.37</v>
      </c>
    </row>
    <row r="5" spans="1:3" ht="15.75" thickBot="1" x14ac:dyDescent="0.3">
      <c r="A5">
        <v>4</v>
      </c>
      <c r="B5">
        <f t="shared" si="0"/>
        <v>2011</v>
      </c>
      <c r="C5" s="4">
        <v>121.68</v>
      </c>
    </row>
    <row r="6" spans="1:3" ht="15.75" thickBot="1" x14ac:dyDescent="0.3">
      <c r="A6">
        <v>3</v>
      </c>
      <c r="B6">
        <f t="shared" si="0"/>
        <v>2011</v>
      </c>
      <c r="C6" s="4">
        <v>120.95</v>
      </c>
    </row>
    <row r="7" spans="1:3" ht="15.75" thickBot="1" x14ac:dyDescent="0.3">
      <c r="A7">
        <v>2</v>
      </c>
      <c r="B7">
        <f t="shared" si="0"/>
        <v>2011</v>
      </c>
      <c r="C7" s="4">
        <v>120.31</v>
      </c>
    </row>
    <row r="8" spans="1:3" ht="15.75" thickBot="1" x14ac:dyDescent="0.3">
      <c r="A8">
        <v>1</v>
      </c>
      <c r="B8">
        <f t="shared" si="0"/>
        <v>2011</v>
      </c>
      <c r="C8" s="4">
        <v>119.69</v>
      </c>
    </row>
    <row r="9" spans="1:3" ht="15.75" thickBot="1" x14ac:dyDescent="0.3">
      <c r="A9">
        <v>4</v>
      </c>
      <c r="B9">
        <f t="shared" si="0"/>
        <v>2010</v>
      </c>
      <c r="C9" s="4">
        <v>119.17</v>
      </c>
    </row>
    <row r="10" spans="1:3" ht="15.75" thickBot="1" x14ac:dyDescent="0.3">
      <c r="A10">
        <v>3</v>
      </c>
      <c r="B10">
        <f t="shared" si="0"/>
        <v>2010</v>
      </c>
      <c r="C10" s="4">
        <v>118.7</v>
      </c>
    </row>
    <row r="11" spans="1:3" ht="15.75" thickBot="1" x14ac:dyDescent="0.3">
      <c r="A11">
        <v>2</v>
      </c>
      <c r="B11">
        <f t="shared" si="0"/>
        <v>2010</v>
      </c>
      <c r="C11" s="4">
        <v>118.26</v>
      </c>
    </row>
    <row r="12" spans="1:3" ht="15.75" thickBot="1" x14ac:dyDescent="0.3">
      <c r="A12">
        <v>1</v>
      </c>
      <c r="B12">
        <f t="shared" si="0"/>
        <v>2010</v>
      </c>
      <c r="C12" s="4">
        <v>117.81</v>
      </c>
    </row>
    <row r="13" spans="1:3" ht="15.75" thickBot="1" x14ac:dyDescent="0.3">
      <c r="A13">
        <v>4</v>
      </c>
      <c r="B13">
        <f t="shared" si="0"/>
        <v>2009</v>
      </c>
      <c r="C13" s="4">
        <v>117.47</v>
      </c>
    </row>
    <row r="14" spans="1:3" ht="15.75" thickBot="1" x14ac:dyDescent="0.3">
      <c r="A14">
        <v>3</v>
      </c>
      <c r="B14">
        <f t="shared" si="0"/>
        <v>2009</v>
      </c>
      <c r="C14" s="4">
        <v>117.41</v>
      </c>
    </row>
    <row r="15" spans="1:3" ht="15.75" thickBot="1" x14ac:dyDescent="0.3">
      <c r="A15">
        <v>2</v>
      </c>
      <c r="B15">
        <f t="shared" si="0"/>
        <v>2009</v>
      </c>
      <c r="C15" s="4">
        <v>117.59</v>
      </c>
    </row>
    <row r="16" spans="1:3" ht="15.75" thickBot="1" x14ac:dyDescent="0.3">
      <c r="A16">
        <v>1</v>
      </c>
      <c r="B16">
        <f t="shared" si="0"/>
        <v>2009</v>
      </c>
      <c r="C16" s="4">
        <v>117.7</v>
      </c>
    </row>
    <row r="17" spans="1:3" ht="15.75" thickBot="1" x14ac:dyDescent="0.3">
      <c r="A17">
        <v>4</v>
      </c>
      <c r="B17">
        <f t="shared" si="0"/>
        <v>2008</v>
      </c>
      <c r="C17" s="4">
        <v>117.54</v>
      </c>
    </row>
    <row r="18" spans="1:3" ht="15.75" thickBot="1" x14ac:dyDescent="0.3">
      <c r="A18">
        <v>3</v>
      </c>
      <c r="B18">
        <f t="shared" si="0"/>
        <v>2008</v>
      </c>
      <c r="C18" s="4">
        <v>117.03</v>
      </c>
    </row>
    <row r="19" spans="1:3" ht="15.75" thickBot="1" x14ac:dyDescent="0.3">
      <c r="A19">
        <v>2</v>
      </c>
      <c r="B19">
        <f t="shared" si="0"/>
        <v>2008</v>
      </c>
      <c r="C19" s="4">
        <v>116.07</v>
      </c>
    </row>
    <row r="20" spans="1:3" ht="15.75" thickBot="1" x14ac:dyDescent="0.3">
      <c r="A20">
        <v>1</v>
      </c>
      <c r="B20">
        <f t="shared" si="0"/>
        <v>2008</v>
      </c>
      <c r="C20" s="4">
        <v>115.12</v>
      </c>
    </row>
    <row r="21" spans="1:3" ht="15.75" thickBot="1" x14ac:dyDescent="0.3">
      <c r="A21">
        <v>4</v>
      </c>
      <c r="B21">
        <f t="shared" si="0"/>
        <v>2007</v>
      </c>
      <c r="C21" s="4">
        <v>114.3</v>
      </c>
    </row>
    <row r="22" spans="1:3" ht="15.75" thickBot="1" x14ac:dyDescent="0.3">
      <c r="A22">
        <v>3</v>
      </c>
      <c r="B22">
        <f t="shared" si="0"/>
        <v>2007</v>
      </c>
      <c r="C22" s="4">
        <v>113.68</v>
      </c>
    </row>
    <row r="23" spans="1:3" ht="15.75" thickBot="1" x14ac:dyDescent="0.3">
      <c r="A23">
        <v>2</v>
      </c>
      <c r="B23">
        <f t="shared" si="0"/>
        <v>2007</v>
      </c>
      <c r="C23" s="4">
        <v>113.37</v>
      </c>
    </row>
    <row r="24" spans="1:3" ht="15.75" thickBot="1" x14ac:dyDescent="0.3">
      <c r="A24">
        <v>1</v>
      </c>
      <c r="B24">
        <f>B28+1</f>
        <v>2007</v>
      </c>
      <c r="C24" s="4">
        <v>113.07</v>
      </c>
    </row>
    <row r="25" spans="1:3" ht="15.75" thickBot="1" x14ac:dyDescent="0.3">
      <c r="A25">
        <v>4</v>
      </c>
      <c r="B25">
        <v>2006</v>
      </c>
      <c r="C25" s="4">
        <v>112.77</v>
      </c>
    </row>
    <row r="26" spans="1:3" ht="15.75" thickBot="1" x14ac:dyDescent="0.3">
      <c r="A26">
        <v>3</v>
      </c>
      <c r="B26">
        <v>2006</v>
      </c>
      <c r="C26" s="4">
        <v>112.43</v>
      </c>
    </row>
    <row r="27" spans="1:3" ht="15.75" thickBot="1" x14ac:dyDescent="0.3">
      <c r="A27">
        <v>2</v>
      </c>
      <c r="B27">
        <v>2006</v>
      </c>
      <c r="C27" s="4">
        <v>111.98</v>
      </c>
    </row>
    <row r="28" spans="1:3" ht="15.75" thickBot="1" x14ac:dyDescent="0.3">
      <c r="A28">
        <v>1</v>
      </c>
      <c r="B28">
        <v>2006</v>
      </c>
      <c r="C28" s="4">
        <v>111.47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insee national</vt:lpstr>
      <vt:lpstr>olap quelques communes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Utilisateur</cp:lastModifiedBy>
  <cp:lastPrinted>2012-12-14T12:45:48Z</cp:lastPrinted>
  <dcterms:created xsi:type="dcterms:W3CDTF">2012-12-13T15:57:12Z</dcterms:created>
  <dcterms:modified xsi:type="dcterms:W3CDTF">2013-01-30T13:28:11Z</dcterms:modified>
</cp:coreProperties>
</file>