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0" yWindow="15" windowWidth="20730" windowHeight="6180" activeTab="1"/>
  </bookViews>
  <sheets>
    <sheet name="benef" sheetId="1" r:id="rId1"/>
    <sheet name="amounts" sheetId="6" r:id="rId2"/>
    <sheet name="bénéficiaires" sheetId="2" r:id="rId3"/>
    <sheet name="montant" sheetId="3" r:id="rId4"/>
    <sheet name="description" sheetId="4" r:id="rId5"/>
    <sheet name="sources" sheetId="5" r:id="rId6"/>
  </sheets>
  <calcPr calcId="145621"/>
</workbook>
</file>

<file path=xl/calcChain.xml><?xml version="1.0" encoding="utf-8"?>
<calcChain xmlns="http://schemas.openxmlformats.org/spreadsheetml/2006/main">
  <c r="F36" i="3" l="1"/>
  <c r="F35" i="3"/>
  <c r="F34" i="3"/>
  <c r="F33" i="3"/>
  <c r="E22" i="3"/>
  <c r="E21" i="3"/>
  <c r="E20" i="3"/>
  <c r="D19" i="3"/>
  <c r="B19" i="3"/>
  <c r="E19" i="3" s="1"/>
  <c r="E19" i="2" l="1"/>
  <c r="E20" i="2"/>
  <c r="E21" i="2"/>
  <c r="E22" i="2"/>
</calcChain>
</file>

<file path=xl/sharedStrings.xml><?xml version="1.0" encoding="utf-8"?>
<sst xmlns="http://schemas.openxmlformats.org/spreadsheetml/2006/main" count="81" uniqueCount="50">
  <si>
    <t>Tableau 2 - Bénéficiaires tous régimes France métropolitaine</t>
  </si>
  <si>
    <t>Prestations</t>
  </si>
  <si>
    <t>S</t>
  </si>
  <si>
    <t>I</t>
  </si>
  <si>
    <t>Allocation logement locataire</t>
  </si>
  <si>
    <t>Allocation logement locataire et accédant</t>
  </si>
  <si>
    <t xml:space="preserve">Ici pour passer du 1er au 2nd tableau I et S utilise la même technique (toutes les données sont sur la France métro): </t>
  </si>
  <si>
    <t xml:space="preserve">nb bénéficiaire tous régime 2011 = </t>
  </si>
  <si>
    <t>nb bénéficiaires CAF 2011 x (nb bénéficiaire tous régime 2010 / nb bénéficiaire CAF 2010)</t>
  </si>
  <si>
    <t>Sauf que pour I le nombre de bénéficiaire CAF 2010 est pris dans la brochure rouge de la CAF "Statistiques nationales - prestations familiales en 2010"</t>
  </si>
  <si>
    <t>Alors que pour S ces données sont tirées de la brochure blanche de la CAF "Prestation légale au 31 décembre 2010".</t>
  </si>
  <si>
    <t>Or les chiffres de la brochure rouge sont une version actualisés de ceux de la brochure blanche. D'où une légère différence entre la concordance du tableau 1 et du tableau 2.</t>
  </si>
  <si>
    <t>Tableau 4 - Dépenses tous régimes France métropolitaine</t>
  </si>
  <si>
    <t>Technique d'actualisation différente entre I et S</t>
  </si>
  <si>
    <t>Actualisation I (toutes les données sont sur la France métro.):</t>
  </si>
  <si>
    <t xml:space="preserve">montant tous régime 2011 = </t>
  </si>
  <si>
    <t>montant CAF 2011 x (montant tous régime 2010 / montant CAF 2010 )</t>
  </si>
  <si>
    <t>Actualisation S (toutes les données sont sur la France métro.):</t>
  </si>
  <si>
    <t>nb bénéficiaires tout régime 2011 x (montant tous régime 2010 / nb bénéficiaire tous régime 2010) x (1+1,5%)</t>
  </si>
  <si>
    <t xml:space="preserve">  Dont Allocation Logement Familiale (ALF)</t>
  </si>
  <si>
    <t xml:space="preserve">  Dont Allocation Logement Sociale - FNAL (ALS)</t>
  </si>
  <si>
    <t xml:space="preserve">  Dont Aide Personnalisée au Logement - FNH (APL)</t>
  </si>
  <si>
    <t>NBTR2010</t>
  </si>
  <si>
    <t>NBCAF2010</t>
  </si>
  <si>
    <t>NBCAF2011</t>
  </si>
  <si>
    <t>NBTR11</t>
  </si>
  <si>
    <t>alf</t>
  </si>
  <si>
    <t>als</t>
  </si>
  <si>
    <t>apl</t>
  </si>
  <si>
    <t>var</t>
  </si>
  <si>
    <r>
      <t xml:space="preserve">pour 2011, calcul suivant la formule : </t>
    </r>
    <r>
      <rPr>
        <b/>
        <sz val="9"/>
        <color theme="1"/>
        <rFont val="Calibri"/>
        <family val="2"/>
        <scheme val="minor"/>
      </rPr>
      <t xml:space="preserve">nb bénéficiaire tous régime 2011 = nb bénéficiaires CAF 2011 x (nb bénéficiaire tous régime 2010 / nb bénéficiaire CAF 2010) </t>
    </r>
  </si>
  <si>
    <t>Champ: France métropolitaine, tous régimes.</t>
  </si>
  <si>
    <t>Pour les montants :</t>
  </si>
  <si>
    <t>j'ai calculé avec les 2 méthodes, d’où les 2 colonnes 2011, il faut choisir la méthode que l'on utilisera. Afin de voir la méthode la plus proche de ce qui est donné dans la brochure pour l'année  2010, j'ai refait les calculs. Il s'avère que la métode Inès donne beaucoup moins de différences que celle Saphyr avec les montants 2010 figurant dans la brochure rouge.</t>
  </si>
  <si>
    <t>Actualisation Ines (toutes les données sont sur la France métro.):</t>
  </si>
  <si>
    <t>montant tous régime 2011 = montant CAF 2011 x (montant tous régime 2010 / montant CAF 2010 )</t>
  </si>
  <si>
    <t>Actualisation Saphyr (toutes les données sont sur la France métro.):</t>
  </si>
  <si>
    <t>montant tous régime 2011 = nb bénéficiaires tout régime 2011 x (montant tous régime 2010 / nb bénéficiaire tous régime 2010) x (1+1,5%)</t>
  </si>
  <si>
    <t>Pour les années antérieures, "brochure rouge" 2010, CNAF</t>
  </si>
  <si>
    <t>CALCUL 2011 tous régimes</t>
  </si>
  <si>
    <t>MTR2011 (i)</t>
  </si>
  <si>
    <t>MTR2011(s)</t>
  </si>
  <si>
    <t>INES</t>
  </si>
  <si>
    <t>MCAF2011</t>
  </si>
  <si>
    <t>MTR2010</t>
  </si>
  <si>
    <t>MCAF2010</t>
  </si>
  <si>
    <t>SAPHYR</t>
  </si>
  <si>
    <t>NBTR2011</t>
  </si>
  <si>
    <t>Montants: brochure rouge de la cnaf p 51 et calcul pour 2011</t>
  </si>
  <si>
    <t>Bénéficiaires : brochure rouge de la cnaf p 124 et calcul pour 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</si>
</sst>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_-* #,##0\ _€_-;\-* #,##0\ _€_-;_-* &quot;-&quot;??\ _€_-;_-@_-"/>
    <numFmt numFmtId="166" formatCode="#,##0&quot;  &quot;"/>
    <numFmt numFmtId="167" formatCode="#,##0\ _€"/>
    <numFmt numFmtId="168" formatCode="#,##0.000\ _€"/>
  </numFmts>
  <fonts count="19" x14ac:knownFonts="1">
    <font>
      <sz val="11"/>
      <color theme="1"/>
      <name val="Calibri"/>
      <family val="2"/>
      <scheme val="minor"/>
    </font>
    <font>
      <sz val="11"/>
      <color theme="1"/>
      <name val="Calibri"/>
      <family val="2"/>
      <scheme val="minor"/>
    </font>
    <font>
      <b/>
      <sz val="9"/>
      <name val="Arial"/>
      <family val="2"/>
    </font>
    <font>
      <sz val="10"/>
      <name val="Helv"/>
    </font>
    <font>
      <sz val="10"/>
      <name val="Arial"/>
      <family val="2"/>
    </font>
    <font>
      <b/>
      <sz val="8"/>
      <name val="Arial"/>
      <family val="2"/>
    </font>
    <font>
      <sz val="8"/>
      <name val="Arial"/>
      <family val="2"/>
    </font>
    <font>
      <b/>
      <i/>
      <sz val="9"/>
      <name val="Arial"/>
      <family val="2"/>
    </font>
    <font>
      <i/>
      <sz val="9"/>
      <name val="Arial"/>
      <family val="2"/>
    </font>
    <font>
      <b/>
      <sz val="11"/>
      <color theme="1"/>
      <name val="Calibri"/>
      <family val="2"/>
      <scheme val="minor"/>
    </font>
    <font>
      <sz val="9"/>
      <name val="Calibri"/>
      <family val="2"/>
      <scheme val="minor"/>
    </font>
    <font>
      <b/>
      <sz val="9"/>
      <name val="Calibri"/>
      <family val="2"/>
      <scheme val="minor"/>
    </font>
    <font>
      <sz val="11"/>
      <name val="Calibri"/>
      <family val="2"/>
      <scheme val="minor"/>
    </font>
    <font>
      <sz val="9"/>
      <color rgb="FF92D050"/>
      <name val="Calibri"/>
      <family val="2"/>
      <scheme val="minor"/>
    </font>
    <font>
      <sz val="9"/>
      <color theme="1"/>
      <name val="Calibri"/>
      <family val="2"/>
      <scheme val="minor"/>
    </font>
    <font>
      <b/>
      <sz val="9"/>
      <color theme="1"/>
      <name val="Calibri"/>
      <family val="2"/>
      <scheme val="minor"/>
    </font>
    <font>
      <b/>
      <sz val="11"/>
      <name val="Calibri"/>
      <family val="2"/>
      <scheme val="minor"/>
    </font>
    <font>
      <sz val="9"/>
      <name val="Arial"/>
      <family val="2"/>
    </font>
    <font>
      <sz val="1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164" fontId="1" fillId="0" borderId="0" applyFont="0" applyFill="0" applyBorder="0" applyAlignment="0" applyProtection="0"/>
    <xf numFmtId="0" fontId="3" fillId="0" borderId="0"/>
    <xf numFmtId="0" fontId="4" fillId="0" borderId="0"/>
  </cellStyleXfs>
  <cellXfs count="72">
    <xf numFmtId="0" fontId="0" fillId="0" borderId="0" xfId="0"/>
    <xf numFmtId="166" fontId="5" fillId="0" borderId="2" xfId="3" applyNumberFormat="1" applyFont="1" applyBorder="1" applyAlignment="1">
      <alignment vertical="center"/>
    </xf>
    <xf numFmtId="166" fontId="6" fillId="2" borderId="4" xfId="3" applyNumberFormat="1" applyFont="1" applyFill="1" applyBorder="1" applyAlignment="1">
      <alignment vertical="center"/>
    </xf>
    <xf numFmtId="17" fontId="2" fillId="3" borderId="1" xfId="2" applyNumberFormat="1" applyFont="1" applyFill="1" applyBorder="1" applyAlignment="1">
      <alignment horizontal="center" vertical="center"/>
    </xf>
    <xf numFmtId="166" fontId="5" fillId="0" borderId="1" xfId="3" applyNumberFormat="1" applyFont="1" applyBorder="1" applyAlignment="1">
      <alignment vertical="center"/>
    </xf>
    <xf numFmtId="166" fontId="5" fillId="3" borderId="1" xfId="3" applyNumberFormat="1" applyFont="1" applyFill="1" applyBorder="1" applyAlignment="1">
      <alignment horizontal="center" vertical="center"/>
    </xf>
    <xf numFmtId="167" fontId="10" fillId="0" borderId="0" xfId="0" applyNumberFormat="1" applyFont="1"/>
    <xf numFmtId="0" fontId="11" fillId="0" borderId="1" xfId="0" applyFont="1" applyBorder="1"/>
    <xf numFmtId="167" fontId="10" fillId="3" borderId="1" xfId="0" applyNumberFormat="1" applyFont="1" applyFill="1" applyBorder="1"/>
    <xf numFmtId="165" fontId="6" fillId="0" borderId="4" xfId="1" applyNumberFormat="1" applyFont="1" applyBorder="1" applyAlignment="1">
      <alignment vertical="center"/>
    </xf>
    <xf numFmtId="0" fontId="6" fillId="0" borderId="3" xfId="0" applyFont="1" applyBorder="1" applyAlignment="1">
      <alignment vertical="center"/>
    </xf>
    <xf numFmtId="0" fontId="12" fillId="0" borderId="0" xfId="0" applyFont="1"/>
    <xf numFmtId="0" fontId="2" fillId="3" borderId="1" xfId="0" applyFont="1" applyFill="1" applyBorder="1" applyAlignment="1">
      <alignment horizontal="center" vertical="center"/>
    </xf>
    <xf numFmtId="167" fontId="10" fillId="0" borderId="1" xfId="0" applyNumberFormat="1" applyFont="1" applyBorder="1"/>
    <xf numFmtId="167" fontId="12" fillId="0" borderId="1" xfId="0" applyNumberFormat="1" applyFont="1" applyBorder="1"/>
    <xf numFmtId="0" fontId="8" fillId="0" borderId="0" xfId="0" applyFont="1"/>
    <xf numFmtId="0" fontId="7" fillId="0" borderId="0" xfId="0" applyFont="1" applyAlignment="1">
      <alignment vertical="center"/>
    </xf>
    <xf numFmtId="0" fontId="10" fillId="0" borderId="0" xfId="0" applyFont="1"/>
    <xf numFmtId="0" fontId="12" fillId="0" borderId="1" xfId="0" applyFont="1" applyBorder="1"/>
    <xf numFmtId="167" fontId="13" fillId="0" borderId="1" xfId="0" applyNumberFormat="1" applyFont="1" applyBorder="1" applyAlignment="1">
      <alignment vertical="center"/>
    </xf>
    <xf numFmtId="0" fontId="10" fillId="3" borderId="1" xfId="0" applyFont="1" applyFill="1" applyBorder="1"/>
    <xf numFmtId="167" fontId="12" fillId="0" borderId="0" xfId="0" applyNumberFormat="1" applyFont="1"/>
    <xf numFmtId="167" fontId="10" fillId="0" borderId="1" xfId="0" applyNumberFormat="1" applyFont="1" applyFill="1" applyBorder="1"/>
    <xf numFmtId="0" fontId="0" fillId="0" borderId="0" xfId="0" applyFill="1"/>
    <xf numFmtId="166" fontId="5" fillId="0" borderId="1" xfId="3" applyNumberFormat="1" applyFont="1" applyFill="1" applyBorder="1" applyAlignment="1">
      <alignment horizontal="left"/>
    </xf>
    <xf numFmtId="0" fontId="11" fillId="0" borderId="1" xfId="0" applyFont="1" applyBorder="1" applyAlignment="1"/>
    <xf numFmtId="0" fontId="14" fillId="0" borderId="0" xfId="0" applyFont="1" applyAlignment="1">
      <alignment wrapText="1"/>
    </xf>
    <xf numFmtId="0" fontId="14" fillId="0" borderId="0" xfId="0" applyFont="1"/>
    <xf numFmtId="0" fontId="9" fillId="3" borderId="0" xfId="0" applyFont="1" applyFill="1"/>
    <xf numFmtId="166" fontId="7" fillId="0" borderId="0" xfId="3" applyNumberFormat="1" applyFont="1" applyFill="1" applyBorder="1" applyAlignment="1">
      <alignment horizontal="left" vertical="center"/>
    </xf>
    <xf numFmtId="0" fontId="15" fillId="0" borderId="0" xfId="0" applyFont="1"/>
    <xf numFmtId="166" fontId="16" fillId="3" borderId="0" xfId="3" applyNumberFormat="1" applyFont="1" applyFill="1" applyBorder="1" applyAlignment="1">
      <alignment horizontal="left"/>
    </xf>
    <xf numFmtId="166" fontId="16" fillId="3" borderId="5" xfId="3" applyNumberFormat="1" applyFont="1" applyFill="1" applyBorder="1" applyAlignment="1">
      <alignment horizontal="left"/>
    </xf>
    <xf numFmtId="167" fontId="6" fillId="0" borderId="1" xfId="3" applyNumberFormat="1" applyFont="1" applyBorder="1" applyAlignment="1">
      <alignment vertical="center"/>
    </xf>
    <xf numFmtId="167" fontId="6" fillId="0" borderId="1" xfId="1" applyNumberFormat="1" applyFont="1" applyBorder="1" applyAlignment="1">
      <alignment vertical="center"/>
    </xf>
    <xf numFmtId="167" fontId="6" fillId="0" borderId="1" xfId="0" applyNumberFormat="1" applyFont="1" applyBorder="1" applyAlignment="1">
      <alignment vertical="center"/>
    </xf>
    <xf numFmtId="167" fontId="6" fillId="0" borderId="1" xfId="0" applyNumberFormat="1" applyFont="1" applyBorder="1" applyAlignment="1">
      <alignment horizontal="left" vertical="center"/>
    </xf>
    <xf numFmtId="167" fontId="10" fillId="0" borderId="1" xfId="1" applyNumberFormat="1" applyFont="1" applyBorder="1"/>
    <xf numFmtId="167" fontId="10" fillId="0" borderId="1" xfId="0" applyNumberFormat="1" applyFont="1" applyFill="1" applyBorder="1" applyAlignment="1">
      <alignment vertical="center"/>
    </xf>
    <xf numFmtId="0" fontId="17" fillId="0" borderId="0" xfId="0" applyFont="1"/>
    <xf numFmtId="0" fontId="7" fillId="0" borderId="0" xfId="0" applyFont="1"/>
    <xf numFmtId="0" fontId="18" fillId="0" borderId="0" xfId="0" applyFont="1"/>
    <xf numFmtId="166" fontId="8" fillId="0" borderId="0" xfId="3" applyNumberFormat="1" applyFont="1" applyFill="1" applyBorder="1" applyAlignment="1">
      <alignment vertical="center"/>
    </xf>
    <xf numFmtId="167" fontId="8" fillId="0" borderId="0" xfId="0" applyNumberFormat="1" applyFont="1" applyBorder="1"/>
    <xf numFmtId="167" fontId="17" fillId="0" borderId="0" xfId="0" applyNumberFormat="1" applyFont="1" applyBorder="1"/>
    <xf numFmtId="0" fontId="14" fillId="3" borderId="1" xfId="0" applyFont="1" applyFill="1" applyBorder="1"/>
    <xf numFmtId="0" fontId="10" fillId="3" borderId="3" xfId="0" applyFont="1" applyFill="1" applyBorder="1"/>
    <xf numFmtId="0" fontId="10" fillId="0" borderId="0" xfId="0" applyFont="1" applyFill="1" applyBorder="1"/>
    <xf numFmtId="0" fontId="14" fillId="0" borderId="1" xfId="0" applyFont="1" applyBorder="1"/>
    <xf numFmtId="0" fontId="0" fillId="0" borderId="1" xfId="0" applyBorder="1"/>
    <xf numFmtId="167" fontId="10" fillId="0" borderId="0" xfId="0" applyNumberFormat="1" applyFont="1" applyFill="1" applyBorder="1"/>
    <xf numFmtId="167" fontId="10" fillId="0" borderId="3" xfId="0" applyNumberFormat="1" applyFont="1" applyBorder="1"/>
    <xf numFmtId="167" fontId="14" fillId="0" borderId="1" xfId="0" applyNumberFormat="1" applyFont="1" applyBorder="1"/>
    <xf numFmtId="167" fontId="10" fillId="0" borderId="0" xfId="0" applyNumberFormat="1" applyFont="1" applyBorder="1"/>
    <xf numFmtId="167" fontId="0" fillId="0" borderId="0" xfId="0" applyNumberFormat="1" applyBorder="1"/>
    <xf numFmtId="0" fontId="0" fillId="0" borderId="0" xfId="0" applyFill="1" applyBorder="1"/>
    <xf numFmtId="0" fontId="0" fillId="0" borderId="0" xfId="0" applyBorder="1"/>
    <xf numFmtId="0" fontId="0" fillId="3" borderId="1" xfId="0" applyFill="1" applyBorder="1"/>
    <xf numFmtId="168" fontId="10" fillId="0" borderId="1" xfId="0" applyNumberFormat="1" applyFont="1" applyFill="1" applyBorder="1"/>
    <xf numFmtId="0" fontId="12" fillId="0" borderId="0" xfId="0" applyFont="1" applyBorder="1"/>
    <xf numFmtId="167" fontId="12" fillId="0" borderId="0" xfId="0" applyNumberFormat="1" applyFont="1" applyBorder="1"/>
    <xf numFmtId="167" fontId="0" fillId="0" borderId="0" xfId="0" applyNumberFormat="1"/>
    <xf numFmtId="0" fontId="16" fillId="3" borderId="0" xfId="0" applyFont="1" applyFill="1"/>
    <xf numFmtId="0" fontId="12" fillId="0" borderId="0" xfId="0" applyFont="1" applyFill="1"/>
    <xf numFmtId="166" fontId="5" fillId="3" borderId="2" xfId="3" applyNumberFormat="1" applyFont="1" applyFill="1" applyBorder="1" applyAlignment="1">
      <alignment horizontal="center" vertical="center"/>
    </xf>
    <xf numFmtId="166" fontId="5" fillId="3" borderId="4" xfId="3" applyNumberFormat="1" applyFont="1" applyFill="1" applyBorder="1" applyAlignment="1">
      <alignment horizontal="center" vertical="center"/>
    </xf>
    <xf numFmtId="166" fontId="5" fillId="3" borderId="3" xfId="3" applyNumberFormat="1" applyFont="1" applyFill="1" applyBorder="1" applyAlignment="1">
      <alignment horizontal="center" vertical="center"/>
    </xf>
    <xf numFmtId="166" fontId="7" fillId="0" borderId="0" xfId="3" applyNumberFormat="1" applyFont="1" applyFill="1" applyBorder="1" applyAlignment="1">
      <alignment horizontal="right" vertical="center"/>
    </xf>
    <xf numFmtId="166" fontId="5" fillId="3" borderId="5" xfId="3" applyNumberFormat="1" applyFont="1" applyFill="1" applyBorder="1" applyAlignment="1">
      <alignment horizontal="center" vertical="center"/>
    </xf>
    <xf numFmtId="166" fontId="5" fillId="3" borderId="6" xfId="3" applyNumberFormat="1" applyFont="1" applyFill="1" applyBorder="1" applyAlignment="1">
      <alignment horizontal="center" vertical="center"/>
    </xf>
    <xf numFmtId="166" fontId="5" fillId="3" borderId="7" xfId="3" applyNumberFormat="1" applyFont="1" applyFill="1" applyBorder="1" applyAlignment="1">
      <alignment horizontal="center" vertical="center"/>
    </xf>
    <xf numFmtId="165" fontId="0" fillId="0" borderId="1" xfId="1" applyNumberFormat="1" applyFont="1" applyBorder="1"/>
  </cellXfs>
  <cellStyles count="4">
    <cellStyle name="Milliers" xfId="1" builtinId="3"/>
    <cellStyle name="Normal" xfId="0" builtinId="0"/>
    <cellStyle name="Normal 2" xfId="3"/>
    <cellStyle name="Normal_SERI8995"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5" sqref="A5"/>
    </sheetView>
  </sheetViews>
  <sheetFormatPr baseColWidth="10" defaultRowHeight="15" x14ac:dyDescent="0.25"/>
  <cols>
    <col min="1" max="1" width="25.140625" bestFit="1" customWidth="1"/>
    <col min="11" max="11" width="71" customWidth="1"/>
  </cols>
  <sheetData>
    <row r="1" spans="1:9" s="23" customFormat="1" x14ac:dyDescent="0.25">
      <c r="A1" s="24" t="s">
        <v>29</v>
      </c>
      <c r="B1" s="22">
        <v>2003</v>
      </c>
      <c r="C1" s="22">
        <v>2004</v>
      </c>
      <c r="D1" s="22">
        <v>2005</v>
      </c>
      <c r="E1" s="22">
        <v>2006</v>
      </c>
      <c r="F1" s="22">
        <v>2007</v>
      </c>
      <c r="G1" s="22">
        <v>2008</v>
      </c>
      <c r="H1" s="22">
        <v>2009</v>
      </c>
      <c r="I1" s="22">
        <v>2010</v>
      </c>
    </row>
    <row r="2" spans="1:9" x14ac:dyDescent="0.25">
      <c r="A2" s="25" t="s">
        <v>26</v>
      </c>
      <c r="B2" s="13">
        <v>1120000</v>
      </c>
      <c r="C2" s="13">
        <v>1126900</v>
      </c>
      <c r="D2" s="13">
        <v>1145690</v>
      </c>
      <c r="E2" s="13">
        <v>1134400</v>
      </c>
      <c r="F2" s="13">
        <v>1148800</v>
      </c>
      <c r="G2" s="13">
        <v>1230370</v>
      </c>
      <c r="H2" s="13">
        <v>1232670</v>
      </c>
      <c r="I2" s="13">
        <v>1208714</v>
      </c>
    </row>
    <row r="3" spans="1:9" x14ac:dyDescent="0.25">
      <c r="A3" s="25" t="s">
        <v>27</v>
      </c>
      <c r="B3" s="13">
        <v>2166000</v>
      </c>
      <c r="C3" s="13">
        <v>2174420</v>
      </c>
      <c r="D3" s="13">
        <v>2188230</v>
      </c>
      <c r="E3" s="13">
        <v>2134260</v>
      </c>
      <c r="F3" s="13">
        <v>2145020</v>
      </c>
      <c r="G3" s="13">
        <v>2264200</v>
      </c>
      <c r="H3" s="13">
        <v>2276880</v>
      </c>
      <c r="I3" s="13">
        <v>2258617</v>
      </c>
    </row>
    <row r="4" spans="1:9" x14ac:dyDescent="0.25">
      <c r="A4" s="25" t="s">
        <v>28</v>
      </c>
      <c r="B4" s="13">
        <v>2637000</v>
      </c>
      <c r="C4" s="13">
        <v>2584980</v>
      </c>
      <c r="D4" s="13">
        <v>2565280</v>
      </c>
      <c r="E4" s="13">
        <v>2482080</v>
      </c>
      <c r="F4" s="13">
        <v>2493150</v>
      </c>
      <c r="G4" s="13">
        <v>2613400</v>
      </c>
      <c r="H4" s="13">
        <v>2611660</v>
      </c>
      <c r="I4" s="13">
        <v>2613249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zoomScale="80" zoomScaleNormal="80" workbookViewId="0"/>
  </sheetViews>
  <sheetFormatPr baseColWidth="10" defaultRowHeight="15" x14ac:dyDescent="0.25"/>
  <cols>
    <col min="1" max="1" width="38" bestFit="1" customWidth="1"/>
    <col min="2" max="9" width="20.85546875" bestFit="1" customWidth="1"/>
    <col min="12" max="12" width="66.85546875" customWidth="1"/>
  </cols>
  <sheetData>
    <row r="1" spans="1:9" x14ac:dyDescent="0.25">
      <c r="A1" s="24" t="s">
        <v>29</v>
      </c>
      <c r="B1" s="22">
        <v>2003</v>
      </c>
      <c r="C1" s="22">
        <v>2004</v>
      </c>
      <c r="D1" s="22">
        <v>2005</v>
      </c>
      <c r="E1" s="22">
        <v>2006</v>
      </c>
      <c r="F1" s="22">
        <v>2007</v>
      </c>
      <c r="G1" s="22">
        <v>2008</v>
      </c>
      <c r="H1" s="22">
        <v>2009</v>
      </c>
      <c r="I1" s="22">
        <v>2010</v>
      </c>
    </row>
    <row r="2" spans="1:9" x14ac:dyDescent="0.25">
      <c r="A2" s="25" t="s">
        <v>26</v>
      </c>
      <c r="B2" s="71">
        <v>2950600000</v>
      </c>
      <c r="C2" s="71">
        <v>3128900000</v>
      </c>
      <c r="D2" s="71">
        <v>3143100000</v>
      </c>
      <c r="E2" s="71">
        <v>3252800000</v>
      </c>
      <c r="F2" s="71">
        <v>3296500000</v>
      </c>
      <c r="G2" s="71">
        <v>3557100000</v>
      </c>
      <c r="H2" s="71">
        <v>3671100000</v>
      </c>
      <c r="I2" s="71">
        <v>3691600000</v>
      </c>
    </row>
    <row r="3" spans="1:9" x14ac:dyDescent="0.25">
      <c r="A3" s="25" t="s">
        <v>27</v>
      </c>
      <c r="B3" s="71">
        <v>3877100000</v>
      </c>
      <c r="C3" s="71">
        <v>4081800000</v>
      </c>
      <c r="D3" s="71">
        <v>4046500000</v>
      </c>
      <c r="E3" s="71">
        <v>4172899999.9999995</v>
      </c>
      <c r="F3" s="71">
        <v>4228600000.0000005</v>
      </c>
      <c r="G3" s="71">
        <v>4620500000</v>
      </c>
      <c r="H3" s="71">
        <v>4695100000</v>
      </c>
      <c r="I3" s="71">
        <v>4743100000</v>
      </c>
    </row>
    <row r="4" spans="1:9" x14ac:dyDescent="0.25">
      <c r="A4" s="25" t="s">
        <v>28</v>
      </c>
      <c r="B4" s="71">
        <v>6076700000</v>
      </c>
      <c r="C4" s="71">
        <v>6268300000</v>
      </c>
      <c r="D4" s="71">
        <v>6171800000</v>
      </c>
      <c r="E4" s="71">
        <v>6235200000</v>
      </c>
      <c r="F4" s="71">
        <v>6203000000</v>
      </c>
      <c r="G4" s="71">
        <v>6574100000</v>
      </c>
      <c r="H4" s="71">
        <v>6719200000</v>
      </c>
      <c r="I4" s="71">
        <v>6868300000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A6" sqref="A6"/>
    </sheetView>
  </sheetViews>
  <sheetFormatPr baseColWidth="10" defaultRowHeight="15" x14ac:dyDescent="0.25"/>
  <cols>
    <col min="1" max="1" width="37" style="11" customWidth="1"/>
    <col min="2" max="4" width="11.42578125" style="11"/>
    <col min="5" max="5" width="10.140625" style="11" customWidth="1"/>
    <col min="6" max="16384" width="11.42578125" style="11"/>
  </cols>
  <sheetData>
    <row r="1" spans="1:14" x14ac:dyDescent="0.25">
      <c r="A1" s="1"/>
      <c r="B1" s="2"/>
      <c r="C1" s="9"/>
      <c r="D1" s="9"/>
      <c r="E1" s="10"/>
      <c r="F1" s="6"/>
      <c r="G1" s="6"/>
      <c r="H1" s="6"/>
      <c r="I1" s="6"/>
      <c r="J1" s="6"/>
      <c r="K1" s="6"/>
      <c r="L1" s="6"/>
      <c r="M1" s="6"/>
    </row>
    <row r="2" spans="1:14" x14ac:dyDescent="0.25">
      <c r="A2" s="64" t="s">
        <v>0</v>
      </c>
      <c r="B2" s="65"/>
      <c r="C2" s="65"/>
      <c r="D2" s="65"/>
      <c r="E2" s="66"/>
    </row>
    <row r="3" spans="1:14" x14ac:dyDescent="0.25">
      <c r="A3" s="5" t="s">
        <v>1</v>
      </c>
      <c r="B3" s="8">
        <v>2003</v>
      </c>
      <c r="C3" s="8">
        <v>2004</v>
      </c>
      <c r="D3" s="8">
        <v>2005</v>
      </c>
      <c r="E3" s="8">
        <v>2006</v>
      </c>
      <c r="F3" s="8">
        <v>2007</v>
      </c>
      <c r="G3" s="8">
        <v>2008</v>
      </c>
      <c r="H3" s="8">
        <v>2009</v>
      </c>
      <c r="I3" s="8">
        <v>2010</v>
      </c>
      <c r="J3" s="8">
        <v>2011</v>
      </c>
    </row>
    <row r="4" spans="1:14" x14ac:dyDescent="0.25">
      <c r="A4" s="4" t="s">
        <v>4</v>
      </c>
      <c r="B4" s="13"/>
      <c r="C4" s="13"/>
      <c r="D4" s="13"/>
      <c r="E4" s="13"/>
      <c r="F4" s="13"/>
      <c r="G4" s="13"/>
      <c r="H4" s="13"/>
      <c r="J4" s="14"/>
    </row>
    <row r="5" spans="1:14" x14ac:dyDescent="0.25">
      <c r="A5" s="4" t="s">
        <v>5</v>
      </c>
      <c r="B5" s="13">
        <v>5923000</v>
      </c>
      <c r="C5" s="13">
        <v>5886300</v>
      </c>
      <c r="D5" s="13">
        <v>5899200</v>
      </c>
      <c r="E5" s="13">
        <v>5750740</v>
      </c>
      <c r="F5" s="13">
        <v>5786970</v>
      </c>
      <c r="G5" s="13">
        <v>6107970</v>
      </c>
      <c r="H5" s="13">
        <v>6121210</v>
      </c>
      <c r="I5" s="13">
        <v>6080580</v>
      </c>
      <c r="J5" s="13">
        <v>6166974.7262594821</v>
      </c>
    </row>
    <row r="6" spans="1:14" x14ac:dyDescent="0.25">
      <c r="A6" s="7" t="s">
        <v>19</v>
      </c>
      <c r="B6" s="13">
        <v>1120000</v>
      </c>
      <c r="C6" s="13">
        <v>1126900</v>
      </c>
      <c r="D6" s="13">
        <v>1145690</v>
      </c>
      <c r="E6" s="13">
        <v>1134400</v>
      </c>
      <c r="F6" s="13">
        <v>1148800</v>
      </c>
      <c r="G6" s="13">
        <v>1230370</v>
      </c>
      <c r="H6" s="13">
        <v>1232670</v>
      </c>
      <c r="I6" s="13">
        <v>1208714</v>
      </c>
      <c r="J6" s="13">
        <v>1203661.2691704812</v>
      </c>
    </row>
    <row r="7" spans="1:14" x14ac:dyDescent="0.25">
      <c r="A7" s="7" t="s">
        <v>20</v>
      </c>
      <c r="B7" s="13">
        <v>2166000</v>
      </c>
      <c r="C7" s="13">
        <v>2174420</v>
      </c>
      <c r="D7" s="13">
        <v>2188230</v>
      </c>
      <c r="E7" s="13">
        <v>2134260</v>
      </c>
      <c r="F7" s="13">
        <v>2145020</v>
      </c>
      <c r="G7" s="13">
        <v>2264200</v>
      </c>
      <c r="H7" s="13">
        <v>2276880</v>
      </c>
      <c r="I7" s="13">
        <v>2258617</v>
      </c>
      <c r="J7" s="13">
        <v>2291254.94290125</v>
      </c>
    </row>
    <row r="8" spans="1:14" x14ac:dyDescent="0.25">
      <c r="A8" s="7" t="s">
        <v>21</v>
      </c>
      <c r="B8" s="13">
        <v>2637000</v>
      </c>
      <c r="C8" s="13">
        <v>2584980</v>
      </c>
      <c r="D8" s="13">
        <v>2565280</v>
      </c>
      <c r="E8" s="13">
        <v>2482080</v>
      </c>
      <c r="F8" s="13">
        <v>2493150</v>
      </c>
      <c r="G8" s="13">
        <v>2613400</v>
      </c>
      <c r="H8" s="13">
        <v>2611660</v>
      </c>
      <c r="I8" s="13">
        <v>2613249</v>
      </c>
      <c r="J8" s="13">
        <v>2672114.7279286203</v>
      </c>
    </row>
    <row r="9" spans="1:14" x14ac:dyDescent="0.25">
      <c r="A9" s="15" t="s">
        <v>6</v>
      </c>
      <c r="B9" s="15"/>
      <c r="C9" s="15"/>
      <c r="D9" s="15"/>
      <c r="E9" s="15"/>
      <c r="F9" s="6"/>
      <c r="G9" s="6"/>
      <c r="H9" s="6"/>
      <c r="I9" s="6"/>
      <c r="J9" s="6"/>
      <c r="K9" s="6"/>
      <c r="L9" s="6"/>
      <c r="M9" s="6"/>
      <c r="N9" s="6"/>
    </row>
    <row r="10" spans="1:14" x14ac:dyDescent="0.25">
      <c r="A10" s="67" t="s">
        <v>7</v>
      </c>
      <c r="B10" s="67"/>
      <c r="C10" s="16" t="s">
        <v>8</v>
      </c>
      <c r="D10" s="16"/>
      <c r="E10" s="16"/>
      <c r="F10" s="6"/>
      <c r="G10" s="6"/>
      <c r="H10" s="6"/>
      <c r="I10" s="6"/>
      <c r="J10" s="6"/>
      <c r="K10" s="6"/>
      <c r="L10" s="6"/>
      <c r="M10" s="6"/>
    </row>
    <row r="11" spans="1:14" x14ac:dyDescent="0.25">
      <c r="A11" s="15" t="s">
        <v>9</v>
      </c>
      <c r="B11" s="15"/>
      <c r="C11" s="15"/>
      <c r="D11" s="15"/>
      <c r="E11" s="15"/>
      <c r="F11" s="17"/>
      <c r="G11" s="17"/>
      <c r="H11" s="17"/>
      <c r="I11" s="17"/>
      <c r="J11" s="17"/>
      <c r="K11" s="17"/>
      <c r="L11" s="17"/>
      <c r="M11" s="17"/>
    </row>
    <row r="12" spans="1:14" x14ac:dyDescent="0.25">
      <c r="A12" s="15" t="s">
        <v>10</v>
      </c>
      <c r="B12" s="15"/>
      <c r="C12" s="15"/>
      <c r="D12" s="15"/>
      <c r="E12" s="15"/>
      <c r="F12" s="17"/>
      <c r="G12" s="17"/>
      <c r="H12" s="17"/>
      <c r="I12" s="17"/>
      <c r="J12" s="17"/>
      <c r="K12" s="17"/>
      <c r="L12" s="17"/>
      <c r="M12" s="17"/>
    </row>
    <row r="13" spans="1:14" x14ac:dyDescent="0.25">
      <c r="A13" s="15" t="s">
        <v>11</v>
      </c>
      <c r="B13" s="15"/>
      <c r="C13" s="15"/>
      <c r="D13" s="15"/>
      <c r="E13" s="15"/>
      <c r="F13" s="17"/>
      <c r="G13" s="17"/>
      <c r="H13" s="17"/>
      <c r="I13" s="17"/>
      <c r="J13" s="17"/>
      <c r="K13" s="17"/>
      <c r="L13" s="17"/>
      <c r="M13" s="17"/>
    </row>
    <row r="14" spans="1:14" x14ac:dyDescent="0.25">
      <c r="A14" s="15"/>
      <c r="B14" s="15"/>
      <c r="C14" s="15"/>
      <c r="D14" s="15"/>
      <c r="E14" s="17"/>
      <c r="F14" s="17"/>
      <c r="G14" s="17"/>
      <c r="H14" s="17"/>
      <c r="I14" s="17"/>
      <c r="J14" s="17"/>
      <c r="K14" s="17"/>
      <c r="L14" s="17"/>
    </row>
    <row r="16" spans="1:14" x14ac:dyDescent="0.25">
      <c r="A16" s="11" t="s">
        <v>39</v>
      </c>
    </row>
    <row r="17" spans="1:6" x14ac:dyDescent="0.25">
      <c r="A17" s="5" t="s">
        <v>1</v>
      </c>
      <c r="B17" s="8" t="s">
        <v>22</v>
      </c>
      <c r="C17" s="20" t="s">
        <v>23</v>
      </c>
      <c r="D17" s="20" t="s">
        <v>24</v>
      </c>
      <c r="E17" s="18" t="s">
        <v>25</v>
      </c>
    </row>
    <row r="18" spans="1:6" x14ac:dyDescent="0.25">
      <c r="A18" s="4" t="s">
        <v>4</v>
      </c>
      <c r="B18" s="18"/>
      <c r="C18" s="19"/>
      <c r="D18" s="19"/>
      <c r="E18" s="18"/>
    </row>
    <row r="19" spans="1:6" x14ac:dyDescent="0.25">
      <c r="A19" s="4" t="s">
        <v>5</v>
      </c>
      <c r="B19" s="13">
        <v>6080580</v>
      </c>
      <c r="C19" s="13">
        <v>5840458</v>
      </c>
      <c r="D19" s="13">
        <v>5923441</v>
      </c>
      <c r="E19" s="13">
        <f t="shared" ref="E19:E22" si="0">D19*(B19/C19)</f>
        <v>6166974.7262594821</v>
      </c>
    </row>
    <row r="20" spans="1:6" x14ac:dyDescent="0.25">
      <c r="A20" s="7" t="s">
        <v>19</v>
      </c>
      <c r="B20" s="13">
        <v>1208714</v>
      </c>
      <c r="C20" s="13">
        <v>1168111</v>
      </c>
      <c r="D20" s="13">
        <v>1163228</v>
      </c>
      <c r="E20" s="13">
        <f t="shared" si="0"/>
        <v>1203661.2691704812</v>
      </c>
    </row>
    <row r="21" spans="1:6" x14ac:dyDescent="0.25">
      <c r="A21" s="7" t="s">
        <v>20</v>
      </c>
      <c r="B21" s="13">
        <v>2258617</v>
      </c>
      <c r="C21" s="13">
        <v>2152534</v>
      </c>
      <c r="D21" s="13">
        <v>2183639</v>
      </c>
      <c r="E21" s="13">
        <f t="shared" si="0"/>
        <v>2291254.94290125</v>
      </c>
    </row>
    <row r="22" spans="1:6" x14ac:dyDescent="0.25">
      <c r="A22" s="7" t="s">
        <v>21</v>
      </c>
      <c r="B22" s="13">
        <v>2613249</v>
      </c>
      <c r="C22" s="13">
        <v>2519813</v>
      </c>
      <c r="D22" s="13">
        <v>2576574</v>
      </c>
      <c r="E22" s="13">
        <f t="shared" si="0"/>
        <v>2672114.7279286203</v>
      </c>
    </row>
    <row r="23" spans="1:6" x14ac:dyDescent="0.25">
      <c r="D23" s="21"/>
      <c r="E23" s="6"/>
    </row>
    <row r="24" spans="1:6" x14ac:dyDescent="0.25">
      <c r="B24" s="21"/>
      <c r="C24" s="21"/>
      <c r="D24" s="21"/>
      <c r="E24" s="21"/>
    </row>
    <row r="25" spans="1:6" x14ac:dyDescent="0.25">
      <c r="F25" s="21"/>
    </row>
  </sheetData>
  <mergeCells count="2">
    <mergeCell ref="A2:E2"/>
    <mergeCell ref="A10:B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selection activeCell="I35" sqref="I35"/>
    </sheetView>
  </sheetViews>
  <sheetFormatPr baseColWidth="10" defaultRowHeight="15" x14ac:dyDescent="0.25"/>
  <cols>
    <col min="1" max="1" width="50.5703125" style="11" bestFit="1" customWidth="1"/>
    <col min="2" max="4" width="11.42578125" style="11"/>
    <col min="5" max="5" width="7" style="11" bestFit="1" customWidth="1"/>
    <col min="6" max="16384" width="11.42578125" style="11"/>
  </cols>
  <sheetData>
    <row r="1" spans="1:15" x14ac:dyDescent="0.25">
      <c r="A1" s="68" t="s">
        <v>12</v>
      </c>
      <c r="B1" s="69"/>
      <c r="C1" s="69"/>
      <c r="D1" s="69"/>
      <c r="E1" s="70"/>
    </row>
    <row r="2" spans="1:15" x14ac:dyDescent="0.25">
      <c r="A2" s="5" t="s">
        <v>1</v>
      </c>
      <c r="B2" s="3" t="s">
        <v>2</v>
      </c>
      <c r="C2" s="12" t="s">
        <v>3</v>
      </c>
      <c r="D2" s="8">
        <v>2003</v>
      </c>
      <c r="E2" s="8">
        <v>2004</v>
      </c>
      <c r="F2" s="8">
        <v>2005</v>
      </c>
      <c r="G2" s="8">
        <v>2006</v>
      </c>
      <c r="H2" s="8">
        <v>2007</v>
      </c>
      <c r="I2" s="8">
        <v>2008</v>
      </c>
      <c r="J2" s="8">
        <v>2009</v>
      </c>
      <c r="K2" s="8">
        <v>2010</v>
      </c>
      <c r="L2" s="8" t="s">
        <v>40</v>
      </c>
      <c r="M2" s="8" t="s">
        <v>41</v>
      </c>
    </row>
    <row r="3" spans="1:15" x14ac:dyDescent="0.25">
      <c r="A3" s="4" t="s">
        <v>4</v>
      </c>
      <c r="B3" s="33">
        <v>14068</v>
      </c>
      <c r="C3" s="34">
        <v>14070</v>
      </c>
      <c r="D3" s="36"/>
      <c r="E3" s="13"/>
      <c r="F3" s="37"/>
      <c r="G3" s="13"/>
      <c r="H3" s="13"/>
      <c r="I3" s="13"/>
      <c r="J3" s="13"/>
      <c r="K3" s="13"/>
      <c r="L3" s="13"/>
      <c r="M3" s="13"/>
    </row>
    <row r="4" spans="1:15" x14ac:dyDescent="0.25">
      <c r="A4" s="4" t="s">
        <v>5</v>
      </c>
      <c r="B4" s="33">
        <v>15863</v>
      </c>
      <c r="C4" s="34">
        <v>15866</v>
      </c>
      <c r="D4" s="35">
        <v>12904.4</v>
      </c>
      <c r="E4" s="38">
        <v>13479</v>
      </c>
      <c r="F4" s="37">
        <v>13361.4</v>
      </c>
      <c r="G4" s="13">
        <v>13660.899999999998</v>
      </c>
      <c r="H4" s="13">
        <v>13728.1</v>
      </c>
      <c r="I4" s="13">
        <v>14751.7</v>
      </c>
      <c r="J4" s="13">
        <v>15085.4</v>
      </c>
      <c r="K4" s="13">
        <v>15303.000000000002</v>
      </c>
      <c r="L4" s="13">
        <v>15747.941327856246</v>
      </c>
      <c r="M4" s="13">
        <v>15753.236113904937</v>
      </c>
    </row>
    <row r="5" spans="1:15" x14ac:dyDescent="0.25">
      <c r="A5" s="7" t="s">
        <v>19</v>
      </c>
      <c r="B5" s="33"/>
      <c r="C5" s="34"/>
      <c r="D5" s="35">
        <v>2950.6</v>
      </c>
      <c r="E5" s="38">
        <v>3128.9</v>
      </c>
      <c r="F5" s="37">
        <v>3143.1</v>
      </c>
      <c r="G5" s="13">
        <v>3252.8</v>
      </c>
      <c r="H5" s="13">
        <v>3296.5</v>
      </c>
      <c r="I5" s="13">
        <v>3557.1</v>
      </c>
      <c r="J5" s="13">
        <v>3671.1</v>
      </c>
      <c r="K5" s="13">
        <v>3691.6</v>
      </c>
      <c r="L5" s="13">
        <v>3742.2190352192756</v>
      </c>
      <c r="M5" s="13">
        <v>3731.3106991304762</v>
      </c>
    </row>
    <row r="6" spans="1:15" x14ac:dyDescent="0.25">
      <c r="A6" s="7" t="s">
        <v>20</v>
      </c>
      <c r="B6" s="33"/>
      <c r="C6" s="34"/>
      <c r="D6" s="35">
        <v>3877.1</v>
      </c>
      <c r="E6" s="38">
        <v>4081.8</v>
      </c>
      <c r="F6" s="37">
        <v>4046.5</v>
      </c>
      <c r="G6" s="13">
        <v>4172.8999999999996</v>
      </c>
      <c r="H6" s="13">
        <v>4228.6000000000004</v>
      </c>
      <c r="I6" s="13">
        <v>4620.5</v>
      </c>
      <c r="J6" s="13">
        <v>4695.1000000000004</v>
      </c>
      <c r="K6" s="13">
        <v>4743.1000000000004</v>
      </c>
      <c r="L6" s="13">
        <v>4838.9527044691049</v>
      </c>
      <c r="M6" s="13">
        <v>4883.8143383628303</v>
      </c>
    </row>
    <row r="7" spans="1:15" x14ac:dyDescent="0.25">
      <c r="A7" s="7" t="s">
        <v>21</v>
      </c>
      <c r="B7" s="33"/>
      <c r="C7" s="34"/>
      <c r="D7" s="35">
        <v>6076.7</v>
      </c>
      <c r="E7" s="38">
        <v>6268.3</v>
      </c>
      <c r="F7" s="37">
        <v>6171.8</v>
      </c>
      <c r="G7" s="13">
        <v>6235.2</v>
      </c>
      <c r="H7" s="13">
        <v>6203</v>
      </c>
      <c r="I7" s="13">
        <v>6574.1</v>
      </c>
      <c r="J7" s="13">
        <v>6719.2</v>
      </c>
      <c r="K7" s="13">
        <v>6868.3</v>
      </c>
      <c r="L7" s="13">
        <v>7167.1138320968694</v>
      </c>
      <c r="M7" s="13">
        <v>7128.3597045745064</v>
      </c>
    </row>
    <row r="8" spans="1:15" x14ac:dyDescent="0.25">
      <c r="A8" s="42" t="s">
        <v>13</v>
      </c>
      <c r="B8" s="43"/>
      <c r="C8" s="43"/>
      <c r="D8" s="43"/>
      <c r="E8" s="43"/>
      <c r="F8" s="44"/>
      <c r="G8" s="44"/>
      <c r="H8" s="44"/>
      <c r="I8" s="44"/>
      <c r="J8" s="44"/>
      <c r="K8" s="44"/>
      <c r="L8" s="44"/>
      <c r="M8" s="44"/>
      <c r="N8" s="21"/>
      <c r="O8" s="21"/>
    </row>
    <row r="9" spans="1:15" x14ac:dyDescent="0.25">
      <c r="A9" s="15" t="s">
        <v>14</v>
      </c>
      <c r="B9" s="15"/>
      <c r="C9" s="15"/>
      <c r="D9" s="15"/>
      <c r="E9" s="15"/>
      <c r="F9" s="39"/>
      <c r="G9" s="17"/>
      <c r="H9" s="17"/>
      <c r="I9" s="17"/>
      <c r="J9" s="17"/>
      <c r="K9" s="17"/>
      <c r="L9" s="17"/>
      <c r="M9" s="17"/>
    </row>
    <row r="10" spans="1:15" x14ac:dyDescent="0.25">
      <c r="A10" s="67" t="s">
        <v>15</v>
      </c>
      <c r="B10" s="67"/>
      <c r="C10" s="16" t="s">
        <v>16</v>
      </c>
      <c r="D10" s="16"/>
      <c r="E10" s="16"/>
      <c r="F10" s="39"/>
      <c r="G10" s="17"/>
      <c r="H10" s="17"/>
      <c r="I10" s="17"/>
      <c r="J10" s="17"/>
      <c r="K10" s="17"/>
      <c r="L10" s="17"/>
      <c r="M10" s="17"/>
    </row>
    <row r="11" spans="1:15" x14ac:dyDescent="0.25">
      <c r="A11" s="15" t="s">
        <v>17</v>
      </c>
      <c r="B11" s="15"/>
      <c r="C11" s="15"/>
      <c r="D11" s="15"/>
      <c r="E11" s="15"/>
      <c r="F11" s="39"/>
      <c r="G11" s="17"/>
      <c r="H11" s="17"/>
      <c r="I11" s="17"/>
      <c r="J11" s="17"/>
      <c r="K11" s="17"/>
      <c r="L11" s="17"/>
      <c r="M11" s="17"/>
    </row>
    <row r="12" spans="1:15" x14ac:dyDescent="0.25">
      <c r="A12" s="67" t="s">
        <v>15</v>
      </c>
      <c r="B12" s="67"/>
      <c r="C12" s="40" t="s">
        <v>18</v>
      </c>
      <c r="D12" s="40"/>
      <c r="E12" s="40"/>
      <c r="F12" s="41"/>
      <c r="G12" s="17"/>
      <c r="H12" s="17"/>
      <c r="I12" s="17"/>
      <c r="J12" s="17"/>
      <c r="K12" s="17"/>
      <c r="L12" s="17"/>
      <c r="M12" s="17"/>
    </row>
    <row r="16" spans="1:15" x14ac:dyDescent="0.25">
      <c r="A16"/>
      <c r="B16"/>
      <c r="C16" t="s">
        <v>42</v>
      </c>
      <c r="D16"/>
      <c r="E16"/>
      <c r="F16"/>
    </row>
    <row r="17" spans="1:6" x14ac:dyDescent="0.25">
      <c r="A17"/>
      <c r="B17" s="45" t="s">
        <v>43</v>
      </c>
      <c r="C17" s="46" t="s">
        <v>44</v>
      </c>
      <c r="D17" s="20" t="s">
        <v>45</v>
      </c>
      <c r="E17" s="20" t="s">
        <v>40</v>
      </c>
      <c r="F17" s="47"/>
    </row>
    <row r="18" spans="1:6" x14ac:dyDescent="0.25">
      <c r="A18"/>
      <c r="B18" s="48"/>
      <c r="C18"/>
      <c r="D18" s="22"/>
      <c r="E18" s="49"/>
      <c r="F18" s="50"/>
    </row>
    <row r="19" spans="1:6" x14ac:dyDescent="0.25">
      <c r="A19" s="4" t="s">
        <v>5</v>
      </c>
      <c r="B19" s="13">
        <f t="shared" ref="B19" si="0">B20+B21+B22</f>
        <v>15131.696999999998</v>
      </c>
      <c r="C19" s="51">
        <v>15303.000000000002</v>
      </c>
      <c r="D19" s="13">
        <f t="shared" ref="D19" si="1">D20+D21+D22</f>
        <v>14704.167000000001</v>
      </c>
      <c r="E19" s="52">
        <f>B19*(C19/D19)</f>
        <v>15747.941327856246</v>
      </c>
      <c r="F19" s="50"/>
    </row>
    <row r="20" spans="1:6" x14ac:dyDescent="0.25">
      <c r="A20" s="7" t="s">
        <v>19</v>
      </c>
      <c r="B20" s="13">
        <v>3629.0309999999999</v>
      </c>
      <c r="C20" s="51">
        <v>3691.6</v>
      </c>
      <c r="D20" s="13">
        <v>3579.9430000000002</v>
      </c>
      <c r="E20" s="52">
        <f t="shared" ref="E20:E22" si="2">B20*(C20/D20)</f>
        <v>3742.2190352192756</v>
      </c>
      <c r="F20" s="50"/>
    </row>
    <row r="21" spans="1:6" x14ac:dyDescent="0.25">
      <c r="A21" s="7" t="s">
        <v>20</v>
      </c>
      <c r="B21" s="13">
        <v>4621.2839999999997</v>
      </c>
      <c r="C21" s="51">
        <v>4743.1000000000004</v>
      </c>
      <c r="D21" s="13">
        <v>4529.7430000000004</v>
      </c>
      <c r="E21" s="52">
        <f t="shared" si="2"/>
        <v>4838.9527044691049</v>
      </c>
      <c r="F21" s="50"/>
    </row>
    <row r="22" spans="1:6" x14ac:dyDescent="0.25">
      <c r="A22" s="7" t="s">
        <v>21</v>
      </c>
      <c r="B22" s="13">
        <v>6881.3819999999996</v>
      </c>
      <c r="C22" s="51">
        <v>6868.3</v>
      </c>
      <c r="D22" s="13">
        <v>6594.4809999999998</v>
      </c>
      <c r="E22" s="52">
        <f t="shared" si="2"/>
        <v>7167.1138320968694</v>
      </c>
      <c r="F22" s="50"/>
    </row>
    <row r="23" spans="1:6" x14ac:dyDescent="0.25">
      <c r="A23"/>
      <c r="B23" s="17"/>
      <c r="C23" s="53"/>
      <c r="D23" s="53"/>
      <c r="E23" s="54"/>
      <c r="F23" s="55"/>
    </row>
    <row r="24" spans="1:6" x14ac:dyDescent="0.25">
      <c r="A24"/>
      <c r="B24" s="27"/>
      <c r="C24" s="53"/>
      <c r="D24" s="53"/>
      <c r="E24" s="56"/>
      <c r="F24"/>
    </row>
    <row r="25" spans="1:6" x14ac:dyDescent="0.25">
      <c r="A25"/>
      <c r="B25" s="27"/>
      <c r="C25" s="53"/>
      <c r="D25" s="53"/>
      <c r="E25" s="56"/>
      <c r="F25"/>
    </row>
    <row r="26" spans="1:6" x14ac:dyDescent="0.25">
      <c r="A26"/>
      <c r="B26" s="27"/>
      <c r="C26" s="53"/>
      <c r="D26" s="53"/>
      <c r="E26" s="56"/>
      <c r="F26"/>
    </row>
    <row r="27" spans="1:6" x14ac:dyDescent="0.25">
      <c r="A27"/>
      <c r="B27" s="27"/>
      <c r="C27" s="53"/>
      <c r="D27" s="53"/>
      <c r="E27" s="56"/>
      <c r="F27"/>
    </row>
    <row r="28" spans="1:6" x14ac:dyDescent="0.25">
      <c r="A28"/>
      <c r="B28" s="27"/>
      <c r="C28"/>
      <c r="D28"/>
      <c r="E28"/>
      <c r="F28"/>
    </row>
    <row r="29" spans="1:6" x14ac:dyDescent="0.25">
      <c r="A29"/>
      <c r="B29" s="27"/>
      <c r="C29"/>
      <c r="D29"/>
      <c r="E29"/>
      <c r="F29"/>
    </row>
    <row r="30" spans="1:6" x14ac:dyDescent="0.25">
      <c r="A30"/>
      <c r="B30" s="27"/>
      <c r="C30" t="s">
        <v>46</v>
      </c>
      <c r="D30"/>
      <c r="E30"/>
      <c r="F30"/>
    </row>
    <row r="31" spans="1:6" x14ac:dyDescent="0.25">
      <c r="A31"/>
      <c r="B31" s="45" t="s">
        <v>47</v>
      </c>
      <c r="C31" s="20" t="s">
        <v>44</v>
      </c>
      <c r="D31" s="8" t="s">
        <v>22</v>
      </c>
      <c r="E31" s="57">
        <v>1.0149999999999999</v>
      </c>
      <c r="F31" s="20" t="s">
        <v>41</v>
      </c>
    </row>
    <row r="32" spans="1:6" x14ac:dyDescent="0.25">
      <c r="A32"/>
      <c r="B32" s="48"/>
      <c r="C32" s="13"/>
      <c r="D32" s="13"/>
      <c r="E32" s="58"/>
      <c r="F32" s="49"/>
    </row>
    <row r="33" spans="1:6" x14ac:dyDescent="0.25">
      <c r="A33" s="4" t="s">
        <v>5</v>
      </c>
      <c r="B33" s="13">
        <v>6166974.7262594821</v>
      </c>
      <c r="C33" s="13">
        <v>15303.000000000002</v>
      </c>
      <c r="D33" s="13">
        <v>6080580</v>
      </c>
      <c r="E33" s="58">
        <v>1.0149999999999999</v>
      </c>
      <c r="F33" s="52">
        <f>B33*(C33/D33)*E33</f>
        <v>15753.236113904937</v>
      </c>
    </row>
    <row r="34" spans="1:6" x14ac:dyDescent="0.25">
      <c r="A34" s="7" t="s">
        <v>19</v>
      </c>
      <c r="B34" s="13">
        <v>1203661.2691704812</v>
      </c>
      <c r="C34" s="13">
        <v>3691.6</v>
      </c>
      <c r="D34" s="13">
        <v>1208714</v>
      </c>
      <c r="E34" s="58">
        <v>1.0149999999999999</v>
      </c>
      <c r="F34" s="52">
        <f t="shared" ref="F34:F36" si="3">B34*(C34/D34)*E34</f>
        <v>3731.3106991304762</v>
      </c>
    </row>
    <row r="35" spans="1:6" x14ac:dyDescent="0.25">
      <c r="A35" s="7" t="s">
        <v>20</v>
      </c>
      <c r="B35" s="13">
        <v>2291254.94290125</v>
      </c>
      <c r="C35" s="13">
        <v>4743.1000000000004</v>
      </c>
      <c r="D35" s="13">
        <v>2258617</v>
      </c>
      <c r="E35" s="58">
        <v>1.0149999999999999</v>
      </c>
      <c r="F35" s="52">
        <f t="shared" si="3"/>
        <v>4883.8143383628303</v>
      </c>
    </row>
    <row r="36" spans="1:6" x14ac:dyDescent="0.25">
      <c r="A36" s="7" t="s">
        <v>21</v>
      </c>
      <c r="B36" s="13">
        <v>2672114.7279286203</v>
      </c>
      <c r="C36" s="13">
        <v>6868.3</v>
      </c>
      <c r="D36" s="13">
        <v>2613249</v>
      </c>
      <c r="E36" s="58">
        <v>1.0149999999999999</v>
      </c>
      <c r="F36" s="52">
        <f t="shared" si="3"/>
        <v>7128.3597045745064</v>
      </c>
    </row>
    <row r="37" spans="1:6" x14ac:dyDescent="0.25">
      <c r="A37"/>
      <c r="B37"/>
      <c r="C37"/>
      <c r="D37"/>
      <c r="E37"/>
      <c r="F37"/>
    </row>
    <row r="38" spans="1:6" x14ac:dyDescent="0.25">
      <c r="A38"/>
      <c r="B38"/>
      <c r="C38"/>
      <c r="D38" s="59"/>
      <c r="E38" s="60"/>
      <c r="F38" s="61"/>
    </row>
  </sheetData>
  <mergeCells count="3">
    <mergeCell ref="A12:B12"/>
    <mergeCell ref="A1:E1"/>
    <mergeCell ref="A10:B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44" sqref="A44"/>
    </sheetView>
  </sheetViews>
  <sheetFormatPr baseColWidth="10" defaultRowHeight="15" x14ac:dyDescent="0.25"/>
  <cols>
    <col min="1" max="1" width="120.85546875" bestFit="1" customWidth="1"/>
  </cols>
  <sheetData>
    <row r="1" spans="1:1" x14ac:dyDescent="0.25">
      <c r="A1" s="28" t="s">
        <v>31</v>
      </c>
    </row>
    <row r="2" spans="1:1" x14ac:dyDescent="0.25">
      <c r="A2" s="27"/>
    </row>
    <row r="3" spans="1:1" x14ac:dyDescent="0.25">
      <c r="A3" s="27"/>
    </row>
    <row r="4" spans="1:1" x14ac:dyDescent="0.25">
      <c r="A4" s="31" t="s">
        <v>0</v>
      </c>
    </row>
    <row r="5" spans="1:1" x14ac:dyDescent="0.25">
      <c r="A5" s="27" t="s">
        <v>30</v>
      </c>
    </row>
    <row r="6" spans="1:1" x14ac:dyDescent="0.25">
      <c r="A6" s="27" t="s">
        <v>38</v>
      </c>
    </row>
    <row r="9" spans="1:1" x14ac:dyDescent="0.25">
      <c r="A9" s="32" t="s">
        <v>12</v>
      </c>
    </row>
    <row r="10" spans="1:1" x14ac:dyDescent="0.25">
      <c r="A10" s="28" t="s">
        <v>32</v>
      </c>
    </row>
    <row r="11" spans="1:1" ht="36.75" x14ac:dyDescent="0.25">
      <c r="A11" s="26" t="s">
        <v>33</v>
      </c>
    </row>
    <row r="12" spans="1:1" x14ac:dyDescent="0.25">
      <c r="A12" s="30"/>
    </row>
    <row r="13" spans="1:1" x14ac:dyDescent="0.25">
      <c r="A13" s="15" t="s">
        <v>34</v>
      </c>
    </row>
    <row r="14" spans="1:1" x14ac:dyDescent="0.25">
      <c r="A14" s="29" t="s">
        <v>35</v>
      </c>
    </row>
    <row r="15" spans="1:1" x14ac:dyDescent="0.25">
      <c r="A15" s="29"/>
    </row>
    <row r="16" spans="1:1" x14ac:dyDescent="0.25">
      <c r="A16" s="15" t="s">
        <v>36</v>
      </c>
    </row>
    <row r="17" spans="1:1" x14ac:dyDescent="0.25">
      <c r="A17" s="29" t="s">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7" sqref="A17"/>
    </sheetView>
  </sheetViews>
  <sheetFormatPr baseColWidth="10" defaultRowHeight="15" x14ac:dyDescent="0.25"/>
  <cols>
    <col min="1" max="1" width="59.42578125" bestFit="1" customWidth="1"/>
  </cols>
  <sheetData>
    <row r="1" spans="1:1" x14ac:dyDescent="0.25">
      <c r="A1" s="62" t="s">
        <v>48</v>
      </c>
    </row>
    <row r="2" spans="1:1" x14ac:dyDescent="0.25">
      <c r="A2" s="63"/>
    </row>
    <row r="3" spans="1:1" x14ac:dyDescent="0.25">
      <c r="A3" s="63"/>
    </row>
    <row r="4" spans="1:1" x14ac:dyDescent="0.25">
      <c r="A4" s="63"/>
    </row>
    <row r="5" spans="1:1" x14ac:dyDescent="0.25">
      <c r="A5" s="28"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bénéficiaires</vt:lpstr>
      <vt:lpstr>montant</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Utilisateur</cp:lastModifiedBy>
  <dcterms:created xsi:type="dcterms:W3CDTF">2012-10-30T10:57:16Z</dcterms:created>
  <dcterms:modified xsi:type="dcterms:W3CDTF">2012-11-02T19:20:57Z</dcterms:modified>
</cp:coreProperties>
</file>