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o\OneDrive\Development\1-BienesFuturos\pytasks\Formatos\"/>
    </mc:Choice>
  </mc:AlternateContent>
  <xr:revisionPtr revIDLastSave="0" documentId="13_ncr:1_{92528E30-2956-489E-8577-1CFA84D059BE}" xr6:coauthVersionLast="45" xr6:coauthVersionMax="45" xr10:uidLastSave="{00000000-0000-0000-0000-000000000000}"/>
  <bookViews>
    <workbookView xWindow="1485" yWindow="3645" windowWidth="21600" windowHeight="11505" activeTab="1" xr2:uid="{1B6850D6-DD1E-448E-9CD1-8587E47B974B}"/>
  </bookViews>
  <sheets>
    <sheet name="Portada" sheetId="1" r:id="rId1"/>
    <sheet name="Memoria" sheetId="2" r:id="rId2"/>
    <sheet name="Fotos" sheetId="3" r:id="rId3"/>
  </sheets>
  <externalReferences>
    <externalReference r:id="rId4"/>
  </externalReferences>
  <definedNames>
    <definedName name="Moneda">#REF!</definedName>
    <definedName name="_xlnm.Print_Area" localSheetId="1">Memoria!$A$1:$AL$210</definedName>
    <definedName name="Solicitante">#REF!</definedName>
    <definedName name="Tipo">#REF!</definedName>
    <definedName name="Vis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2" l="1"/>
  <c r="D11" i="2" l="1"/>
  <c r="P98" i="2"/>
  <c r="S98" i="2"/>
  <c r="D161" i="2"/>
  <c r="Y167" i="2"/>
  <c r="AC167" i="2"/>
  <c r="Y168" i="2"/>
  <c r="AC168" i="2"/>
  <c r="Y169" i="2"/>
  <c r="AC169" i="2"/>
  <c r="Y170" i="2"/>
  <c r="AC170" i="2"/>
  <c r="Y171" i="2"/>
  <c r="AC171" i="2"/>
  <c r="R27" i="2" l="1"/>
  <c r="B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Ernesto Gómez Garcés</author>
  </authors>
  <commentList>
    <comment ref="E2" authorId="0" shapeId="0" xr:uid="{267051EF-E65A-4A6B-B95A-E350E6B774E8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Foto de fachada Actualizar.</t>
        </r>
      </text>
    </comment>
    <comment ref="B33" authorId="0" shapeId="0" xr:uid="{7E07CBDA-81F0-414D-A683-A73BA2DC20D3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Actulizar Nombre Proyecto y nombre Promotor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Ernesto Gómez Garcés</author>
  </authors>
  <commentList>
    <comment ref="D7" authorId="0" shapeId="0" xr:uid="{D50761F1-1C2E-47CF-A356-511B925E5A98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Seleccionar Banco</t>
        </r>
      </text>
    </comment>
    <comment ref="S15" authorId="0" shapeId="0" xr:uid="{F97E3AED-DCA3-417A-A192-A24B0019A967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Actualizar # partida y data</t>
        </r>
      </text>
    </comment>
    <comment ref="D19" authorId="0" shapeId="0" xr:uid="{77BCB421-9F07-4C8F-891D-07B691B31F95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Objetivo Tasación</t>
        </r>
      </text>
    </comment>
    <comment ref="D23" authorId="0" shapeId="0" xr:uid="{C2F5E29A-9AEB-4BB1-AA9B-9CD266159D03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Metodología</t>
        </r>
      </text>
    </comment>
    <comment ref="D31" authorId="0" shapeId="0" xr:uid="{413981F7-1E90-4706-B251-5E714079A4AF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Ubicación</t>
        </r>
      </text>
    </comment>
    <comment ref="J34" authorId="0" shapeId="0" xr:uid="{A814EDD4-08A8-4CFB-B71D-FFEF1E67E281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UBIGEO</t>
        </r>
      </text>
    </comment>
    <comment ref="L64" authorId="0" shapeId="0" xr:uid="{AEBB3C71-3DC1-4623-B2DE-7062EF42F0EC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Zonificación y Uso</t>
        </r>
      </text>
    </comment>
    <comment ref="P94" authorId="0" shapeId="0" xr:uid="{D878DC11-75D8-471C-AB2C-8554DC1A887B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Terreno matriz</t>
        </r>
      </text>
    </comment>
    <comment ref="D102" authorId="0" shapeId="0" xr:uid="{2FBE8327-0D91-4D06-82AB-18174BA09747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Descripción</t>
        </r>
      </text>
    </comment>
    <comment ref="AJ107" authorId="0" shapeId="0" xr:uid="{DB133EBC-CB00-4F62-BFE6-B7910208EA07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Material construcción - Número pisos - Número Sótanos - A - B - C - D - E - F - G - H - I.</t>
        </r>
      </text>
    </comment>
    <comment ref="Q136" authorId="0" shapeId="0" xr:uid="{511C7DE0-A094-4417-91E6-779BD9D9035B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Antiguedad y estado</t>
        </r>
      </text>
    </comment>
    <comment ref="D140" authorId="0" shapeId="0" xr:uid="{13500AED-3958-4484-857E-2ACFF1D26542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Características</t>
        </r>
      </text>
    </comment>
    <comment ref="D144" authorId="0" shapeId="0" xr:uid="{1AA3B0F7-FDB2-4C27-997F-C2DE5FDFF053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Servidumbres</t>
        </r>
      </text>
    </comment>
    <comment ref="D148" authorId="0" shapeId="0" xr:uid="{F13FF0F0-B42F-4403-A60A-2AE3CCFB074F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Gravamenes</t>
        </r>
      </text>
    </comment>
    <comment ref="E153" authorId="0" shapeId="0" xr:uid="{46DF6BAD-8A75-4CB4-9A14-10097C2D760D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Listado documentos</t>
        </r>
      </text>
    </comment>
    <comment ref="AG167" authorId="0" shapeId="0" xr:uid="{93E87C48-8AA8-4417-AEAD-2207D94F846C}">
      <text>
        <r>
          <rPr>
            <b/>
            <sz val="9"/>
            <color indexed="81"/>
            <rFont val="Tahoma"/>
            <family val="2"/>
          </rPr>
          <t>TSC:</t>
        </r>
        <r>
          <rPr>
            <sz val="9"/>
            <color indexed="81"/>
            <rFont val="Tahoma"/>
            <family val="2"/>
          </rPr>
          <t xml:space="preserve">
Referencias del mercado Max 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Ernesto Gómez Garcés</author>
  </authors>
  <commentList>
    <comment ref="B1" authorId="0" shapeId="0" xr:uid="{EE7473C4-9AD8-4D45-916C-A27E966E59A3}">
      <text>
        <r>
          <rPr>
            <b/>
            <sz val="9"/>
            <color indexed="81"/>
            <rFont val="Tahoma"/>
            <family val="2"/>
          </rPr>
          <t xml:space="preserve">TSC:
</t>
        </r>
        <r>
          <rPr>
            <sz val="9"/>
            <color indexed="81"/>
            <rFont val="Tahoma"/>
            <family val="2"/>
          </rPr>
          <t>Actualizar fotos y nombres de ubicación.</t>
        </r>
      </text>
    </comment>
  </commentList>
</comments>
</file>

<file path=xl/sharedStrings.xml><?xml version="1.0" encoding="utf-8"?>
<sst xmlns="http://schemas.openxmlformats.org/spreadsheetml/2006/main" count="180" uniqueCount="160">
  <si>
    <t>FECHA:</t>
  </si>
  <si>
    <t>REPEV: 15687-2009</t>
  </si>
  <si>
    <t>INGENIERIA MAXIMA E.I.R.L.</t>
  </si>
  <si>
    <t>PERITO:</t>
  </si>
  <si>
    <t>Promotor 1</t>
  </si>
  <si>
    <t>PROMOTOR:</t>
  </si>
  <si>
    <t>Proyecto1</t>
  </si>
  <si>
    <t>PROYECTO:</t>
  </si>
  <si>
    <t>MATRIZ RESUMEN</t>
  </si>
  <si>
    <t>(Ver Cuadro Matriz).</t>
  </si>
  <si>
    <t>2.- VALUACIÓN DEL PREDIO</t>
  </si>
  <si>
    <t>Inmueble similar en entorno similar. Expectativa elevada.</t>
  </si>
  <si>
    <t>https://www.adondevivir.com/propiedades/vendo-impecable-departamento-surquillo-55560661.html</t>
  </si>
  <si>
    <t xml:space="preserve">Flor Ascoy
981474917 </t>
  </si>
  <si>
    <t>Oferta de departamento en Calle Alfa Aguila 144. 3 dormitorios 2 baños. 2 años de antigüedad.</t>
  </si>
  <si>
    <t>https://www.adondevivir.com/propiedades/super-iluminado-departamento-en-venta-surquillo-54282056.html</t>
  </si>
  <si>
    <t>CONSORCIO LE INMOBILIARIA
 4478291 
 933310172</t>
  </si>
  <si>
    <t>Oferta de departamento en Calle Alfa Leon. 3 dormitorios 1 estacionamiento. 7 años de antigüedad.</t>
  </si>
  <si>
    <t>https://www.adondevivir.com/propiedades/depa-de-estreno-52-m-sup2--la-calera-surquillo-56532193.html</t>
  </si>
  <si>
    <t>ELIAS SOTO
 997427590
 945016917</t>
  </si>
  <si>
    <t>Oferta de departamento en Calle Manuel Bonilla. 2 dormitorios 1 baño. A estrenar.</t>
  </si>
  <si>
    <t>https://www.adondevivir.com/propiedades/departamento-101-primer-piso-55218230.html</t>
  </si>
  <si>
    <t>Michael Salas
 255-6262
 996512278</t>
  </si>
  <si>
    <t>Oferta de departamento en Calle Alfa Centauro 178, Residencial Florencia, 1er piso. 3 dormitorios 3 baños. A estrenar.</t>
  </si>
  <si>
    <t>https://www.adondevivir.com/propiedades/edificio-dona-eva-preventa-surquillo-55549917.html</t>
  </si>
  <si>
    <t>William Hilario
 941309666</t>
  </si>
  <si>
    <t>Oferta de departamento en Av. Principal 727, Residencial Doña Eva, 5to piso. 2 dormitorios 1 baño. A estrenar.</t>
  </si>
  <si>
    <t>Observación</t>
  </si>
  <si>
    <t>Distancia</t>
  </si>
  <si>
    <t>Fecha</t>
  </si>
  <si>
    <t>Fuente</t>
  </si>
  <si>
    <t>Precio de Venta Área Ocupada US$/m²</t>
  </si>
  <si>
    <t xml:space="preserve">Precio de Venta Área Techada US$/m² </t>
  </si>
  <si>
    <t>Precio de Venta US$</t>
  </si>
  <si>
    <t>Área Ocupada (m²)</t>
  </si>
  <si>
    <t>Área Techada (m²)</t>
  </si>
  <si>
    <t>Descripción</t>
  </si>
  <si>
    <t>REFERENCIAS DE MERCADO</t>
  </si>
  <si>
    <t>La presente tasación no constituye un dictamen estructural del inmueble; por lo tanto, no puede ser utilizado para fines relacionados con otras ramas de la ingeniería civil y/o arquitectura, ni se asume responsabilidad por las características del inmueble que no puedan ser apreciadas en una inspección ocular simple para efectos de tasación.</t>
  </si>
  <si>
    <t>El presente informe se ha realizado según la información del proyecto proporcionada por el cliente. Se recomienda actualizar los valores cuando se efectúe la independización de las unidades inmobiliarias.</t>
  </si>
  <si>
    <t>OBSERVACIONES</t>
  </si>
  <si>
    <t>1.17.</t>
  </si>
  <si>
    <t>Copia de los planos arquitectónicos de distribución del proyecto.</t>
  </si>
  <si>
    <t>►</t>
  </si>
  <si>
    <t>Cuadro de áreas de las unidades inmobiliarias a tasar.</t>
  </si>
  <si>
    <t>Copia de la declaración jurada de auto-avalúo (PU) del terreno matriz (2018).</t>
  </si>
  <si>
    <t>Copia de la partida registral del terreno matriz (26/07/2018).</t>
  </si>
  <si>
    <t>Para la elaboración del presente informe fueron proporcionados los siguientes documentos:</t>
  </si>
  <si>
    <t>FUENTE Y PROCEDENCIA DE LA INFORMACIÓN</t>
  </si>
  <si>
    <t>1.16.</t>
  </si>
  <si>
    <t>El inmueble matriz presenta una hipoteca a favor del Banco Internacional del Perú - Interbank hasta por US$ 248,424,744.00, de fecha 02/06/2014 (asiento D00006).</t>
  </si>
  <si>
    <t>GRAVÁMENES Y CARGAS</t>
  </si>
  <si>
    <t>1.15.</t>
  </si>
  <si>
    <t>El inmueble matriz tiene una servidumbre de paso trasladada del antecedente, que le permite un camino de control y vigilancia sobre una extensión superficial de 547.00 m2 (asiento D00009), y una correlación de servidumbre como predio sirviente a favor de Luz del Sur (asiento D00007).</t>
  </si>
  <si>
    <t>SERVIDUMBRES</t>
  </si>
  <si>
    <t>1.14.</t>
  </si>
  <si>
    <t>La zona es residencial consolidada y cuenta con todas las obras de infraestructura urbana y servicios públicos; sus principales vías de acceso son: Av. Manuel Villarán, Avenida Aviación, Avenida Principal, Av. Angamos Este, entre otras.</t>
  </si>
  <si>
    <t>CARACTERÍSTICAS E INFRAESTRUCTURA DE SERVICIOS URBANOS DEL ENTORNO DEL PREDIO</t>
  </si>
  <si>
    <t>1.13.</t>
  </si>
  <si>
    <t>Antigüedad estimada durante la inspección.</t>
  </si>
  <si>
    <t>%</t>
  </si>
  <si>
    <t>Muy bueno</t>
  </si>
  <si>
    <t>Observaciones</t>
  </si>
  <si>
    <t>Depreciación</t>
  </si>
  <si>
    <t>Estado</t>
  </si>
  <si>
    <t>Antigüedad</t>
  </si>
  <si>
    <t>ANTIGÜEDAD Y ESTADO DE CONSERVACIÓN</t>
  </si>
  <si>
    <t>1.12.</t>
  </si>
  <si>
    <t>Gabinetes en pisos superiores, sistema de aspersores en sótanos. Alarma con pulsador, detectores de humo y luces de emergencia.</t>
  </si>
  <si>
    <t>:</t>
  </si>
  <si>
    <t>Sistema contra incendios</t>
  </si>
  <si>
    <t>I.</t>
  </si>
  <si>
    <t>Redes empotradas. Corriente monofásica. Ascensor.</t>
  </si>
  <si>
    <t>Instalaciones eléctricas</t>
  </si>
  <si>
    <t>H.</t>
  </si>
  <si>
    <t>Redes empotradas. Agua fría y agua caliente.</t>
  </si>
  <si>
    <t>Instalaciones sanitarias</t>
  </si>
  <si>
    <t>G.</t>
  </si>
  <si>
    <t>Sanitarios: Aparatos sanitarios de losa vitrificada de color blanco. Lavatorio tipo pedestal, inodoro tipo one piece, ducha.</t>
  </si>
  <si>
    <t>Pared: Cerámico parcial, resto empastado y pintado.</t>
  </si>
  <si>
    <t>Pisos: Cerámico.</t>
  </si>
  <si>
    <t>Baños</t>
  </si>
  <si>
    <t>F.</t>
  </si>
  <si>
    <t>Muebles: Altos y bajos de melamine, lavadero de una poza en acero inoxidable empotrado en tablero de granito.</t>
  </si>
  <si>
    <t>Cocina y lavandería</t>
  </si>
  <si>
    <t>E.</t>
  </si>
  <si>
    <t>Puerta principal y puertas interiores de madera. Ventanas con perfiles de aluminio y vidrio templado.</t>
  </si>
  <si>
    <t>Puertas, ventanas y carpintería</t>
  </si>
  <si>
    <t>D.</t>
  </si>
  <si>
    <t>Laminado.</t>
  </si>
  <si>
    <t>Pisos</t>
  </si>
  <si>
    <t>C.</t>
  </si>
  <si>
    <t>Muros empastados y pintados con látex. Techos empastados y pintados.</t>
  </si>
  <si>
    <t>Albañilería y revoques</t>
  </si>
  <si>
    <t>B.</t>
  </si>
  <si>
    <t xml:space="preserve">Muros de concreto armado, columnas, vigas y losas de concreto armado. </t>
  </si>
  <si>
    <t>Estructura portante</t>
  </si>
  <si>
    <t>A.</t>
  </si>
  <si>
    <t>Materiales predominantes:</t>
  </si>
  <si>
    <t>-</t>
  </si>
  <si>
    <t xml:space="preserve">: </t>
  </si>
  <si>
    <t>Número de sótanos</t>
  </si>
  <si>
    <t>20 y Azotea</t>
  </si>
  <si>
    <t>Número de pisos</t>
  </si>
  <si>
    <t>Concreto</t>
  </si>
  <si>
    <t>Material de Construcción</t>
  </si>
  <si>
    <t>CARACTERÍSTICAS DE LA EDIFICACIÓN</t>
  </si>
  <si>
    <t>La presente corresponde a la Torre 13, conformada por un edificio de veinte (20) pisos y azotea, con 160 departamentos (158 de 2 dormitorios y 2 de 3 dormitorios).</t>
  </si>
  <si>
    <t>Sobre el terreno matriz se proyecta la construcción del edificio multifamiliar denominado "Rua", formado por doce pisos, azotea y tres sótanos para un total de 42 departamentos, 33 estacionamientos y 13 depósitos.</t>
  </si>
  <si>
    <t>DESCRIPCIÓN</t>
  </si>
  <si>
    <t>1.11.</t>
  </si>
  <si>
    <t xml:space="preserve">Descritos en la partida N° </t>
  </si>
  <si>
    <t>Terreno matriz</t>
  </si>
  <si>
    <t>LINDEROS Y MEDIDAS PERIMÉTRICAS</t>
  </si>
  <si>
    <t>1.10.</t>
  </si>
  <si>
    <t>m²</t>
  </si>
  <si>
    <t>Terreno matriz:</t>
  </si>
  <si>
    <t>ÁREA DEL TERRENO</t>
  </si>
  <si>
    <t>1.09.</t>
  </si>
  <si>
    <t>Vivienda</t>
  </si>
  <si>
    <t>Uso</t>
  </si>
  <si>
    <t>CV - Comercio Vecinal / RDM - Residencial de Densidad Media (según licencia de edificación)</t>
  </si>
  <si>
    <t>Zonificación</t>
  </si>
  <si>
    <t>ZONIFICACIÓN Y USO ACTUAL DEL PREDIO</t>
  </si>
  <si>
    <t>1.08.</t>
  </si>
  <si>
    <t>CÓDIGO DE UBIGEO:</t>
  </si>
  <si>
    <t>DIRECCIÓN IN-SITU: Proyecto multifamiliar "Rua" con frente a la Calle Roentgen Nº 110-160 esquina con la Avenida Principal y la Calle Octavio Paz, Urbanización La Calera de la Merced - Distrito de Surquillo, provincia y departamento de Lima.</t>
  </si>
  <si>
    <t>DIRECCIÓN DE AUTO-AVALÚO: (Matriz) Cl. Roentgen s/n Mz Q Lt 19-20 Asoc. Prov. Trabajadores de Educación (Copervide) - Distrito de Surquillo, provincia y departamento de Lima.</t>
  </si>
  <si>
    <t>DIRECCIÓN REGISTRAL: (Matriz) Calle Roetgen número 110-160 Fundo La Calera de La Merced - Distrito de Surquillo, provincia y departamento de Lima.</t>
  </si>
  <si>
    <t>UBICACIÓN</t>
  </si>
  <si>
    <t>1.07.</t>
  </si>
  <si>
    <t>FECHA A LA CUAL ESTÁ REFERIDA LA TASACIÓN</t>
  </si>
  <si>
    <t>FECHA DE INSPECCIÓN OCULAR</t>
  </si>
  <si>
    <t>1.06.</t>
  </si>
  <si>
    <t>En concordancia con el Reglamento Nacional de Tasaciones R.M. Nº 172-2016-VIVIENDA publicado el 23 de Julio de 2016, su modificación según R.M. Nº 424-2017-VIVIENDA del 02 de Noviembre de 2017, método aplicado de Valuación Directa y la Resolución de la S.B.S. Nº 11356-2008.</t>
  </si>
  <si>
    <t>METODOLOGÍA</t>
  </si>
  <si>
    <t>1.05.</t>
  </si>
  <si>
    <t>Determinar el valor comercial y el valor de realización inmediata de la(s) unidad(es) inmobiliaria(s) descrita(s) en el presente informe, con fines de constitución de garantía hipotecaria.</t>
  </si>
  <si>
    <t>OBJETO DE LA TASACIÓN</t>
  </si>
  <si>
    <t>1.04.</t>
  </si>
  <si>
    <t>del Registro de Propiedad Inmueble, Zona Registral IX Sede Lima.</t>
  </si>
  <si>
    <t xml:space="preserve">Inscrito en la partida N° </t>
  </si>
  <si>
    <t>SITUACIÓN REGISTRAL</t>
  </si>
  <si>
    <t>1.03.</t>
  </si>
  <si>
    <t>PROPIETARIO</t>
  </si>
  <si>
    <t>1.02.</t>
  </si>
  <si>
    <t>BANCO INTERNACIONAL DEL PERÚ S.A.A. - INTERBANK</t>
  </si>
  <si>
    <t>SOLICITANTE</t>
  </si>
  <si>
    <t>1.01.</t>
  </si>
  <si>
    <t>1.- MEMORIA DESCRIPTIVA</t>
  </si>
  <si>
    <t>VALUACIÓN COMERCIAL</t>
  </si>
  <si>
    <t>Baño típico</t>
  </si>
  <si>
    <t>Dormitorio típico</t>
  </si>
  <si>
    <t>Cocina típica</t>
  </si>
  <si>
    <t>Sala comedor típìcos</t>
  </si>
  <si>
    <t>Sótano</t>
  </si>
  <si>
    <t>Fachada</t>
  </si>
  <si>
    <t>Vista de edificio</t>
  </si>
  <si>
    <t>Entorno</t>
  </si>
  <si>
    <t>ANEXO.- REGISTRO FOTOGRÁFICO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</si>
</sst>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80A]d&quot; de &quot;mmmm&quot; de &quot;yyyy;@"/>
    <numFmt numFmtId="165" formatCode="_(* #,##0.00_);_(* \(#,##0.00\);_(* &quot;-&quot;??_);_(@_)"/>
    <numFmt numFmtId="166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Verdana"/>
      <family val="2"/>
    </font>
    <font>
      <i/>
      <sz val="10"/>
      <name val="Verdana"/>
      <family val="2"/>
    </font>
    <font>
      <b/>
      <u/>
      <sz val="12"/>
      <name val="Verdana"/>
      <family val="2"/>
    </font>
    <font>
      <sz val="9"/>
      <name val="Verdana"/>
      <family val="2"/>
    </font>
    <font>
      <u/>
      <sz val="10"/>
      <color theme="10"/>
      <name val="Arial"/>
      <family val="2"/>
    </font>
    <font>
      <sz val="9"/>
      <color theme="1"/>
      <name val="Verdana"/>
      <family val="2"/>
    </font>
    <font>
      <u/>
      <sz val="10"/>
      <name val="Arial"/>
      <family val="2"/>
    </font>
    <font>
      <u/>
      <sz val="10"/>
      <color theme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u/>
      <sz val="10"/>
      <name val="Verdana"/>
      <family val="2"/>
    </font>
    <font>
      <b/>
      <sz val="10"/>
      <name val="Verdana"/>
      <family val="2"/>
    </font>
    <font>
      <i/>
      <sz val="8"/>
      <name val="Verdana"/>
      <family val="2"/>
    </font>
    <font>
      <u/>
      <sz val="10"/>
      <name val="Verdana"/>
      <family val="2"/>
    </font>
    <font>
      <b/>
      <i/>
      <u/>
      <sz val="10"/>
      <name val="Verdana"/>
      <family val="2"/>
    </font>
    <font>
      <sz val="10"/>
      <color rgb="FFFF0000"/>
      <name val="Arial"/>
      <family val="2"/>
    </font>
    <font>
      <b/>
      <u/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-0.499984740745262"/>
      </bottom>
      <diagonal/>
    </border>
    <border>
      <left/>
      <right/>
      <top style="thin">
        <color indexed="64"/>
      </top>
      <bottom style="thin">
        <color theme="4" tint="-0.499984740745262"/>
      </bottom>
      <diagonal/>
    </border>
    <border>
      <left style="thin">
        <color auto="1"/>
      </left>
      <right/>
      <top style="thin">
        <color indexed="64"/>
      </top>
      <bottom style="thin">
        <color theme="4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6" fillId="0" borderId="0" xfId="1" applyFont="1" applyAlignment="1">
      <alignment vertical="top"/>
    </xf>
    <xf numFmtId="1" fontId="6" fillId="0" borderId="0" xfId="1" applyNumberFormat="1" applyFont="1" applyAlignment="1">
      <alignment vertical="top"/>
    </xf>
    <xf numFmtId="49" fontId="6" fillId="0" borderId="0" xfId="1" applyNumberFormat="1" applyFont="1" applyAlignment="1">
      <alignment horizontal="justify" vertical="top" wrapText="1"/>
    </xf>
    <xf numFmtId="165" fontId="6" fillId="0" borderId="0" xfId="1" applyNumberFormat="1" applyFont="1" applyAlignment="1">
      <alignment horizontal="center" vertical="top"/>
    </xf>
    <xf numFmtId="0" fontId="8" fillId="0" borderId="0" xfId="1" applyFont="1" applyAlignment="1">
      <alignment horizontal="center" vertical="top"/>
    </xf>
    <xf numFmtId="0" fontId="9" fillId="0" borderId="0" xfId="1" applyFont="1" applyAlignment="1">
      <alignment vertical="top"/>
    </xf>
    <xf numFmtId="0" fontId="9" fillId="0" borderId="0" xfId="2" applyFont="1" applyAlignment="1">
      <alignment vertical="top"/>
    </xf>
    <xf numFmtId="0" fontId="10" fillId="0" borderId="0" xfId="2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49" fontId="9" fillId="0" borderId="0" xfId="3" applyNumberFormat="1" applyFont="1" applyAlignment="1">
      <alignment horizontal="center" vertical="center" wrapText="1"/>
    </xf>
    <xf numFmtId="4" fontId="9" fillId="0" borderId="0" xfId="3" applyNumberFormat="1" applyFont="1" applyAlignment="1">
      <alignment horizontal="center" vertical="center" wrapText="1"/>
    </xf>
    <xf numFmtId="4" fontId="9" fillId="0" borderId="0" xfId="4" applyNumberFormat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4" fontId="6" fillId="0" borderId="0" xfId="2" applyNumberFormat="1" applyFont="1" applyAlignment="1">
      <alignment horizontal="center" vertical="center"/>
    </xf>
    <xf numFmtId="0" fontId="10" fillId="0" borderId="0" xfId="2" applyAlignment="1">
      <alignment horizontal="left" vertical="center"/>
    </xf>
    <xf numFmtId="0" fontId="6" fillId="0" borderId="0" xfId="1" applyFont="1" applyAlignment="1">
      <alignment horizontal="center" vertical="center" wrapText="1"/>
    </xf>
    <xf numFmtId="0" fontId="12" fillId="0" borderId="0" xfId="2" applyFont="1" applyAlignment="1">
      <alignment horizontal="left" vertical="center"/>
    </xf>
    <xf numFmtId="0" fontId="13" fillId="0" borderId="0" xfId="2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4" fillId="0" borderId="0" xfId="1" applyFont="1" applyAlignment="1">
      <alignment horizontal="justify" vertical="top" wrapText="1"/>
    </xf>
    <xf numFmtId="0" fontId="15" fillId="0" borderId="0" xfId="1" applyFont="1" applyAlignment="1">
      <alignment horizontal="center" vertical="top" wrapText="1"/>
    </xf>
    <xf numFmtId="49" fontId="17" fillId="0" borderId="0" xfId="1" applyNumberFormat="1" applyFont="1" applyAlignment="1">
      <alignment vertical="top"/>
    </xf>
    <xf numFmtId="0" fontId="6" fillId="0" borderId="0" xfId="1" applyFont="1" applyAlignment="1">
      <alignment horizontal="justify" vertical="top" wrapText="1"/>
    </xf>
    <xf numFmtId="0" fontId="14" fillId="0" borderId="0" xfId="1" applyFont="1" applyAlignment="1">
      <alignment vertical="top"/>
    </xf>
    <xf numFmtId="0" fontId="6" fillId="0" borderId="0" xfId="1" applyFont="1" applyAlignment="1">
      <alignment horizontal="justify" vertical="top"/>
    </xf>
    <xf numFmtId="0" fontId="6" fillId="0" borderId="0" xfId="1" applyFont="1" applyAlignment="1">
      <alignment horizontal="right" vertical="top"/>
    </xf>
    <xf numFmtId="0" fontId="17" fillId="0" borderId="0" xfId="1" applyFont="1" applyAlignment="1">
      <alignment horizontal="right" vertical="top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vertical="top"/>
    </xf>
    <xf numFmtId="165" fontId="14" fillId="0" borderId="0" xfId="5" applyFont="1" applyAlignment="1">
      <alignment vertical="top"/>
    </xf>
    <xf numFmtId="0" fontId="16" fillId="0" borderId="0" xfId="1" applyFont="1" applyAlignment="1">
      <alignment vertical="top"/>
    </xf>
    <xf numFmtId="165" fontId="14" fillId="0" borderId="0" xfId="1" applyNumberFormat="1" applyFont="1" applyAlignment="1">
      <alignment vertical="top"/>
    </xf>
    <xf numFmtId="0" fontId="6" fillId="0" borderId="0" xfId="1" applyFont="1" applyAlignment="1">
      <alignment horizontal="center" vertical="top"/>
    </xf>
    <xf numFmtId="165" fontId="6" fillId="0" borderId="0" xfId="1" applyNumberFormat="1" applyFont="1" applyAlignment="1">
      <alignment vertical="top"/>
    </xf>
    <xf numFmtId="166" fontId="6" fillId="0" borderId="0" xfId="6" applyFont="1" applyAlignment="1">
      <alignment vertical="top"/>
    </xf>
    <xf numFmtId="0" fontId="14" fillId="0" borderId="0" xfId="1" applyFont="1" applyAlignment="1">
      <alignment horizontal="left" vertical="top"/>
    </xf>
    <xf numFmtId="0" fontId="7" fillId="0" borderId="0" xfId="1" applyFont="1" applyAlignment="1">
      <alignment vertical="top"/>
    </xf>
    <xf numFmtId="1" fontId="7" fillId="0" borderId="0" xfId="6" applyNumberFormat="1" applyFont="1" applyAlignment="1">
      <alignment vertical="top"/>
    </xf>
    <xf numFmtId="0" fontId="18" fillId="0" borderId="0" xfId="1" applyFont="1" applyAlignment="1">
      <alignment vertical="top"/>
    </xf>
    <xf numFmtId="0" fontId="7" fillId="0" borderId="0" xfId="1" applyFont="1" applyAlignment="1">
      <alignment horizontal="left" vertical="top"/>
    </xf>
    <xf numFmtId="0" fontId="19" fillId="0" borderId="0" xfId="1" applyFont="1" applyAlignment="1">
      <alignment vertical="top"/>
    </xf>
    <xf numFmtId="0" fontId="20" fillId="0" borderId="0" xfId="1" applyFont="1" applyAlignment="1">
      <alignment horizontal="center" vertical="top"/>
    </xf>
    <xf numFmtId="0" fontId="5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6" fillId="0" borderId="0" xfId="3" applyFont="1" applyAlignment="1">
      <alignment horizontal="center" vertical="top"/>
    </xf>
    <xf numFmtId="0" fontId="6" fillId="0" borderId="0" xfId="3" applyFont="1" applyAlignment="1">
      <alignment vertical="top"/>
    </xf>
    <xf numFmtId="0" fontId="21" fillId="0" borderId="0" xfId="3" applyFont="1" applyAlignment="1">
      <alignment vertical="top"/>
    </xf>
    <xf numFmtId="0" fontId="6" fillId="0" borderId="0" xfId="1" applyFont="1" applyFill="1" applyAlignment="1">
      <alignment vertical="top"/>
    </xf>
    <xf numFmtId="164" fontId="0" fillId="0" borderId="0" xfId="0" applyNumberFormat="1" applyAlignment="1">
      <alignment horizontal="left"/>
    </xf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/>
    <xf numFmtId="49" fontId="17" fillId="0" borderId="0" xfId="1" applyNumberFormat="1" applyFont="1" applyAlignment="1">
      <alignment vertical="top"/>
    </xf>
    <xf numFmtId="0" fontId="6" fillId="0" borderId="0" xfId="1" applyFont="1" applyFill="1" applyAlignment="1">
      <alignment horizontal="justify" vertical="top" wrapText="1"/>
    </xf>
    <xf numFmtId="0" fontId="17" fillId="0" borderId="0" xfId="1" applyFont="1" applyAlignment="1">
      <alignment vertical="top"/>
    </xf>
    <xf numFmtId="0" fontId="16" fillId="0" borderId="0" xfId="1" applyFont="1" applyAlignment="1">
      <alignment vertical="top"/>
    </xf>
    <xf numFmtId="0" fontId="6" fillId="0" borderId="0" xfId="1" applyFont="1" applyAlignment="1">
      <alignment horizontal="right" vertical="top"/>
    </xf>
    <xf numFmtId="4" fontId="6" fillId="0" borderId="0" xfId="6" applyNumberFormat="1" applyFont="1" applyFill="1" applyAlignment="1">
      <alignment vertical="top"/>
    </xf>
    <xf numFmtId="0" fontId="6" fillId="0" borderId="0" xfId="1" quotePrefix="1" applyFont="1" applyAlignment="1">
      <alignment horizontal="center" vertical="top"/>
    </xf>
    <xf numFmtId="0" fontId="6" fillId="0" borderId="0" xfId="1" applyFont="1" applyAlignment="1">
      <alignment vertical="top"/>
    </xf>
    <xf numFmtId="1" fontId="6" fillId="0" borderId="0" xfId="6" applyNumberFormat="1" applyFont="1" applyFill="1" applyAlignment="1">
      <alignment vertical="top"/>
    </xf>
    <xf numFmtId="0" fontId="17" fillId="0" borderId="0" xfId="3" applyFont="1" applyAlignment="1">
      <alignment vertical="top"/>
    </xf>
    <xf numFmtId="0" fontId="17" fillId="0" borderId="0" xfId="3" applyFont="1" applyFill="1" applyAlignment="1">
      <alignment vertical="top"/>
    </xf>
    <xf numFmtId="49" fontId="17" fillId="0" borderId="0" xfId="3" applyNumberFormat="1" applyFont="1" applyFill="1" applyAlignment="1">
      <alignment vertical="top"/>
    </xf>
    <xf numFmtId="164" fontId="6" fillId="0" borderId="0" xfId="1" applyNumberFormat="1" applyFont="1" applyAlignment="1">
      <alignment horizontal="left" vertical="top"/>
    </xf>
    <xf numFmtId="0" fontId="8" fillId="0" borderId="0" xfId="1" applyFont="1" applyAlignment="1">
      <alignment horizontal="center" vertical="top"/>
    </xf>
    <xf numFmtId="0" fontId="6" fillId="0" borderId="0" xfId="1" applyFont="1" applyFill="1" applyAlignment="1">
      <alignment horizontal="left" vertical="top"/>
    </xf>
    <xf numFmtId="0" fontId="6" fillId="0" borderId="0" xfId="1" applyFont="1" applyFill="1" applyAlignment="1">
      <alignment horizontal="justify" vertical="top"/>
    </xf>
    <xf numFmtId="0" fontId="6" fillId="0" borderId="0" xfId="1" applyFont="1" applyFill="1" applyAlignment="1">
      <alignment vertical="top"/>
    </xf>
    <xf numFmtId="0" fontId="7" fillId="0" borderId="15" xfId="1" applyFont="1" applyBorder="1" applyAlignment="1">
      <alignment horizontal="center" vertical="top"/>
    </xf>
    <xf numFmtId="0" fontId="7" fillId="0" borderId="14" xfId="1" applyFont="1" applyBorder="1" applyAlignment="1">
      <alignment horizontal="center" vertical="top"/>
    </xf>
    <xf numFmtId="0" fontId="7" fillId="0" borderId="13" xfId="1" applyFont="1" applyBorder="1" applyAlignment="1">
      <alignment horizontal="center" vertical="top"/>
    </xf>
    <xf numFmtId="0" fontId="7" fillId="0" borderId="12" xfId="1" applyFont="1" applyBorder="1" applyAlignment="1">
      <alignment horizontal="center" vertical="top"/>
    </xf>
    <xf numFmtId="0" fontId="7" fillId="0" borderId="0" xfId="1" applyFont="1" applyAlignment="1">
      <alignment horizontal="center" vertical="top"/>
    </xf>
    <xf numFmtId="0" fontId="7" fillId="0" borderId="11" xfId="1" applyFont="1" applyBorder="1" applyAlignment="1">
      <alignment horizontal="center" vertical="top"/>
    </xf>
    <xf numFmtId="0" fontId="7" fillId="0" borderId="10" xfId="1" applyFont="1" applyBorder="1" applyAlignment="1">
      <alignment horizontal="center" vertical="top"/>
    </xf>
    <xf numFmtId="0" fontId="7" fillId="0" borderId="9" xfId="1" applyFont="1" applyBorder="1" applyAlignment="1">
      <alignment horizontal="center" vertical="top"/>
    </xf>
    <xf numFmtId="0" fontId="7" fillId="0" borderId="8" xfId="1" applyFont="1" applyBorder="1" applyAlignment="1">
      <alignment horizontal="center" vertical="top"/>
    </xf>
    <xf numFmtId="0" fontId="6" fillId="0" borderId="9" xfId="1" applyFont="1" applyBorder="1" applyAlignment="1">
      <alignment vertical="top"/>
    </xf>
    <xf numFmtId="0" fontId="6" fillId="0" borderId="9" xfId="1" applyFont="1" applyFill="1" applyBorder="1" applyAlignment="1">
      <alignment vertical="top"/>
    </xf>
    <xf numFmtId="0" fontId="6" fillId="0" borderId="0" xfId="3" applyFont="1" applyFill="1" applyAlignment="1">
      <alignment vertical="top"/>
    </xf>
    <xf numFmtId="0" fontId="6" fillId="0" borderId="0" xfId="3" applyFont="1" applyFill="1" applyAlignment="1">
      <alignment horizontal="left" vertical="top"/>
    </xf>
    <xf numFmtId="0" fontId="14" fillId="0" borderId="15" xfId="3" applyFont="1" applyBorder="1" applyAlignment="1">
      <alignment horizontal="center" vertical="top"/>
    </xf>
    <xf numFmtId="0" fontId="14" fillId="0" borderId="14" xfId="3" applyFont="1" applyBorder="1" applyAlignment="1">
      <alignment horizontal="center" vertical="top"/>
    </xf>
    <xf numFmtId="0" fontId="14" fillId="0" borderId="13" xfId="3" applyFont="1" applyBorder="1" applyAlignment="1">
      <alignment horizontal="center" vertical="top"/>
    </xf>
    <xf numFmtId="0" fontId="14" fillId="0" borderId="12" xfId="3" applyFont="1" applyBorder="1" applyAlignment="1">
      <alignment horizontal="center" vertical="top"/>
    </xf>
    <xf numFmtId="0" fontId="14" fillId="0" borderId="0" xfId="3" applyFont="1" applyAlignment="1">
      <alignment horizontal="center" vertical="top"/>
    </xf>
    <xf numFmtId="0" fontId="14" fillId="0" borderId="11" xfId="3" applyFont="1" applyBorder="1" applyAlignment="1">
      <alignment horizontal="center" vertical="top"/>
    </xf>
    <xf numFmtId="0" fontId="14" fillId="0" borderId="10" xfId="3" applyFont="1" applyBorder="1" applyAlignment="1">
      <alignment horizontal="center" vertical="top"/>
    </xf>
    <xf numFmtId="0" fontId="14" fillId="0" borderId="9" xfId="3" applyFont="1" applyBorder="1" applyAlignment="1">
      <alignment horizontal="center" vertical="top"/>
    </xf>
    <xf numFmtId="0" fontId="14" fillId="0" borderId="8" xfId="3" applyFont="1" applyBorder="1" applyAlignment="1">
      <alignment horizontal="center" vertical="top"/>
    </xf>
    <xf numFmtId="0" fontId="7" fillId="0" borderId="3" xfId="1" applyFont="1" applyFill="1" applyBorder="1" applyAlignment="1">
      <alignment horizontal="center" vertical="top"/>
    </xf>
    <xf numFmtId="0" fontId="7" fillId="0" borderId="2" xfId="1" applyFont="1" applyFill="1" applyBorder="1" applyAlignment="1">
      <alignment horizontal="center" vertical="top"/>
    </xf>
    <xf numFmtId="0" fontId="7" fillId="0" borderId="4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6" fillId="2" borderId="4" xfId="1" applyFont="1" applyFill="1" applyBorder="1" applyAlignment="1">
      <alignment horizontal="center" vertical="top"/>
    </xf>
    <xf numFmtId="0" fontId="6" fillId="2" borderId="3" xfId="1" applyFont="1" applyFill="1" applyBorder="1" applyAlignment="1">
      <alignment horizontal="center" vertical="top"/>
    </xf>
    <xf numFmtId="0" fontId="6" fillId="2" borderId="2" xfId="1" applyFont="1" applyFill="1" applyBorder="1" applyAlignment="1">
      <alignment horizontal="center" vertical="top"/>
    </xf>
    <xf numFmtId="0" fontId="16" fillId="0" borderId="0" xfId="1" applyFont="1" applyFill="1" applyAlignment="1">
      <alignment vertical="top"/>
    </xf>
    <xf numFmtId="0" fontId="6" fillId="0" borderId="1" xfId="1" applyFont="1" applyFill="1" applyBorder="1" applyAlignment="1">
      <alignment horizontal="center" vertical="top"/>
    </xf>
    <xf numFmtId="0" fontId="6" fillId="0" borderId="4" xfId="1" applyFont="1" applyFill="1" applyBorder="1" applyAlignment="1">
      <alignment horizontal="center" vertical="top"/>
    </xf>
    <xf numFmtId="0" fontId="6" fillId="0" borderId="3" xfId="1" applyFont="1" applyFill="1" applyBorder="1" applyAlignment="1">
      <alignment horizontal="center" vertical="top"/>
    </xf>
    <xf numFmtId="0" fontId="6" fillId="0" borderId="2" xfId="1" applyFont="1" applyFill="1" applyBorder="1" applyAlignment="1">
      <alignment horizontal="center" vertical="top"/>
    </xf>
    <xf numFmtId="0" fontId="9" fillId="2" borderId="3" xfId="3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6" fillId="0" borderId="0" xfId="1" applyFont="1" applyAlignment="1">
      <alignment horizontal="justify" vertical="top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4" fontId="9" fillId="0" borderId="3" xfId="4" applyNumberFormat="1" applyFont="1" applyFill="1" applyBorder="1" applyAlignment="1">
      <alignment horizontal="center" vertical="center" wrapText="1"/>
    </xf>
    <xf numFmtId="4" fontId="9" fillId="0" borderId="2" xfId="4" applyNumberFormat="1" applyFont="1" applyFill="1" applyBorder="1" applyAlignment="1">
      <alignment horizontal="center" vertical="center" wrapText="1"/>
    </xf>
    <xf numFmtId="4" fontId="9" fillId="0" borderId="4" xfId="4" applyNumberFormat="1" applyFont="1" applyFill="1" applyBorder="1" applyAlignment="1">
      <alignment horizontal="center" vertical="center" wrapText="1"/>
    </xf>
    <xf numFmtId="4" fontId="9" fillId="0" borderId="3" xfId="3" applyNumberFormat="1" applyFont="1" applyFill="1" applyBorder="1" applyAlignment="1">
      <alignment horizontal="center" vertical="center" wrapText="1"/>
    </xf>
    <xf numFmtId="4" fontId="9" fillId="0" borderId="2" xfId="3" applyNumberFormat="1" applyFont="1" applyFill="1" applyBorder="1" applyAlignment="1">
      <alignment horizontal="center" vertical="center" wrapText="1"/>
    </xf>
    <xf numFmtId="49" fontId="9" fillId="0" borderId="1" xfId="3" applyNumberFormat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 wrapText="1"/>
    </xf>
    <xf numFmtId="4" fontId="9" fillId="0" borderId="4" xfId="3" applyNumberFormat="1" applyFont="1" applyFill="1" applyBorder="1" applyAlignment="1">
      <alignment horizontal="center" vertical="center" wrapText="1"/>
    </xf>
    <xf numFmtId="165" fontId="6" fillId="0" borderId="0" xfId="1" applyNumberFormat="1" applyFont="1" applyAlignment="1">
      <alignment horizontal="center" vertical="top"/>
    </xf>
    <xf numFmtId="49" fontId="7" fillId="0" borderId="0" xfId="1" applyNumberFormat="1" applyFont="1" applyAlignment="1">
      <alignment horizontal="justify" vertical="top" wrapText="1"/>
    </xf>
    <xf numFmtId="0" fontId="22" fillId="0" borderId="0" xfId="3" applyFont="1" applyAlignment="1">
      <alignment horizontal="center" vertical="top"/>
    </xf>
    <xf numFmtId="0" fontId="6" fillId="0" borderId="0" xfId="3" applyFont="1" applyAlignment="1">
      <alignment horizontal="center" vertical="top"/>
    </xf>
    <xf numFmtId="0" fontId="16" fillId="0" borderId="15" xfId="3" applyFont="1" applyBorder="1" applyAlignment="1">
      <alignment horizontal="center" vertical="top"/>
    </xf>
    <xf numFmtId="0" fontId="16" fillId="0" borderId="14" xfId="3" applyFont="1" applyBorder="1" applyAlignment="1">
      <alignment horizontal="center" vertical="top"/>
    </xf>
    <xf numFmtId="0" fontId="16" fillId="0" borderId="13" xfId="3" applyFont="1" applyBorder="1" applyAlignment="1">
      <alignment horizontal="center" vertical="top"/>
    </xf>
    <xf numFmtId="0" fontId="16" fillId="0" borderId="12" xfId="3" applyFont="1" applyBorder="1" applyAlignment="1">
      <alignment horizontal="center" vertical="top"/>
    </xf>
    <xf numFmtId="0" fontId="16" fillId="0" borderId="0" xfId="3" applyFont="1" applyAlignment="1">
      <alignment horizontal="center" vertical="top"/>
    </xf>
    <xf numFmtId="0" fontId="16" fillId="0" borderId="11" xfId="3" applyFont="1" applyBorder="1" applyAlignment="1">
      <alignment horizontal="center" vertical="top"/>
    </xf>
    <xf numFmtId="0" fontId="16" fillId="0" borderId="10" xfId="3" applyFont="1" applyBorder="1" applyAlignment="1">
      <alignment horizontal="center" vertical="top"/>
    </xf>
    <xf numFmtId="0" fontId="16" fillId="0" borderId="9" xfId="3" applyFont="1" applyBorder="1" applyAlignment="1">
      <alignment horizontal="center" vertical="top"/>
    </xf>
    <xf numFmtId="0" fontId="16" fillId="0" borderId="8" xfId="3" applyFont="1" applyBorder="1" applyAlignment="1">
      <alignment horizontal="center" vertical="top"/>
    </xf>
  </cellXfs>
  <cellStyles count="10">
    <cellStyle name="Comma 2" xfId="4" xr:uid="{9AA19120-C05E-4BD8-A0D4-2810FD64B265}"/>
    <cellStyle name="Comma 2 2" xfId="9" xr:uid="{74F196A2-E263-46F5-9440-43AB55E43307}"/>
    <cellStyle name="Hyperlink" xfId="2" builtinId="8"/>
    <cellStyle name="Millares 2" xfId="6" xr:uid="{ED28E7AE-FB33-4563-BC5E-A02FF659A713}"/>
    <cellStyle name="Millares 2 2" xfId="8" xr:uid="{2EF4AC8F-2028-4462-9F09-2FF3F580EA44}"/>
    <cellStyle name="Millares_Hoja1" xfId="5" xr:uid="{622A8875-B4E9-4DA2-827F-C890EBF644FA}"/>
    <cellStyle name="Normal" xfId="0" builtinId="0"/>
    <cellStyle name="Normal 2" xfId="3" xr:uid="{1C0E1CDD-92FC-4C05-927D-8BF0251EB9A0}"/>
    <cellStyle name="Normal 3" xfId="1" xr:uid="{55810959-F543-4C79-B15A-097D3195C549}"/>
    <cellStyle name="Porcentaje 2 2" xfId="7" xr:uid="{7C9EFF7C-E973-472D-AD10-EEF196B6D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0</xdr:rowOff>
    </xdr:from>
    <xdr:to>
      <xdr:col>4</xdr:col>
      <xdr:colOff>635794</xdr:colOff>
      <xdr:row>27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789CFC-9DF4-4E2A-9953-76AB90043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biLevel thresh="25000"/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" y="190500"/>
          <a:ext cx="3455194" cy="4962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</xdr:colOff>
      <xdr:row>172</xdr:row>
      <xdr:rowOff>38101</xdr:rowOff>
    </xdr:from>
    <xdr:ext cx="8381957" cy="4305299"/>
    <xdr:pic>
      <xdr:nvPicPr>
        <xdr:cNvPr id="2" name="Imagen 7">
          <a:extLst>
            <a:ext uri="{FF2B5EF4-FFF2-40B4-BE49-F238E27FC236}">
              <a16:creationId xmlns:a16="http://schemas.microsoft.com/office/drawing/2014/main" id="{796AB943-B7C0-4475-AF30-0A86BB5565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biLevel thresh="50000"/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14444" y="32804101"/>
          <a:ext cx="8381957" cy="4305299"/>
        </a:xfrm>
        <a:prstGeom prst="rect">
          <a:avLst/>
        </a:prstGeom>
      </xdr:spPr>
    </xdr:pic>
    <xdr:clientData/>
  </xdr:oneCellAnchor>
  <xdr:twoCellAnchor>
    <xdr:from>
      <xdr:col>1</xdr:col>
      <xdr:colOff>95262</xdr:colOff>
      <xdr:row>36</xdr:row>
      <xdr:rowOff>95250</xdr:rowOff>
    </xdr:from>
    <xdr:to>
      <xdr:col>37</xdr:col>
      <xdr:colOff>28575</xdr:colOff>
      <xdr:row>59</xdr:row>
      <xdr:rowOff>171450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8675373-553E-45E9-AE35-441E9F8CF2F5}"/>
            </a:ext>
          </a:extLst>
        </xdr:cNvPr>
        <xdr:cNvGrpSpPr/>
      </xdr:nvGrpSpPr>
      <xdr:grpSpPr>
        <a:xfrm>
          <a:off x="152412" y="7334250"/>
          <a:ext cx="8896338" cy="4457700"/>
          <a:chOff x="104787" y="7105650"/>
          <a:chExt cx="8896338" cy="4457700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18569BF-B4DB-4DCD-B175-A5670B816478}"/>
              </a:ext>
            </a:extLst>
          </xdr:cNvPr>
          <xdr:cNvGrpSpPr/>
        </xdr:nvGrpSpPr>
        <xdr:grpSpPr>
          <a:xfrm>
            <a:off x="104787" y="7105650"/>
            <a:ext cx="8896338" cy="4457700"/>
            <a:chOff x="104787" y="7105650"/>
            <a:chExt cx="8896338" cy="4457700"/>
          </a:xfrm>
        </xdr:grpSpPr>
        <xdr:pic>
          <xdr:nvPicPr>
            <xdr:cNvPr id="6" name="Imagen 1">
              <a:extLst>
                <a:ext uri="{FF2B5EF4-FFF2-40B4-BE49-F238E27FC236}">
                  <a16:creationId xmlns:a16="http://schemas.microsoft.com/office/drawing/2014/main" id="{5BD1E884-721F-4DB8-B3A6-E406447112E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email">
              <a:biLevel thresh="75000"/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 r="-538"/>
            <a:stretch/>
          </xdr:blipFill>
          <xdr:spPr>
            <a:xfrm>
              <a:off x="104787" y="7105650"/>
              <a:ext cx="8896338" cy="4457700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7" name="Elipse 4">
              <a:extLst>
                <a:ext uri="{FF2B5EF4-FFF2-40B4-BE49-F238E27FC236}">
                  <a16:creationId xmlns:a16="http://schemas.microsoft.com/office/drawing/2014/main" id="{BFF12BB4-87EB-4C62-97A5-5D6F29E26CA4}"/>
                </a:ext>
              </a:extLst>
            </xdr:cNvPr>
            <xdr:cNvSpPr/>
          </xdr:nvSpPr>
          <xdr:spPr>
            <a:xfrm>
              <a:off x="2247900" y="8138250"/>
              <a:ext cx="720000" cy="720000"/>
            </a:xfrm>
            <a:prstGeom prst="ellipse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D19BB6D-FC05-45F5-9965-5CB8F6C31CC3}"/>
              </a:ext>
            </a:extLst>
          </xdr:cNvPr>
          <xdr:cNvSpPr txBox="1"/>
        </xdr:nvSpPr>
        <xdr:spPr>
          <a:xfrm>
            <a:off x="3314712" y="7791450"/>
            <a:ext cx="1781175" cy="723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200" b="1">
                <a:solidFill>
                  <a:schemeClr val="accent1">
                    <a:lumMod val="75000"/>
                  </a:schemeClr>
                </a:solidFill>
              </a:rPr>
              <a:t>Ubicación</a:t>
            </a:r>
            <a:r>
              <a:rPr lang="es-ES" sz="1200" b="1" baseline="0">
                <a:solidFill>
                  <a:schemeClr val="accent1">
                    <a:lumMod val="75000"/>
                  </a:schemeClr>
                </a:solidFill>
              </a:rPr>
              <a:t> referencial del proyecto (Google Maps)</a:t>
            </a:r>
            <a:endParaRPr lang="es-ES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24</xdr:col>
      <xdr:colOff>152400</xdr:colOff>
      <xdr:row>46</xdr:row>
      <xdr:rowOff>180975</xdr:rowOff>
    </xdr:from>
    <xdr:to>
      <xdr:col>36</xdr:col>
      <xdr:colOff>198120</xdr:colOff>
      <xdr:row>58</xdr:row>
      <xdr:rowOff>158115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13DE9E4-EE5C-4803-8E4C-35B9933FE77B}"/>
            </a:ext>
          </a:extLst>
        </xdr:cNvPr>
        <xdr:cNvGrpSpPr/>
      </xdr:nvGrpSpPr>
      <xdr:grpSpPr>
        <a:xfrm>
          <a:off x="5953125" y="9324975"/>
          <a:ext cx="3017520" cy="2263140"/>
          <a:chOff x="7743825" y="9267825"/>
          <a:chExt cx="3017520" cy="2263140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E6B7F4AC-FB8C-476B-A740-BB154215DD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biLevel thresh="5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 rot="10800000">
            <a:off x="7743825" y="9267825"/>
            <a:ext cx="3017520" cy="2263140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EDA013C-DE92-447F-ACEF-FDB0F54ED633}"/>
              </a:ext>
            </a:extLst>
          </xdr:cNvPr>
          <xdr:cNvSpPr txBox="1"/>
        </xdr:nvSpPr>
        <xdr:spPr>
          <a:xfrm>
            <a:off x="8334375" y="10029825"/>
            <a:ext cx="1781175" cy="571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200" b="1">
                <a:solidFill>
                  <a:schemeClr val="accent1">
                    <a:lumMod val="75000"/>
                  </a:schemeClr>
                </a:solidFill>
              </a:rPr>
              <a:t>Foto </a:t>
            </a:r>
            <a:r>
              <a:rPr lang="es-ES" sz="1200" b="1" baseline="0">
                <a:solidFill>
                  <a:schemeClr val="accent1">
                    <a:lumMod val="75000"/>
                  </a:schemeClr>
                </a:solidFill>
              </a:rPr>
              <a:t>de fachada del proyecto</a:t>
            </a:r>
            <a:endParaRPr lang="es-ES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114300</xdr:colOff>
      <xdr:row>65</xdr:row>
      <xdr:rowOff>47626</xdr:rowOff>
    </xdr:from>
    <xdr:to>
      <xdr:col>36</xdr:col>
      <xdr:colOff>200025</xdr:colOff>
      <xdr:row>91</xdr:row>
      <xdr:rowOff>121455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B7F450A-ED87-407D-930E-FE741B4BE42B}"/>
            </a:ext>
          </a:extLst>
        </xdr:cNvPr>
        <xdr:cNvGrpSpPr/>
      </xdr:nvGrpSpPr>
      <xdr:grpSpPr>
        <a:xfrm>
          <a:off x="666750" y="12696826"/>
          <a:ext cx="8305800" cy="4531529"/>
          <a:chOff x="666750" y="12696826"/>
          <a:chExt cx="8305800" cy="4531529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66E12422-13EC-4F69-87D6-699DE1C276C6}"/>
              </a:ext>
            </a:extLst>
          </xdr:cNvPr>
          <xdr:cNvGrpSpPr/>
        </xdr:nvGrpSpPr>
        <xdr:grpSpPr>
          <a:xfrm>
            <a:off x="666750" y="12696826"/>
            <a:ext cx="8305800" cy="4531529"/>
            <a:chOff x="619125" y="12696826"/>
            <a:chExt cx="8305800" cy="4531529"/>
          </a:xfrm>
        </xdr:grpSpPr>
        <xdr:pic>
          <xdr:nvPicPr>
            <xdr:cNvPr id="14" name="Imagen 4">
              <a:extLst>
                <a:ext uri="{FF2B5EF4-FFF2-40B4-BE49-F238E27FC236}">
                  <a16:creationId xmlns:a16="http://schemas.microsoft.com/office/drawing/2014/main" id="{B0DA4357-8B74-4C51-B522-3FB48302186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 cstate="email">
              <a:biLevel thresh="75000"/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/>
          </xdr:blipFill>
          <xdr:spPr>
            <a:xfrm>
              <a:off x="619125" y="12696826"/>
              <a:ext cx="8305800" cy="4531529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5" name="Elipse 4">
              <a:extLst>
                <a:ext uri="{FF2B5EF4-FFF2-40B4-BE49-F238E27FC236}">
                  <a16:creationId xmlns:a16="http://schemas.microsoft.com/office/drawing/2014/main" id="{CDB047FF-FAEC-4E87-A7D2-7A68AFF84EE3}"/>
                </a:ext>
              </a:extLst>
            </xdr:cNvPr>
            <xdr:cNvSpPr/>
          </xdr:nvSpPr>
          <xdr:spPr>
            <a:xfrm>
              <a:off x="2733675" y="13900875"/>
              <a:ext cx="720000" cy="720000"/>
            </a:xfrm>
            <a:prstGeom prst="ellipse">
              <a:avLst/>
            </a:pr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F4322AED-13F0-42D5-841D-A2221C0CF46D}"/>
              </a:ext>
            </a:extLst>
          </xdr:cNvPr>
          <xdr:cNvSpPr txBox="1"/>
        </xdr:nvSpPr>
        <xdr:spPr>
          <a:xfrm>
            <a:off x="4286250" y="14144626"/>
            <a:ext cx="1781175" cy="723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200" b="1">
                <a:solidFill>
                  <a:schemeClr val="accent1">
                    <a:lumMod val="75000"/>
                  </a:schemeClr>
                </a:solidFill>
              </a:rPr>
              <a:t>Ubicación</a:t>
            </a:r>
            <a:r>
              <a:rPr lang="es-ES" sz="1200" b="1" baseline="0">
                <a:solidFill>
                  <a:schemeClr val="accent1">
                    <a:lumMod val="75000"/>
                  </a:schemeClr>
                </a:solidFill>
              </a:rPr>
              <a:t> referencial del proyecto (Plano Zonificación)</a:t>
            </a:r>
            <a:endParaRPr lang="es-ES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16</xdr:col>
      <xdr:colOff>181019</xdr:colOff>
      <xdr:row>181</xdr:row>
      <xdr:rowOff>95251</xdr:rowOff>
    </xdr:from>
    <xdr:to>
      <xdr:col>23</xdr:col>
      <xdr:colOff>228644</xdr:colOff>
      <xdr:row>185</xdr:row>
      <xdr:rowOff>19051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6C228EB-79B0-4024-90E1-13CC782B5AF1}"/>
            </a:ext>
          </a:extLst>
        </xdr:cNvPr>
        <xdr:cNvSpPr txBox="1"/>
      </xdr:nvSpPr>
      <xdr:spPr>
        <a:xfrm>
          <a:off x="5057819" y="34575751"/>
          <a:ext cx="21812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200" b="1">
              <a:solidFill>
                <a:schemeClr val="accent1">
                  <a:lumMod val="75000"/>
                </a:schemeClr>
              </a:solidFill>
            </a:rPr>
            <a:t>Ubicación</a:t>
          </a:r>
          <a:r>
            <a:rPr lang="es-ES" sz="1200" b="1" baseline="0">
              <a:solidFill>
                <a:schemeClr val="accent1">
                  <a:lumMod val="75000"/>
                </a:schemeClr>
              </a:solidFill>
            </a:rPr>
            <a:t> proyectos referencia del mercado</a:t>
          </a:r>
          <a:endParaRPr lang="es-ES" sz="1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19</xdr:col>
      <xdr:colOff>171450</xdr:colOff>
      <xdr:row>200</xdr:row>
      <xdr:rowOff>87500</xdr:rowOff>
    </xdr:from>
    <xdr:to>
      <xdr:col>34</xdr:col>
      <xdr:colOff>161924</xdr:colOff>
      <xdr:row>209</xdr:row>
      <xdr:rowOff>54073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7F317B8-4E8D-40AE-943F-88B703EF0192}"/>
            </a:ext>
          </a:extLst>
        </xdr:cNvPr>
        <xdr:cNvGrpSpPr/>
      </xdr:nvGrpSpPr>
      <xdr:grpSpPr>
        <a:xfrm>
          <a:off x="4733925" y="41492675"/>
          <a:ext cx="3705224" cy="1681073"/>
          <a:chOff x="4733925" y="40959275"/>
          <a:chExt cx="3705224" cy="1681073"/>
        </a:xfrm>
      </xdr:grpSpPr>
      <xdr:pic>
        <xdr:nvPicPr>
          <xdr:cNvPr id="18" name="Imagen 10">
            <a:extLst>
              <a:ext uri="{FF2B5EF4-FFF2-40B4-BE49-F238E27FC236}">
                <a16:creationId xmlns:a16="http://schemas.microsoft.com/office/drawing/2014/main" id="{E193B589-AC4C-4028-A125-487370F5D6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733925" y="40959275"/>
            <a:ext cx="3705224" cy="1681073"/>
          </a:xfrm>
          <a:prstGeom prst="rect">
            <a:avLst/>
          </a:prstGeom>
        </xdr:spPr>
      </xdr:pic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31566FD-D12B-4EB1-B94A-A6F3BD986FD3}"/>
              </a:ext>
            </a:extLst>
          </xdr:cNvPr>
          <xdr:cNvSpPr txBox="1"/>
        </xdr:nvSpPr>
        <xdr:spPr>
          <a:xfrm>
            <a:off x="5686425" y="41416475"/>
            <a:ext cx="1781175" cy="7239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1200" b="1">
                <a:solidFill>
                  <a:schemeClr val="accent1">
                    <a:lumMod val="75000"/>
                  </a:schemeClr>
                </a:solidFill>
              </a:rPr>
              <a:t>Firma</a:t>
            </a:r>
            <a:r>
              <a:rPr lang="es-ES" sz="1200" b="1" baseline="0">
                <a:solidFill>
                  <a:schemeClr val="accent1">
                    <a:lumMod val="75000"/>
                  </a:schemeClr>
                </a:solidFill>
              </a:rPr>
              <a:t> Perito - Generada por el sistema</a:t>
            </a:r>
            <a:endParaRPr lang="es-ES" sz="1200" b="1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"/>
    </sheetNames>
    <sheetDataSet>
      <sheetData sheetId="0">
        <row r="92">
          <cell r="R92">
            <v>0</v>
          </cell>
        </row>
        <row r="94">
          <cell r="R94">
            <v>44116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https://www.adondevivir.com/propiedades/depa-de-estreno-52-m-sup2--la-calera-surquillo-56532193.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adondevivir.com/propiedades/super-iluminado-departamento-en-venta-surquillo-54282056.html" TargetMode="External"/><Relationship Id="rId1" Type="http://schemas.openxmlformats.org/officeDocument/2006/relationships/hyperlink" Target="https://www.adondevivir.com/propiedades/vendo-impecable-departamento-surquillo-55560661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adondevivir.com/propiedades/edificio-dona-eva-preventa-surquillo-55549917.html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www.adondevivir.com/propiedades/departamento-101-primer-piso-55218230.html" TargetMode="External"/><Relationship Id="rId9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44F1-EE8E-47D5-9683-521FA353046C}">
  <dimension ref="A1:E38"/>
  <sheetViews>
    <sheetView view="pageBreakPreview" zoomScaleNormal="100" zoomScaleSheetLayoutView="100" workbookViewId="0">
      <selection activeCell="G27" sqref="G27"/>
    </sheetView>
  </sheetViews>
  <sheetFormatPr defaultColWidth="10.7109375" defaultRowHeight="15" x14ac:dyDescent="0.25"/>
  <cols>
    <col min="1" max="1" width="14.7109375" customWidth="1"/>
  </cols>
  <sheetData>
    <row r="1" spans="1:5" x14ac:dyDescent="0.25">
      <c r="A1" s="1">
        <v>1</v>
      </c>
    </row>
    <row r="2" spans="1:5" x14ac:dyDescent="0.25"/>
    <row r="31" spans="1:5" x14ac:dyDescent="0.25">
      <c r="A31" s="60" t="s">
        <v>8</v>
      </c>
      <c r="B31" s="60"/>
      <c r="C31" s="60"/>
      <c r="D31" s="60"/>
      <c r="E31" s="60"/>
    </row>
    <row r="33" spans="1:5" x14ac:dyDescent="0.25">
      <c r="A33" t="s">
        <v>7</v>
      </c>
      <c r="B33" s="58" t="s">
        <v>6</v>
      </c>
      <c r="C33" s="58"/>
      <c r="D33" s="58"/>
      <c r="E33" s="58"/>
    </row>
    <row r="34" spans="1:5" x14ac:dyDescent="0.25">
      <c r="A34" t="s">
        <v>5</v>
      </c>
      <c r="B34" s="59" t="s">
        <v>4</v>
      </c>
      <c r="C34" s="59"/>
      <c r="D34" s="59"/>
      <c r="E34" s="59"/>
    </row>
    <row r="35" spans="1:5" x14ac:dyDescent="0.25">
      <c r="A35" t="s">
        <v>3</v>
      </c>
      <c r="B35" s="61" t="s">
        <v>2</v>
      </c>
      <c r="C35" s="61"/>
      <c r="D35" s="61"/>
      <c r="E35" s="61"/>
    </row>
    <row r="36" spans="1:5" x14ac:dyDescent="0.25">
      <c r="B36" s="61" t="s">
        <v>1</v>
      </c>
      <c r="C36" s="61"/>
      <c r="D36" s="61"/>
      <c r="E36" s="61"/>
    </row>
    <row r="38" spans="1:5" x14ac:dyDescent="0.25">
      <c r="A38" t="s">
        <v>0</v>
      </c>
      <c r="B38" s="57">
        <f>+Memoria!R27</f>
        <v>44116</v>
      </c>
      <c r="C38" s="57"/>
      <c r="D38" s="57"/>
      <c r="E38" s="57"/>
    </row>
  </sheetData>
  <sheetProtection algorithmName="SHA-512" hashValue="4GYkH6GS/yRu1pbtIXbeFd7bKp5/bWhGWmbrWbNr1u5/YMQYv0JAybaXMb5YmqVHJplRofUmDqdLXtIrZqs3DA==" saltValue="ULqmgnqW/NwI92jX9hTzgQ==" spinCount="100000" sheet="1" objects="1" scenarios="1"/>
  <protectedRanges>
    <protectedRange sqref="B33:B34" name="Range1"/>
  </protectedRanges>
  <mergeCells count="6">
    <mergeCell ref="B38:E38"/>
    <mergeCell ref="B33:E33"/>
    <mergeCell ref="B34:E34"/>
    <mergeCell ref="A31:E31"/>
    <mergeCell ref="B35:E35"/>
    <mergeCell ref="B36:E3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 scaleWithDoc="0">
    <oddHeader>&amp;L&amp;G&amp;R&amp;G</oddHead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9C61-1CBB-4A06-B641-30193E78B30F}">
  <sheetPr>
    <pageSetUpPr fitToPage="1"/>
  </sheetPr>
  <dimension ref="A1:AS200"/>
  <sheetViews>
    <sheetView tabSelected="1" view="pageBreakPreview" topLeftCell="A76" zoomScaleNormal="100" zoomScaleSheetLayoutView="100" workbookViewId="0">
      <selection activeCell="D162" sqref="D162:AK162"/>
    </sheetView>
  </sheetViews>
  <sheetFormatPr defaultColWidth="4.5703125" defaultRowHeight="15" customHeight="1" x14ac:dyDescent="0.25"/>
  <cols>
    <col min="1" max="1" width="0.85546875" style="2" customWidth="1"/>
    <col min="2" max="9" width="3.7109375" style="2" customWidth="1"/>
    <col min="10" max="10" width="4.28515625" style="2" customWidth="1"/>
    <col min="11" max="11" width="3.85546875" style="2" customWidth="1"/>
    <col min="12" max="37" width="3.7109375" style="2" customWidth="1"/>
    <col min="38" max="38" width="0.85546875" style="2" customWidth="1"/>
    <col min="39" max="39" width="5.85546875" style="2" customWidth="1"/>
    <col min="40" max="40" width="8" style="2" customWidth="1"/>
    <col min="41" max="41" width="13.140625" style="2" bestFit="1" customWidth="1"/>
    <col min="42" max="42" width="9.85546875" style="2" bestFit="1" customWidth="1"/>
    <col min="43" max="44" width="11.85546875" style="2" bestFit="1" customWidth="1"/>
    <col min="45" max="45" width="18.7109375" style="2" customWidth="1"/>
    <col min="46" max="48" width="4.5703125" style="2"/>
    <col min="49" max="49" width="8.140625" style="2" bestFit="1" customWidth="1"/>
    <col min="50" max="50" width="5.140625" style="2" bestFit="1" customWidth="1"/>
    <col min="51" max="16384" width="4.5703125" style="2"/>
  </cols>
  <sheetData>
    <row r="1" spans="1:39" ht="15" customHeight="1" x14ac:dyDescent="0.25">
      <c r="A1" s="6"/>
      <c r="B1" s="75" t="s">
        <v>150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6"/>
      <c r="AM1" s="6"/>
    </row>
    <row r="2" spans="1:39" ht="1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1:39" ht="15" customHeight="1" x14ac:dyDescent="0.25">
      <c r="A3" s="6"/>
      <c r="B3" s="75" t="s">
        <v>149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6"/>
      <c r="AM3" s="6"/>
    </row>
    <row r="4" spans="1:39" ht="13.5" customHeight="1" x14ac:dyDescent="0.25"/>
    <row r="5" spans="1:39" ht="15" customHeight="1" x14ac:dyDescent="0.25">
      <c r="A5" s="30"/>
      <c r="B5" s="62" t="s">
        <v>148</v>
      </c>
      <c r="C5" s="62"/>
      <c r="D5" s="65" t="s">
        <v>147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</row>
    <row r="6" spans="1:39" ht="12.75" x14ac:dyDescent="0.25">
      <c r="A6" s="30"/>
      <c r="B6" s="30"/>
      <c r="D6" s="39"/>
      <c r="E6" s="49"/>
      <c r="F6" s="49"/>
      <c r="G6" s="49"/>
    </row>
    <row r="7" spans="1:39" ht="15" customHeight="1" x14ac:dyDescent="0.25">
      <c r="D7" s="78" t="s">
        <v>146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</row>
    <row r="8" spans="1:39" ht="13.5" customHeight="1" x14ac:dyDescent="0.25"/>
    <row r="9" spans="1:39" ht="15" customHeight="1" x14ac:dyDescent="0.25">
      <c r="A9" s="30"/>
      <c r="B9" s="62" t="s">
        <v>145</v>
      </c>
      <c r="C9" s="62"/>
      <c r="D9" s="65" t="s">
        <v>144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</row>
    <row r="10" spans="1:39" ht="12.75" x14ac:dyDescent="0.25">
      <c r="A10" s="30"/>
      <c r="B10" s="30"/>
      <c r="D10" s="39"/>
      <c r="E10" s="49"/>
      <c r="F10" s="49"/>
      <c r="G10" s="49"/>
    </row>
    <row r="11" spans="1:39" ht="15" customHeight="1" x14ac:dyDescent="0.25">
      <c r="D11" s="69" t="str">
        <f>+Portada!B34</f>
        <v>Promotor 1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</row>
    <row r="13" spans="1:39" ht="15" customHeight="1" x14ac:dyDescent="0.25">
      <c r="A13" s="30"/>
      <c r="B13" s="62" t="s">
        <v>143</v>
      </c>
      <c r="C13" s="62"/>
      <c r="D13" s="65" t="s">
        <v>142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</row>
    <row r="14" spans="1:39" ht="12.75" x14ac:dyDescent="0.25">
      <c r="A14" s="30"/>
      <c r="B14" s="30"/>
      <c r="D14" s="39"/>
      <c r="E14" s="49"/>
      <c r="F14" s="49"/>
      <c r="G14" s="49"/>
    </row>
    <row r="15" spans="1:39" ht="15" customHeight="1" x14ac:dyDescent="0.25">
      <c r="D15" s="69" t="s">
        <v>112</v>
      </c>
      <c r="E15" s="69"/>
      <c r="F15" s="69"/>
      <c r="G15" s="69"/>
      <c r="H15" s="2" t="s">
        <v>69</v>
      </c>
      <c r="I15" s="69" t="s">
        <v>141</v>
      </c>
      <c r="J15" s="69"/>
      <c r="K15" s="69"/>
      <c r="L15" s="69"/>
      <c r="M15" s="69"/>
      <c r="N15" s="69"/>
      <c r="O15" s="69"/>
      <c r="P15" s="76">
        <v>13750983</v>
      </c>
      <c r="Q15" s="76"/>
      <c r="R15" s="76"/>
      <c r="S15" s="70" t="s">
        <v>140</v>
      </c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</row>
    <row r="16" spans="1:39" ht="13.5" customHeight="1" x14ac:dyDescent="0.25"/>
    <row r="17" spans="1:39" ht="15" customHeight="1" x14ac:dyDescent="0.25">
      <c r="A17" s="30"/>
      <c r="B17" s="62" t="s">
        <v>139</v>
      </c>
      <c r="C17" s="62"/>
      <c r="D17" s="65" t="s">
        <v>138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</row>
    <row r="18" spans="1:39" ht="6" customHeight="1" x14ac:dyDescent="0.25">
      <c r="A18" s="30"/>
      <c r="B18" s="30"/>
      <c r="D18" s="39"/>
      <c r="E18" s="49"/>
      <c r="F18" s="49"/>
      <c r="G18" s="49"/>
    </row>
    <row r="19" spans="1:39" ht="28.5" customHeight="1" x14ac:dyDescent="0.25">
      <c r="D19" s="77" t="s">
        <v>137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</row>
    <row r="20" spans="1:39" ht="13.5" customHeight="1" x14ac:dyDescent="0.25"/>
    <row r="21" spans="1:39" ht="15" customHeight="1" x14ac:dyDescent="0.25">
      <c r="A21" s="30"/>
      <c r="B21" s="62" t="s">
        <v>136</v>
      </c>
      <c r="C21" s="62"/>
      <c r="D21" s="65" t="s">
        <v>135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</row>
    <row r="22" spans="1:39" ht="6" customHeight="1" x14ac:dyDescent="0.25"/>
    <row r="23" spans="1:39" ht="42" customHeight="1" x14ac:dyDescent="0.25">
      <c r="D23" s="63" t="s">
        <v>134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31"/>
      <c r="AM23" s="31"/>
    </row>
    <row r="25" spans="1:39" ht="15" customHeight="1" x14ac:dyDescent="0.25">
      <c r="A25" s="30"/>
      <c r="B25" s="62" t="s">
        <v>133</v>
      </c>
      <c r="C25" s="62"/>
      <c r="D25" s="65" t="s">
        <v>132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74">
        <f>+[1]Informe!R92</f>
        <v>0</v>
      </c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</row>
    <row r="26" spans="1:39" ht="13.5" customHeight="1" x14ac:dyDescent="0.25"/>
    <row r="27" spans="1:39" ht="13.5" customHeight="1" x14ac:dyDescent="0.25">
      <c r="D27" s="65" t="s">
        <v>131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74">
        <f>+[1]Informe!R94</f>
        <v>44116</v>
      </c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</row>
    <row r="28" spans="1:39" ht="13.5" customHeight="1" x14ac:dyDescent="0.25"/>
    <row r="29" spans="1:39" ht="15" customHeight="1" x14ac:dyDescent="0.25">
      <c r="A29" s="30"/>
      <c r="B29" s="62" t="s">
        <v>130</v>
      </c>
      <c r="C29" s="62"/>
      <c r="D29" s="65" t="s">
        <v>129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</row>
    <row r="30" spans="1:39" ht="6" customHeight="1" x14ac:dyDescent="0.25">
      <c r="A30" s="30"/>
      <c r="B30" s="30"/>
      <c r="D30" s="39"/>
    </row>
    <row r="31" spans="1:39" ht="30" customHeight="1" x14ac:dyDescent="0.25">
      <c r="D31" s="63" t="s">
        <v>128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31"/>
      <c r="AM31" s="31"/>
    </row>
    <row r="32" spans="1:39" ht="30" customHeight="1" x14ac:dyDescent="0.25">
      <c r="D32" s="63" t="s">
        <v>127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31"/>
      <c r="AM32" s="31"/>
    </row>
    <row r="33" spans="2:39" ht="30" customHeight="1" x14ac:dyDescent="0.25">
      <c r="D33" s="63" t="s">
        <v>126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31"/>
      <c r="AM33" s="31"/>
    </row>
    <row r="34" spans="2:39" ht="12.75" x14ac:dyDescent="0.25">
      <c r="D34" s="90" t="s">
        <v>125</v>
      </c>
      <c r="E34" s="90"/>
      <c r="F34" s="90"/>
      <c r="G34" s="90"/>
      <c r="H34" s="90"/>
      <c r="I34" s="90"/>
      <c r="J34" s="91">
        <v>150111</v>
      </c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31"/>
      <c r="AM34" s="31"/>
    </row>
    <row r="35" spans="2:39" ht="6" customHeight="1" x14ac:dyDescent="0.25"/>
    <row r="36" spans="2:39" ht="15" customHeight="1" x14ac:dyDescent="0.25">
      <c r="B36" s="92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4"/>
    </row>
    <row r="37" spans="2:39" ht="15" customHeight="1" x14ac:dyDescent="0.25">
      <c r="B37" s="95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7"/>
    </row>
    <row r="38" spans="2:39" ht="15" customHeight="1" x14ac:dyDescent="0.25">
      <c r="B38" s="95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7"/>
    </row>
    <row r="39" spans="2:39" ht="15" customHeight="1" x14ac:dyDescent="0.25">
      <c r="B39" s="95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7"/>
    </row>
    <row r="40" spans="2:39" ht="15" customHeight="1" x14ac:dyDescent="0.25">
      <c r="B40" s="95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7"/>
    </row>
    <row r="41" spans="2:39" ht="15" customHeight="1" x14ac:dyDescent="0.25">
      <c r="B41" s="95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7"/>
    </row>
    <row r="42" spans="2:39" ht="15" customHeight="1" x14ac:dyDescent="0.25"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7"/>
    </row>
    <row r="43" spans="2:39" ht="15" customHeight="1" x14ac:dyDescent="0.25">
      <c r="B43" s="95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7"/>
    </row>
    <row r="44" spans="2:39" ht="15" customHeight="1" x14ac:dyDescent="0.25">
      <c r="B44" s="95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7"/>
    </row>
    <row r="45" spans="2:39" ht="15" customHeight="1" x14ac:dyDescent="0.25">
      <c r="B45" s="95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7"/>
    </row>
    <row r="46" spans="2:39" ht="15" customHeight="1" x14ac:dyDescent="0.25">
      <c r="B46" s="95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7"/>
    </row>
    <row r="47" spans="2:39" ht="15" customHeight="1" x14ac:dyDescent="0.25">
      <c r="B47" s="95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7"/>
    </row>
    <row r="48" spans="2:39" ht="15" customHeight="1" x14ac:dyDescent="0.25">
      <c r="B48" s="95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7"/>
    </row>
    <row r="49" spans="1:37" ht="15" customHeight="1" x14ac:dyDescent="0.25">
      <c r="B49" s="95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7"/>
    </row>
    <row r="50" spans="1:37" ht="15" customHeight="1" x14ac:dyDescent="0.25">
      <c r="B50" s="95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7"/>
    </row>
    <row r="51" spans="1:37" ht="15" customHeight="1" x14ac:dyDescent="0.25">
      <c r="B51" s="95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7"/>
    </row>
    <row r="52" spans="1:37" ht="15" customHeight="1" x14ac:dyDescent="0.25">
      <c r="B52" s="95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7"/>
    </row>
    <row r="53" spans="1:37" ht="15" customHeight="1" x14ac:dyDescent="0.25">
      <c r="B53" s="95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7"/>
    </row>
    <row r="54" spans="1:37" ht="15" customHeight="1" x14ac:dyDescent="0.25">
      <c r="B54" s="95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7"/>
    </row>
    <row r="55" spans="1:37" ht="15" customHeight="1" x14ac:dyDescent="0.25">
      <c r="B55" s="95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7"/>
    </row>
    <row r="56" spans="1:37" ht="15" customHeight="1" x14ac:dyDescent="0.25">
      <c r="B56" s="95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7"/>
    </row>
    <row r="57" spans="1:37" ht="15" customHeight="1" x14ac:dyDescent="0.25">
      <c r="B57" s="95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7"/>
    </row>
    <row r="58" spans="1:37" ht="15" customHeight="1" x14ac:dyDescent="0.25">
      <c r="B58" s="95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7"/>
    </row>
    <row r="59" spans="1:37" ht="15" customHeight="1" x14ac:dyDescent="0.25">
      <c r="B59" s="98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100"/>
    </row>
    <row r="62" spans="1:37" ht="15" customHeight="1" x14ac:dyDescent="0.25">
      <c r="A62" s="30"/>
      <c r="B62" s="62" t="s">
        <v>124</v>
      </c>
      <c r="C62" s="62"/>
      <c r="D62" s="65" t="s">
        <v>123</v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</row>
    <row r="63" spans="1:37" ht="6" customHeight="1" x14ac:dyDescent="0.25">
      <c r="A63" s="30"/>
      <c r="B63" s="30"/>
      <c r="D63" s="39"/>
    </row>
    <row r="64" spans="1:37" ht="15" customHeight="1" x14ac:dyDescent="0.25">
      <c r="D64" s="69" t="s">
        <v>122</v>
      </c>
      <c r="E64" s="69"/>
      <c r="F64" s="69"/>
      <c r="G64" s="69"/>
      <c r="H64" s="69"/>
      <c r="I64" s="69"/>
      <c r="J64" s="69"/>
      <c r="K64" s="41" t="s">
        <v>69</v>
      </c>
      <c r="L64" s="78" t="s">
        <v>121</v>
      </c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</row>
    <row r="65" spans="3:37" ht="15" customHeight="1" x14ac:dyDescent="0.25">
      <c r="D65" s="88" t="s">
        <v>120</v>
      </c>
      <c r="E65" s="88"/>
      <c r="F65" s="88"/>
      <c r="G65" s="88"/>
      <c r="H65" s="88"/>
      <c r="I65" s="88"/>
      <c r="J65" s="88"/>
      <c r="K65" s="41" t="s">
        <v>69</v>
      </c>
      <c r="L65" s="89" t="s">
        <v>119</v>
      </c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</row>
    <row r="66" spans="3:37" ht="13.5" customHeight="1" x14ac:dyDescent="0.25">
      <c r="C66" s="34"/>
      <c r="D66" s="79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1"/>
    </row>
    <row r="67" spans="3:37" ht="13.5" customHeight="1" x14ac:dyDescent="0.25">
      <c r="C67" s="34"/>
      <c r="D67" s="82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4"/>
    </row>
    <row r="68" spans="3:37" ht="13.5" customHeight="1" x14ac:dyDescent="0.25">
      <c r="C68" s="34"/>
      <c r="D68" s="82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4"/>
    </row>
    <row r="69" spans="3:37" ht="13.5" customHeight="1" x14ac:dyDescent="0.25">
      <c r="C69" s="34"/>
      <c r="D69" s="82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4"/>
    </row>
    <row r="70" spans="3:37" ht="13.5" customHeight="1" x14ac:dyDescent="0.25">
      <c r="C70" s="34"/>
      <c r="D70" s="82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4"/>
    </row>
    <row r="71" spans="3:37" ht="13.5" customHeight="1" x14ac:dyDescent="0.25">
      <c r="C71" s="34"/>
      <c r="D71" s="82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4"/>
    </row>
    <row r="72" spans="3:37" ht="13.5" customHeight="1" x14ac:dyDescent="0.25">
      <c r="C72" s="34"/>
      <c r="D72" s="82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4"/>
    </row>
    <row r="73" spans="3:37" ht="13.5" customHeight="1" x14ac:dyDescent="0.25">
      <c r="C73" s="34"/>
      <c r="D73" s="82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4"/>
    </row>
    <row r="74" spans="3:37" ht="13.5" customHeight="1" x14ac:dyDescent="0.25">
      <c r="C74" s="34"/>
      <c r="D74" s="82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4"/>
    </row>
    <row r="75" spans="3:37" ht="13.5" customHeight="1" x14ac:dyDescent="0.25">
      <c r="C75" s="34"/>
      <c r="D75" s="82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4"/>
    </row>
    <row r="76" spans="3:37" ht="13.5" customHeight="1" x14ac:dyDescent="0.25">
      <c r="C76" s="34"/>
      <c r="D76" s="82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4"/>
    </row>
    <row r="77" spans="3:37" ht="13.5" customHeight="1" x14ac:dyDescent="0.25">
      <c r="C77" s="34"/>
      <c r="D77" s="82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4"/>
    </row>
    <row r="78" spans="3:37" ht="13.5" customHeight="1" x14ac:dyDescent="0.25">
      <c r="C78" s="34"/>
      <c r="D78" s="82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4"/>
    </row>
    <row r="79" spans="3:37" ht="13.5" customHeight="1" x14ac:dyDescent="0.25">
      <c r="C79" s="34"/>
      <c r="D79" s="82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4"/>
    </row>
    <row r="80" spans="3:37" ht="13.5" customHeight="1" x14ac:dyDescent="0.25">
      <c r="C80" s="34"/>
      <c r="D80" s="82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4"/>
    </row>
    <row r="81" spans="1:44" ht="13.5" customHeight="1" x14ac:dyDescent="0.25">
      <c r="C81" s="34"/>
      <c r="D81" s="82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4"/>
    </row>
    <row r="82" spans="1:44" ht="13.5" customHeight="1" x14ac:dyDescent="0.25">
      <c r="C82" s="34"/>
      <c r="D82" s="82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4"/>
    </row>
    <row r="83" spans="1:44" ht="13.5" customHeight="1" x14ac:dyDescent="0.25">
      <c r="C83" s="34"/>
      <c r="D83" s="82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4"/>
    </row>
    <row r="84" spans="1:44" ht="13.5" customHeight="1" x14ac:dyDescent="0.25">
      <c r="C84" s="34"/>
      <c r="D84" s="82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4"/>
    </row>
    <row r="85" spans="1:44" ht="13.5" customHeight="1" x14ac:dyDescent="0.25">
      <c r="C85" s="34"/>
      <c r="D85" s="82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4"/>
    </row>
    <row r="86" spans="1:44" ht="13.5" customHeight="1" x14ac:dyDescent="0.25">
      <c r="C86" s="34"/>
      <c r="D86" s="82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4"/>
    </row>
    <row r="87" spans="1:44" ht="13.5" customHeight="1" x14ac:dyDescent="0.25">
      <c r="C87" s="34"/>
      <c r="D87" s="82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4"/>
    </row>
    <row r="88" spans="1:44" ht="13.5" customHeight="1" x14ac:dyDescent="0.25">
      <c r="C88" s="34"/>
      <c r="D88" s="82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4"/>
    </row>
    <row r="89" spans="1:44" ht="13.5" customHeight="1" x14ac:dyDescent="0.25">
      <c r="C89" s="34"/>
      <c r="D89" s="82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4"/>
    </row>
    <row r="90" spans="1:44" ht="13.5" customHeight="1" x14ac:dyDescent="0.25">
      <c r="C90" s="34"/>
      <c r="D90" s="82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4"/>
    </row>
    <row r="91" spans="1:44" ht="13.5" customHeight="1" x14ac:dyDescent="0.25">
      <c r="C91" s="34"/>
      <c r="D91" s="82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4"/>
    </row>
    <row r="92" spans="1:44" ht="13.5" customHeight="1" x14ac:dyDescent="0.25">
      <c r="C92" s="34"/>
      <c r="D92" s="85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7"/>
    </row>
    <row r="93" spans="1:44" ht="13.5" customHeight="1" x14ac:dyDescent="0.25">
      <c r="C93" s="34"/>
      <c r="D93" s="48"/>
      <c r="E93" s="45"/>
      <c r="F93" s="45"/>
      <c r="G93" s="45"/>
      <c r="H93" s="45"/>
      <c r="I93" s="45"/>
      <c r="J93" s="45"/>
      <c r="K93" s="45"/>
      <c r="L93" s="45"/>
      <c r="M93" s="47"/>
      <c r="N93" s="47"/>
      <c r="O93" s="47"/>
      <c r="P93" s="47"/>
      <c r="Q93" s="47"/>
      <c r="R93" s="46"/>
      <c r="S93" s="46"/>
      <c r="T93" s="46"/>
      <c r="U93" s="46"/>
      <c r="V93" s="46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1:44" ht="15" customHeight="1" x14ac:dyDescent="0.25">
      <c r="A94" s="30"/>
      <c r="B94" s="62" t="s">
        <v>118</v>
      </c>
      <c r="C94" s="62"/>
      <c r="D94" s="65" t="s">
        <v>117</v>
      </c>
      <c r="E94" s="65"/>
      <c r="F94" s="65"/>
      <c r="G94" s="65"/>
      <c r="H94" s="65"/>
      <c r="I94" s="65"/>
      <c r="J94" s="65"/>
      <c r="K94" s="66" t="s">
        <v>116</v>
      </c>
      <c r="L94" s="66"/>
      <c r="M94" s="66"/>
      <c r="N94" s="66"/>
      <c r="O94" s="66"/>
      <c r="P94" s="67">
        <v>600</v>
      </c>
      <c r="Q94" s="67"/>
      <c r="R94" s="67"/>
      <c r="S94" s="67"/>
      <c r="T94" s="67"/>
      <c r="U94" s="44" t="s">
        <v>115</v>
      </c>
      <c r="Z94" s="32"/>
      <c r="AA94" s="32"/>
      <c r="AN94" s="43"/>
      <c r="AO94" s="43"/>
      <c r="AR94" s="42"/>
    </row>
    <row r="95" spans="1:44" ht="13.5" customHeight="1" x14ac:dyDescent="0.25"/>
    <row r="96" spans="1:44" ht="15" customHeight="1" x14ac:dyDescent="0.25">
      <c r="A96" s="30"/>
      <c r="B96" s="62" t="s">
        <v>114</v>
      </c>
      <c r="C96" s="62"/>
      <c r="D96" s="65" t="s">
        <v>113</v>
      </c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</row>
    <row r="97" spans="1:39" ht="6" customHeight="1" x14ac:dyDescent="0.25">
      <c r="A97" s="30"/>
      <c r="B97" s="30"/>
      <c r="D97" s="39"/>
    </row>
    <row r="98" spans="1:39" ht="15" customHeight="1" x14ac:dyDescent="0.25">
      <c r="C98" s="34"/>
      <c r="D98" s="69" t="s">
        <v>112</v>
      </c>
      <c r="E98" s="69"/>
      <c r="F98" s="69"/>
      <c r="G98" s="69"/>
      <c r="H98" s="41" t="s">
        <v>69</v>
      </c>
      <c r="I98" s="69" t="s">
        <v>111</v>
      </c>
      <c r="J98" s="69"/>
      <c r="K98" s="69"/>
      <c r="L98" s="69"/>
      <c r="M98" s="69"/>
      <c r="N98" s="69"/>
      <c r="O98" s="69"/>
      <c r="P98" s="68">
        <f>+P15</f>
        <v>13750983</v>
      </c>
      <c r="Q98" s="68"/>
      <c r="R98" s="68"/>
      <c r="S98" s="70" t="str">
        <f>+S15</f>
        <v>del Registro de Propiedad Inmueble, Zona Registral IX Sede Lima.</v>
      </c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</row>
    <row r="99" spans="1:39" ht="13.5" customHeight="1" x14ac:dyDescent="0.25">
      <c r="Y99" s="38"/>
      <c r="Z99" s="32"/>
      <c r="AA99" s="40"/>
    </row>
    <row r="100" spans="1:39" ht="15" customHeight="1" x14ac:dyDescent="0.25">
      <c r="A100" s="30"/>
      <c r="B100" s="62" t="s">
        <v>110</v>
      </c>
      <c r="C100" s="62"/>
      <c r="D100" s="65" t="s">
        <v>109</v>
      </c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</row>
    <row r="101" spans="1:39" ht="6" customHeight="1" x14ac:dyDescent="0.25">
      <c r="A101" s="30"/>
      <c r="B101" s="30"/>
      <c r="D101" s="39"/>
      <c r="Y101" s="38"/>
      <c r="Z101" s="32"/>
      <c r="AA101" s="32"/>
    </row>
    <row r="102" spans="1:39" ht="30" customHeight="1" x14ac:dyDescent="0.25">
      <c r="D102" s="63" t="s">
        <v>108</v>
      </c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31"/>
      <c r="AM102" s="31"/>
    </row>
    <row r="103" spans="1:39" ht="30" customHeight="1" x14ac:dyDescent="0.25">
      <c r="D103" s="63" t="s">
        <v>107</v>
      </c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31"/>
      <c r="AM103" s="31"/>
    </row>
    <row r="104" spans="1:39" ht="12.75" x14ac:dyDescent="0.25"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</row>
    <row r="105" spans="1:39" ht="15" customHeight="1" x14ac:dyDescent="0.25">
      <c r="A105" s="30"/>
      <c r="B105" s="30"/>
      <c r="D105" s="65" t="s">
        <v>106</v>
      </c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</row>
    <row r="106" spans="1:39" ht="6" customHeight="1" x14ac:dyDescent="0.25"/>
    <row r="107" spans="1:39" s="37" customFormat="1" ht="15" customHeight="1" x14ac:dyDescent="0.25">
      <c r="D107" s="71" t="s">
        <v>105</v>
      </c>
      <c r="E107" s="71"/>
      <c r="F107" s="71"/>
      <c r="G107" s="71"/>
      <c r="H107" s="71"/>
      <c r="I107" s="71"/>
      <c r="J107" s="71"/>
      <c r="K107" s="37" t="s">
        <v>100</v>
      </c>
      <c r="L107" s="72" t="s">
        <v>104</v>
      </c>
      <c r="M107" s="72"/>
      <c r="N107" s="72"/>
      <c r="O107" s="72"/>
      <c r="P107" s="72"/>
      <c r="R107" s="71" t="s">
        <v>103</v>
      </c>
      <c r="S107" s="71"/>
      <c r="T107" s="71"/>
      <c r="U107" s="71"/>
      <c r="V107" s="71"/>
      <c r="W107" s="37" t="s">
        <v>100</v>
      </c>
      <c r="X107" s="73" t="s">
        <v>102</v>
      </c>
      <c r="Y107" s="73"/>
      <c r="Z107" s="73"/>
      <c r="AA107" s="73"/>
      <c r="AB107" s="73"/>
      <c r="AC107" s="71" t="s">
        <v>101</v>
      </c>
      <c r="AD107" s="71"/>
      <c r="AE107" s="71"/>
      <c r="AF107" s="71"/>
      <c r="AG107" s="71"/>
      <c r="AH107" s="71"/>
      <c r="AI107" s="37" t="s">
        <v>100</v>
      </c>
      <c r="AJ107" s="73" t="s">
        <v>99</v>
      </c>
      <c r="AK107" s="73"/>
    </row>
    <row r="108" spans="1:39" ht="6" customHeight="1" x14ac:dyDescent="0.25"/>
    <row r="109" spans="1:39" ht="15" customHeight="1" x14ac:dyDescent="0.25">
      <c r="D109" s="64" t="s">
        <v>98</v>
      </c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</row>
    <row r="110" spans="1:39" ht="6" customHeight="1" x14ac:dyDescent="0.25"/>
    <row r="111" spans="1:39" ht="15" customHeight="1" x14ac:dyDescent="0.25">
      <c r="D111" s="36" t="s">
        <v>97</v>
      </c>
      <c r="E111" s="64" t="s">
        <v>96</v>
      </c>
      <c r="F111" s="64"/>
      <c r="G111" s="64"/>
      <c r="H111" s="64"/>
      <c r="I111" s="64"/>
      <c r="J111" s="64"/>
      <c r="K111" s="64"/>
      <c r="L111" s="64"/>
      <c r="M111" s="64"/>
      <c r="N111" s="35" t="s">
        <v>69</v>
      </c>
      <c r="O111" s="35"/>
      <c r="P111" s="63" t="s">
        <v>95</v>
      </c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</row>
    <row r="112" spans="1:39" ht="6" customHeight="1" x14ac:dyDescent="0.25">
      <c r="N112" s="34"/>
      <c r="O112" s="34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</row>
    <row r="113" spans="1:37" ht="15" customHeight="1" x14ac:dyDescent="0.25">
      <c r="D113" s="36" t="s">
        <v>94</v>
      </c>
      <c r="E113" s="64" t="s">
        <v>93</v>
      </c>
      <c r="F113" s="64"/>
      <c r="G113" s="64"/>
      <c r="H113" s="64"/>
      <c r="I113" s="64"/>
      <c r="J113" s="64"/>
      <c r="K113" s="64"/>
      <c r="L113" s="64"/>
      <c r="M113" s="64"/>
      <c r="N113" s="35" t="s">
        <v>69</v>
      </c>
      <c r="O113" s="35"/>
      <c r="P113" s="63" t="s">
        <v>92</v>
      </c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</row>
    <row r="114" spans="1:37" ht="6" customHeight="1" x14ac:dyDescent="0.25">
      <c r="N114" s="34"/>
      <c r="O114" s="34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</row>
    <row r="115" spans="1:37" ht="15" customHeight="1" x14ac:dyDescent="0.25">
      <c r="D115" s="36" t="s">
        <v>91</v>
      </c>
      <c r="E115" s="64" t="s">
        <v>90</v>
      </c>
      <c r="F115" s="64"/>
      <c r="G115" s="64"/>
      <c r="H115" s="64"/>
      <c r="I115" s="64"/>
      <c r="J115" s="64"/>
      <c r="K115" s="64"/>
      <c r="L115" s="64"/>
      <c r="M115" s="64"/>
      <c r="N115" s="35" t="s">
        <v>69</v>
      </c>
      <c r="O115" s="35"/>
      <c r="P115" s="63" t="s">
        <v>89</v>
      </c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</row>
    <row r="116" spans="1:37" ht="6" customHeight="1" x14ac:dyDescent="0.25">
      <c r="N116" s="34"/>
      <c r="O116" s="34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</row>
    <row r="117" spans="1:37" ht="30" customHeight="1" x14ac:dyDescent="0.25">
      <c r="D117" s="36" t="s">
        <v>88</v>
      </c>
      <c r="E117" s="64" t="s">
        <v>87</v>
      </c>
      <c r="F117" s="64"/>
      <c r="G117" s="64"/>
      <c r="H117" s="64"/>
      <c r="I117" s="64"/>
      <c r="J117" s="64"/>
      <c r="K117" s="64"/>
      <c r="L117" s="64"/>
      <c r="M117" s="64"/>
      <c r="N117" s="35" t="s">
        <v>69</v>
      </c>
      <c r="O117" s="35"/>
      <c r="P117" s="63" t="s">
        <v>86</v>
      </c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</row>
    <row r="118" spans="1:37" ht="6" customHeight="1" x14ac:dyDescent="0.25">
      <c r="N118" s="34"/>
      <c r="O118" s="34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</row>
    <row r="119" spans="1:37" ht="15" customHeight="1" x14ac:dyDescent="0.25">
      <c r="D119" s="36" t="s">
        <v>85</v>
      </c>
      <c r="E119" s="64" t="s">
        <v>84</v>
      </c>
      <c r="F119" s="64"/>
      <c r="G119" s="64"/>
      <c r="H119" s="64"/>
      <c r="I119" s="64"/>
      <c r="J119" s="64"/>
      <c r="K119" s="64"/>
      <c r="L119" s="64"/>
      <c r="M119" s="64"/>
      <c r="N119" s="35" t="s">
        <v>69</v>
      </c>
      <c r="O119" s="35"/>
      <c r="P119" s="63" t="s">
        <v>80</v>
      </c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</row>
    <row r="120" spans="1:37" ht="15" customHeight="1" x14ac:dyDescent="0.25">
      <c r="N120" s="34"/>
      <c r="O120" s="34"/>
      <c r="P120" s="63" t="s">
        <v>79</v>
      </c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</row>
    <row r="121" spans="1:37" ht="30" customHeight="1" x14ac:dyDescent="0.25">
      <c r="N121" s="34"/>
      <c r="O121" s="34"/>
      <c r="P121" s="63" t="s">
        <v>83</v>
      </c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</row>
    <row r="122" spans="1:37" ht="6" customHeight="1" x14ac:dyDescent="0.25">
      <c r="N122" s="34"/>
      <c r="O122" s="34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</row>
    <row r="123" spans="1:37" ht="15" customHeight="1" x14ac:dyDescent="0.25">
      <c r="D123" s="36" t="s">
        <v>82</v>
      </c>
      <c r="E123" s="64" t="s">
        <v>81</v>
      </c>
      <c r="F123" s="64"/>
      <c r="G123" s="64"/>
      <c r="H123" s="64"/>
      <c r="I123" s="64"/>
      <c r="J123" s="64"/>
      <c r="K123" s="64"/>
      <c r="L123" s="64"/>
      <c r="M123" s="64"/>
      <c r="N123" s="35" t="s">
        <v>69</v>
      </c>
      <c r="O123" s="35"/>
      <c r="P123" s="63" t="s">
        <v>80</v>
      </c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</row>
    <row r="124" spans="1:37" ht="15" customHeight="1" x14ac:dyDescent="0.25">
      <c r="N124" s="34"/>
      <c r="O124" s="34"/>
      <c r="P124" s="63" t="s">
        <v>79</v>
      </c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</row>
    <row r="125" spans="1:37" ht="30" customHeight="1" x14ac:dyDescent="0.25">
      <c r="N125" s="34"/>
      <c r="O125" s="34"/>
      <c r="P125" s="63" t="s">
        <v>78</v>
      </c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</row>
    <row r="126" spans="1:37" ht="6" customHeight="1" x14ac:dyDescent="0.25">
      <c r="N126" s="34"/>
      <c r="O126" s="34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</row>
    <row r="127" spans="1:37" ht="15" customHeight="1" x14ac:dyDescent="0.25">
      <c r="A127" s="32"/>
      <c r="B127" s="32"/>
      <c r="D127" s="36" t="s">
        <v>77</v>
      </c>
      <c r="E127" s="64" t="s">
        <v>76</v>
      </c>
      <c r="F127" s="64"/>
      <c r="G127" s="64"/>
      <c r="H127" s="64"/>
      <c r="I127" s="64"/>
      <c r="J127" s="64"/>
      <c r="K127" s="64"/>
      <c r="L127" s="64"/>
      <c r="M127" s="64"/>
      <c r="N127" s="35" t="s">
        <v>69</v>
      </c>
      <c r="O127" s="35"/>
      <c r="P127" s="63" t="s">
        <v>75</v>
      </c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</row>
    <row r="128" spans="1:37" ht="6" customHeight="1" x14ac:dyDescent="0.25">
      <c r="N128" s="34"/>
      <c r="O128" s="34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</row>
    <row r="129" spans="1:39" ht="15" customHeight="1" x14ac:dyDescent="0.25">
      <c r="D129" s="36" t="s">
        <v>74</v>
      </c>
      <c r="E129" s="64" t="s">
        <v>73</v>
      </c>
      <c r="F129" s="64"/>
      <c r="G129" s="64"/>
      <c r="H129" s="64"/>
      <c r="I129" s="64"/>
      <c r="J129" s="64"/>
      <c r="K129" s="64"/>
      <c r="L129" s="64"/>
      <c r="M129" s="64"/>
      <c r="N129" s="35" t="s">
        <v>69</v>
      </c>
      <c r="O129" s="35"/>
      <c r="P129" s="63" t="s">
        <v>72</v>
      </c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</row>
    <row r="130" spans="1:39" ht="6" customHeight="1" x14ac:dyDescent="0.25">
      <c r="N130" s="34"/>
      <c r="O130" s="34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</row>
    <row r="131" spans="1:39" ht="30" customHeight="1" x14ac:dyDescent="0.25">
      <c r="D131" s="36" t="s">
        <v>71</v>
      </c>
      <c r="E131" s="64" t="s">
        <v>70</v>
      </c>
      <c r="F131" s="64"/>
      <c r="G131" s="64"/>
      <c r="H131" s="64"/>
      <c r="I131" s="64"/>
      <c r="J131" s="64"/>
      <c r="K131" s="64"/>
      <c r="L131" s="64"/>
      <c r="M131" s="64"/>
      <c r="N131" s="35" t="s">
        <v>69</v>
      </c>
      <c r="O131" s="35"/>
      <c r="P131" s="63" t="s">
        <v>68</v>
      </c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</row>
    <row r="133" spans="1:39" ht="15" customHeight="1" x14ac:dyDescent="0.25">
      <c r="A133" s="30"/>
      <c r="B133" s="62" t="s">
        <v>67</v>
      </c>
      <c r="C133" s="62"/>
      <c r="D133" s="65" t="s">
        <v>66</v>
      </c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</row>
    <row r="134" spans="1:39" ht="6" customHeight="1" x14ac:dyDescent="0.25">
      <c r="A134" s="32"/>
      <c r="B134" s="32"/>
    </row>
    <row r="135" spans="1:39" ht="15" customHeight="1" x14ac:dyDescent="0.25">
      <c r="D135" s="104" t="s">
        <v>65</v>
      </c>
      <c r="E135" s="104"/>
      <c r="F135" s="104"/>
      <c r="G135" s="104"/>
      <c r="H135" s="105" t="s">
        <v>64</v>
      </c>
      <c r="I135" s="104"/>
      <c r="J135" s="104"/>
      <c r="K135" s="104"/>
      <c r="L135" s="106" t="s">
        <v>63</v>
      </c>
      <c r="M135" s="107"/>
      <c r="N135" s="107"/>
      <c r="O135" s="107"/>
      <c r="P135" s="105"/>
      <c r="Q135" s="106" t="s">
        <v>62</v>
      </c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5"/>
    </row>
    <row r="136" spans="1:39" ht="15" customHeight="1" x14ac:dyDescent="0.25">
      <c r="D136" s="109">
        <v>0</v>
      </c>
      <c r="E136" s="109"/>
      <c r="F136" s="109"/>
      <c r="G136" s="109"/>
      <c r="H136" s="110" t="s">
        <v>61</v>
      </c>
      <c r="I136" s="109"/>
      <c r="J136" s="109"/>
      <c r="K136" s="109"/>
      <c r="L136" s="111">
        <v>0</v>
      </c>
      <c r="M136" s="112"/>
      <c r="N136" s="112"/>
      <c r="O136" s="112" t="s">
        <v>60</v>
      </c>
      <c r="P136" s="110"/>
      <c r="Q136" s="101" t="s">
        <v>59</v>
      </c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3"/>
    </row>
    <row r="138" spans="1:39" ht="15" customHeight="1" x14ac:dyDescent="0.25">
      <c r="A138" s="30"/>
      <c r="B138" s="62" t="s">
        <v>58</v>
      </c>
      <c r="C138" s="62"/>
      <c r="D138" s="65" t="s">
        <v>57</v>
      </c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</row>
    <row r="139" spans="1:39" ht="6" customHeight="1" x14ac:dyDescent="0.25">
      <c r="A139" s="32"/>
      <c r="B139" s="32"/>
    </row>
    <row r="140" spans="1:39" ht="30" customHeight="1" x14ac:dyDescent="0.25">
      <c r="D140" s="63" t="s">
        <v>56</v>
      </c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31"/>
      <c r="AM140" s="31"/>
    </row>
    <row r="141" spans="1:39" ht="15" customHeight="1" x14ac:dyDescent="0.25"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</row>
    <row r="142" spans="1:39" ht="15" customHeight="1" x14ac:dyDescent="0.25">
      <c r="A142" s="30"/>
      <c r="B142" s="62" t="s">
        <v>55</v>
      </c>
      <c r="C142" s="62"/>
      <c r="D142" s="108" t="s">
        <v>54</v>
      </c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  <c r="AH142" s="108"/>
      <c r="AI142" s="108"/>
      <c r="AJ142" s="108"/>
      <c r="AK142" s="108"/>
    </row>
    <row r="143" spans="1:39" ht="6" customHeight="1" x14ac:dyDescent="0.25">
      <c r="A143" s="32"/>
      <c r="B143" s="32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</row>
    <row r="144" spans="1:39" ht="39.75" customHeight="1" x14ac:dyDescent="0.25">
      <c r="D144" s="63" t="s">
        <v>53</v>
      </c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31"/>
      <c r="AM144" s="31"/>
    </row>
    <row r="145" spans="1:39" ht="15" customHeight="1" x14ac:dyDescent="0.25"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</row>
    <row r="146" spans="1:39" ht="15" customHeight="1" x14ac:dyDescent="0.25">
      <c r="A146" s="30"/>
      <c r="B146" s="62" t="s">
        <v>52</v>
      </c>
      <c r="C146" s="62"/>
      <c r="D146" s="65" t="s">
        <v>51</v>
      </c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</row>
    <row r="147" spans="1:39" ht="6" customHeight="1" x14ac:dyDescent="0.25">
      <c r="A147" s="32"/>
      <c r="B147" s="32"/>
    </row>
    <row r="148" spans="1:39" ht="30" customHeight="1" x14ac:dyDescent="0.25">
      <c r="D148" s="63" t="s">
        <v>50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31"/>
      <c r="AM148" s="31"/>
    </row>
    <row r="149" spans="1:39" ht="15" customHeight="1" x14ac:dyDescent="0.25"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</row>
    <row r="150" spans="1:39" ht="15" customHeight="1" x14ac:dyDescent="0.25">
      <c r="A150" s="30"/>
      <c r="B150" s="62" t="s">
        <v>49</v>
      </c>
      <c r="C150" s="62"/>
      <c r="D150" s="65" t="s">
        <v>48</v>
      </c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</row>
    <row r="151" spans="1:39" ht="6" customHeight="1" x14ac:dyDescent="0.25"/>
    <row r="152" spans="1:39" ht="15" customHeight="1" x14ac:dyDescent="0.25">
      <c r="A152" s="32"/>
      <c r="B152" s="32"/>
      <c r="D152" s="69" t="s">
        <v>47</v>
      </c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</row>
    <row r="153" spans="1:39" ht="15" customHeight="1" x14ac:dyDescent="0.25">
      <c r="D153" s="34" t="s">
        <v>43</v>
      </c>
      <c r="E153" s="77" t="s">
        <v>46</v>
      </c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</row>
    <row r="154" spans="1:39" ht="15" customHeight="1" x14ac:dyDescent="0.25">
      <c r="D154" s="34" t="s">
        <v>43</v>
      </c>
      <c r="E154" s="77" t="s">
        <v>45</v>
      </c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</row>
    <row r="155" spans="1:39" ht="15" customHeight="1" x14ac:dyDescent="0.25">
      <c r="D155" s="34" t="s">
        <v>43</v>
      </c>
      <c r="E155" s="77" t="s">
        <v>44</v>
      </c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</row>
    <row r="156" spans="1:39" ht="15" customHeight="1" x14ac:dyDescent="0.25">
      <c r="D156" s="34" t="s">
        <v>43</v>
      </c>
      <c r="E156" s="77" t="s">
        <v>42</v>
      </c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</row>
    <row r="157" spans="1:39" ht="15" customHeight="1" x14ac:dyDescent="0.25"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spans="1:39" ht="15" customHeight="1" x14ac:dyDescent="0.25">
      <c r="A158" s="30"/>
      <c r="B158" s="62" t="s">
        <v>41</v>
      </c>
      <c r="C158" s="62"/>
      <c r="D158" s="65" t="s">
        <v>40</v>
      </c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</row>
    <row r="159" spans="1:39" ht="6" customHeight="1" x14ac:dyDescent="0.25">
      <c r="A159" s="32"/>
      <c r="B159" s="32"/>
    </row>
    <row r="160" spans="1:39" ht="30" customHeight="1" x14ac:dyDescent="0.25">
      <c r="D160" s="116" t="s">
        <v>39</v>
      </c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31"/>
      <c r="AM160" s="31"/>
    </row>
    <row r="161" spans="2:45" ht="57" customHeight="1" x14ac:dyDescent="0.25">
      <c r="D161" s="63" t="str">
        <f>CONCATENATE(D144," ",D148)</f>
        <v>El inmueble matriz tiene una servidumbre de paso trasladada del antecedente, que le permite un camino de control y vigilancia sobre una extensión superficial de 547.00 m2 (asiento D00009), y una correlación de servidumbre como predio sirviente a favor de Luz del Sur (asiento D00007). El inmueble matriz presenta una hipoteca a favor del Banco Internacional del Perú - Interbank hasta por US$ 248,424,744.00, de fecha 02/06/2014 (asiento D00006).</v>
      </c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31"/>
      <c r="AM161" s="31"/>
    </row>
    <row r="162" spans="2:45" ht="42" customHeight="1" x14ac:dyDescent="0.25">
      <c r="D162" s="116" t="s">
        <v>38</v>
      </c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  <c r="AI162" s="116"/>
      <c r="AJ162" s="116"/>
      <c r="AK162" s="116"/>
      <c r="AL162" s="31"/>
      <c r="AM162" s="31"/>
    </row>
    <row r="164" spans="2:45" ht="15" customHeight="1" x14ac:dyDescent="0.25">
      <c r="B164" s="30"/>
      <c r="D164" s="65" t="s">
        <v>37</v>
      </c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28"/>
      <c r="AM164" s="28"/>
    </row>
    <row r="165" spans="2:45" ht="6" customHeight="1" x14ac:dyDescent="0.25">
      <c r="D165" s="29"/>
      <c r="E165" s="29"/>
      <c r="F165" s="29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</row>
    <row r="166" spans="2:45" s="25" customFormat="1" ht="42" customHeight="1" x14ac:dyDescent="0.25">
      <c r="D166" s="113" t="s">
        <v>36</v>
      </c>
      <c r="E166" s="114"/>
      <c r="F166" s="114"/>
      <c r="G166" s="114"/>
      <c r="H166" s="114"/>
      <c r="I166" s="114"/>
      <c r="J166" s="114"/>
      <c r="K166" s="114"/>
      <c r="L166" s="115"/>
      <c r="M166" s="113" t="s">
        <v>35</v>
      </c>
      <c r="N166" s="114"/>
      <c r="O166" s="114"/>
      <c r="P166" s="115"/>
      <c r="Q166" s="113" t="s">
        <v>34</v>
      </c>
      <c r="R166" s="114"/>
      <c r="S166" s="114"/>
      <c r="T166" s="115"/>
      <c r="U166" s="114" t="s">
        <v>33</v>
      </c>
      <c r="V166" s="114"/>
      <c r="W166" s="114"/>
      <c r="X166" s="115"/>
      <c r="Y166" s="113" t="s">
        <v>32</v>
      </c>
      <c r="Z166" s="114"/>
      <c r="AA166" s="114"/>
      <c r="AB166" s="115"/>
      <c r="AC166" s="113" t="s">
        <v>31</v>
      </c>
      <c r="AD166" s="114"/>
      <c r="AE166" s="114"/>
      <c r="AF166" s="115"/>
      <c r="AG166" s="113" t="s">
        <v>30</v>
      </c>
      <c r="AH166" s="114"/>
      <c r="AI166" s="114"/>
      <c r="AJ166" s="114"/>
      <c r="AK166" s="115"/>
      <c r="AL166" s="22"/>
      <c r="AM166" s="22"/>
      <c r="AN166" s="27"/>
      <c r="AQ166" s="26" t="s">
        <v>29</v>
      </c>
      <c r="AR166" s="26" t="s">
        <v>28</v>
      </c>
      <c r="AS166" s="26" t="s">
        <v>27</v>
      </c>
    </row>
    <row r="167" spans="2:45" s="15" customFormat="1" ht="54" customHeight="1" x14ac:dyDescent="0.25">
      <c r="D167" s="117" t="s">
        <v>26</v>
      </c>
      <c r="E167" s="118"/>
      <c r="F167" s="118"/>
      <c r="G167" s="118"/>
      <c r="H167" s="118"/>
      <c r="I167" s="118"/>
      <c r="J167" s="118"/>
      <c r="K167" s="118"/>
      <c r="L167" s="119"/>
      <c r="M167" s="120">
        <v>80</v>
      </c>
      <c r="N167" s="121"/>
      <c r="O167" s="121"/>
      <c r="P167" s="122"/>
      <c r="Q167" s="120">
        <v>80</v>
      </c>
      <c r="R167" s="121"/>
      <c r="S167" s="121"/>
      <c r="T167" s="122"/>
      <c r="U167" s="123">
        <v>150000</v>
      </c>
      <c r="V167" s="124"/>
      <c r="W167" s="124"/>
      <c r="X167" s="129"/>
      <c r="Y167" s="123">
        <f>U167/M167</f>
        <v>1875</v>
      </c>
      <c r="Z167" s="124"/>
      <c r="AA167" s="124"/>
      <c r="AB167" s="124"/>
      <c r="AC167" s="123">
        <f>U167/Q167</f>
        <v>1875</v>
      </c>
      <c r="AD167" s="124"/>
      <c r="AE167" s="124"/>
      <c r="AF167" s="124"/>
      <c r="AG167" s="125" t="s">
        <v>25</v>
      </c>
      <c r="AH167" s="125"/>
      <c r="AI167" s="125"/>
      <c r="AJ167" s="125"/>
      <c r="AK167" s="125"/>
      <c r="AL167" s="22"/>
      <c r="AM167" s="23"/>
      <c r="AN167" s="21" t="s">
        <v>24</v>
      </c>
      <c r="AO167" s="20"/>
      <c r="AP167" s="19"/>
      <c r="AQ167" s="18">
        <v>43601</v>
      </c>
      <c r="AR167" s="17"/>
      <c r="AS167" s="16"/>
    </row>
    <row r="168" spans="2:45" s="15" customFormat="1" ht="54" customHeight="1" x14ac:dyDescent="0.25">
      <c r="D168" s="117" t="s">
        <v>23</v>
      </c>
      <c r="E168" s="118"/>
      <c r="F168" s="118"/>
      <c r="G168" s="118"/>
      <c r="H168" s="118"/>
      <c r="I168" s="118"/>
      <c r="J168" s="118"/>
      <c r="K168" s="118"/>
      <c r="L168" s="119"/>
      <c r="M168" s="120">
        <v>95</v>
      </c>
      <c r="N168" s="121"/>
      <c r="O168" s="121"/>
      <c r="P168" s="122"/>
      <c r="Q168" s="120">
        <v>103</v>
      </c>
      <c r="R168" s="121"/>
      <c r="S168" s="121"/>
      <c r="T168" s="122"/>
      <c r="U168" s="123">
        <v>171517</v>
      </c>
      <c r="V168" s="124"/>
      <c r="W168" s="124"/>
      <c r="X168" s="129"/>
      <c r="Y168" s="123">
        <f>U168/M168</f>
        <v>1805.4421052631578</v>
      </c>
      <c r="Z168" s="124"/>
      <c r="AA168" s="124"/>
      <c r="AB168" s="124"/>
      <c r="AC168" s="123">
        <f>U168/Q168</f>
        <v>1665.2135922330096</v>
      </c>
      <c r="AD168" s="124"/>
      <c r="AE168" s="124"/>
      <c r="AF168" s="124"/>
      <c r="AG168" s="125" t="s">
        <v>22</v>
      </c>
      <c r="AH168" s="125"/>
      <c r="AI168" s="125"/>
      <c r="AJ168" s="125"/>
      <c r="AK168" s="125"/>
      <c r="AL168" s="22"/>
      <c r="AM168" s="21"/>
      <c r="AN168" s="21" t="s">
        <v>21</v>
      </c>
      <c r="AO168" s="24"/>
      <c r="AP168" s="19"/>
      <c r="AQ168" s="18">
        <v>43384</v>
      </c>
      <c r="AR168" s="17"/>
      <c r="AS168" s="16"/>
    </row>
    <row r="169" spans="2:45" s="15" customFormat="1" ht="54" customHeight="1" x14ac:dyDescent="0.25">
      <c r="D169" s="126" t="s">
        <v>20</v>
      </c>
      <c r="E169" s="127"/>
      <c r="F169" s="127"/>
      <c r="G169" s="127"/>
      <c r="H169" s="127"/>
      <c r="I169" s="127"/>
      <c r="J169" s="127"/>
      <c r="K169" s="127"/>
      <c r="L169" s="128"/>
      <c r="M169" s="120">
        <v>52</v>
      </c>
      <c r="N169" s="121"/>
      <c r="O169" s="121"/>
      <c r="P169" s="122"/>
      <c r="Q169" s="120">
        <v>52</v>
      </c>
      <c r="R169" s="121"/>
      <c r="S169" s="121"/>
      <c r="T169" s="122"/>
      <c r="U169" s="123">
        <v>95000</v>
      </c>
      <c r="V169" s="124"/>
      <c r="W169" s="124"/>
      <c r="X169" s="129"/>
      <c r="Y169" s="123">
        <f>U169/M169</f>
        <v>1826.9230769230769</v>
      </c>
      <c r="Z169" s="124"/>
      <c r="AA169" s="124"/>
      <c r="AB169" s="124"/>
      <c r="AC169" s="123">
        <f>U169/Q169</f>
        <v>1826.9230769230769</v>
      </c>
      <c r="AD169" s="124"/>
      <c r="AE169" s="124"/>
      <c r="AF169" s="124"/>
      <c r="AG169" s="125" t="s">
        <v>19</v>
      </c>
      <c r="AH169" s="125"/>
      <c r="AI169" s="125"/>
      <c r="AJ169" s="125"/>
      <c r="AK169" s="125"/>
      <c r="AL169" s="22"/>
      <c r="AM169" s="21"/>
      <c r="AN169" s="21" t="s">
        <v>18</v>
      </c>
      <c r="AO169" s="20"/>
      <c r="AP169" s="19"/>
      <c r="AQ169" s="18">
        <v>43640</v>
      </c>
      <c r="AR169" s="17"/>
      <c r="AS169" s="16"/>
    </row>
    <row r="170" spans="2:45" s="15" customFormat="1" ht="54" customHeight="1" x14ac:dyDescent="0.25">
      <c r="D170" s="117" t="s">
        <v>17</v>
      </c>
      <c r="E170" s="118"/>
      <c r="F170" s="118"/>
      <c r="G170" s="118"/>
      <c r="H170" s="118"/>
      <c r="I170" s="118"/>
      <c r="J170" s="118"/>
      <c r="K170" s="118"/>
      <c r="L170" s="119"/>
      <c r="M170" s="120">
        <v>89</v>
      </c>
      <c r="N170" s="121"/>
      <c r="O170" s="121"/>
      <c r="P170" s="122"/>
      <c r="Q170" s="120">
        <v>89</v>
      </c>
      <c r="R170" s="121"/>
      <c r="S170" s="121"/>
      <c r="T170" s="122"/>
      <c r="U170" s="123">
        <v>130000</v>
      </c>
      <c r="V170" s="124"/>
      <c r="W170" s="124"/>
      <c r="X170" s="129"/>
      <c r="Y170" s="123">
        <f>U170/M170</f>
        <v>1460.6741573033707</v>
      </c>
      <c r="Z170" s="124"/>
      <c r="AA170" s="124"/>
      <c r="AB170" s="124"/>
      <c r="AC170" s="123">
        <f>U170/Q170</f>
        <v>1460.6741573033707</v>
      </c>
      <c r="AD170" s="124"/>
      <c r="AE170" s="124"/>
      <c r="AF170" s="124"/>
      <c r="AG170" s="125" t="s">
        <v>16</v>
      </c>
      <c r="AH170" s="125"/>
      <c r="AI170" s="125"/>
      <c r="AJ170" s="125"/>
      <c r="AK170" s="125"/>
      <c r="AL170" s="22"/>
      <c r="AM170" s="23"/>
      <c r="AN170" s="21" t="s">
        <v>15</v>
      </c>
      <c r="AO170" s="20"/>
      <c r="AP170" s="19"/>
      <c r="AQ170" s="18">
        <v>43647</v>
      </c>
      <c r="AR170" s="17"/>
      <c r="AS170" s="16"/>
    </row>
    <row r="171" spans="2:45" s="15" customFormat="1" ht="54" customHeight="1" x14ac:dyDescent="0.25">
      <c r="D171" s="126" t="s">
        <v>14</v>
      </c>
      <c r="E171" s="127"/>
      <c r="F171" s="127"/>
      <c r="G171" s="127"/>
      <c r="H171" s="127"/>
      <c r="I171" s="127"/>
      <c r="J171" s="127"/>
      <c r="K171" s="127"/>
      <c r="L171" s="128"/>
      <c r="M171" s="120">
        <v>70</v>
      </c>
      <c r="N171" s="121"/>
      <c r="O171" s="121"/>
      <c r="P171" s="122"/>
      <c r="Q171" s="120">
        <v>70</v>
      </c>
      <c r="R171" s="121"/>
      <c r="S171" s="121"/>
      <c r="T171" s="122"/>
      <c r="U171" s="123">
        <v>132000</v>
      </c>
      <c r="V171" s="124"/>
      <c r="W171" s="124"/>
      <c r="X171" s="129"/>
      <c r="Y171" s="123">
        <f>U171/M171</f>
        <v>1885.7142857142858</v>
      </c>
      <c r="Z171" s="124"/>
      <c r="AA171" s="124"/>
      <c r="AB171" s="124"/>
      <c r="AC171" s="123">
        <f>U171/Q171</f>
        <v>1885.7142857142858</v>
      </c>
      <c r="AD171" s="124"/>
      <c r="AE171" s="124"/>
      <c r="AF171" s="124"/>
      <c r="AG171" s="125" t="s">
        <v>13</v>
      </c>
      <c r="AH171" s="125"/>
      <c r="AI171" s="125"/>
      <c r="AJ171" s="125"/>
      <c r="AK171" s="125"/>
      <c r="AL171" s="22"/>
      <c r="AM171" s="21"/>
      <c r="AN171" s="21" t="s">
        <v>12</v>
      </c>
      <c r="AO171" s="20"/>
      <c r="AP171" s="19"/>
      <c r="AQ171" s="18">
        <v>43641</v>
      </c>
      <c r="AR171" s="17"/>
      <c r="AS171" s="16" t="s">
        <v>11</v>
      </c>
    </row>
    <row r="172" spans="2:45" s="7" customFormat="1" ht="12.75" x14ac:dyDescent="0.25">
      <c r="D172" s="14"/>
      <c r="E172" s="14"/>
      <c r="F172" s="14"/>
      <c r="G172" s="14"/>
      <c r="H172" s="14"/>
      <c r="I172" s="14"/>
      <c r="J172" s="14"/>
      <c r="K172" s="14"/>
      <c r="L172" s="14"/>
      <c r="M172" s="13"/>
      <c r="N172" s="13"/>
      <c r="O172" s="13"/>
      <c r="P172" s="13"/>
      <c r="Q172" s="13"/>
      <c r="R172" s="13"/>
      <c r="S172" s="13"/>
      <c r="T172" s="13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1"/>
      <c r="AH172" s="11"/>
      <c r="AI172" s="11"/>
      <c r="AJ172" s="11"/>
      <c r="AK172" s="11"/>
      <c r="AL172" s="10"/>
      <c r="AM172" s="10"/>
      <c r="AN172" s="9"/>
      <c r="AP172" s="8"/>
    </row>
    <row r="173" spans="2:45" s="7" customFormat="1" ht="15.75" customHeight="1" x14ac:dyDescent="0.25">
      <c r="D173" s="14"/>
      <c r="E173" s="14"/>
      <c r="F173" s="14"/>
      <c r="G173" s="14"/>
      <c r="H173" s="14"/>
      <c r="I173" s="14"/>
      <c r="J173" s="14"/>
      <c r="K173" s="14"/>
      <c r="L173" s="14"/>
      <c r="M173" s="13"/>
      <c r="N173" s="13"/>
      <c r="O173" s="13"/>
      <c r="P173" s="13"/>
      <c r="Q173" s="13"/>
      <c r="R173" s="13"/>
      <c r="S173" s="13"/>
      <c r="T173" s="13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1"/>
      <c r="AH173" s="11"/>
      <c r="AI173" s="11"/>
      <c r="AJ173" s="11"/>
      <c r="AK173" s="11"/>
      <c r="AL173" s="10"/>
      <c r="AM173" s="10"/>
      <c r="AN173" s="9"/>
      <c r="AP173" s="8"/>
    </row>
    <row r="174" spans="2:45" s="7" customFormat="1" ht="15.75" customHeight="1" x14ac:dyDescent="0.25">
      <c r="D174" s="14"/>
      <c r="E174" s="14"/>
      <c r="F174" s="14"/>
      <c r="G174" s="14"/>
      <c r="H174" s="14"/>
      <c r="I174" s="14"/>
      <c r="J174" s="14"/>
      <c r="K174" s="14"/>
      <c r="L174" s="14"/>
      <c r="M174" s="13"/>
      <c r="N174" s="13"/>
      <c r="O174" s="13"/>
      <c r="P174" s="13"/>
      <c r="Q174" s="13"/>
      <c r="R174" s="13"/>
      <c r="S174" s="13"/>
      <c r="T174" s="13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1"/>
      <c r="AH174" s="11"/>
      <c r="AI174" s="11"/>
      <c r="AJ174" s="11"/>
      <c r="AK174" s="11"/>
      <c r="AL174" s="10"/>
      <c r="AM174" s="10"/>
      <c r="AN174" s="9"/>
      <c r="AP174" s="8"/>
    </row>
    <row r="175" spans="2:45" s="7" customFormat="1" ht="15.75" customHeight="1" x14ac:dyDescent="0.25">
      <c r="D175" s="14"/>
      <c r="E175" s="14"/>
      <c r="F175" s="14"/>
      <c r="G175" s="14"/>
      <c r="H175" s="14"/>
      <c r="I175" s="14"/>
      <c r="J175" s="14"/>
      <c r="K175" s="14"/>
      <c r="L175" s="14"/>
      <c r="M175" s="13"/>
      <c r="N175" s="13"/>
      <c r="O175" s="13"/>
      <c r="P175" s="13"/>
      <c r="Q175" s="13"/>
      <c r="R175" s="13"/>
      <c r="S175" s="13"/>
      <c r="T175" s="13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1"/>
      <c r="AH175" s="11"/>
      <c r="AI175" s="11"/>
      <c r="AJ175" s="11"/>
      <c r="AK175" s="11"/>
      <c r="AL175" s="10"/>
      <c r="AM175" s="10"/>
      <c r="AN175" s="9"/>
      <c r="AP175" s="8"/>
    </row>
    <row r="176" spans="2:45" s="7" customFormat="1" ht="15.75" customHeight="1" x14ac:dyDescent="0.25">
      <c r="D176" s="14"/>
      <c r="E176" s="14"/>
      <c r="F176" s="14"/>
      <c r="G176" s="14"/>
      <c r="H176" s="14"/>
      <c r="I176" s="14"/>
      <c r="J176" s="14"/>
      <c r="K176" s="14"/>
      <c r="L176" s="14"/>
      <c r="M176" s="13"/>
      <c r="N176" s="13"/>
      <c r="O176" s="13"/>
      <c r="P176" s="13"/>
      <c r="Q176" s="13"/>
      <c r="R176" s="13"/>
      <c r="S176" s="13"/>
      <c r="T176" s="13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1"/>
      <c r="AH176" s="11"/>
      <c r="AI176" s="11"/>
      <c r="AJ176" s="11"/>
      <c r="AK176" s="11"/>
      <c r="AL176" s="10"/>
      <c r="AM176" s="10"/>
      <c r="AN176" s="9"/>
      <c r="AP176" s="8"/>
    </row>
    <row r="177" spans="4:42" s="7" customFormat="1" ht="15.75" customHeight="1" x14ac:dyDescent="0.25">
      <c r="D177" s="14"/>
      <c r="E177" s="14"/>
      <c r="F177" s="14"/>
      <c r="G177" s="14"/>
      <c r="H177" s="14"/>
      <c r="I177" s="14"/>
      <c r="J177" s="14"/>
      <c r="K177" s="14"/>
      <c r="L177" s="14"/>
      <c r="M177" s="13"/>
      <c r="N177" s="13"/>
      <c r="O177" s="13"/>
      <c r="P177" s="13"/>
      <c r="Q177" s="13"/>
      <c r="R177" s="13"/>
      <c r="S177" s="13"/>
      <c r="T177" s="13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1"/>
      <c r="AH177" s="11"/>
      <c r="AI177" s="11"/>
      <c r="AJ177" s="11"/>
      <c r="AK177" s="11"/>
      <c r="AL177" s="10"/>
      <c r="AM177" s="10"/>
      <c r="AN177" s="9"/>
      <c r="AP177" s="8"/>
    </row>
    <row r="178" spans="4:42" s="7" customFormat="1" ht="15.75" customHeight="1" x14ac:dyDescent="0.25">
      <c r="D178" s="14"/>
      <c r="E178" s="14"/>
      <c r="F178" s="14"/>
      <c r="G178" s="14"/>
      <c r="H178" s="14"/>
      <c r="I178" s="14"/>
      <c r="J178" s="14"/>
      <c r="K178" s="14"/>
      <c r="L178" s="14"/>
      <c r="M178" s="13"/>
      <c r="N178" s="13"/>
      <c r="O178" s="13"/>
      <c r="P178" s="13"/>
      <c r="Q178" s="13"/>
      <c r="R178" s="13"/>
      <c r="S178" s="13"/>
      <c r="T178" s="13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1"/>
      <c r="AH178" s="11"/>
      <c r="AI178" s="11"/>
      <c r="AJ178" s="11"/>
      <c r="AK178" s="11"/>
      <c r="AL178" s="10"/>
      <c r="AM178" s="10"/>
      <c r="AN178" s="9"/>
      <c r="AP178" s="8"/>
    </row>
    <row r="179" spans="4:42" s="7" customFormat="1" ht="15.75" customHeight="1" x14ac:dyDescent="0.25">
      <c r="D179" s="14"/>
      <c r="E179" s="14"/>
      <c r="F179" s="14"/>
      <c r="G179" s="14"/>
      <c r="H179" s="14"/>
      <c r="I179" s="14"/>
      <c r="J179" s="14"/>
      <c r="K179" s="14"/>
      <c r="L179" s="14"/>
      <c r="M179" s="13"/>
      <c r="N179" s="13"/>
      <c r="O179" s="13"/>
      <c r="P179" s="13"/>
      <c r="Q179" s="13"/>
      <c r="R179" s="13"/>
      <c r="S179" s="13"/>
      <c r="T179" s="13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1"/>
      <c r="AH179" s="11"/>
      <c r="AI179" s="11"/>
      <c r="AJ179" s="11"/>
      <c r="AK179" s="11"/>
      <c r="AL179" s="10"/>
      <c r="AM179" s="10"/>
      <c r="AN179" s="9"/>
      <c r="AP179" s="8"/>
    </row>
    <row r="180" spans="4:42" s="7" customFormat="1" ht="15.75" customHeight="1" x14ac:dyDescent="0.25">
      <c r="D180" s="14"/>
      <c r="E180" s="14"/>
      <c r="F180" s="14"/>
      <c r="G180" s="14"/>
      <c r="H180" s="14"/>
      <c r="I180" s="14"/>
      <c r="J180" s="14"/>
      <c r="K180" s="14"/>
      <c r="L180" s="14"/>
      <c r="M180" s="13"/>
      <c r="N180" s="13"/>
      <c r="O180" s="13"/>
      <c r="P180" s="13"/>
      <c r="Q180" s="13"/>
      <c r="R180" s="13"/>
      <c r="S180" s="13"/>
      <c r="T180" s="13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1"/>
      <c r="AH180" s="11"/>
      <c r="AI180" s="11"/>
      <c r="AJ180" s="11"/>
      <c r="AK180" s="11"/>
      <c r="AL180" s="10"/>
      <c r="AM180" s="10"/>
      <c r="AN180" s="9"/>
      <c r="AP180" s="8"/>
    </row>
    <row r="181" spans="4:42" s="7" customFormat="1" ht="15.75" customHeight="1" x14ac:dyDescent="0.25">
      <c r="D181" s="14"/>
      <c r="E181" s="14"/>
      <c r="F181" s="14"/>
      <c r="G181" s="14"/>
      <c r="H181" s="14"/>
      <c r="I181" s="14"/>
      <c r="J181" s="14"/>
      <c r="K181" s="14"/>
      <c r="L181" s="14"/>
      <c r="M181" s="13"/>
      <c r="N181" s="13"/>
      <c r="O181" s="13"/>
      <c r="P181" s="13"/>
      <c r="Q181" s="13"/>
      <c r="R181" s="13"/>
      <c r="S181" s="13"/>
      <c r="T181" s="13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1"/>
      <c r="AH181" s="11"/>
      <c r="AI181" s="11"/>
      <c r="AJ181" s="11"/>
      <c r="AK181" s="11"/>
      <c r="AL181" s="10"/>
      <c r="AM181" s="10"/>
      <c r="AN181" s="9"/>
      <c r="AP181" s="8"/>
    </row>
    <row r="182" spans="4:42" s="7" customFormat="1" ht="15.75" customHeight="1" x14ac:dyDescent="0.25">
      <c r="D182" s="14"/>
      <c r="E182" s="14"/>
      <c r="F182" s="14"/>
      <c r="G182" s="14"/>
      <c r="H182" s="14"/>
      <c r="I182" s="14"/>
      <c r="J182" s="14"/>
      <c r="K182" s="14"/>
      <c r="L182" s="14"/>
      <c r="M182" s="13"/>
      <c r="N182" s="13"/>
      <c r="O182" s="13"/>
      <c r="P182" s="13"/>
      <c r="Q182" s="13"/>
      <c r="R182" s="13"/>
      <c r="S182" s="13"/>
      <c r="T182" s="13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1"/>
      <c r="AH182" s="11"/>
      <c r="AI182" s="11"/>
      <c r="AJ182" s="11"/>
      <c r="AK182" s="11"/>
      <c r="AL182" s="10"/>
      <c r="AM182" s="10"/>
      <c r="AN182" s="9"/>
      <c r="AP182" s="8"/>
    </row>
    <row r="183" spans="4:42" s="7" customFormat="1" ht="15.75" customHeight="1" x14ac:dyDescent="0.25">
      <c r="D183" s="14"/>
      <c r="E183" s="14"/>
      <c r="F183" s="14"/>
      <c r="G183" s="14"/>
      <c r="H183" s="14"/>
      <c r="I183" s="14"/>
      <c r="J183" s="14"/>
      <c r="K183" s="14"/>
      <c r="L183" s="14"/>
      <c r="M183" s="13"/>
      <c r="N183" s="13"/>
      <c r="O183" s="13"/>
      <c r="P183" s="13"/>
      <c r="Q183" s="13"/>
      <c r="R183" s="13"/>
      <c r="S183" s="13"/>
      <c r="T183" s="13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1"/>
      <c r="AH183" s="11"/>
      <c r="AI183" s="11"/>
      <c r="AJ183" s="11"/>
      <c r="AK183" s="11"/>
      <c r="AL183" s="10"/>
      <c r="AM183" s="10"/>
      <c r="AN183" s="9"/>
      <c r="AP183" s="8"/>
    </row>
    <row r="184" spans="4:42" s="7" customFormat="1" ht="15.75" customHeight="1" x14ac:dyDescent="0.25">
      <c r="D184" s="14"/>
      <c r="E184" s="14"/>
      <c r="F184" s="14"/>
      <c r="G184" s="14"/>
      <c r="H184" s="14"/>
      <c r="I184" s="14"/>
      <c r="J184" s="14"/>
      <c r="K184" s="14"/>
      <c r="L184" s="14"/>
      <c r="M184" s="13"/>
      <c r="N184" s="13"/>
      <c r="O184" s="13"/>
      <c r="P184" s="13"/>
      <c r="Q184" s="13"/>
      <c r="R184" s="13"/>
      <c r="S184" s="13"/>
      <c r="T184" s="13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1"/>
      <c r="AH184" s="11"/>
      <c r="AI184" s="11"/>
      <c r="AJ184" s="11"/>
      <c r="AK184" s="11"/>
      <c r="AL184" s="10"/>
      <c r="AM184" s="10"/>
      <c r="AN184" s="9"/>
      <c r="AP184" s="8"/>
    </row>
    <row r="185" spans="4:42" s="7" customFormat="1" ht="15.75" customHeight="1" x14ac:dyDescent="0.25">
      <c r="D185" s="14"/>
      <c r="E185" s="14"/>
      <c r="F185" s="14"/>
      <c r="G185" s="14"/>
      <c r="H185" s="14"/>
      <c r="I185" s="14"/>
      <c r="J185" s="14"/>
      <c r="K185" s="14"/>
      <c r="L185" s="14"/>
      <c r="M185" s="13"/>
      <c r="N185" s="13"/>
      <c r="O185" s="13"/>
      <c r="P185" s="13"/>
      <c r="Q185" s="13"/>
      <c r="R185" s="13"/>
      <c r="S185" s="13"/>
      <c r="T185" s="13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1"/>
      <c r="AH185" s="11"/>
      <c r="AI185" s="11"/>
      <c r="AJ185" s="11"/>
      <c r="AK185" s="11"/>
      <c r="AL185" s="10"/>
      <c r="AM185" s="10"/>
      <c r="AN185" s="9"/>
      <c r="AP185" s="8"/>
    </row>
    <row r="186" spans="4:42" s="7" customFormat="1" ht="15.75" customHeight="1" x14ac:dyDescent="0.25">
      <c r="D186" s="14"/>
      <c r="E186" s="14"/>
      <c r="F186" s="14"/>
      <c r="G186" s="14"/>
      <c r="H186" s="14"/>
      <c r="I186" s="14"/>
      <c r="J186" s="14"/>
      <c r="K186" s="14"/>
      <c r="L186" s="14"/>
      <c r="M186" s="13"/>
      <c r="N186" s="13"/>
      <c r="O186" s="13"/>
      <c r="P186" s="13"/>
      <c r="Q186" s="13"/>
      <c r="R186" s="13"/>
      <c r="S186" s="13"/>
      <c r="T186" s="13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1"/>
      <c r="AH186" s="11"/>
      <c r="AI186" s="11"/>
      <c r="AJ186" s="11"/>
      <c r="AK186" s="11"/>
      <c r="AL186" s="10"/>
      <c r="AM186" s="10"/>
      <c r="AN186" s="9"/>
      <c r="AP186" s="8"/>
    </row>
    <row r="187" spans="4:42" s="7" customFormat="1" ht="15.75" customHeight="1" x14ac:dyDescent="0.25">
      <c r="D187" s="14"/>
      <c r="E187" s="14"/>
      <c r="F187" s="14"/>
      <c r="G187" s="14"/>
      <c r="H187" s="14"/>
      <c r="I187" s="14"/>
      <c r="J187" s="14"/>
      <c r="K187" s="14"/>
      <c r="L187" s="14"/>
      <c r="M187" s="13"/>
      <c r="N187" s="13"/>
      <c r="O187" s="13"/>
      <c r="P187" s="13"/>
      <c r="Q187" s="13"/>
      <c r="R187" s="13"/>
      <c r="S187" s="13"/>
      <c r="T187" s="13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1"/>
      <c r="AH187" s="11"/>
      <c r="AI187" s="11"/>
      <c r="AJ187" s="11"/>
      <c r="AK187" s="11"/>
      <c r="AL187" s="10"/>
      <c r="AM187" s="10"/>
      <c r="AN187" s="9"/>
      <c r="AP187" s="8"/>
    </row>
    <row r="188" spans="4:42" s="7" customFormat="1" ht="15.75" customHeight="1" x14ac:dyDescent="0.25">
      <c r="D188" s="14"/>
      <c r="E188" s="14"/>
      <c r="F188" s="14"/>
      <c r="G188" s="14"/>
      <c r="H188" s="14"/>
      <c r="I188" s="14"/>
      <c r="J188" s="14"/>
      <c r="K188" s="14"/>
      <c r="L188" s="14"/>
      <c r="M188" s="13"/>
      <c r="N188" s="13"/>
      <c r="O188" s="13"/>
      <c r="P188" s="13"/>
      <c r="Q188" s="13"/>
      <c r="R188" s="13"/>
      <c r="S188" s="13"/>
      <c r="T188" s="13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1"/>
      <c r="AH188" s="11"/>
      <c r="AI188" s="11"/>
      <c r="AJ188" s="11"/>
      <c r="AK188" s="11"/>
      <c r="AL188" s="10"/>
      <c r="AM188" s="10"/>
      <c r="AN188" s="9"/>
      <c r="AP188" s="8"/>
    </row>
    <row r="189" spans="4:42" s="7" customFormat="1" ht="15.75" customHeight="1" x14ac:dyDescent="0.25">
      <c r="D189" s="14"/>
      <c r="E189" s="14"/>
      <c r="F189" s="14"/>
      <c r="G189" s="14"/>
      <c r="H189" s="14"/>
      <c r="I189" s="14"/>
      <c r="J189" s="14"/>
      <c r="K189" s="14"/>
      <c r="L189" s="14"/>
      <c r="M189" s="13"/>
      <c r="N189" s="13"/>
      <c r="O189" s="13"/>
      <c r="P189" s="13"/>
      <c r="Q189" s="13"/>
      <c r="R189" s="13"/>
      <c r="S189" s="13"/>
      <c r="T189" s="13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1"/>
      <c r="AH189" s="11"/>
      <c r="AI189" s="11"/>
      <c r="AJ189" s="11"/>
      <c r="AK189" s="11"/>
      <c r="AL189" s="10"/>
      <c r="AM189" s="10"/>
      <c r="AN189" s="9"/>
      <c r="AP189" s="8"/>
    </row>
    <row r="190" spans="4:42" s="7" customFormat="1" ht="15.75" customHeight="1" x14ac:dyDescent="0.25">
      <c r="D190" s="14"/>
      <c r="E190" s="14"/>
      <c r="F190" s="14"/>
      <c r="G190" s="14"/>
      <c r="H190" s="14"/>
      <c r="I190" s="14"/>
      <c r="J190" s="14"/>
      <c r="K190" s="14"/>
      <c r="L190" s="14"/>
      <c r="M190" s="13"/>
      <c r="N190" s="13"/>
      <c r="O190" s="13"/>
      <c r="P190" s="13"/>
      <c r="Q190" s="13"/>
      <c r="R190" s="13"/>
      <c r="S190" s="13"/>
      <c r="T190" s="13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1"/>
      <c r="AH190" s="11"/>
      <c r="AI190" s="11"/>
      <c r="AJ190" s="11"/>
      <c r="AK190" s="11"/>
      <c r="AL190" s="10"/>
      <c r="AM190" s="10"/>
      <c r="AN190" s="9"/>
      <c r="AP190" s="8"/>
    </row>
    <row r="191" spans="4:42" s="7" customFormat="1" ht="15.75" customHeight="1" x14ac:dyDescent="0.25">
      <c r="D191" s="14"/>
      <c r="E191" s="14"/>
      <c r="F191" s="14"/>
      <c r="G191" s="14"/>
      <c r="H191" s="14"/>
      <c r="I191" s="14"/>
      <c r="J191" s="14"/>
      <c r="K191" s="14"/>
      <c r="L191" s="14"/>
      <c r="M191" s="13"/>
      <c r="N191" s="13"/>
      <c r="O191" s="13"/>
      <c r="P191" s="13"/>
      <c r="Q191" s="13"/>
      <c r="R191" s="13"/>
      <c r="S191" s="13"/>
      <c r="T191" s="13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1"/>
      <c r="AH191" s="11"/>
      <c r="AI191" s="11"/>
      <c r="AJ191" s="11"/>
      <c r="AK191" s="11"/>
      <c r="AL191" s="10"/>
      <c r="AM191" s="10"/>
      <c r="AN191" s="9"/>
      <c r="AP191" s="8"/>
    </row>
    <row r="192" spans="4:42" s="7" customFormat="1" ht="15.75" customHeight="1" x14ac:dyDescent="0.25">
      <c r="D192" s="14"/>
      <c r="E192" s="14"/>
      <c r="F192" s="14"/>
      <c r="G192" s="14"/>
      <c r="H192" s="14"/>
      <c r="I192" s="14"/>
      <c r="J192" s="14"/>
      <c r="K192" s="14"/>
      <c r="L192" s="14"/>
      <c r="M192" s="13"/>
      <c r="N192" s="13"/>
      <c r="O192" s="13"/>
      <c r="P192" s="13"/>
      <c r="Q192" s="13"/>
      <c r="R192" s="13"/>
      <c r="S192" s="13"/>
      <c r="T192" s="13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1"/>
      <c r="AH192" s="11"/>
      <c r="AI192" s="11"/>
      <c r="AJ192" s="11"/>
      <c r="AK192" s="11"/>
      <c r="AL192" s="10"/>
      <c r="AM192" s="10"/>
      <c r="AN192" s="9"/>
      <c r="AP192" s="8"/>
    </row>
    <row r="193" spans="1:43" s="7" customFormat="1" ht="15.75" customHeight="1" x14ac:dyDescent="0.25">
      <c r="D193" s="14"/>
      <c r="E193" s="14"/>
      <c r="F193" s="14"/>
      <c r="G193" s="14"/>
      <c r="H193" s="14"/>
      <c r="I193" s="14"/>
      <c r="J193" s="14"/>
      <c r="K193" s="14"/>
      <c r="L193" s="14"/>
      <c r="M193" s="13"/>
      <c r="N193" s="13"/>
      <c r="O193" s="13"/>
      <c r="P193" s="13"/>
      <c r="Q193" s="13"/>
      <c r="R193" s="13"/>
      <c r="S193" s="13"/>
      <c r="T193" s="13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1"/>
      <c r="AH193" s="11"/>
      <c r="AI193" s="11"/>
      <c r="AJ193" s="11"/>
      <c r="AK193" s="11"/>
      <c r="AL193" s="10"/>
      <c r="AM193" s="10"/>
      <c r="AN193" s="9"/>
      <c r="AP193" s="8"/>
    </row>
    <row r="194" spans="1:43" s="7" customFormat="1" ht="15.75" customHeight="1" x14ac:dyDescent="0.25">
      <c r="D194" s="14"/>
      <c r="E194" s="14"/>
      <c r="F194" s="14"/>
      <c r="G194" s="14"/>
      <c r="H194" s="14"/>
      <c r="I194" s="14"/>
      <c r="J194" s="14"/>
      <c r="K194" s="14"/>
      <c r="L194" s="14"/>
      <c r="M194" s="13"/>
      <c r="N194" s="13"/>
      <c r="O194" s="13"/>
      <c r="P194" s="13"/>
      <c r="Q194" s="13"/>
      <c r="R194" s="13"/>
      <c r="S194" s="13"/>
      <c r="T194" s="13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1"/>
      <c r="AH194" s="11"/>
      <c r="AI194" s="11"/>
      <c r="AJ194" s="11"/>
      <c r="AK194" s="11"/>
      <c r="AL194" s="10"/>
      <c r="AM194" s="10"/>
      <c r="AN194" s="9"/>
      <c r="AP194" s="8"/>
    </row>
    <row r="195" spans="1:43" s="7" customFormat="1" ht="15.75" customHeight="1" x14ac:dyDescent="0.25">
      <c r="D195" s="14"/>
      <c r="E195" s="14"/>
      <c r="F195" s="14"/>
      <c r="G195" s="14"/>
      <c r="H195" s="14"/>
      <c r="I195" s="14"/>
      <c r="J195" s="14"/>
      <c r="K195" s="14"/>
      <c r="L195" s="14"/>
      <c r="M195" s="13"/>
      <c r="N195" s="13"/>
      <c r="O195" s="13"/>
      <c r="P195" s="13"/>
      <c r="Q195" s="13"/>
      <c r="R195" s="13"/>
      <c r="S195" s="13"/>
      <c r="T195" s="13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1"/>
      <c r="AH195" s="11"/>
      <c r="AI195" s="11"/>
      <c r="AJ195" s="11"/>
      <c r="AK195" s="11"/>
      <c r="AL195" s="10"/>
      <c r="AM195" s="10"/>
      <c r="AN195" s="9"/>
      <c r="AP195" s="8"/>
    </row>
    <row r="196" spans="1:43" s="7" customFormat="1" ht="15.75" customHeight="1" x14ac:dyDescent="0.25">
      <c r="D196" s="14"/>
      <c r="E196" s="14"/>
      <c r="F196" s="14"/>
      <c r="G196" s="14"/>
      <c r="H196" s="14"/>
      <c r="I196" s="14"/>
      <c r="J196" s="14"/>
      <c r="K196" s="14"/>
      <c r="L196" s="14"/>
      <c r="M196" s="13"/>
      <c r="N196" s="13"/>
      <c r="O196" s="13"/>
      <c r="P196" s="13"/>
      <c r="Q196" s="13"/>
      <c r="R196" s="13"/>
      <c r="S196" s="13"/>
      <c r="T196" s="13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1"/>
      <c r="AH196" s="11"/>
      <c r="AI196" s="11"/>
      <c r="AJ196" s="11"/>
      <c r="AK196" s="11"/>
      <c r="AL196" s="10"/>
      <c r="AM196" s="10"/>
      <c r="AN196" s="9"/>
      <c r="AP196" s="8"/>
    </row>
    <row r="197" spans="1:43" ht="15" customHeight="1" x14ac:dyDescent="0.25">
      <c r="A197" s="6"/>
      <c r="B197" s="75" t="s">
        <v>10</v>
      </c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6"/>
      <c r="AM197" s="6"/>
    </row>
    <row r="198" spans="1:43" ht="15" customHeight="1" x14ac:dyDescent="0.25">
      <c r="L198" s="130"/>
      <c r="M198" s="130"/>
      <c r="N198" s="130"/>
    </row>
    <row r="199" spans="1:43" ht="15" customHeight="1" x14ac:dyDescent="0.25">
      <c r="L199" s="5"/>
      <c r="M199" s="5"/>
      <c r="N199" s="5"/>
    </row>
    <row r="200" spans="1:43" ht="15" customHeight="1" x14ac:dyDescent="0.25">
      <c r="D200" s="131" t="s">
        <v>9</v>
      </c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  <c r="AA200" s="131"/>
      <c r="AB200" s="131"/>
      <c r="AC200" s="131"/>
      <c r="AD200" s="131"/>
      <c r="AE200" s="131"/>
      <c r="AF200" s="131"/>
      <c r="AG200" s="131"/>
      <c r="AH200" s="131"/>
      <c r="AI200" s="131"/>
      <c r="AJ200" s="131"/>
      <c r="AK200" s="131"/>
      <c r="AL200" s="4"/>
      <c r="AM200" s="4"/>
      <c r="AQ200" s="3"/>
    </row>
  </sheetData>
  <sheetProtection algorithmName="SHA-512" hashValue="UCrj3XD8aWpbetCT2OxuOFp9+DXMqBP+DhVJ8STb4bLUxuToXLUTIYvKvsMsiCoaQ3+koPcdKF2NFKhl3f1QOQ==" saltValue="VsU5ioGEbMJ1As7coiDBVw==" spinCount="100000" sheet="1" formatRows="0"/>
  <protectedRanges>
    <protectedRange sqref="D7 P15:AK15 D19 D23 D31:AK33 J34 L64:L65 P94 D102:AK103 L107 X107 AJ107 P111:AK131 D136:AK136 D140 D144 D148 E153:AK156 D167:AS171" name="Range1"/>
  </protectedRanges>
  <mergeCells count="170">
    <mergeCell ref="L198:N198"/>
    <mergeCell ref="D200:AK200"/>
    <mergeCell ref="D167:L167"/>
    <mergeCell ref="M167:P167"/>
    <mergeCell ref="Q167:T167"/>
    <mergeCell ref="U167:X167"/>
    <mergeCell ref="Y167:AB167"/>
    <mergeCell ref="AC167:AF167"/>
    <mergeCell ref="AG170:AK170"/>
    <mergeCell ref="M171:P171"/>
    <mergeCell ref="Q171:T171"/>
    <mergeCell ref="U171:X171"/>
    <mergeCell ref="Y171:AB171"/>
    <mergeCell ref="AC171:AF171"/>
    <mergeCell ref="Y168:AB168"/>
    <mergeCell ref="Y169:AB169"/>
    <mergeCell ref="AC169:AF169"/>
    <mergeCell ref="Q170:T170"/>
    <mergeCell ref="U170:X170"/>
    <mergeCell ref="D171:L171"/>
    <mergeCell ref="B197:AK197"/>
    <mergeCell ref="D170:L170"/>
    <mergeCell ref="M170:P170"/>
    <mergeCell ref="AG171:AK171"/>
    <mergeCell ref="AG168:AK168"/>
    <mergeCell ref="D169:L169"/>
    <mergeCell ref="M169:P169"/>
    <mergeCell ref="Q169:T169"/>
    <mergeCell ref="U169:X169"/>
    <mergeCell ref="U168:X168"/>
    <mergeCell ref="Y170:AB170"/>
    <mergeCell ref="AC170:AF170"/>
    <mergeCell ref="AG169:AK169"/>
    <mergeCell ref="AG166:AK166"/>
    <mergeCell ref="D162:AK162"/>
    <mergeCell ref="D168:L168"/>
    <mergeCell ref="M168:P168"/>
    <mergeCell ref="Q168:T168"/>
    <mergeCell ref="E155:AK155"/>
    <mergeCell ref="AC168:AF168"/>
    <mergeCell ref="D160:AK160"/>
    <mergeCell ref="D161:AK161"/>
    <mergeCell ref="D166:L166"/>
    <mergeCell ref="M166:P166"/>
    <mergeCell ref="Q166:T166"/>
    <mergeCell ref="U166:X166"/>
    <mergeCell ref="D158:AK158"/>
    <mergeCell ref="Y166:AB166"/>
    <mergeCell ref="AC166:AF166"/>
    <mergeCell ref="AG167:AK167"/>
    <mergeCell ref="B94:C94"/>
    <mergeCell ref="B96:C96"/>
    <mergeCell ref="B100:C100"/>
    <mergeCell ref="E153:AK153"/>
    <mergeCell ref="E154:AK154"/>
    <mergeCell ref="D164:AK164"/>
    <mergeCell ref="E131:M131"/>
    <mergeCell ref="D152:AK152"/>
    <mergeCell ref="D33:AK33"/>
    <mergeCell ref="P111:AK111"/>
    <mergeCell ref="P112:AK112"/>
    <mergeCell ref="P113:AK113"/>
    <mergeCell ref="P114:AK114"/>
    <mergeCell ref="Q136:AK136"/>
    <mergeCell ref="D140:AK140"/>
    <mergeCell ref="D144:AK144"/>
    <mergeCell ref="D148:AK148"/>
    <mergeCell ref="D135:G135"/>
    <mergeCell ref="H135:K135"/>
    <mergeCell ref="L135:P135"/>
    <mergeCell ref="Q135:AK135"/>
    <mergeCell ref="D138:AK138"/>
    <mergeCell ref="D142:AK142"/>
    <mergeCell ref="D146:AK146"/>
    <mergeCell ref="B1:AK1"/>
    <mergeCell ref="B3:AK3"/>
    <mergeCell ref="P15:R15"/>
    <mergeCell ref="D19:AK19"/>
    <mergeCell ref="D23:AK23"/>
    <mergeCell ref="D7:AK7"/>
    <mergeCell ref="D66:AK92"/>
    <mergeCell ref="D65:J65"/>
    <mergeCell ref="D64:J64"/>
    <mergeCell ref="L65:AK65"/>
    <mergeCell ref="L64:AK64"/>
    <mergeCell ref="D34:I34"/>
    <mergeCell ref="J34:AK34"/>
    <mergeCell ref="B36:AK59"/>
    <mergeCell ref="B62:C62"/>
    <mergeCell ref="D5:AK5"/>
    <mergeCell ref="D9:AK9"/>
    <mergeCell ref="D13:AK13"/>
    <mergeCell ref="D17:AK17"/>
    <mergeCell ref="D21:AK21"/>
    <mergeCell ref="D29:AK29"/>
    <mergeCell ref="B25:C25"/>
    <mergeCell ref="B29:C29"/>
    <mergeCell ref="S15:AK15"/>
    <mergeCell ref="D11:AK11"/>
    <mergeCell ref="B5:C5"/>
    <mergeCell ref="B9:C9"/>
    <mergeCell ref="B13:C13"/>
    <mergeCell ref="B17:C17"/>
    <mergeCell ref="B21:C21"/>
    <mergeCell ref="D15:G15"/>
    <mergeCell ref="I15:O15"/>
    <mergeCell ref="R27:AK27"/>
    <mergeCell ref="R25:AK25"/>
    <mergeCell ref="S98:AK98"/>
    <mergeCell ref="D107:J107"/>
    <mergeCell ref="L107:P107"/>
    <mergeCell ref="R107:V107"/>
    <mergeCell ref="X107:AB107"/>
    <mergeCell ref="AC107:AH107"/>
    <mergeCell ref="AJ107:AK107"/>
    <mergeCell ref="D133:AK133"/>
    <mergeCell ref="D62:AK62"/>
    <mergeCell ref="D96:AK96"/>
    <mergeCell ref="D100:AK100"/>
    <mergeCell ref="D105:AK105"/>
    <mergeCell ref="D98:G98"/>
    <mergeCell ref="E111:M111"/>
    <mergeCell ref="E113:M113"/>
    <mergeCell ref="E115:M115"/>
    <mergeCell ref="E117:M117"/>
    <mergeCell ref="P131:AK131"/>
    <mergeCell ref="D31:AK31"/>
    <mergeCell ref="D32:AK32"/>
    <mergeCell ref="D94:J94"/>
    <mergeCell ref="K94:O94"/>
    <mergeCell ref="P94:T94"/>
    <mergeCell ref="D25:Q25"/>
    <mergeCell ref="D27:Q27"/>
    <mergeCell ref="P129:AK129"/>
    <mergeCell ref="E119:M119"/>
    <mergeCell ref="E123:M123"/>
    <mergeCell ref="E127:M127"/>
    <mergeCell ref="P121:AK121"/>
    <mergeCell ref="P122:AK122"/>
    <mergeCell ref="D109:AK109"/>
    <mergeCell ref="P98:R98"/>
    <mergeCell ref="D102:AK102"/>
    <mergeCell ref="D103:AK103"/>
    <mergeCell ref="P115:AK115"/>
    <mergeCell ref="P116:AK116"/>
    <mergeCell ref="P117:AK117"/>
    <mergeCell ref="P118:AK118"/>
    <mergeCell ref="P119:AK119"/>
    <mergeCell ref="P120:AK120"/>
    <mergeCell ref="I98:O98"/>
    <mergeCell ref="B142:C142"/>
    <mergeCell ref="B146:C146"/>
    <mergeCell ref="B150:C150"/>
    <mergeCell ref="B158:C158"/>
    <mergeCell ref="B138:C138"/>
    <mergeCell ref="P123:AK123"/>
    <mergeCell ref="P124:AK124"/>
    <mergeCell ref="P125:AK125"/>
    <mergeCell ref="P127:AK127"/>
    <mergeCell ref="B133:C133"/>
    <mergeCell ref="P130:AK130"/>
    <mergeCell ref="P126:AK126"/>
    <mergeCell ref="E129:M129"/>
    <mergeCell ref="P128:AK128"/>
    <mergeCell ref="E156:AK156"/>
    <mergeCell ref="D136:G136"/>
    <mergeCell ref="H136:K136"/>
    <mergeCell ref="L136:N136"/>
    <mergeCell ref="O136:P136"/>
    <mergeCell ref="D150:AK150"/>
  </mergeCells>
  <dataValidations count="1">
    <dataValidation type="list" allowBlank="1" showInputMessage="1" showErrorMessage="1" sqref="D7:AK7" xr:uid="{29708213-71D2-4982-AE2F-EAEF788CCC98}">
      <formula1>"BANCO INTERNACIONAL DEL PERÚ S.A.A. - INTERBANK,BANCO PINCHINCHA,SCOTIABANK PERÚ S.A.A."</formula1>
    </dataValidation>
  </dataValidations>
  <hyperlinks>
    <hyperlink ref="AN171" r:id="rId1" xr:uid="{A2595AE5-F9FD-441A-9702-39489923D364}"/>
    <hyperlink ref="AN170" r:id="rId2" xr:uid="{781297C6-2284-41E3-A11A-DC514E89BFC5}"/>
    <hyperlink ref="AN169" r:id="rId3" xr:uid="{3A31CADF-F5FB-4898-950A-89D0A68ED0C9}"/>
    <hyperlink ref="AN168" r:id="rId4" xr:uid="{2A776660-00E9-41C2-922A-5AD14609B177}"/>
    <hyperlink ref="AN167" r:id="rId5" xr:uid="{25ECE212-A0D5-45F0-825F-5938C99E5C18}"/>
  </hyperlinks>
  <printOptions horizontalCentered="1"/>
  <pageMargins left="0.59055118110236227" right="0.59055118110236227" top="1.3779527559055118" bottom="0.78740157480314965" header="0.31496062992125984" footer="0.31496062992125984"/>
  <pageSetup paperSize="9" scale="65" fitToHeight="0" orientation="portrait" r:id="rId6"/>
  <headerFooter scaleWithDoc="0">
    <oddHeader>&amp;L&amp;G&amp;R&amp;G</oddHeader>
    <oddFooter>&amp;R&amp;"Verdana,Normal"&amp;8&amp;K00-049Página &amp;P de &amp;N</oddFooter>
  </headerFooter>
  <rowBreaks count="3" manualBreakCount="3">
    <brk id="60" max="37" man="1"/>
    <brk id="136" max="37" man="1"/>
    <brk id="171" max="16383" man="1"/>
  </rowBreaks>
  <drawing r:id="rId7"/>
  <legacyDrawing r:id="rId8"/>
  <legacyDrawingHF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FF97-717C-4283-AD66-68D38DBB5F67}">
  <sheetPr>
    <pageSetUpPr fitToPage="1"/>
  </sheetPr>
  <dimension ref="A1:AO71"/>
  <sheetViews>
    <sheetView view="pageBreakPreview" zoomScaleNormal="100" zoomScaleSheetLayoutView="100" workbookViewId="0">
      <selection activeCell="AQ18" sqref="AQ18"/>
    </sheetView>
  </sheetViews>
  <sheetFormatPr defaultColWidth="4.5703125" defaultRowHeight="15" customHeight="1" x14ac:dyDescent="0.25"/>
  <cols>
    <col min="1" max="1" width="0.85546875" style="51" customWidth="1"/>
    <col min="2" max="37" width="3.5703125" style="51" customWidth="1"/>
    <col min="38" max="38" width="0.85546875" style="51" customWidth="1"/>
    <col min="39" max="16384" width="4.5703125" style="51"/>
  </cols>
  <sheetData>
    <row r="1" spans="1:41" ht="15" customHeight="1" x14ac:dyDescent="0.25">
      <c r="A1" s="52"/>
      <c r="B1" s="132" t="s">
        <v>159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52"/>
    </row>
    <row r="2" spans="1:41" ht="1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</row>
    <row r="3" spans="1:41" ht="15" customHeight="1" x14ac:dyDescent="0.25">
      <c r="A3" s="52"/>
      <c r="B3" s="52"/>
      <c r="C3" s="133" t="s">
        <v>158</v>
      </c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54"/>
      <c r="T3" s="54"/>
      <c r="U3" s="133" t="s">
        <v>157</v>
      </c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52"/>
      <c r="AL3" s="52"/>
      <c r="AM3" s="52"/>
    </row>
    <row r="4" spans="1:41" ht="15" customHeight="1" x14ac:dyDescent="0.25">
      <c r="A4" s="52"/>
      <c r="B4" s="52"/>
      <c r="C4" s="134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6"/>
      <c r="S4" s="52"/>
      <c r="T4" s="52"/>
      <c r="U4" s="134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6"/>
      <c r="AK4" s="52"/>
      <c r="AL4" s="52"/>
    </row>
    <row r="5" spans="1:41" ht="15" customHeight="1" x14ac:dyDescent="0.25">
      <c r="A5" s="52"/>
      <c r="B5" s="52"/>
      <c r="C5" s="137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9"/>
      <c r="S5" s="52"/>
      <c r="T5" s="52"/>
      <c r="U5" s="137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9"/>
      <c r="AK5" s="52"/>
      <c r="AL5" s="52"/>
      <c r="AM5" s="52"/>
    </row>
    <row r="6" spans="1:41" ht="15" customHeight="1" x14ac:dyDescent="0.25">
      <c r="A6" s="52"/>
      <c r="B6" s="52"/>
      <c r="C6" s="137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9"/>
      <c r="S6" s="52"/>
      <c r="T6" s="52"/>
      <c r="U6" s="137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9"/>
      <c r="AK6" s="52"/>
      <c r="AL6" s="52"/>
      <c r="AM6" s="52"/>
    </row>
    <row r="7" spans="1:41" ht="15" customHeight="1" x14ac:dyDescent="0.25">
      <c r="A7" s="52"/>
      <c r="B7" s="52"/>
      <c r="C7" s="137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9"/>
      <c r="S7" s="52"/>
      <c r="T7" s="52"/>
      <c r="U7" s="137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9"/>
      <c r="AK7" s="52"/>
      <c r="AL7" s="52"/>
      <c r="AM7" s="52"/>
    </row>
    <row r="8" spans="1:41" ht="15" customHeight="1" x14ac:dyDescent="0.25">
      <c r="A8" s="52"/>
      <c r="B8" s="52"/>
      <c r="C8" s="137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9"/>
      <c r="S8" s="52"/>
      <c r="T8" s="52"/>
      <c r="U8" s="137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9"/>
      <c r="AK8" s="52"/>
      <c r="AL8" s="52"/>
      <c r="AM8" s="52"/>
    </row>
    <row r="9" spans="1:41" ht="15" customHeight="1" x14ac:dyDescent="0.25">
      <c r="A9" s="52"/>
      <c r="B9" s="52"/>
      <c r="C9" s="137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9"/>
      <c r="S9" s="52"/>
      <c r="T9" s="52"/>
      <c r="U9" s="137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9"/>
      <c r="AK9" s="52"/>
      <c r="AL9" s="52"/>
      <c r="AM9" s="52"/>
    </row>
    <row r="10" spans="1:41" ht="15" customHeight="1" x14ac:dyDescent="0.25">
      <c r="A10" s="52"/>
      <c r="B10" s="52"/>
      <c r="C10" s="137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9"/>
      <c r="S10" s="52"/>
      <c r="T10" s="52"/>
      <c r="U10" s="137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9"/>
      <c r="AK10" s="52"/>
      <c r="AL10" s="52"/>
      <c r="AM10" s="52"/>
    </row>
    <row r="11" spans="1:41" ht="15" customHeight="1" x14ac:dyDescent="0.25">
      <c r="A11" s="52"/>
      <c r="B11" s="52"/>
      <c r="C11" s="137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9"/>
      <c r="S11" s="52"/>
      <c r="T11" s="52"/>
      <c r="U11" s="137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9"/>
      <c r="AK11" s="52"/>
      <c r="AL11" s="52"/>
      <c r="AM11" s="52"/>
    </row>
    <row r="12" spans="1:41" ht="15" customHeight="1" x14ac:dyDescent="0.25">
      <c r="A12" s="52"/>
      <c r="B12" s="52"/>
      <c r="C12" s="137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9"/>
      <c r="S12" s="52"/>
      <c r="T12" s="52"/>
      <c r="U12" s="137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9"/>
      <c r="AK12" s="52"/>
      <c r="AL12" s="52"/>
      <c r="AM12" s="52"/>
    </row>
    <row r="13" spans="1:41" ht="15" customHeight="1" x14ac:dyDescent="0.25">
      <c r="A13" s="52"/>
      <c r="B13" s="52"/>
      <c r="C13" s="137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9"/>
      <c r="S13" s="52"/>
      <c r="T13" s="52"/>
      <c r="U13" s="137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9"/>
      <c r="AK13" s="52"/>
      <c r="AL13" s="52"/>
      <c r="AM13" s="52"/>
    </row>
    <row r="14" spans="1:41" ht="15" customHeight="1" x14ac:dyDescent="0.25">
      <c r="A14" s="52"/>
      <c r="B14" s="52"/>
      <c r="C14" s="137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9"/>
      <c r="S14" s="52"/>
      <c r="T14" s="52"/>
      <c r="U14" s="137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9"/>
      <c r="AK14" s="52"/>
      <c r="AL14" s="52"/>
      <c r="AM14" s="52"/>
    </row>
    <row r="15" spans="1:41" ht="15" customHeight="1" x14ac:dyDescent="0.25">
      <c r="A15" s="52"/>
      <c r="B15" s="52"/>
      <c r="C15" s="137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9"/>
      <c r="S15" s="52"/>
      <c r="T15" s="52"/>
      <c r="U15" s="137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9"/>
      <c r="AK15" s="52"/>
      <c r="AL15" s="52"/>
      <c r="AM15" s="52"/>
      <c r="AO15" s="55"/>
    </row>
    <row r="16" spans="1:41" ht="15" customHeight="1" x14ac:dyDescent="0.25">
      <c r="A16" s="52"/>
      <c r="B16" s="52"/>
      <c r="C16" s="137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9"/>
      <c r="S16" s="52"/>
      <c r="T16" s="52"/>
      <c r="U16" s="137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9"/>
      <c r="AK16" s="52"/>
      <c r="AL16" s="52"/>
      <c r="AM16" s="52"/>
    </row>
    <row r="17" spans="1:39" ht="15" customHeight="1" x14ac:dyDescent="0.25">
      <c r="A17" s="52"/>
      <c r="B17" s="52"/>
      <c r="C17" s="137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9"/>
      <c r="S17" s="52"/>
      <c r="T17" s="52"/>
      <c r="U17" s="137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9"/>
      <c r="AK17" s="52"/>
      <c r="AL17" s="52"/>
      <c r="AM17" s="52"/>
    </row>
    <row r="18" spans="1:39" ht="15" customHeight="1" x14ac:dyDescent="0.25">
      <c r="A18" s="52"/>
      <c r="B18" s="52"/>
      <c r="C18" s="140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2"/>
      <c r="S18" s="52"/>
      <c r="T18" s="52"/>
      <c r="U18" s="140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2"/>
      <c r="AK18" s="52"/>
      <c r="AL18" s="52"/>
      <c r="AM18" s="52"/>
    </row>
    <row r="19" spans="1:39" ht="15" customHeight="1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</row>
    <row r="20" spans="1:39" ht="15" customHeight="1" x14ac:dyDescent="0.25">
      <c r="A20" s="52"/>
      <c r="B20" s="54"/>
      <c r="C20" s="133" t="s">
        <v>156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54"/>
      <c r="T20" s="54"/>
      <c r="U20" s="133" t="s">
        <v>155</v>
      </c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52"/>
      <c r="AL20" s="52"/>
    </row>
    <row r="21" spans="1:39" ht="15" customHeight="1" x14ac:dyDescent="0.25">
      <c r="A21" s="52"/>
      <c r="B21" s="52"/>
      <c r="C21" s="134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6"/>
      <c r="S21" s="52"/>
      <c r="T21" s="52"/>
      <c r="U21" s="134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6"/>
      <c r="AK21" s="52"/>
      <c r="AL21" s="52"/>
    </row>
    <row r="22" spans="1:39" ht="15" customHeight="1" x14ac:dyDescent="0.25">
      <c r="A22" s="52"/>
      <c r="B22" s="52"/>
      <c r="C22" s="137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9"/>
      <c r="S22" s="52"/>
      <c r="T22" s="52"/>
      <c r="U22" s="137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9"/>
      <c r="AK22" s="52"/>
      <c r="AL22" s="52"/>
    </row>
    <row r="23" spans="1:39" ht="15" customHeight="1" x14ac:dyDescent="0.25">
      <c r="A23" s="52"/>
      <c r="B23" s="52"/>
      <c r="C23" s="137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9"/>
      <c r="S23" s="52"/>
      <c r="T23" s="52"/>
      <c r="U23" s="137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9"/>
      <c r="AK23" s="52"/>
      <c r="AL23" s="52"/>
    </row>
    <row r="24" spans="1:39" ht="15" customHeight="1" x14ac:dyDescent="0.25">
      <c r="A24" s="52"/>
      <c r="B24" s="52"/>
      <c r="C24" s="137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9"/>
      <c r="S24" s="52"/>
      <c r="T24" s="52"/>
      <c r="U24" s="137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9"/>
      <c r="AK24" s="52"/>
      <c r="AL24" s="52"/>
    </row>
    <row r="25" spans="1:39" ht="15" customHeight="1" x14ac:dyDescent="0.25">
      <c r="A25" s="52"/>
      <c r="B25" s="52"/>
      <c r="C25" s="137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9"/>
      <c r="S25" s="52"/>
      <c r="T25" s="52"/>
      <c r="U25" s="137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9"/>
      <c r="AK25" s="52"/>
      <c r="AL25" s="52"/>
    </row>
    <row r="26" spans="1:39" ht="15" customHeight="1" x14ac:dyDescent="0.25">
      <c r="A26" s="52"/>
      <c r="B26" s="52"/>
      <c r="C26" s="137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9"/>
      <c r="S26" s="52"/>
      <c r="T26" s="52"/>
      <c r="U26" s="137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9"/>
      <c r="AK26" s="52"/>
      <c r="AL26" s="52"/>
    </row>
    <row r="27" spans="1:39" ht="15" customHeight="1" x14ac:dyDescent="0.25">
      <c r="A27" s="52"/>
      <c r="B27" s="52"/>
      <c r="C27" s="137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9"/>
      <c r="S27" s="52"/>
      <c r="T27" s="52"/>
      <c r="U27" s="137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9"/>
      <c r="AK27" s="52"/>
      <c r="AL27" s="52"/>
    </row>
    <row r="28" spans="1:39" ht="15" customHeight="1" x14ac:dyDescent="0.25">
      <c r="A28" s="52"/>
      <c r="B28" s="52"/>
      <c r="C28" s="137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9"/>
      <c r="S28" s="52"/>
      <c r="T28" s="52"/>
      <c r="U28" s="137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9"/>
      <c r="AK28" s="52"/>
      <c r="AL28" s="52"/>
    </row>
    <row r="29" spans="1:39" ht="15" customHeight="1" x14ac:dyDescent="0.25">
      <c r="A29" s="52"/>
      <c r="B29" s="52"/>
      <c r="C29" s="137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9"/>
      <c r="S29" s="52"/>
      <c r="T29" s="52"/>
      <c r="U29" s="137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9"/>
      <c r="AK29" s="52"/>
      <c r="AL29" s="52"/>
    </row>
    <row r="30" spans="1:39" ht="15" customHeight="1" x14ac:dyDescent="0.25">
      <c r="A30" s="52"/>
      <c r="B30" s="52"/>
      <c r="C30" s="137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9"/>
      <c r="S30" s="52"/>
      <c r="T30" s="52"/>
      <c r="U30" s="137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9"/>
      <c r="AK30" s="52"/>
      <c r="AL30" s="52"/>
    </row>
    <row r="31" spans="1:39" ht="15" customHeight="1" x14ac:dyDescent="0.25">
      <c r="A31" s="52"/>
      <c r="B31" s="52"/>
      <c r="C31" s="137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9"/>
      <c r="S31" s="52"/>
      <c r="T31" s="52"/>
      <c r="U31" s="137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9"/>
      <c r="AK31" s="52"/>
      <c r="AL31" s="52"/>
    </row>
    <row r="32" spans="1:39" ht="15" customHeight="1" x14ac:dyDescent="0.25">
      <c r="A32" s="52"/>
      <c r="B32" s="52"/>
      <c r="C32" s="137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9"/>
      <c r="S32" s="52"/>
      <c r="T32" s="52"/>
      <c r="U32" s="137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9"/>
      <c r="AK32" s="52"/>
      <c r="AL32" s="52"/>
    </row>
    <row r="33" spans="1:38" ht="15" customHeight="1" x14ac:dyDescent="0.25">
      <c r="A33" s="52"/>
      <c r="B33" s="52"/>
      <c r="C33" s="137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9"/>
      <c r="S33" s="52"/>
      <c r="T33" s="52"/>
      <c r="U33" s="137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9"/>
      <c r="AK33" s="52"/>
      <c r="AL33" s="52"/>
    </row>
    <row r="34" spans="1:38" ht="15" customHeight="1" x14ac:dyDescent="0.25">
      <c r="A34" s="52"/>
      <c r="B34" s="52"/>
      <c r="C34" s="137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9"/>
      <c r="S34" s="52"/>
      <c r="T34" s="52"/>
      <c r="U34" s="137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9"/>
      <c r="AK34" s="52"/>
      <c r="AL34" s="52"/>
    </row>
    <row r="35" spans="1:38" ht="15" customHeight="1" x14ac:dyDescent="0.25">
      <c r="A35" s="52"/>
      <c r="B35" s="52"/>
      <c r="C35" s="140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2"/>
      <c r="S35" s="52"/>
      <c r="T35" s="52"/>
      <c r="U35" s="140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2"/>
      <c r="AK35" s="52"/>
      <c r="AL35" s="52"/>
    </row>
    <row r="36" spans="1:38" ht="15" customHeight="1" x14ac:dyDescent="0.25">
      <c r="A36" s="52"/>
      <c r="B36" s="54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 spans="1:38" ht="15" customHeight="1" x14ac:dyDescent="0.25">
      <c r="A37" s="52"/>
      <c r="B37" s="54"/>
      <c r="C37" s="133" t="s">
        <v>154</v>
      </c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54"/>
      <c r="T37" s="54"/>
      <c r="U37" s="133" t="s">
        <v>153</v>
      </c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52"/>
      <c r="AL37" s="52"/>
    </row>
    <row r="38" spans="1:38" ht="15" customHeight="1" x14ac:dyDescent="0.25">
      <c r="A38" s="52"/>
      <c r="B38" s="54"/>
      <c r="C38" s="134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6"/>
      <c r="S38" s="52"/>
      <c r="T38" s="52"/>
      <c r="U38" s="134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6"/>
      <c r="AK38" s="52"/>
      <c r="AL38" s="52"/>
    </row>
    <row r="39" spans="1:38" ht="15" customHeight="1" x14ac:dyDescent="0.25">
      <c r="A39" s="52"/>
      <c r="B39" s="54"/>
      <c r="C39" s="137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9"/>
      <c r="S39" s="52"/>
      <c r="T39" s="52"/>
      <c r="U39" s="137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9"/>
      <c r="AK39" s="52"/>
      <c r="AL39" s="52"/>
    </row>
    <row r="40" spans="1:38" ht="15" customHeight="1" x14ac:dyDescent="0.25">
      <c r="A40" s="52"/>
      <c r="B40" s="54"/>
      <c r="C40" s="137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9"/>
      <c r="S40" s="52"/>
      <c r="T40" s="52"/>
      <c r="U40" s="137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9"/>
      <c r="AK40" s="52"/>
      <c r="AL40" s="52"/>
    </row>
    <row r="41" spans="1:38" ht="15" customHeight="1" x14ac:dyDescent="0.25">
      <c r="A41" s="52"/>
      <c r="B41" s="54"/>
      <c r="C41" s="137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9"/>
      <c r="S41" s="52"/>
      <c r="T41" s="52"/>
      <c r="U41" s="137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9"/>
      <c r="AK41" s="52"/>
      <c r="AL41" s="52"/>
    </row>
    <row r="42" spans="1:38" ht="15" customHeight="1" x14ac:dyDescent="0.25">
      <c r="A42" s="52"/>
      <c r="B42" s="54"/>
      <c r="C42" s="137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9"/>
      <c r="S42" s="52"/>
      <c r="T42" s="52"/>
      <c r="U42" s="137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9"/>
      <c r="AK42" s="52"/>
      <c r="AL42" s="52"/>
    </row>
    <row r="43" spans="1:38" ht="15" customHeight="1" x14ac:dyDescent="0.25">
      <c r="A43" s="52"/>
      <c r="B43" s="54"/>
      <c r="C43" s="137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9"/>
      <c r="S43" s="52"/>
      <c r="T43" s="52"/>
      <c r="U43" s="137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9"/>
      <c r="AK43" s="52"/>
      <c r="AL43" s="52"/>
    </row>
    <row r="44" spans="1:38" ht="15" customHeight="1" x14ac:dyDescent="0.25">
      <c r="A44" s="52"/>
      <c r="B44" s="54"/>
      <c r="C44" s="137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9"/>
      <c r="S44" s="52"/>
      <c r="T44" s="52"/>
      <c r="U44" s="137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9"/>
      <c r="AK44" s="52"/>
      <c r="AL44" s="52"/>
    </row>
    <row r="45" spans="1:38" ht="15" customHeight="1" x14ac:dyDescent="0.25">
      <c r="A45" s="52"/>
      <c r="B45" s="54"/>
      <c r="C45" s="137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9"/>
      <c r="S45" s="52"/>
      <c r="T45" s="52"/>
      <c r="U45" s="137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9"/>
      <c r="AK45" s="52"/>
      <c r="AL45" s="52"/>
    </row>
    <row r="46" spans="1:38" ht="15" customHeight="1" x14ac:dyDescent="0.25">
      <c r="A46" s="52"/>
      <c r="B46" s="54"/>
      <c r="C46" s="137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9"/>
      <c r="S46" s="52"/>
      <c r="T46" s="52"/>
      <c r="U46" s="137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9"/>
      <c r="AK46" s="52"/>
      <c r="AL46" s="52"/>
    </row>
    <row r="47" spans="1:38" ht="15" customHeight="1" x14ac:dyDescent="0.25">
      <c r="A47" s="52"/>
      <c r="B47" s="54"/>
      <c r="C47" s="137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9"/>
      <c r="S47" s="52"/>
      <c r="T47" s="52"/>
      <c r="U47" s="137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9"/>
      <c r="AK47" s="52"/>
      <c r="AL47" s="52"/>
    </row>
    <row r="48" spans="1:38" ht="15" customHeight="1" x14ac:dyDescent="0.25">
      <c r="A48" s="52"/>
      <c r="B48" s="54"/>
      <c r="C48" s="137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9"/>
      <c r="S48" s="52"/>
      <c r="T48" s="52"/>
      <c r="U48" s="137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9"/>
      <c r="AK48" s="52"/>
      <c r="AL48" s="52"/>
    </row>
    <row r="49" spans="1:38" ht="15" customHeight="1" x14ac:dyDescent="0.25">
      <c r="A49" s="52"/>
      <c r="B49" s="54"/>
      <c r="C49" s="137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9"/>
      <c r="S49" s="52"/>
      <c r="T49" s="52"/>
      <c r="U49" s="137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9"/>
      <c r="AK49" s="52"/>
      <c r="AL49" s="52"/>
    </row>
    <row r="50" spans="1:38" ht="15" customHeight="1" x14ac:dyDescent="0.25">
      <c r="A50" s="52"/>
      <c r="B50" s="54"/>
      <c r="C50" s="137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9"/>
      <c r="S50" s="52"/>
      <c r="T50" s="52"/>
      <c r="U50" s="137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9"/>
      <c r="AK50" s="52"/>
      <c r="AL50" s="52"/>
    </row>
    <row r="51" spans="1:38" ht="15" customHeight="1" x14ac:dyDescent="0.25">
      <c r="A51" s="52"/>
      <c r="B51" s="54"/>
      <c r="C51" s="137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9"/>
      <c r="S51" s="52"/>
      <c r="T51" s="52"/>
      <c r="U51" s="137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9"/>
      <c r="AK51" s="52"/>
      <c r="AL51" s="52"/>
    </row>
    <row r="52" spans="1:38" ht="15" customHeight="1" x14ac:dyDescent="0.25">
      <c r="A52" s="52"/>
      <c r="B52" s="54"/>
      <c r="C52" s="140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2"/>
      <c r="S52" s="52"/>
      <c r="T52" s="52"/>
      <c r="U52" s="140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2"/>
      <c r="AK52" s="52"/>
      <c r="AL52" s="52"/>
    </row>
    <row r="53" spans="1:38" ht="15" customHeight="1" x14ac:dyDescent="0.2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 spans="1:38" ht="15" customHeight="1" x14ac:dyDescent="0.25">
      <c r="A54" s="52"/>
      <c r="B54" s="54"/>
      <c r="C54" s="133" t="s">
        <v>152</v>
      </c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54"/>
      <c r="T54" s="54"/>
      <c r="U54" s="133" t="s">
        <v>151</v>
      </c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52"/>
      <c r="AL54" s="52"/>
    </row>
    <row r="55" spans="1:38" ht="15" customHeight="1" x14ac:dyDescent="0.25">
      <c r="A55" s="52"/>
      <c r="B55" s="52"/>
      <c r="C55" s="134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6"/>
      <c r="S55" s="52"/>
      <c r="T55" s="52"/>
      <c r="U55" s="134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6"/>
      <c r="AK55" s="52"/>
      <c r="AL55" s="52"/>
    </row>
    <row r="56" spans="1:38" ht="15" customHeight="1" x14ac:dyDescent="0.25">
      <c r="A56" s="52"/>
      <c r="B56" s="52"/>
      <c r="C56" s="137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9"/>
      <c r="S56" s="52"/>
      <c r="T56" s="52"/>
      <c r="U56" s="137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9"/>
      <c r="AK56" s="52"/>
      <c r="AL56" s="52"/>
    </row>
    <row r="57" spans="1:38" ht="15" customHeight="1" x14ac:dyDescent="0.25">
      <c r="A57" s="52"/>
      <c r="B57" s="52"/>
      <c r="C57" s="137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9"/>
      <c r="S57" s="52"/>
      <c r="T57" s="52"/>
      <c r="U57" s="137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9"/>
      <c r="AK57" s="52"/>
      <c r="AL57" s="52"/>
    </row>
    <row r="58" spans="1:38" ht="15" customHeight="1" x14ac:dyDescent="0.25">
      <c r="A58" s="52"/>
      <c r="B58" s="52"/>
      <c r="C58" s="137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9"/>
      <c r="S58" s="52"/>
      <c r="T58" s="52"/>
      <c r="U58" s="137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9"/>
      <c r="AK58" s="52"/>
      <c r="AL58" s="52"/>
    </row>
    <row r="59" spans="1:38" ht="15" customHeight="1" x14ac:dyDescent="0.25">
      <c r="A59" s="52"/>
      <c r="B59" s="52"/>
      <c r="C59" s="137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9"/>
      <c r="S59" s="52"/>
      <c r="T59" s="52"/>
      <c r="U59" s="137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9"/>
      <c r="AK59" s="52"/>
      <c r="AL59" s="52"/>
    </row>
    <row r="60" spans="1:38" ht="15" customHeight="1" x14ac:dyDescent="0.25">
      <c r="A60" s="52"/>
      <c r="B60" s="52"/>
      <c r="C60" s="137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9"/>
      <c r="S60" s="52"/>
      <c r="T60" s="52"/>
      <c r="U60" s="137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9"/>
      <c r="AK60" s="52"/>
      <c r="AL60" s="52"/>
    </row>
    <row r="61" spans="1:38" ht="15" customHeight="1" x14ac:dyDescent="0.25">
      <c r="A61" s="52"/>
      <c r="B61" s="52"/>
      <c r="C61" s="137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9"/>
      <c r="S61" s="52"/>
      <c r="T61" s="52"/>
      <c r="U61" s="137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9"/>
      <c r="AK61" s="52"/>
      <c r="AL61" s="52"/>
    </row>
    <row r="62" spans="1:38" ht="15" customHeight="1" x14ac:dyDescent="0.25">
      <c r="A62" s="52"/>
      <c r="B62" s="52"/>
      <c r="C62" s="137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9"/>
      <c r="S62" s="52"/>
      <c r="T62" s="52"/>
      <c r="U62" s="137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9"/>
      <c r="AK62" s="52"/>
      <c r="AL62" s="52"/>
    </row>
    <row r="63" spans="1:38" ht="15" customHeight="1" x14ac:dyDescent="0.25">
      <c r="A63" s="52"/>
      <c r="B63" s="52"/>
      <c r="C63" s="137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9"/>
      <c r="S63" s="52"/>
      <c r="T63" s="52"/>
      <c r="U63" s="137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9"/>
      <c r="AK63" s="52"/>
      <c r="AL63" s="52"/>
    </row>
    <row r="64" spans="1:38" ht="15" customHeight="1" x14ac:dyDescent="0.25">
      <c r="A64" s="52"/>
      <c r="B64" s="52"/>
      <c r="C64" s="137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9"/>
      <c r="S64" s="52"/>
      <c r="T64" s="52"/>
      <c r="U64" s="137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9"/>
      <c r="AK64" s="52"/>
      <c r="AL64" s="52"/>
    </row>
    <row r="65" spans="1:38" ht="15" customHeight="1" x14ac:dyDescent="0.25">
      <c r="A65" s="52"/>
      <c r="B65" s="52"/>
      <c r="C65" s="137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9"/>
      <c r="S65" s="52"/>
      <c r="T65" s="52"/>
      <c r="U65" s="137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9"/>
      <c r="AK65" s="52"/>
      <c r="AL65" s="52"/>
    </row>
    <row r="66" spans="1:38" ht="15" customHeight="1" x14ac:dyDescent="0.25">
      <c r="A66" s="52"/>
      <c r="B66" s="52"/>
      <c r="C66" s="137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9"/>
      <c r="S66" s="52"/>
      <c r="T66" s="52"/>
      <c r="U66" s="137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9"/>
      <c r="AK66" s="52"/>
      <c r="AL66" s="52"/>
    </row>
    <row r="67" spans="1:38" ht="15" customHeight="1" x14ac:dyDescent="0.25">
      <c r="A67" s="52"/>
      <c r="B67" s="52"/>
      <c r="C67" s="137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9"/>
      <c r="S67" s="52"/>
      <c r="T67" s="52"/>
      <c r="U67" s="137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9"/>
      <c r="AK67" s="52"/>
      <c r="AL67" s="52"/>
    </row>
    <row r="68" spans="1:38" ht="15" customHeight="1" x14ac:dyDescent="0.25">
      <c r="A68" s="52"/>
      <c r="B68" s="52"/>
      <c r="C68" s="137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9"/>
      <c r="S68" s="52"/>
      <c r="T68" s="52"/>
      <c r="U68" s="137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9"/>
      <c r="AK68" s="52"/>
      <c r="AL68" s="52"/>
    </row>
    <row r="69" spans="1:38" ht="15" customHeight="1" x14ac:dyDescent="0.25">
      <c r="A69" s="52"/>
      <c r="B69" s="52"/>
      <c r="C69" s="140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2"/>
      <c r="S69" s="52"/>
      <c r="T69" s="52"/>
      <c r="U69" s="140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2"/>
      <c r="AK69" s="52"/>
      <c r="AL69" s="52"/>
    </row>
    <row r="70" spans="1:38" ht="15" customHeight="1" x14ac:dyDescent="0.25">
      <c r="A70" s="52"/>
      <c r="B70" s="54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4"/>
      <c r="T70" s="54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2"/>
      <c r="AL70" s="52"/>
    </row>
    <row r="71" spans="1:38" ht="15" customHeight="1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</sheetData>
  <sheetProtection algorithmName="SHA-512" hashValue="yKNsVLyT3t/aEUE2bb7Zwm+tzstbo5YfuG2I2GMBRnUmnfUgIUVgPiDwFSOVIbG+SNEFIv2fIX50FFdbyBja0Q==" saltValue="zLlgWMGMPOLLW8JCf+xtLQ==" spinCount="100000" sheet="1" insertRows="0" deleteRows="0"/>
  <protectedRanges>
    <protectedRange sqref="C3:R18 U3:AJ18 C20:R35 U20:AJ35 C37:R52 U37:AJ52 C54:R69 U54:AJ69" name="Range1"/>
  </protectedRanges>
  <mergeCells count="17">
    <mergeCell ref="U38:AJ52"/>
    <mergeCell ref="C55:R69"/>
    <mergeCell ref="U55:AJ69"/>
    <mergeCell ref="C54:R54"/>
    <mergeCell ref="U54:AJ54"/>
    <mergeCell ref="C38:R52"/>
    <mergeCell ref="C37:R37"/>
    <mergeCell ref="U37:AJ37"/>
    <mergeCell ref="C4:R18"/>
    <mergeCell ref="U4:AJ18"/>
    <mergeCell ref="C21:R35"/>
    <mergeCell ref="U21:AJ35"/>
    <mergeCell ref="B1:AK1"/>
    <mergeCell ref="C3:R3"/>
    <mergeCell ref="U3:AJ3"/>
    <mergeCell ref="C20:R20"/>
    <mergeCell ref="U20:AJ20"/>
  </mergeCells>
  <printOptions horizontalCentered="1"/>
  <pageMargins left="0.59055118110236227" right="0.59055118110236227" top="1.3779527559055118" bottom="0.78740157480314965" header="0.31496062992125984" footer="0.31496062992125984"/>
  <pageSetup paperSize="9" scale="68" orientation="portrait" horizontalDpi="300" verticalDpi="300" r:id="rId1"/>
  <headerFooter scaleWithDoc="0">
    <oddHeader>&amp;L&amp;G&amp;R&amp;G</oddHeader>
    <oddFooter>&amp;R&amp;"Verdana,Normal"&amp;8&amp;K00-049Página &amp;P de &amp;N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Portada</vt:lpstr>
      <vt:lpstr>Memoria</vt:lpstr>
      <vt:lpstr>Fotos</vt:lpstr>
      <vt:lpstr>Memoria!Print_Area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Ernesto Gómez Garcés</dc:creator>
  <cp:lastModifiedBy>Andrés Ernesto Gómez Garcés</cp:lastModifiedBy>
  <dcterms:created xsi:type="dcterms:W3CDTF">2020-10-12T17:30:48Z</dcterms:created>
  <dcterms:modified xsi:type="dcterms:W3CDTF">2020-10-27T21:06:24Z</dcterms:modified>
</cp:coreProperties>
</file>