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ébits" sheetId="1" r:id="rId4"/>
    <sheet state="visible" name="Latences" sheetId="2" r:id="rId5"/>
    <sheet state="visible" name="MongoDB" sheetId="3" r:id="rId6"/>
    <sheet state="visible" name="Hyperledger" sheetId="4" r:id="rId7"/>
  </sheets>
  <definedNames/>
  <calcPr/>
</workbook>
</file>

<file path=xl/sharedStrings.xml><?xml version="1.0" encoding="utf-8"?>
<sst xmlns="http://schemas.openxmlformats.org/spreadsheetml/2006/main" count="849" uniqueCount="73">
  <si>
    <t xml:space="preserve">Base de données/
Opération
</t>
  </si>
  <si>
    <t>MongoDB (ops/s)</t>
  </si>
  <si>
    <t>Hyperledger (ops/s)</t>
  </si>
  <si>
    <t>A</t>
  </si>
  <si>
    <t>B</t>
  </si>
  <si>
    <t>C</t>
  </si>
  <si>
    <t>Database
/Operation</t>
  </si>
  <si>
    <t>MongoDB (us)</t>
  </si>
  <si>
    <t>Hyperledger (us)</t>
  </si>
  <si>
    <t>Database
/Workload</t>
  </si>
  <si>
    <t>READ</t>
  </si>
  <si>
    <t>UPDATE</t>
  </si>
  <si>
    <t>workloadA (50/50) test 1</t>
  </si>
  <si>
    <t>workloadB (10/90) test1</t>
  </si>
  <si>
    <t>workloadC (100/0) test1</t>
  </si>
  <si>
    <t>[OVERALL]</t>
  </si>
  <si>
    <t xml:space="preserve"> RunTime(ms)</t>
  </si>
  <si>
    <t xml:space="preserve"> Throughput(ops/sec)</t>
  </si>
  <si>
    <t>[TOTAL_GCS_G1_Young_Generation]</t>
  </si>
  <si>
    <t xml:space="preserve"> Count</t>
  </si>
  <si>
    <t>[TOTAL_GC_TIME_G1_Young_Generation]</t>
  </si>
  <si>
    <t xml:space="preserve"> Time(ms)</t>
  </si>
  <si>
    <t>[TOTAL_GC_TIME_%_G1_Young_Generation]</t>
  </si>
  <si>
    <t xml:space="preserve"> 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</si>
  <si>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</si>
  <si>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</si>
  <si>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</si>
  <si>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</si>
  <si>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</si>
  <si>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</si>
  <si>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</si>
  <si>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</si>
  <si>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</si>
  <si>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</si>
  <si>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</si>
  <si>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</si>
  <si>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</si>
  <si>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</si>
  <si>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</si>
  <si>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</si>
  <si>
    <t>workloadA (50/50) test2</t>
  </si>
  <si>
    <t>workloadB (10/90) test2</t>
  </si>
  <si>
    <t>workloadC (100/0) test2</t>
  </si>
  <si>
    <t>workloadA (50/50) test3</t>
  </si>
  <si>
    <t>workloadB (10/90) test3</t>
  </si>
  <si>
    <t>workloadC (100/0) test3</t>
  </si>
  <si>
    <t>average workloadA</t>
  </si>
  <si>
    <t>average workloadB</t>
  </si>
  <si>
    <t>average workloadC</t>
  </si>
  <si>
    <t>10/90 test1</t>
  </si>
  <si>
    <t xml:space="preserve">Name  </t>
  </si>
  <si>
    <t>init  (ecriture)</t>
  </si>
  <si>
    <t>query (lecture)</t>
  </si>
  <si>
    <t>50/50 test1</t>
  </si>
  <si>
    <t xml:space="preserve">init  </t>
  </si>
  <si>
    <t xml:space="preserve">query </t>
  </si>
  <si>
    <t>100/0 test1</t>
  </si>
  <si>
    <t xml:space="preserve"> Succ </t>
  </si>
  <si>
    <t xml:space="preserve"> Fail </t>
  </si>
  <si>
    <t xml:space="preserve"> Send Rate (TPS) </t>
  </si>
  <si>
    <t xml:space="preserve"> Max Latency (s) </t>
  </si>
  <si>
    <t xml:space="preserve"> Min Latency (s) </t>
  </si>
  <si>
    <t xml:space="preserve"> Avg Latency (s) </t>
  </si>
  <si>
    <t xml:space="preserve"> Throughput (TPS) </t>
  </si>
  <si>
    <t>10/90 test2</t>
  </si>
  <si>
    <t>50/50 test2</t>
  </si>
  <si>
    <t>100/0 test2</t>
  </si>
  <si>
    <t>10/90 test3</t>
  </si>
  <si>
    <t>50/50 test3</t>
  </si>
  <si>
    <t>100/0 test3</t>
  </si>
  <si>
    <t>AVERAGE B</t>
  </si>
  <si>
    <t>AVERAGE A</t>
  </si>
  <si>
    <t>AVERAGE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</si>
</sst>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3" xfId="0" applyAlignment="1" applyBorder="1" applyFont="1" applyNumberFormat="1">
      <alignment horizontal="center" vertical="bottom"/>
    </xf>
    <xf borderId="4" fillId="0" fontId="1" numFmtId="3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2" fontId="3" numFmtId="0" xfId="0" applyAlignment="1" applyFill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Moyenne des débits des bases de données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'Débits'!$C$2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'Débits'!$B$3:$B$5</c:f>
            </c:strRef>
          </c:cat>
          <c:val>
            <c:numRef>
              <c:f>'Débits'!$C$3:$C$5</c:f>
              <c:numCache/>
            </c:numRef>
          </c:val>
        </c:ser>
        <c:ser>
          <c:idx val="1"/>
          <c:order val="1"/>
          <c:tx>
            <c:strRef>
              <c:f>'Débits'!$D$2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'Débits'!$B$3:$B$5</c:f>
            </c:strRef>
          </c:cat>
          <c:val>
            <c:numRef>
              <c:f>'Débits'!$D$3:$D$5</c:f>
              <c:numCache/>
            </c:numRef>
          </c:val>
        </c:ser>
        <c:axId val="1397710571"/>
        <c:axId val="484060741"/>
      </c:barChart>
      <c:catAx>
        <c:axId val="1397710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Base de données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060741"/>
      </c:catAx>
      <c:valAx>
        <c:axId val="484060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Débit moyen (ops/s)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710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Comparaison des latences moyennes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Latences!$C$2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Latences!$B$3:$B$4</c:f>
            </c:strRef>
          </c:cat>
          <c:val>
            <c:numRef>
              <c:f>Latences!$C$3:$C$4</c:f>
              <c:numCache/>
            </c:numRef>
          </c:val>
        </c:ser>
        <c:ser>
          <c:idx val="1"/>
          <c:order val="1"/>
          <c:tx>
            <c:strRef>
              <c:f>Latences!$D$2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Latences!$B$3:$B$4</c:f>
            </c:strRef>
          </c:cat>
          <c:val>
            <c:numRef>
              <c:f>Latences!$D$3:$D$4</c:f>
              <c:numCache/>
            </c:numRef>
          </c:val>
        </c:ser>
        <c:axId val="1095403902"/>
        <c:axId val="294717958"/>
      </c:barChart>
      <c:catAx>
        <c:axId val="1095403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Opération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717958"/>
      </c:catAx>
      <c:valAx>
        <c:axId val="294717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Latences moyennes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4039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Comparaison des latences selon la charge de travail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Latences!$J$2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Latences!$I$3:$I$5</c:f>
            </c:strRef>
          </c:cat>
          <c:val>
            <c:numRef>
              <c:f>Latences!$J$3:$J$5</c:f>
              <c:numCache/>
            </c:numRef>
          </c:val>
        </c:ser>
        <c:ser>
          <c:idx val="1"/>
          <c:order val="1"/>
          <c:tx>
            <c:strRef>
              <c:f>Latences!$K$2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Latences!$I$3:$I$5</c:f>
            </c:strRef>
          </c:cat>
          <c:val>
            <c:numRef>
              <c:f>Latences!$K$3:$K$5</c:f>
              <c:numCache/>
            </c:numRef>
          </c:val>
        </c:ser>
        <c:axId val="1381465267"/>
        <c:axId val="820479364"/>
      </c:barChart>
      <c:catAx>
        <c:axId val="1381465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Charge de travail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479364"/>
      </c:catAx>
      <c:valAx>
        <c:axId val="820479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Latences moyennes(us)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465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6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5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866775</xdr:colOff>
      <xdr:row>5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63"/>
    <col customWidth="1" min="3" max="3" width="16.75"/>
    <col customWidth="1" min="4" max="4" width="15.0"/>
  </cols>
  <sheetData>
    <row r="2">
      <c r="B2" s="1" t="s">
        <v>0</v>
      </c>
      <c r="C2" s="2" t="s">
        <v>1</v>
      </c>
      <c r="D2" s="2" t="s">
        <v>2</v>
      </c>
    </row>
    <row r="3">
      <c r="B3" s="3" t="s">
        <v>3</v>
      </c>
      <c r="C3" s="4">
        <v>216.9284765</v>
      </c>
      <c r="D3" s="5">
        <f>AVERAGE(HYPERLINK(Hyperledger!H38),HYPERLINK(Hyperledger!I38))</f>
        <v>19.75</v>
      </c>
    </row>
    <row r="4">
      <c r="B4" s="3" t="s">
        <v>4</v>
      </c>
      <c r="C4" s="4">
        <v>157.326677</v>
      </c>
      <c r="D4" s="5">
        <f>AVERAGE(HYPERLINK(Hyperledger!C38),HYPERLINK(Hyperledger!D38))</f>
        <v>14.825</v>
      </c>
    </row>
    <row r="5">
      <c r="B5" s="3" t="s">
        <v>5</v>
      </c>
      <c r="C5" s="4">
        <v>622.9759551</v>
      </c>
      <c r="D5" s="5">
        <f>AVERAGE(HYPERLINK(Hyperledger!M38),HYPERLINK(Hyperledger!N38))</f>
        <v>17.13333333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6</v>
      </c>
      <c r="C2" s="2" t="s">
        <v>7</v>
      </c>
      <c r="D2" s="2" t="s">
        <v>8</v>
      </c>
      <c r="I2" s="6" t="s">
        <v>9</v>
      </c>
      <c r="J2" s="2" t="s">
        <v>7</v>
      </c>
      <c r="K2" s="2" t="s">
        <v>8</v>
      </c>
    </row>
    <row r="3">
      <c r="B3" s="3" t="s">
        <v>10</v>
      </c>
      <c r="C3" s="5">
        <v>1157.0</v>
      </c>
      <c r="D3" s="5">
        <f>AVERAGE(HYPERLINK(Hyperledger!D37),HYPERLINK(Hyperledger!I37), HYPERLINK(Hyperledger!N37))*1000000</f>
        <v>6835833.333</v>
      </c>
      <c r="I3" s="7" t="s">
        <v>3</v>
      </c>
      <c r="J3" s="5">
        <f>AVERAGE(HYPERLINK(MongoDB!C113),HYPERLINK(MongoDB!C120),HYPERLINK(MongoDB!C126))</f>
        <v>4800.071831</v>
      </c>
      <c r="K3" s="5">
        <f>AVERAGE(HYPERLINK(Hyperledger!H37,Hyperledger!I37))*1000000</f>
        <v>20040000</v>
      </c>
    </row>
    <row r="4">
      <c r="B4" s="3" t="s">
        <v>11</v>
      </c>
      <c r="C4" s="5">
        <v>6398.0</v>
      </c>
      <c r="D4" s="5">
        <f>AVERAGE(HYPERLINK(Hyperledger!C37),HYPERLINK(Hyperledger!H37))*1000000</f>
        <v>385000</v>
      </c>
      <c r="I4" s="7" t="s">
        <v>4</v>
      </c>
      <c r="J4" s="5">
        <f>AVERAGE(HYPERLINK(MongoDB!G113),HYPERLINK(MongoDB!G120),HYPERLINK(MongoDB!G126))</f>
        <v>4373.288622</v>
      </c>
      <c r="K4" s="5">
        <f>AVERAGE(HYPERLINK(Hyperledger!C37,Hyperledger!D37))*1000000</f>
        <v>417500</v>
      </c>
    </row>
    <row r="5">
      <c r="I5" s="8" t="s">
        <v>5</v>
      </c>
      <c r="J5" s="5">
        <f>AVERAGE(HYPERLINK(MongoDB!K113),HYPERLINK(MongoDB!K120))</f>
        <v>3252.140167</v>
      </c>
      <c r="K5" s="5">
        <f>AVERAGE(HYPERLINK(Hyperledger!M37,Hyperledger!N37))*1000000</f>
        <v>50000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12</v>
      </c>
      <c r="B1" s="10"/>
      <c r="C1" s="10"/>
      <c r="D1" s="11"/>
      <c r="E1" s="9" t="s">
        <v>13</v>
      </c>
      <c r="F1" s="10"/>
      <c r="G1" s="10"/>
      <c r="H1" s="11"/>
      <c r="I1" s="9" t="s">
        <v>14</v>
      </c>
      <c r="J1" s="10"/>
      <c r="K1" s="10"/>
      <c r="L1" s="11"/>
      <c r="M1" s="11"/>
    </row>
    <row r="2">
      <c r="A2" s="11" t="s">
        <v>15</v>
      </c>
      <c r="B2" s="11" t="s">
        <v>16</v>
      </c>
      <c r="C2" s="12">
        <v>4509.0</v>
      </c>
      <c r="D2" s="11"/>
      <c r="E2" s="11" t="s">
        <v>15</v>
      </c>
      <c r="F2" s="11" t="s">
        <v>16</v>
      </c>
      <c r="G2" s="12">
        <v>6393.0</v>
      </c>
      <c r="H2" s="11"/>
      <c r="I2" s="11" t="s">
        <v>15</v>
      </c>
      <c r="J2" s="11" t="s">
        <v>16</v>
      </c>
      <c r="K2" s="12">
        <v>1588.0</v>
      </c>
      <c r="L2" s="11"/>
      <c r="M2" s="11"/>
    </row>
    <row r="3">
      <c r="A3" s="11" t="s">
        <v>15</v>
      </c>
      <c r="B3" s="11" t="s">
        <v>17</v>
      </c>
      <c r="C3" s="12">
        <v>221.778664892437</v>
      </c>
      <c r="D3" s="11"/>
      <c r="E3" s="11" t="s">
        <v>15</v>
      </c>
      <c r="F3" s="11" t="s">
        <v>17</v>
      </c>
      <c r="G3" s="12">
        <v>156.421085562333</v>
      </c>
      <c r="H3" s="11"/>
      <c r="I3" s="11" t="s">
        <v>15</v>
      </c>
      <c r="J3" s="11" t="s">
        <v>17</v>
      </c>
      <c r="K3" s="12">
        <v>629.722921914357</v>
      </c>
      <c r="L3" s="11"/>
      <c r="M3" s="11"/>
    </row>
    <row r="4">
      <c r="A4" s="11" t="s">
        <v>18</v>
      </c>
      <c r="B4" s="11" t="s">
        <v>19</v>
      </c>
      <c r="C4" s="12">
        <v>4.0</v>
      </c>
      <c r="D4" s="11"/>
      <c r="E4" s="11" t="s">
        <v>18</v>
      </c>
      <c r="F4" s="11" t="s">
        <v>19</v>
      </c>
      <c r="G4" s="12">
        <v>4.0</v>
      </c>
      <c r="H4" s="11"/>
      <c r="I4" s="11" t="s">
        <v>18</v>
      </c>
      <c r="J4" s="11" t="s">
        <v>19</v>
      </c>
      <c r="K4" s="12">
        <v>4.0</v>
      </c>
      <c r="L4" s="11"/>
      <c r="M4" s="11"/>
    </row>
    <row r="5">
      <c r="A5" s="11" t="s">
        <v>20</v>
      </c>
      <c r="B5" s="11" t="s">
        <v>21</v>
      </c>
      <c r="C5" s="12">
        <v>38.0</v>
      </c>
      <c r="D5" s="11"/>
      <c r="E5" s="11" t="s">
        <v>20</v>
      </c>
      <c r="F5" s="11" t="s">
        <v>21</v>
      </c>
      <c r="G5" s="12">
        <v>35.0</v>
      </c>
      <c r="H5" s="11"/>
      <c r="I5" s="11" t="s">
        <v>20</v>
      </c>
      <c r="J5" s="11" t="s">
        <v>21</v>
      </c>
      <c r="K5" s="12">
        <v>38.0</v>
      </c>
      <c r="L5" s="11"/>
      <c r="M5" s="11"/>
    </row>
    <row r="6">
      <c r="A6" s="11" t="s">
        <v>22</v>
      </c>
      <c r="B6" s="11" t="s">
        <v>23</v>
      </c>
      <c r="C6" s="12">
        <v>0.842758926591262</v>
      </c>
      <c r="D6" s="11"/>
      <c r="E6" s="11" t="s">
        <v>22</v>
      </c>
      <c r="F6" s="11" t="s">
        <v>23</v>
      </c>
      <c r="G6" s="12">
        <v>0.547473799468168</v>
      </c>
      <c r="H6" s="11"/>
      <c r="I6" s="11" t="s">
        <v>22</v>
      </c>
      <c r="J6" s="11" t="s">
        <v>23</v>
      </c>
      <c r="K6" s="12">
        <v>2.39294710327455</v>
      </c>
      <c r="L6" s="11"/>
      <c r="M6" s="11"/>
    </row>
    <row r="7">
      <c r="A7" s="11" t="s">
        <v>24</v>
      </c>
      <c r="B7" s="11" t="s">
        <v>19</v>
      </c>
      <c r="C7" s="12">
        <v>0.0</v>
      </c>
      <c r="D7" s="11"/>
      <c r="E7" s="11" t="s">
        <v>24</v>
      </c>
      <c r="F7" s="11" t="s">
        <v>19</v>
      </c>
      <c r="G7" s="12">
        <v>0.0</v>
      </c>
      <c r="H7" s="11"/>
      <c r="I7" s="11" t="s">
        <v>24</v>
      </c>
      <c r="J7" s="11" t="s">
        <v>19</v>
      </c>
      <c r="K7" s="12">
        <v>0.0</v>
      </c>
      <c r="L7" s="11"/>
      <c r="M7" s="11"/>
    </row>
    <row r="8">
      <c r="A8" s="11" t="s">
        <v>25</v>
      </c>
      <c r="B8" s="11" t="s">
        <v>21</v>
      </c>
      <c r="C8" s="12">
        <v>0.0</v>
      </c>
      <c r="D8" s="11"/>
      <c r="E8" s="11" t="s">
        <v>25</v>
      </c>
      <c r="F8" s="11" t="s">
        <v>21</v>
      </c>
      <c r="G8" s="12">
        <v>0.0</v>
      </c>
      <c r="H8" s="11"/>
      <c r="I8" s="11" t="s">
        <v>25</v>
      </c>
      <c r="J8" s="11" t="s">
        <v>21</v>
      </c>
      <c r="K8" s="12">
        <v>0.0</v>
      </c>
      <c r="L8" s="11"/>
      <c r="M8" s="11"/>
    </row>
    <row r="9">
      <c r="A9" s="11" t="s">
        <v>26</v>
      </c>
      <c r="B9" s="11" t="s">
        <v>23</v>
      </c>
      <c r="C9" s="12">
        <v>0.0</v>
      </c>
      <c r="D9" s="11"/>
      <c r="E9" s="11" t="s">
        <v>26</v>
      </c>
      <c r="F9" s="11" t="s">
        <v>23</v>
      </c>
      <c r="G9" s="12">
        <v>0.0</v>
      </c>
      <c r="H9" s="11"/>
      <c r="I9" s="11" t="s">
        <v>26</v>
      </c>
      <c r="J9" s="11" t="s">
        <v>23</v>
      </c>
      <c r="K9" s="12">
        <v>0.0</v>
      </c>
      <c r="L9" s="11"/>
      <c r="M9" s="11"/>
    </row>
    <row r="10">
      <c r="A10" s="11" t="s">
        <v>27</v>
      </c>
      <c r="B10" s="11" t="s">
        <v>19</v>
      </c>
      <c r="C10" s="12">
        <v>4.0</v>
      </c>
      <c r="D10" s="11"/>
      <c r="E10" s="11" t="s">
        <v>27</v>
      </c>
      <c r="F10" s="11" t="s">
        <v>19</v>
      </c>
      <c r="G10" s="12">
        <v>4.0</v>
      </c>
      <c r="H10" s="11"/>
      <c r="I10" s="11" t="s">
        <v>27</v>
      </c>
      <c r="J10" s="11" t="s">
        <v>19</v>
      </c>
      <c r="K10" s="12">
        <v>4.0</v>
      </c>
      <c r="L10" s="11"/>
      <c r="M10" s="11"/>
    </row>
    <row r="11">
      <c r="A11" s="11" t="s">
        <v>28</v>
      </c>
      <c r="B11" s="11" t="s">
        <v>21</v>
      </c>
      <c r="C11" s="12">
        <v>38.0</v>
      </c>
      <c r="D11" s="11"/>
      <c r="E11" s="11" t="s">
        <v>28</v>
      </c>
      <c r="F11" s="11" t="s">
        <v>21</v>
      </c>
      <c r="G11" s="12">
        <v>35.0</v>
      </c>
      <c r="H11" s="11"/>
      <c r="I11" s="11" t="s">
        <v>28</v>
      </c>
      <c r="J11" s="11" t="s">
        <v>21</v>
      </c>
      <c r="K11" s="12">
        <v>38.0</v>
      </c>
      <c r="L11" s="11"/>
      <c r="M11" s="11"/>
    </row>
    <row r="12">
      <c r="A12" s="11" t="s">
        <v>29</v>
      </c>
      <c r="B12" s="11" t="s">
        <v>23</v>
      </c>
      <c r="C12" s="12">
        <v>0.842758926591262</v>
      </c>
      <c r="D12" s="11"/>
      <c r="E12" s="11" t="s">
        <v>29</v>
      </c>
      <c r="F12" s="11" t="s">
        <v>23</v>
      </c>
      <c r="G12" s="12">
        <v>0.547473799468168</v>
      </c>
      <c r="H12" s="11"/>
      <c r="I12" s="11" t="s">
        <v>29</v>
      </c>
      <c r="J12" s="11" t="s">
        <v>23</v>
      </c>
      <c r="K12" s="12">
        <v>2.39294710327455</v>
      </c>
      <c r="L12" s="11"/>
      <c r="M12" s="11"/>
    </row>
    <row r="13">
      <c r="A13" s="11" t="s">
        <v>30</v>
      </c>
      <c r="B13" s="11" t="s">
        <v>31</v>
      </c>
      <c r="C13" s="12">
        <v>513.0</v>
      </c>
      <c r="D13" s="11"/>
      <c r="E13" s="11" t="s">
        <v>30</v>
      </c>
      <c r="F13" s="11" t="s">
        <v>31</v>
      </c>
      <c r="G13" s="12">
        <v>95.0</v>
      </c>
      <c r="H13" s="11"/>
      <c r="I13" s="11" t="s">
        <v>30</v>
      </c>
      <c r="J13" s="11" t="s">
        <v>31</v>
      </c>
      <c r="K13" s="12">
        <v>1000.0</v>
      </c>
      <c r="L13" s="11"/>
      <c r="M13" s="11"/>
    </row>
    <row r="14">
      <c r="A14" s="11" t="s">
        <v>30</v>
      </c>
      <c r="B14" s="11" t="s">
        <v>32</v>
      </c>
      <c r="C14" s="12">
        <v>1197.18518518518</v>
      </c>
      <c r="D14" s="11"/>
      <c r="E14" s="11" t="s">
        <v>30</v>
      </c>
      <c r="F14" s="11" t="s">
        <v>32</v>
      </c>
      <c r="G14" s="12">
        <v>1371.2</v>
      </c>
      <c r="H14" s="11"/>
      <c r="I14" s="11" t="s">
        <v>30</v>
      </c>
      <c r="J14" s="11" t="s">
        <v>32</v>
      </c>
      <c r="K14" s="12">
        <v>843.88</v>
      </c>
      <c r="L14" s="11"/>
      <c r="M14" s="11"/>
    </row>
    <row r="15">
      <c r="A15" s="11" t="s">
        <v>30</v>
      </c>
      <c r="B15" s="11" t="s">
        <v>33</v>
      </c>
      <c r="C15" s="12">
        <v>445.0</v>
      </c>
      <c r="D15" s="11"/>
      <c r="E15" s="11" t="s">
        <v>30</v>
      </c>
      <c r="F15" s="11" t="s">
        <v>33</v>
      </c>
      <c r="G15" s="12">
        <v>476.0</v>
      </c>
      <c r="H15" s="11"/>
      <c r="I15" s="11" t="s">
        <v>30</v>
      </c>
      <c r="J15" s="11" t="s">
        <v>33</v>
      </c>
      <c r="K15" s="12">
        <v>484.0</v>
      </c>
      <c r="L15" s="11"/>
      <c r="M15" s="11"/>
    </row>
    <row r="16">
      <c r="A16" s="11" t="s">
        <v>30</v>
      </c>
      <c r="B16" s="11" t="s">
        <v>34</v>
      </c>
      <c r="C16" s="12">
        <v>87935.0</v>
      </c>
      <c r="D16" s="11"/>
      <c r="E16" s="11" t="s">
        <v>30</v>
      </c>
      <c r="F16" s="11" t="s">
        <v>34</v>
      </c>
      <c r="G16" s="12">
        <v>12559.0</v>
      </c>
      <c r="H16" s="11"/>
      <c r="I16" s="11" t="s">
        <v>30</v>
      </c>
      <c r="J16" s="11" t="s">
        <v>34</v>
      </c>
      <c r="K16" s="12">
        <v>102399.0</v>
      </c>
      <c r="L16" s="11"/>
      <c r="M16" s="11"/>
    </row>
    <row r="17">
      <c r="A17" s="11" t="s">
        <v>30</v>
      </c>
      <c r="B17" s="11" t="s">
        <v>35</v>
      </c>
      <c r="C17" s="12">
        <v>2387.0</v>
      </c>
      <c r="D17" s="11"/>
      <c r="E17" s="11" t="s">
        <v>30</v>
      </c>
      <c r="F17" s="11" t="s">
        <v>35</v>
      </c>
      <c r="G17" s="12">
        <v>2645.0</v>
      </c>
      <c r="H17" s="11"/>
      <c r="I17" s="11" t="s">
        <v>30</v>
      </c>
      <c r="J17" s="11" t="s">
        <v>35</v>
      </c>
      <c r="K17" s="12">
        <v>1299.0</v>
      </c>
      <c r="L17" s="11"/>
      <c r="M17" s="11"/>
    </row>
    <row r="18">
      <c r="A18" s="11" t="s">
        <v>30</v>
      </c>
      <c r="B18" s="11" t="s">
        <v>36</v>
      </c>
      <c r="C18" s="12">
        <v>5731.0</v>
      </c>
      <c r="D18" s="11"/>
      <c r="E18" s="11" t="s">
        <v>30</v>
      </c>
      <c r="F18" s="11" t="s">
        <v>36</v>
      </c>
      <c r="G18" s="12">
        <v>7071.0</v>
      </c>
      <c r="H18" s="11"/>
      <c r="I18" s="11" t="s">
        <v>30</v>
      </c>
      <c r="J18" s="11" t="s">
        <v>36</v>
      </c>
      <c r="K18" s="12">
        <v>3781.0</v>
      </c>
      <c r="L18" s="11"/>
      <c r="M18" s="11"/>
    </row>
    <row r="19">
      <c r="A19" s="11" t="s">
        <v>30</v>
      </c>
      <c r="B19" s="11" t="s">
        <v>37</v>
      </c>
      <c r="C19" s="12">
        <v>513.0</v>
      </c>
      <c r="D19" s="11"/>
      <c r="E19" s="11" t="s">
        <v>30</v>
      </c>
      <c r="F19" s="11" t="s">
        <v>37</v>
      </c>
      <c r="G19" s="12">
        <v>95.0</v>
      </c>
      <c r="H19" s="11"/>
      <c r="I19" s="11" t="s">
        <v>30</v>
      </c>
      <c r="J19" s="11" t="s">
        <v>37</v>
      </c>
      <c r="K19" s="12">
        <v>1000.0</v>
      </c>
      <c r="L19" s="11"/>
      <c r="M19" s="11"/>
    </row>
    <row r="20">
      <c r="A20" s="11" t="s">
        <v>38</v>
      </c>
      <c r="B20" s="11" t="s">
        <v>31</v>
      </c>
      <c r="C20" s="12">
        <v>1.0</v>
      </c>
      <c r="D20" s="11"/>
      <c r="E20" s="11" t="s">
        <v>38</v>
      </c>
      <c r="F20" s="11" t="s">
        <v>31</v>
      </c>
      <c r="G20" s="12">
        <v>1.0</v>
      </c>
      <c r="H20" s="11"/>
      <c r="I20" s="11" t="s">
        <v>38</v>
      </c>
      <c r="J20" s="11" t="s">
        <v>31</v>
      </c>
      <c r="K20" s="12">
        <v>1.0</v>
      </c>
      <c r="L20" s="11"/>
      <c r="M20" s="11"/>
    </row>
    <row r="21">
      <c r="A21" s="11" t="s">
        <v>38</v>
      </c>
      <c r="B21" s="11" t="s">
        <v>32</v>
      </c>
      <c r="C21" s="12">
        <v>6950.0</v>
      </c>
      <c r="D21" s="11"/>
      <c r="E21" s="11" t="s">
        <v>38</v>
      </c>
      <c r="F21" s="11" t="s">
        <v>32</v>
      </c>
      <c r="G21" s="12">
        <v>3505.0</v>
      </c>
      <c r="H21" s="11"/>
      <c r="I21" s="11" t="s">
        <v>38</v>
      </c>
      <c r="J21" s="11" t="s">
        <v>32</v>
      </c>
      <c r="K21" s="12">
        <v>6526.0</v>
      </c>
      <c r="L21" s="11"/>
      <c r="M21" s="11"/>
    </row>
    <row r="22">
      <c r="A22" s="11" t="s">
        <v>38</v>
      </c>
      <c r="B22" s="11" t="s">
        <v>33</v>
      </c>
      <c r="C22" s="12">
        <v>6948.0</v>
      </c>
      <c r="D22" s="11"/>
      <c r="E22" s="11" t="s">
        <v>38</v>
      </c>
      <c r="F22" s="11" t="s">
        <v>33</v>
      </c>
      <c r="G22" s="12">
        <v>3504.0</v>
      </c>
      <c r="H22" s="11"/>
      <c r="I22" s="11" t="s">
        <v>38</v>
      </c>
      <c r="J22" s="11" t="s">
        <v>33</v>
      </c>
      <c r="K22" s="12">
        <v>6524.0</v>
      </c>
      <c r="L22" s="11"/>
      <c r="M22" s="11"/>
    </row>
    <row r="23">
      <c r="A23" s="11" t="s">
        <v>38</v>
      </c>
      <c r="B23" s="11" t="s">
        <v>34</v>
      </c>
      <c r="C23" s="12">
        <v>6951.0</v>
      </c>
      <c r="D23" s="11"/>
      <c r="E23" s="11" t="s">
        <v>38</v>
      </c>
      <c r="F23" s="11" t="s">
        <v>34</v>
      </c>
      <c r="G23" s="12">
        <v>3505.0</v>
      </c>
      <c r="H23" s="11"/>
      <c r="I23" s="11" t="s">
        <v>38</v>
      </c>
      <c r="J23" s="11" t="s">
        <v>34</v>
      </c>
      <c r="K23" s="12">
        <v>6527.0</v>
      </c>
      <c r="L23" s="11"/>
      <c r="M23" s="11"/>
    </row>
    <row r="24">
      <c r="A24" s="11" t="s">
        <v>38</v>
      </c>
      <c r="B24" s="11" t="s">
        <v>35</v>
      </c>
      <c r="C24" s="12">
        <v>6951.0</v>
      </c>
      <c r="D24" s="11"/>
      <c r="E24" s="11" t="s">
        <v>38</v>
      </c>
      <c r="F24" s="11" t="s">
        <v>35</v>
      </c>
      <c r="G24" s="12">
        <v>3505.0</v>
      </c>
      <c r="H24" s="11"/>
      <c r="I24" s="11" t="s">
        <v>38</v>
      </c>
      <c r="J24" s="11" t="s">
        <v>35</v>
      </c>
      <c r="K24" s="12">
        <v>6527.0</v>
      </c>
      <c r="L24" s="11"/>
      <c r="M24" s="11"/>
    </row>
    <row r="25">
      <c r="A25" s="11" t="s">
        <v>38</v>
      </c>
      <c r="B25" s="11" t="s">
        <v>36</v>
      </c>
      <c r="C25" s="12">
        <v>6951.0</v>
      </c>
      <c r="D25" s="11"/>
      <c r="E25" s="11" t="s">
        <v>38</v>
      </c>
      <c r="F25" s="11" t="s">
        <v>36</v>
      </c>
      <c r="G25" s="12">
        <v>3505.0</v>
      </c>
      <c r="H25" s="11"/>
      <c r="I25" s="11" t="s">
        <v>38</v>
      </c>
      <c r="J25" s="11" t="s">
        <v>36</v>
      </c>
      <c r="K25" s="12">
        <v>6527.0</v>
      </c>
      <c r="L25" s="11"/>
      <c r="M25" s="11"/>
    </row>
    <row r="26">
      <c r="A26" s="11" t="s">
        <v>39</v>
      </c>
      <c r="B26" s="11" t="s">
        <v>31</v>
      </c>
      <c r="C26" s="12">
        <v>487.0</v>
      </c>
      <c r="D26" s="11"/>
      <c r="E26" s="11" t="s">
        <v>39</v>
      </c>
      <c r="F26" s="11" t="s">
        <v>31</v>
      </c>
      <c r="G26" s="12">
        <v>905.0</v>
      </c>
      <c r="H26" s="11"/>
      <c r="I26" s="11"/>
      <c r="J26" s="11"/>
      <c r="K26" s="11"/>
      <c r="L26" s="11"/>
      <c r="M26" s="11"/>
    </row>
    <row r="27">
      <c r="A27" s="11" t="s">
        <v>39</v>
      </c>
      <c r="B27" s="11" t="s">
        <v>32</v>
      </c>
      <c r="C27" s="12">
        <v>6498.43326488706</v>
      </c>
      <c r="D27" s="11"/>
      <c r="E27" s="11" t="s">
        <v>39</v>
      </c>
      <c r="F27" s="11" t="s">
        <v>32</v>
      </c>
      <c r="G27" s="12">
        <v>6117.07292817679</v>
      </c>
      <c r="H27" s="11"/>
      <c r="I27" s="11"/>
      <c r="J27" s="11"/>
      <c r="K27" s="11"/>
      <c r="L27" s="11"/>
      <c r="M27" s="11"/>
    </row>
    <row r="28">
      <c r="A28" s="11" t="s">
        <v>39</v>
      </c>
      <c r="B28" s="11" t="s">
        <v>33</v>
      </c>
      <c r="C28" s="12">
        <v>2994.0</v>
      </c>
      <c r="D28" s="11"/>
      <c r="E28" s="11" t="s">
        <v>39</v>
      </c>
      <c r="F28" s="11" t="s">
        <v>33</v>
      </c>
      <c r="G28" s="12">
        <v>3462.0</v>
      </c>
      <c r="H28" s="11"/>
      <c r="I28" s="11"/>
      <c r="J28" s="11"/>
      <c r="K28" s="11"/>
      <c r="L28" s="11"/>
      <c r="M28" s="11"/>
    </row>
    <row r="29">
      <c r="A29" s="11" t="s">
        <v>39</v>
      </c>
      <c r="B29" s="11" t="s">
        <v>34</v>
      </c>
      <c r="C29" s="12">
        <v>21279.0</v>
      </c>
      <c r="D29" s="11"/>
      <c r="E29" s="11" t="s">
        <v>39</v>
      </c>
      <c r="F29" s="11" t="s">
        <v>34</v>
      </c>
      <c r="G29" s="12">
        <v>99711.0</v>
      </c>
      <c r="H29" s="11"/>
      <c r="I29" s="11"/>
      <c r="J29" s="11"/>
      <c r="K29" s="11"/>
      <c r="L29" s="11"/>
      <c r="M29" s="11"/>
    </row>
    <row r="30">
      <c r="A30" s="11" t="s">
        <v>39</v>
      </c>
      <c r="B30" s="11" t="s">
        <v>35</v>
      </c>
      <c r="C30" s="12">
        <v>11783.0</v>
      </c>
      <c r="D30" s="11"/>
      <c r="E30" s="11" t="s">
        <v>39</v>
      </c>
      <c r="F30" s="11" t="s">
        <v>35</v>
      </c>
      <c r="G30" s="12">
        <v>10079.0</v>
      </c>
      <c r="H30" s="11"/>
      <c r="I30" s="11"/>
      <c r="J30" s="11"/>
      <c r="K30" s="11"/>
      <c r="L30" s="11"/>
      <c r="M30" s="11"/>
    </row>
    <row r="31">
      <c r="A31" s="11" t="s">
        <v>39</v>
      </c>
      <c r="B31" s="11" t="s">
        <v>36</v>
      </c>
      <c r="C31" s="12">
        <v>15895.0</v>
      </c>
      <c r="D31" s="11"/>
      <c r="E31" s="11" t="s">
        <v>39</v>
      </c>
      <c r="F31" s="11" t="s">
        <v>36</v>
      </c>
      <c r="G31" s="12">
        <v>14071.0</v>
      </c>
      <c r="H31" s="11"/>
      <c r="I31" s="11"/>
      <c r="J31" s="11"/>
      <c r="K31" s="11"/>
      <c r="L31" s="11"/>
      <c r="M31" s="11"/>
    </row>
    <row r="32">
      <c r="A32" s="11" t="s">
        <v>39</v>
      </c>
      <c r="B32" s="11" t="s">
        <v>37</v>
      </c>
      <c r="C32" s="12">
        <v>487.0</v>
      </c>
      <c r="D32" s="11"/>
      <c r="E32" s="11" t="s">
        <v>39</v>
      </c>
      <c r="F32" s="11" t="s">
        <v>37</v>
      </c>
      <c r="G32" s="12">
        <v>905.0</v>
      </c>
      <c r="H32" s="11"/>
      <c r="I32" s="11"/>
      <c r="J32" s="11"/>
      <c r="K32" s="11"/>
      <c r="L32" s="11"/>
      <c r="M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9" t="s">
        <v>40</v>
      </c>
      <c r="B34" s="13"/>
      <c r="C34" s="13"/>
      <c r="D34" s="11"/>
      <c r="E34" s="9" t="s">
        <v>41</v>
      </c>
      <c r="F34" s="13"/>
      <c r="G34" s="13"/>
      <c r="H34" s="11"/>
      <c r="I34" s="9" t="s">
        <v>42</v>
      </c>
      <c r="J34" s="13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 t="s">
        <v>15</v>
      </c>
      <c r="B35" s="11" t="s">
        <v>16</v>
      </c>
      <c r="C35" s="12">
        <v>4611.0</v>
      </c>
      <c r="D35" s="11"/>
      <c r="E35" s="11" t="s">
        <v>15</v>
      </c>
      <c r="F35" s="11" t="s">
        <v>16</v>
      </c>
      <c r="G35" s="12">
        <v>6397.0</v>
      </c>
      <c r="H35" s="11"/>
      <c r="I35" s="11" t="s">
        <v>15</v>
      </c>
      <c r="J35" s="11" t="s">
        <v>16</v>
      </c>
      <c r="K35" s="12">
        <v>1624.0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 t="s">
        <v>15</v>
      </c>
      <c r="B36" s="11" t="s">
        <v>17</v>
      </c>
      <c r="C36" s="12">
        <v>216.872695727607</v>
      </c>
      <c r="D36" s="11"/>
      <c r="E36" s="11" t="s">
        <v>15</v>
      </c>
      <c r="F36" s="11" t="s">
        <v>17</v>
      </c>
      <c r="G36" s="12">
        <v>156.323276535876</v>
      </c>
      <c r="H36" s="11"/>
      <c r="I36" s="11" t="s">
        <v>15</v>
      </c>
      <c r="J36" s="11" t="s">
        <v>17</v>
      </c>
      <c r="K36" s="12">
        <v>615.763546798029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 t="s">
        <v>18</v>
      </c>
      <c r="B37" s="11" t="s">
        <v>19</v>
      </c>
      <c r="C37" s="12">
        <v>4.0</v>
      </c>
      <c r="D37" s="11"/>
      <c r="E37" s="11" t="s">
        <v>18</v>
      </c>
      <c r="F37" s="11" t="s">
        <v>19</v>
      </c>
      <c r="G37" s="12">
        <v>3.0</v>
      </c>
      <c r="H37" s="11"/>
      <c r="I37" s="11" t="s">
        <v>18</v>
      </c>
      <c r="J37" s="11" t="s">
        <v>19</v>
      </c>
      <c r="K37" s="12">
        <v>4.0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 t="s">
        <v>20</v>
      </c>
      <c r="B38" s="11" t="s">
        <v>21</v>
      </c>
      <c r="C38" s="12">
        <v>30.0</v>
      </c>
      <c r="D38" s="11"/>
      <c r="E38" s="11" t="s">
        <v>20</v>
      </c>
      <c r="F38" s="11" t="s">
        <v>21</v>
      </c>
      <c r="G38" s="12">
        <v>26.0</v>
      </c>
      <c r="H38" s="11"/>
      <c r="I38" s="11" t="s">
        <v>20</v>
      </c>
      <c r="J38" s="11" t="s">
        <v>21</v>
      </c>
      <c r="K38" s="12">
        <v>33.0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 t="s">
        <v>22</v>
      </c>
      <c r="B39" s="11" t="s">
        <v>23</v>
      </c>
      <c r="C39" s="12">
        <v>0.650618087182823</v>
      </c>
      <c r="D39" s="11"/>
      <c r="E39" s="11" t="s">
        <v>22</v>
      </c>
      <c r="F39" s="11" t="s">
        <v>23</v>
      </c>
      <c r="G39" s="12">
        <v>0.406440518993278</v>
      </c>
      <c r="H39" s="11"/>
      <c r="I39" s="11" t="s">
        <v>22</v>
      </c>
      <c r="J39" s="11" t="s">
        <v>23</v>
      </c>
      <c r="K39" s="12">
        <v>2.03201970443349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 t="s">
        <v>24</v>
      </c>
      <c r="B40" s="11" t="s">
        <v>19</v>
      </c>
      <c r="C40" s="12">
        <v>0.0</v>
      </c>
      <c r="D40" s="11"/>
      <c r="E40" s="11" t="s">
        <v>24</v>
      </c>
      <c r="F40" s="11" t="s">
        <v>19</v>
      </c>
      <c r="G40" s="12">
        <v>0.0</v>
      </c>
      <c r="H40" s="11"/>
      <c r="I40" s="11" t="s">
        <v>24</v>
      </c>
      <c r="J40" s="11" t="s">
        <v>19</v>
      </c>
      <c r="K40" s="12">
        <v>0.0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 t="s">
        <v>25</v>
      </c>
      <c r="B41" s="11" t="s">
        <v>21</v>
      </c>
      <c r="C41" s="12">
        <v>0.0</v>
      </c>
      <c r="D41" s="11"/>
      <c r="E41" s="11" t="s">
        <v>25</v>
      </c>
      <c r="F41" s="11" t="s">
        <v>21</v>
      </c>
      <c r="G41" s="12">
        <v>0.0</v>
      </c>
      <c r="H41" s="11"/>
      <c r="I41" s="11" t="s">
        <v>25</v>
      </c>
      <c r="J41" s="11" t="s">
        <v>21</v>
      </c>
      <c r="K41" s="12">
        <v>0.0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 t="s">
        <v>26</v>
      </c>
      <c r="B42" s="11" t="s">
        <v>23</v>
      </c>
      <c r="C42" s="12">
        <v>0.0</v>
      </c>
      <c r="D42" s="11"/>
      <c r="E42" s="11" t="s">
        <v>26</v>
      </c>
      <c r="F42" s="11" t="s">
        <v>23</v>
      </c>
      <c r="G42" s="12">
        <v>0.0</v>
      </c>
      <c r="H42" s="11"/>
      <c r="I42" s="11" t="s">
        <v>26</v>
      </c>
      <c r="J42" s="11" t="s">
        <v>23</v>
      </c>
      <c r="K42" s="12">
        <v>0.0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 t="s">
        <v>27</v>
      </c>
      <c r="B43" s="11" t="s">
        <v>19</v>
      </c>
      <c r="C43" s="12">
        <v>4.0</v>
      </c>
      <c r="D43" s="11"/>
      <c r="E43" s="11" t="s">
        <v>27</v>
      </c>
      <c r="F43" s="11" t="s">
        <v>19</v>
      </c>
      <c r="G43" s="12">
        <v>3.0</v>
      </c>
      <c r="H43" s="11"/>
      <c r="I43" s="11" t="s">
        <v>27</v>
      </c>
      <c r="J43" s="11" t="s">
        <v>19</v>
      </c>
      <c r="K43" s="12">
        <v>4.0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 t="s">
        <v>28</v>
      </c>
      <c r="B44" s="11" t="s">
        <v>21</v>
      </c>
      <c r="C44" s="12">
        <v>30.0</v>
      </c>
      <c r="D44" s="11"/>
      <c r="E44" s="11" t="s">
        <v>28</v>
      </c>
      <c r="F44" s="11" t="s">
        <v>21</v>
      </c>
      <c r="G44" s="12">
        <v>26.0</v>
      </c>
      <c r="H44" s="11"/>
      <c r="I44" s="11" t="s">
        <v>28</v>
      </c>
      <c r="J44" s="11" t="s">
        <v>21</v>
      </c>
      <c r="K44" s="12">
        <v>33.0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 t="s">
        <v>29</v>
      </c>
      <c r="B45" s="11" t="s">
        <v>23</v>
      </c>
      <c r="C45" s="12">
        <v>0.650618087182823</v>
      </c>
      <c r="D45" s="11"/>
      <c r="E45" s="11" t="s">
        <v>29</v>
      </c>
      <c r="F45" s="11" t="s">
        <v>23</v>
      </c>
      <c r="G45" s="12">
        <v>0.406440518993278</v>
      </c>
      <c r="H45" s="11"/>
      <c r="I45" s="11" t="s">
        <v>29</v>
      </c>
      <c r="J45" s="11" t="s">
        <v>23</v>
      </c>
      <c r="K45" s="12">
        <v>2.03201970443349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 t="s">
        <v>30</v>
      </c>
      <c r="B46" s="11" t="s">
        <v>31</v>
      </c>
      <c r="C46" s="12">
        <v>505.0</v>
      </c>
      <c r="D46" s="11"/>
      <c r="E46" s="11" t="s">
        <v>30</v>
      </c>
      <c r="F46" s="11" t="s">
        <v>31</v>
      </c>
      <c r="G46" s="12">
        <v>102.0</v>
      </c>
      <c r="H46" s="11"/>
      <c r="I46" s="11" t="s">
        <v>30</v>
      </c>
      <c r="J46" s="11" t="s">
        <v>31</v>
      </c>
      <c r="K46" s="12">
        <v>1000.0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 t="s">
        <v>30</v>
      </c>
      <c r="B47" s="11" t="s">
        <v>32</v>
      </c>
      <c r="C47" s="12">
        <v>1237.61584158415</v>
      </c>
      <c r="D47" s="11"/>
      <c r="E47" s="11" t="s">
        <v>30</v>
      </c>
      <c r="F47" s="11" t="s">
        <v>32</v>
      </c>
      <c r="G47" s="12">
        <v>1407.23529411764</v>
      </c>
      <c r="H47" s="11"/>
      <c r="I47" s="11" t="s">
        <v>30</v>
      </c>
      <c r="J47" s="11" t="s">
        <v>32</v>
      </c>
      <c r="K47" s="12">
        <v>905.641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 t="s">
        <v>30</v>
      </c>
      <c r="B48" s="11" t="s">
        <v>33</v>
      </c>
      <c r="C48" s="12">
        <v>397.0</v>
      </c>
      <c r="D48" s="11"/>
      <c r="E48" s="11" t="s">
        <v>30</v>
      </c>
      <c r="F48" s="11" t="s">
        <v>33</v>
      </c>
      <c r="G48" s="12">
        <v>534.0</v>
      </c>
      <c r="H48" s="11"/>
      <c r="I48" s="11" t="s">
        <v>30</v>
      </c>
      <c r="J48" s="11" t="s">
        <v>33</v>
      </c>
      <c r="K48" s="12">
        <v>479.0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 t="s">
        <v>30</v>
      </c>
      <c r="B49" s="11" t="s">
        <v>34</v>
      </c>
      <c r="C49" s="12">
        <v>110975.0</v>
      </c>
      <c r="D49" s="11"/>
      <c r="E49" s="11" t="s">
        <v>30</v>
      </c>
      <c r="F49" s="11" t="s">
        <v>34</v>
      </c>
      <c r="G49" s="12">
        <v>13711.0</v>
      </c>
      <c r="H49" s="11"/>
      <c r="I49" s="11" t="s">
        <v>30</v>
      </c>
      <c r="J49" s="11" t="s">
        <v>34</v>
      </c>
      <c r="K49" s="12">
        <v>136575.0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 t="s">
        <v>30</v>
      </c>
      <c r="B50" s="11" t="s">
        <v>35</v>
      </c>
      <c r="C50" s="12">
        <v>2333.0</v>
      </c>
      <c r="D50" s="11"/>
      <c r="E50" s="11" t="s">
        <v>30</v>
      </c>
      <c r="F50" s="11" t="s">
        <v>35</v>
      </c>
      <c r="G50" s="12">
        <v>2405.0</v>
      </c>
      <c r="H50" s="11"/>
      <c r="I50" s="11" t="s">
        <v>30</v>
      </c>
      <c r="J50" s="11" t="s">
        <v>35</v>
      </c>
      <c r="K50" s="12">
        <v>1472.0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 t="s">
        <v>30</v>
      </c>
      <c r="B51" s="11" t="s">
        <v>36</v>
      </c>
      <c r="C51" s="12">
        <v>5243.0</v>
      </c>
      <c r="D51" s="11"/>
      <c r="E51" s="11" t="s">
        <v>30</v>
      </c>
      <c r="F51" s="11" t="s">
        <v>36</v>
      </c>
      <c r="G51" s="12">
        <v>3355.0</v>
      </c>
      <c r="H51" s="11"/>
      <c r="I51" s="11" t="s">
        <v>30</v>
      </c>
      <c r="J51" s="11" t="s">
        <v>36</v>
      </c>
      <c r="K51" s="12">
        <v>3281.0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 t="s">
        <v>30</v>
      </c>
      <c r="B52" s="11" t="s">
        <v>37</v>
      </c>
      <c r="C52" s="12">
        <v>505.0</v>
      </c>
      <c r="D52" s="11"/>
      <c r="E52" s="11" t="s">
        <v>30</v>
      </c>
      <c r="F52" s="11" t="s">
        <v>37</v>
      </c>
      <c r="G52" s="12">
        <v>102.0</v>
      </c>
      <c r="H52" s="11"/>
      <c r="I52" s="11" t="s">
        <v>30</v>
      </c>
      <c r="J52" s="11" t="s">
        <v>37</v>
      </c>
      <c r="K52" s="12">
        <v>1000.0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 t="s">
        <v>38</v>
      </c>
      <c r="B53" s="11" t="s">
        <v>31</v>
      </c>
      <c r="C53" s="12">
        <v>1.0</v>
      </c>
      <c r="D53" s="11"/>
      <c r="E53" s="11" t="s">
        <v>38</v>
      </c>
      <c r="F53" s="11" t="s">
        <v>31</v>
      </c>
      <c r="G53" s="12">
        <v>1.0</v>
      </c>
      <c r="H53" s="11"/>
      <c r="I53" s="11" t="s">
        <v>38</v>
      </c>
      <c r="J53" s="11" t="s">
        <v>31</v>
      </c>
      <c r="K53" s="12">
        <v>1.0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 t="s">
        <v>38</v>
      </c>
      <c r="B54" s="11" t="s">
        <v>32</v>
      </c>
      <c r="C54" s="12">
        <v>4071.0</v>
      </c>
      <c r="D54" s="11"/>
      <c r="E54" s="11" t="s">
        <v>38</v>
      </c>
      <c r="F54" s="11" t="s">
        <v>32</v>
      </c>
      <c r="G54" s="12">
        <v>8900.0</v>
      </c>
      <c r="H54" s="11"/>
      <c r="I54" s="11" t="s">
        <v>38</v>
      </c>
      <c r="J54" s="11" t="s">
        <v>32</v>
      </c>
      <c r="K54" s="12">
        <v>4091.0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 t="s">
        <v>38</v>
      </c>
      <c r="B55" s="11" t="s">
        <v>33</v>
      </c>
      <c r="C55" s="12">
        <v>4070.0</v>
      </c>
      <c r="D55" s="11"/>
      <c r="E55" s="11" t="s">
        <v>38</v>
      </c>
      <c r="F55" s="11" t="s">
        <v>33</v>
      </c>
      <c r="G55" s="12">
        <v>8896.0</v>
      </c>
      <c r="H55" s="11"/>
      <c r="I55" s="11" t="s">
        <v>38</v>
      </c>
      <c r="J55" s="11" t="s">
        <v>33</v>
      </c>
      <c r="K55" s="12">
        <v>4090.0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 t="s">
        <v>38</v>
      </c>
      <c r="B56" s="11" t="s">
        <v>34</v>
      </c>
      <c r="C56" s="12">
        <v>4071.0</v>
      </c>
      <c r="D56" s="11"/>
      <c r="E56" s="11" t="s">
        <v>38</v>
      </c>
      <c r="F56" s="11" t="s">
        <v>34</v>
      </c>
      <c r="G56" s="12">
        <v>8903.0</v>
      </c>
      <c r="H56" s="11"/>
      <c r="I56" s="11" t="s">
        <v>38</v>
      </c>
      <c r="J56" s="11" t="s">
        <v>34</v>
      </c>
      <c r="K56" s="12">
        <v>4091.0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 t="s">
        <v>38</v>
      </c>
      <c r="B57" s="11" t="s">
        <v>35</v>
      </c>
      <c r="C57" s="12">
        <v>4071.0</v>
      </c>
      <c r="D57" s="11"/>
      <c r="E57" s="11" t="s">
        <v>38</v>
      </c>
      <c r="F57" s="11" t="s">
        <v>35</v>
      </c>
      <c r="G57" s="12">
        <v>8903.0</v>
      </c>
      <c r="H57" s="11"/>
      <c r="I57" s="11" t="s">
        <v>38</v>
      </c>
      <c r="J57" s="11" t="s">
        <v>35</v>
      </c>
      <c r="K57" s="12">
        <v>4091.0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 t="s">
        <v>38</v>
      </c>
      <c r="B58" s="11" t="s">
        <v>36</v>
      </c>
      <c r="C58" s="12">
        <v>4071.0</v>
      </c>
      <c r="D58" s="11"/>
      <c r="E58" s="11" t="s">
        <v>38</v>
      </c>
      <c r="F58" s="11" t="s">
        <v>36</v>
      </c>
      <c r="G58" s="12">
        <v>8903.0</v>
      </c>
      <c r="H58" s="11"/>
      <c r="I58" s="11" t="s">
        <v>38</v>
      </c>
      <c r="J58" s="11" t="s">
        <v>36</v>
      </c>
      <c r="K58" s="12">
        <v>4091.0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 t="s">
        <v>39</v>
      </c>
      <c r="B59" s="11" t="s">
        <v>31</v>
      </c>
      <c r="C59" s="12">
        <v>495.0</v>
      </c>
      <c r="D59" s="11"/>
      <c r="E59" s="11" t="s">
        <v>39</v>
      </c>
      <c r="F59" s="11" t="s">
        <v>31</v>
      </c>
      <c r="G59" s="12">
        <v>898.0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 t="s">
        <v>39</v>
      </c>
      <c r="B60" s="11" t="s">
        <v>32</v>
      </c>
      <c r="C60" s="12">
        <v>6636.68888888888</v>
      </c>
      <c r="D60" s="11"/>
      <c r="E60" s="11" t="s">
        <v>39</v>
      </c>
      <c r="F60" s="11" t="s">
        <v>32</v>
      </c>
      <c r="G60" s="12">
        <v>6168.84409799554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 t="s">
        <v>39</v>
      </c>
      <c r="B61" s="11" t="s">
        <v>33</v>
      </c>
      <c r="C61" s="12">
        <v>3126.0</v>
      </c>
      <c r="D61" s="11"/>
      <c r="E61" s="11" t="s">
        <v>39</v>
      </c>
      <c r="F61" s="11" t="s">
        <v>33</v>
      </c>
      <c r="G61" s="12">
        <v>3184.0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 t="s">
        <v>39</v>
      </c>
      <c r="B62" s="11" t="s">
        <v>34</v>
      </c>
      <c r="C62" s="12">
        <v>19023.0</v>
      </c>
      <c r="D62" s="11"/>
      <c r="E62" s="11" t="s">
        <v>39</v>
      </c>
      <c r="F62" s="11" t="s">
        <v>34</v>
      </c>
      <c r="G62" s="12">
        <v>161535.0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 t="s">
        <v>39</v>
      </c>
      <c r="B63" s="11" t="s">
        <v>35</v>
      </c>
      <c r="C63" s="12">
        <v>11711.0</v>
      </c>
      <c r="D63" s="11"/>
      <c r="E63" s="11" t="s">
        <v>39</v>
      </c>
      <c r="F63" s="11" t="s">
        <v>35</v>
      </c>
      <c r="G63" s="12">
        <v>10263.0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 t="s">
        <v>39</v>
      </c>
      <c r="B64" s="11" t="s">
        <v>36</v>
      </c>
      <c r="C64" s="12">
        <v>16559.0</v>
      </c>
      <c r="D64" s="11"/>
      <c r="E64" s="11" t="s">
        <v>39</v>
      </c>
      <c r="F64" s="11" t="s">
        <v>36</v>
      </c>
      <c r="G64" s="12">
        <v>15295.0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 t="s">
        <v>39</v>
      </c>
      <c r="B65" s="11" t="s">
        <v>37</v>
      </c>
      <c r="C65" s="12">
        <v>495.0</v>
      </c>
      <c r="D65" s="11"/>
      <c r="E65" s="11" t="s">
        <v>39</v>
      </c>
      <c r="F65" s="11" t="s">
        <v>37</v>
      </c>
      <c r="G65" s="12">
        <v>898.0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9" t="s">
        <v>43</v>
      </c>
      <c r="B67" s="13"/>
      <c r="C67" s="13"/>
      <c r="D67" s="11"/>
      <c r="E67" s="9" t="s">
        <v>44</v>
      </c>
      <c r="F67" s="13"/>
      <c r="G67" s="13"/>
      <c r="H67" s="11"/>
      <c r="I67" s="9" t="s">
        <v>45</v>
      </c>
      <c r="J67" s="13"/>
      <c r="K67" s="13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 t="s">
        <v>15</v>
      </c>
      <c r="B68" s="11" t="s">
        <v>16</v>
      </c>
      <c r="C68" s="12">
        <v>4714.0</v>
      </c>
      <c r="D68" s="11"/>
      <c r="E68" s="11" t="s">
        <v>15</v>
      </c>
      <c r="F68" s="11" t="s">
        <v>16</v>
      </c>
      <c r="G68" s="12">
        <v>6280.0</v>
      </c>
      <c r="H68" s="11"/>
      <c r="I68" s="11" t="s">
        <v>15</v>
      </c>
      <c r="J68" s="11" t="s">
        <v>16</v>
      </c>
      <c r="K68" s="12">
        <v>1604.0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 t="s">
        <v>15</v>
      </c>
      <c r="B69" s="11" t="s">
        <v>17</v>
      </c>
      <c r="C69" s="12">
        <v>212.134068731438</v>
      </c>
      <c r="D69" s="11"/>
      <c r="E69" s="11" t="s">
        <v>15</v>
      </c>
      <c r="F69" s="11" t="s">
        <v>17</v>
      </c>
      <c r="G69" s="12">
        <v>159.235668789808</v>
      </c>
      <c r="H69" s="11"/>
      <c r="I69" s="11" t="s">
        <v>15</v>
      </c>
      <c r="J69" s="11" t="s">
        <v>17</v>
      </c>
      <c r="K69" s="12">
        <v>623.441396508728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 t="s">
        <v>18</v>
      </c>
      <c r="B70" s="11" t="s">
        <v>19</v>
      </c>
      <c r="C70" s="12">
        <v>4.0</v>
      </c>
      <c r="D70" s="11"/>
      <c r="E70" s="11" t="s">
        <v>18</v>
      </c>
      <c r="F70" s="11" t="s">
        <v>19</v>
      </c>
      <c r="G70" s="12">
        <v>4.0</v>
      </c>
      <c r="H70" s="11"/>
      <c r="I70" s="11" t="s">
        <v>18</v>
      </c>
      <c r="J70" s="11" t="s">
        <v>19</v>
      </c>
      <c r="K70" s="12">
        <v>4.0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 t="s">
        <v>20</v>
      </c>
      <c r="B71" s="11" t="s">
        <v>21</v>
      </c>
      <c r="C71" s="12">
        <v>34.0</v>
      </c>
      <c r="D71" s="11"/>
      <c r="E71" s="11" t="s">
        <v>20</v>
      </c>
      <c r="F71" s="11" t="s">
        <v>21</v>
      </c>
      <c r="G71" s="12">
        <v>39.0</v>
      </c>
      <c r="H71" s="11"/>
      <c r="I71" s="11" t="s">
        <v>20</v>
      </c>
      <c r="J71" s="11" t="s">
        <v>21</v>
      </c>
      <c r="K71" s="12">
        <v>29.0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 t="s">
        <v>22</v>
      </c>
      <c r="B72" s="11" t="s">
        <v>23</v>
      </c>
      <c r="C72" s="12">
        <v>0.72125583368689</v>
      </c>
      <c r="D72" s="11"/>
      <c r="E72" s="11" t="s">
        <v>22</v>
      </c>
      <c r="F72" s="11" t="s">
        <v>23</v>
      </c>
      <c r="G72" s="12">
        <v>0.621019108280254</v>
      </c>
      <c r="H72" s="11"/>
      <c r="I72" s="11" t="s">
        <v>22</v>
      </c>
      <c r="J72" s="11" t="s">
        <v>23</v>
      </c>
      <c r="K72" s="12">
        <v>1.80798004987531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 t="s">
        <v>24</v>
      </c>
      <c r="B73" s="11" t="s">
        <v>19</v>
      </c>
      <c r="C73" s="12">
        <v>0.0</v>
      </c>
      <c r="D73" s="11"/>
      <c r="E73" s="11" t="s">
        <v>24</v>
      </c>
      <c r="F73" s="11" t="s">
        <v>19</v>
      </c>
      <c r="G73" s="12">
        <v>0.0</v>
      </c>
      <c r="H73" s="11"/>
      <c r="I73" s="11" t="s">
        <v>24</v>
      </c>
      <c r="J73" s="11" t="s">
        <v>19</v>
      </c>
      <c r="K73" s="12">
        <v>0.0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 t="s">
        <v>25</v>
      </c>
      <c r="B74" s="11" t="s">
        <v>21</v>
      </c>
      <c r="C74" s="12">
        <v>0.0</v>
      </c>
      <c r="D74" s="11"/>
      <c r="E74" s="11" t="s">
        <v>25</v>
      </c>
      <c r="F74" s="11" t="s">
        <v>21</v>
      </c>
      <c r="G74" s="12">
        <v>0.0</v>
      </c>
      <c r="H74" s="11"/>
      <c r="I74" s="11" t="s">
        <v>25</v>
      </c>
      <c r="J74" s="11" t="s">
        <v>21</v>
      </c>
      <c r="K74" s="12">
        <v>0.0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 t="s">
        <v>26</v>
      </c>
      <c r="B75" s="11" t="s">
        <v>23</v>
      </c>
      <c r="C75" s="12">
        <v>0.0</v>
      </c>
      <c r="D75" s="11"/>
      <c r="E75" s="11" t="s">
        <v>26</v>
      </c>
      <c r="F75" s="11" t="s">
        <v>23</v>
      </c>
      <c r="G75" s="12">
        <v>0.0</v>
      </c>
      <c r="H75" s="11"/>
      <c r="I75" s="11" t="s">
        <v>26</v>
      </c>
      <c r="J75" s="11" t="s">
        <v>23</v>
      </c>
      <c r="K75" s="12">
        <v>0.0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 t="s">
        <v>27</v>
      </c>
      <c r="B76" s="11" t="s">
        <v>19</v>
      </c>
      <c r="C76" s="12">
        <v>4.0</v>
      </c>
      <c r="D76" s="11"/>
      <c r="E76" s="11" t="s">
        <v>27</v>
      </c>
      <c r="F76" s="11" t="s">
        <v>19</v>
      </c>
      <c r="G76" s="12">
        <v>4.0</v>
      </c>
      <c r="H76" s="11"/>
      <c r="I76" s="11" t="s">
        <v>27</v>
      </c>
      <c r="J76" s="11" t="s">
        <v>19</v>
      </c>
      <c r="K76" s="12">
        <v>4.0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 t="s">
        <v>28</v>
      </c>
      <c r="B77" s="11" t="s">
        <v>21</v>
      </c>
      <c r="C77" s="12">
        <v>34.0</v>
      </c>
      <c r="D77" s="11"/>
      <c r="E77" s="11" t="s">
        <v>28</v>
      </c>
      <c r="F77" s="11" t="s">
        <v>21</v>
      </c>
      <c r="G77" s="12">
        <v>39.0</v>
      </c>
      <c r="H77" s="11"/>
      <c r="I77" s="11" t="s">
        <v>28</v>
      </c>
      <c r="J77" s="11" t="s">
        <v>21</v>
      </c>
      <c r="K77" s="12">
        <v>29.0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 t="s">
        <v>29</v>
      </c>
      <c r="B78" s="11" t="s">
        <v>23</v>
      </c>
      <c r="C78" s="12">
        <v>0.72125583368689</v>
      </c>
      <c r="D78" s="11"/>
      <c r="E78" s="11" t="s">
        <v>29</v>
      </c>
      <c r="F78" s="11" t="s">
        <v>23</v>
      </c>
      <c r="G78" s="12">
        <v>0.621019108280254</v>
      </c>
      <c r="H78" s="11"/>
      <c r="I78" s="11" t="s">
        <v>29</v>
      </c>
      <c r="J78" s="11" t="s">
        <v>23</v>
      </c>
      <c r="K78" s="12">
        <v>1.80798004987531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 t="s">
        <v>30</v>
      </c>
      <c r="B79" s="11" t="s">
        <v>31</v>
      </c>
      <c r="C79" s="12">
        <v>509.0</v>
      </c>
      <c r="D79" s="11"/>
      <c r="E79" s="11" t="s">
        <v>30</v>
      </c>
      <c r="F79" s="11" t="s">
        <v>31</v>
      </c>
      <c r="G79" s="12">
        <v>101.0</v>
      </c>
      <c r="H79" s="11"/>
      <c r="I79" s="11" t="s">
        <v>30</v>
      </c>
      <c r="J79" s="11" t="s">
        <v>31</v>
      </c>
      <c r="K79" s="12">
        <v>1000.0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 t="s">
        <v>30</v>
      </c>
      <c r="B80" s="11" t="s">
        <v>32</v>
      </c>
      <c r="C80" s="12">
        <v>1187.38113948919</v>
      </c>
      <c r="D80" s="11"/>
      <c r="E80" s="11" t="s">
        <v>30</v>
      </c>
      <c r="F80" s="11" t="s">
        <v>32</v>
      </c>
      <c r="G80" s="12">
        <v>1362.04950495049</v>
      </c>
      <c r="H80" s="11"/>
      <c r="I80" s="11" t="s">
        <v>30</v>
      </c>
      <c r="J80" s="11" t="s">
        <v>32</v>
      </c>
      <c r="K80" s="12">
        <v>896.32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 t="s">
        <v>30</v>
      </c>
      <c r="B81" s="11" t="s">
        <v>33</v>
      </c>
      <c r="C81" s="12">
        <v>417.0</v>
      </c>
      <c r="D81" s="11"/>
      <c r="E81" s="11" t="s">
        <v>30</v>
      </c>
      <c r="F81" s="11" t="s">
        <v>33</v>
      </c>
      <c r="G81" s="12">
        <v>448.0</v>
      </c>
      <c r="H81" s="11"/>
      <c r="I81" s="11" t="s">
        <v>30</v>
      </c>
      <c r="J81" s="11" t="s">
        <v>33</v>
      </c>
      <c r="K81" s="12">
        <v>508.0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 t="s">
        <v>30</v>
      </c>
      <c r="B82" s="11" t="s">
        <v>34</v>
      </c>
      <c r="C82" s="12">
        <v>120703.0</v>
      </c>
      <c r="D82" s="11"/>
      <c r="E82" s="11" t="s">
        <v>30</v>
      </c>
      <c r="F82" s="11" t="s">
        <v>34</v>
      </c>
      <c r="G82" s="12">
        <v>14351.0</v>
      </c>
      <c r="H82" s="11"/>
      <c r="I82" s="11" t="s">
        <v>30</v>
      </c>
      <c r="J82" s="11" t="s">
        <v>34</v>
      </c>
      <c r="K82" s="12">
        <v>109695.0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 t="s">
        <v>30</v>
      </c>
      <c r="B83" s="11" t="s">
        <v>35</v>
      </c>
      <c r="C83" s="12">
        <v>2559.0</v>
      </c>
      <c r="D83" s="11"/>
      <c r="E83" s="11" t="s">
        <v>30</v>
      </c>
      <c r="F83" s="11" t="s">
        <v>35</v>
      </c>
      <c r="G83" s="12">
        <v>3349.0</v>
      </c>
      <c r="H83" s="11"/>
      <c r="I83" s="11" t="s">
        <v>30</v>
      </c>
      <c r="J83" s="11" t="s">
        <v>35</v>
      </c>
      <c r="K83" s="12">
        <v>1739.0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 t="s">
        <v>30</v>
      </c>
      <c r="B84" s="11" t="s">
        <v>36</v>
      </c>
      <c r="C84" s="12">
        <v>5299.0</v>
      </c>
      <c r="D84" s="11"/>
      <c r="E84" s="11" t="s">
        <v>30</v>
      </c>
      <c r="F84" s="11" t="s">
        <v>36</v>
      </c>
      <c r="G84" s="12">
        <v>6487.0</v>
      </c>
      <c r="H84" s="11"/>
      <c r="I84" s="11" t="s">
        <v>30</v>
      </c>
      <c r="J84" s="11" t="s">
        <v>36</v>
      </c>
      <c r="K84" s="12">
        <v>3521.0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 t="s">
        <v>30</v>
      </c>
      <c r="B85" s="11" t="s">
        <v>37</v>
      </c>
      <c r="C85" s="12">
        <v>509.0</v>
      </c>
      <c r="D85" s="11"/>
      <c r="E85" s="11" t="s">
        <v>30</v>
      </c>
      <c r="F85" s="11" t="s">
        <v>37</v>
      </c>
      <c r="G85" s="12">
        <v>101.0</v>
      </c>
      <c r="H85" s="11"/>
      <c r="I85" s="11" t="s">
        <v>30</v>
      </c>
      <c r="J85" s="11" t="s">
        <v>37</v>
      </c>
      <c r="K85" s="12">
        <v>1000.0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 t="s">
        <v>38</v>
      </c>
      <c r="B86" s="11" t="s">
        <v>31</v>
      </c>
      <c r="C86" s="12">
        <v>1.0</v>
      </c>
      <c r="D86" s="11"/>
      <c r="E86" s="11" t="s">
        <v>38</v>
      </c>
      <c r="F86" s="11" t="s">
        <v>31</v>
      </c>
      <c r="G86" s="12">
        <v>1.0</v>
      </c>
      <c r="H86" s="11"/>
      <c r="I86" s="11" t="s">
        <v>38</v>
      </c>
      <c r="J86" s="11" t="s">
        <v>31</v>
      </c>
      <c r="K86" s="12">
        <v>1.0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 t="s">
        <v>38</v>
      </c>
      <c r="B87" s="11" t="s">
        <v>32</v>
      </c>
      <c r="C87" s="12">
        <v>8508.0</v>
      </c>
      <c r="D87" s="11"/>
      <c r="E87" s="11" t="s">
        <v>38</v>
      </c>
      <c r="F87" s="11" t="s">
        <v>32</v>
      </c>
      <c r="G87" s="12">
        <v>4478.0</v>
      </c>
      <c r="H87" s="11"/>
      <c r="I87" s="11" t="s">
        <v>38</v>
      </c>
      <c r="J87" s="11" t="s">
        <v>32</v>
      </c>
      <c r="K87" s="12">
        <v>6250.0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 t="s">
        <v>38</v>
      </c>
      <c r="B88" s="11" t="s">
        <v>33</v>
      </c>
      <c r="C88" s="12">
        <v>8504.0</v>
      </c>
      <c r="D88" s="11"/>
      <c r="E88" s="11" t="s">
        <v>38</v>
      </c>
      <c r="F88" s="11" t="s">
        <v>33</v>
      </c>
      <c r="G88" s="12">
        <v>4476.0</v>
      </c>
      <c r="H88" s="11"/>
      <c r="I88" s="11" t="s">
        <v>38</v>
      </c>
      <c r="J88" s="11" t="s">
        <v>33</v>
      </c>
      <c r="K88" s="12">
        <v>6248.0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 t="s">
        <v>38</v>
      </c>
      <c r="B89" s="11" t="s">
        <v>34</v>
      </c>
      <c r="C89" s="12">
        <v>8511.0</v>
      </c>
      <c r="D89" s="11"/>
      <c r="E89" s="11" t="s">
        <v>38</v>
      </c>
      <c r="F89" s="11" t="s">
        <v>34</v>
      </c>
      <c r="G89" s="12">
        <v>4479.0</v>
      </c>
      <c r="H89" s="11"/>
      <c r="I89" s="11" t="s">
        <v>38</v>
      </c>
      <c r="J89" s="11" t="s">
        <v>34</v>
      </c>
      <c r="K89" s="12">
        <v>6251.0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 t="s">
        <v>38</v>
      </c>
      <c r="B90" s="11" t="s">
        <v>35</v>
      </c>
      <c r="C90" s="12">
        <v>8511.0</v>
      </c>
      <c r="D90" s="11"/>
      <c r="E90" s="11" t="s">
        <v>38</v>
      </c>
      <c r="F90" s="11" t="s">
        <v>35</v>
      </c>
      <c r="G90" s="12">
        <v>4479.0</v>
      </c>
      <c r="H90" s="11"/>
      <c r="I90" s="11" t="s">
        <v>38</v>
      </c>
      <c r="J90" s="11" t="s">
        <v>35</v>
      </c>
      <c r="K90" s="12">
        <v>6251.0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 t="s">
        <v>38</v>
      </c>
      <c r="B91" s="11" t="s">
        <v>36</v>
      </c>
      <c r="C91" s="12">
        <v>8511.0</v>
      </c>
      <c r="D91" s="11"/>
      <c r="E91" s="11" t="s">
        <v>38</v>
      </c>
      <c r="F91" s="11" t="s">
        <v>36</v>
      </c>
      <c r="G91" s="12">
        <v>4479.0</v>
      </c>
      <c r="H91" s="11"/>
      <c r="I91" s="11" t="s">
        <v>38</v>
      </c>
      <c r="J91" s="11" t="s">
        <v>36</v>
      </c>
      <c r="K91" s="12">
        <v>6251.0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 t="s">
        <v>39</v>
      </c>
      <c r="B92" s="11" t="s">
        <v>31</v>
      </c>
      <c r="C92" s="12">
        <v>491.0</v>
      </c>
      <c r="D92" s="11"/>
      <c r="E92" s="11" t="s">
        <v>39</v>
      </c>
      <c r="F92" s="11" t="s">
        <v>31</v>
      </c>
      <c r="G92" s="12">
        <v>899.0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 t="s">
        <v>39</v>
      </c>
      <c r="B93" s="11" t="s">
        <v>32</v>
      </c>
      <c r="C93" s="12">
        <v>6914.34215885947</v>
      </c>
      <c r="D93" s="11"/>
      <c r="E93" s="11" t="s">
        <v>39</v>
      </c>
      <c r="F93" s="11" t="s">
        <v>32</v>
      </c>
      <c r="G93" s="12">
        <v>6050.1957730812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 t="s">
        <v>39</v>
      </c>
      <c r="B94" s="11" t="s">
        <v>33</v>
      </c>
      <c r="C94" s="12">
        <v>3926.0</v>
      </c>
      <c r="D94" s="11"/>
      <c r="E94" s="11" t="s">
        <v>39</v>
      </c>
      <c r="F94" s="11" t="s">
        <v>33</v>
      </c>
      <c r="G94" s="12">
        <v>3198.0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 t="s">
        <v>39</v>
      </c>
      <c r="B95" s="11" t="s">
        <v>34</v>
      </c>
      <c r="C95" s="12">
        <v>19871.0</v>
      </c>
      <c r="D95" s="11"/>
      <c r="E95" s="11" t="s">
        <v>39</v>
      </c>
      <c r="F95" s="11" t="s">
        <v>34</v>
      </c>
      <c r="G95" s="12">
        <v>102015.0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 t="s">
        <v>39</v>
      </c>
      <c r="B96" s="11" t="s">
        <v>35</v>
      </c>
      <c r="C96" s="12">
        <v>11887.0</v>
      </c>
      <c r="D96" s="11"/>
      <c r="E96" s="11" t="s">
        <v>39</v>
      </c>
      <c r="F96" s="11" t="s">
        <v>35</v>
      </c>
      <c r="G96" s="12">
        <v>9847.0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 t="s">
        <v>39</v>
      </c>
      <c r="B97" s="11" t="s">
        <v>36</v>
      </c>
      <c r="C97" s="12">
        <v>16767.0</v>
      </c>
      <c r="D97" s="11"/>
      <c r="E97" s="11" t="s">
        <v>39</v>
      </c>
      <c r="F97" s="11" t="s">
        <v>36</v>
      </c>
      <c r="G97" s="12">
        <v>14695.0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 t="s">
        <v>39</v>
      </c>
      <c r="B98" s="11" t="s">
        <v>37</v>
      </c>
      <c r="C98" s="12">
        <v>491.0</v>
      </c>
      <c r="D98" s="11"/>
      <c r="E98" s="11" t="s">
        <v>39</v>
      </c>
      <c r="F98" s="11" t="s">
        <v>37</v>
      </c>
      <c r="G98" s="12">
        <v>899.0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100">
      <c r="A100" s="9" t="s">
        <v>46</v>
      </c>
      <c r="B100" s="10"/>
      <c r="C100" s="10"/>
      <c r="D100" s="11"/>
      <c r="E100" s="9" t="s">
        <v>47</v>
      </c>
      <c r="F100" s="10"/>
      <c r="G100" s="10"/>
      <c r="H100" s="11"/>
      <c r="I100" s="9" t="s">
        <v>48</v>
      </c>
      <c r="J100" s="10"/>
      <c r="K100" s="10"/>
    </row>
    <row r="101">
      <c r="A101" s="11" t="s">
        <v>15</v>
      </c>
      <c r="B101" s="11" t="s">
        <v>16</v>
      </c>
      <c r="C101" s="12">
        <f t="shared" ref="C101:C131" si="1">AVERAGE(C2,C35,C68)</f>
        <v>4611.333333</v>
      </c>
      <c r="D101" s="11"/>
      <c r="E101" s="11" t="s">
        <v>15</v>
      </c>
      <c r="F101" s="11" t="s">
        <v>16</v>
      </c>
      <c r="G101" s="12">
        <f t="shared" ref="G101:G131" si="2">AVERAGE(G2,G35,G68)</f>
        <v>6356.666667</v>
      </c>
      <c r="H101" s="11"/>
      <c r="I101" s="11" t="s">
        <v>15</v>
      </c>
      <c r="J101" s="11" t="s">
        <v>16</v>
      </c>
      <c r="K101" s="12">
        <f t="shared" ref="K101:K124" si="3">AVERAGE(K2,K35,K68)</f>
        <v>1605.333333</v>
      </c>
    </row>
    <row r="102">
      <c r="A102" s="11" t="s">
        <v>15</v>
      </c>
      <c r="B102" s="11" t="s">
        <v>17</v>
      </c>
      <c r="C102" s="12">
        <f t="shared" si="1"/>
        <v>216.9284765</v>
      </c>
      <c r="D102" s="11"/>
      <c r="E102" s="11" t="s">
        <v>15</v>
      </c>
      <c r="F102" s="11" t="s">
        <v>17</v>
      </c>
      <c r="G102" s="12">
        <f t="shared" si="2"/>
        <v>157.326677</v>
      </c>
      <c r="H102" s="11"/>
      <c r="I102" s="11" t="s">
        <v>15</v>
      </c>
      <c r="J102" s="11" t="s">
        <v>17</v>
      </c>
      <c r="K102" s="12">
        <f t="shared" si="3"/>
        <v>622.9759551</v>
      </c>
    </row>
    <row r="103">
      <c r="A103" s="11" t="s">
        <v>18</v>
      </c>
      <c r="B103" s="11" t="s">
        <v>19</v>
      </c>
      <c r="C103" s="12">
        <f t="shared" si="1"/>
        <v>4</v>
      </c>
      <c r="D103" s="11"/>
      <c r="E103" s="11" t="s">
        <v>18</v>
      </c>
      <c r="F103" s="11" t="s">
        <v>19</v>
      </c>
      <c r="G103" s="12">
        <f t="shared" si="2"/>
        <v>3.666666667</v>
      </c>
      <c r="H103" s="11"/>
      <c r="I103" s="11" t="s">
        <v>18</v>
      </c>
      <c r="J103" s="11" t="s">
        <v>19</v>
      </c>
      <c r="K103" s="12">
        <f t="shared" si="3"/>
        <v>4</v>
      </c>
    </row>
    <row r="104">
      <c r="A104" s="11" t="s">
        <v>20</v>
      </c>
      <c r="B104" s="11" t="s">
        <v>21</v>
      </c>
      <c r="C104" s="12">
        <f t="shared" si="1"/>
        <v>34</v>
      </c>
      <c r="D104" s="11"/>
      <c r="E104" s="11" t="s">
        <v>20</v>
      </c>
      <c r="F104" s="11" t="s">
        <v>21</v>
      </c>
      <c r="G104" s="12">
        <f t="shared" si="2"/>
        <v>33.33333333</v>
      </c>
      <c r="H104" s="11"/>
      <c r="I104" s="11" t="s">
        <v>20</v>
      </c>
      <c r="J104" s="11" t="s">
        <v>21</v>
      </c>
      <c r="K104" s="12">
        <f t="shared" si="3"/>
        <v>33.33333333</v>
      </c>
    </row>
    <row r="105">
      <c r="A105" s="11" t="s">
        <v>22</v>
      </c>
      <c r="B105" s="11" t="s">
        <v>23</v>
      </c>
      <c r="C105" s="12">
        <f t="shared" si="1"/>
        <v>0.7382109492</v>
      </c>
      <c r="D105" s="11"/>
      <c r="E105" s="11" t="s">
        <v>22</v>
      </c>
      <c r="F105" s="11" t="s">
        <v>23</v>
      </c>
      <c r="G105" s="12">
        <f t="shared" si="2"/>
        <v>0.5249778089</v>
      </c>
      <c r="H105" s="11"/>
      <c r="I105" s="11" t="s">
        <v>22</v>
      </c>
      <c r="J105" s="11" t="s">
        <v>23</v>
      </c>
      <c r="K105" s="12">
        <f t="shared" si="3"/>
        <v>2.077648953</v>
      </c>
    </row>
    <row r="106">
      <c r="A106" s="11" t="s">
        <v>24</v>
      </c>
      <c r="B106" s="11" t="s">
        <v>19</v>
      </c>
      <c r="C106" s="12">
        <f t="shared" si="1"/>
        <v>0</v>
      </c>
      <c r="D106" s="11"/>
      <c r="E106" s="11" t="s">
        <v>24</v>
      </c>
      <c r="F106" s="11" t="s">
        <v>19</v>
      </c>
      <c r="G106" s="12">
        <f t="shared" si="2"/>
        <v>0</v>
      </c>
      <c r="H106" s="11"/>
      <c r="I106" s="11" t="s">
        <v>24</v>
      </c>
      <c r="J106" s="11" t="s">
        <v>19</v>
      </c>
      <c r="K106" s="12">
        <f t="shared" si="3"/>
        <v>0</v>
      </c>
    </row>
    <row r="107">
      <c r="A107" s="11" t="s">
        <v>25</v>
      </c>
      <c r="B107" s="11" t="s">
        <v>21</v>
      </c>
      <c r="C107" s="12">
        <f t="shared" si="1"/>
        <v>0</v>
      </c>
      <c r="D107" s="11"/>
      <c r="E107" s="11" t="s">
        <v>25</v>
      </c>
      <c r="F107" s="11" t="s">
        <v>21</v>
      </c>
      <c r="G107" s="12">
        <f t="shared" si="2"/>
        <v>0</v>
      </c>
      <c r="H107" s="11"/>
      <c r="I107" s="11" t="s">
        <v>25</v>
      </c>
      <c r="J107" s="11" t="s">
        <v>21</v>
      </c>
      <c r="K107" s="12">
        <f t="shared" si="3"/>
        <v>0</v>
      </c>
    </row>
    <row r="108">
      <c r="A108" s="11" t="s">
        <v>26</v>
      </c>
      <c r="B108" s="11" t="s">
        <v>23</v>
      </c>
      <c r="C108" s="12">
        <f t="shared" si="1"/>
        <v>0</v>
      </c>
      <c r="D108" s="11"/>
      <c r="E108" s="11" t="s">
        <v>26</v>
      </c>
      <c r="F108" s="11" t="s">
        <v>23</v>
      </c>
      <c r="G108" s="12">
        <f t="shared" si="2"/>
        <v>0</v>
      </c>
      <c r="H108" s="11"/>
      <c r="I108" s="11" t="s">
        <v>26</v>
      </c>
      <c r="J108" s="11" t="s">
        <v>23</v>
      </c>
      <c r="K108" s="12">
        <f t="shared" si="3"/>
        <v>0</v>
      </c>
    </row>
    <row r="109">
      <c r="A109" s="11" t="s">
        <v>27</v>
      </c>
      <c r="B109" s="11" t="s">
        <v>19</v>
      </c>
      <c r="C109" s="12">
        <f t="shared" si="1"/>
        <v>4</v>
      </c>
      <c r="D109" s="11"/>
      <c r="E109" s="11" t="s">
        <v>27</v>
      </c>
      <c r="F109" s="11" t="s">
        <v>19</v>
      </c>
      <c r="G109" s="12">
        <f t="shared" si="2"/>
        <v>3.666666667</v>
      </c>
      <c r="H109" s="11"/>
      <c r="I109" s="11" t="s">
        <v>27</v>
      </c>
      <c r="J109" s="11" t="s">
        <v>19</v>
      </c>
      <c r="K109" s="12">
        <f t="shared" si="3"/>
        <v>4</v>
      </c>
    </row>
    <row r="110">
      <c r="A110" s="11" t="s">
        <v>28</v>
      </c>
      <c r="B110" s="11" t="s">
        <v>21</v>
      </c>
      <c r="C110" s="12">
        <f t="shared" si="1"/>
        <v>34</v>
      </c>
      <c r="D110" s="11"/>
      <c r="E110" s="11" t="s">
        <v>28</v>
      </c>
      <c r="F110" s="11" t="s">
        <v>21</v>
      </c>
      <c r="G110" s="12">
        <f t="shared" si="2"/>
        <v>33.33333333</v>
      </c>
      <c r="H110" s="11"/>
      <c r="I110" s="11" t="s">
        <v>28</v>
      </c>
      <c r="J110" s="11" t="s">
        <v>21</v>
      </c>
      <c r="K110" s="12">
        <f t="shared" si="3"/>
        <v>33.33333333</v>
      </c>
    </row>
    <row r="111">
      <c r="A111" s="11" t="s">
        <v>29</v>
      </c>
      <c r="B111" s="11" t="s">
        <v>23</v>
      </c>
      <c r="C111" s="12">
        <f t="shared" si="1"/>
        <v>0.7382109492</v>
      </c>
      <c r="D111" s="11"/>
      <c r="E111" s="11" t="s">
        <v>29</v>
      </c>
      <c r="F111" s="11" t="s">
        <v>23</v>
      </c>
      <c r="G111" s="12">
        <f t="shared" si="2"/>
        <v>0.5249778089</v>
      </c>
      <c r="H111" s="11"/>
      <c r="I111" s="11" t="s">
        <v>29</v>
      </c>
      <c r="J111" s="11" t="s">
        <v>23</v>
      </c>
      <c r="K111" s="12">
        <f t="shared" si="3"/>
        <v>2.077648953</v>
      </c>
    </row>
    <row r="112">
      <c r="A112" s="11" t="s">
        <v>30</v>
      </c>
      <c r="B112" s="11" t="s">
        <v>31</v>
      </c>
      <c r="C112" s="12">
        <f t="shared" si="1"/>
        <v>509</v>
      </c>
      <c r="D112" s="11"/>
      <c r="E112" s="11" t="s">
        <v>30</v>
      </c>
      <c r="F112" s="11" t="s">
        <v>31</v>
      </c>
      <c r="G112" s="12">
        <f t="shared" si="2"/>
        <v>99.33333333</v>
      </c>
      <c r="H112" s="11"/>
      <c r="I112" s="11" t="s">
        <v>30</v>
      </c>
      <c r="J112" s="11" t="s">
        <v>31</v>
      </c>
      <c r="K112" s="12">
        <f t="shared" si="3"/>
        <v>1000</v>
      </c>
    </row>
    <row r="113">
      <c r="A113" s="11" t="s">
        <v>30</v>
      </c>
      <c r="B113" s="11" t="s">
        <v>32</v>
      </c>
      <c r="C113" s="12">
        <f t="shared" si="1"/>
        <v>1207.394055</v>
      </c>
      <c r="D113" s="11"/>
      <c r="E113" s="11" t="s">
        <v>30</v>
      </c>
      <c r="F113" s="11" t="s">
        <v>32</v>
      </c>
      <c r="G113" s="12">
        <f t="shared" si="2"/>
        <v>1380.1616</v>
      </c>
      <c r="H113" s="11"/>
      <c r="I113" s="11" t="s">
        <v>30</v>
      </c>
      <c r="J113" s="11" t="s">
        <v>32</v>
      </c>
      <c r="K113" s="12">
        <f t="shared" si="3"/>
        <v>881.947</v>
      </c>
    </row>
    <row r="114">
      <c r="A114" s="11" t="s">
        <v>30</v>
      </c>
      <c r="B114" s="11" t="s">
        <v>33</v>
      </c>
      <c r="C114" s="12">
        <f t="shared" si="1"/>
        <v>419.6666667</v>
      </c>
      <c r="D114" s="11"/>
      <c r="E114" s="11" t="s">
        <v>30</v>
      </c>
      <c r="F114" s="11" t="s">
        <v>33</v>
      </c>
      <c r="G114" s="12">
        <f t="shared" si="2"/>
        <v>486</v>
      </c>
      <c r="H114" s="11"/>
      <c r="I114" s="11" t="s">
        <v>30</v>
      </c>
      <c r="J114" s="11" t="s">
        <v>33</v>
      </c>
      <c r="K114" s="12">
        <f t="shared" si="3"/>
        <v>490.3333333</v>
      </c>
    </row>
    <row r="115">
      <c r="A115" s="11" t="s">
        <v>30</v>
      </c>
      <c r="B115" s="11" t="s">
        <v>34</v>
      </c>
      <c r="C115" s="12">
        <f t="shared" si="1"/>
        <v>106537.6667</v>
      </c>
      <c r="D115" s="11"/>
      <c r="E115" s="11" t="s">
        <v>30</v>
      </c>
      <c r="F115" s="11" t="s">
        <v>34</v>
      </c>
      <c r="G115" s="12">
        <f t="shared" si="2"/>
        <v>13540.33333</v>
      </c>
      <c r="H115" s="11"/>
      <c r="I115" s="11" t="s">
        <v>30</v>
      </c>
      <c r="J115" s="11" t="s">
        <v>34</v>
      </c>
      <c r="K115" s="12">
        <f t="shared" si="3"/>
        <v>116223</v>
      </c>
    </row>
    <row r="116">
      <c r="A116" s="11" t="s">
        <v>30</v>
      </c>
      <c r="B116" s="11" t="s">
        <v>35</v>
      </c>
      <c r="C116" s="12">
        <f t="shared" si="1"/>
        <v>2426.333333</v>
      </c>
      <c r="D116" s="11"/>
      <c r="E116" s="11" t="s">
        <v>30</v>
      </c>
      <c r="F116" s="11" t="s">
        <v>35</v>
      </c>
      <c r="G116" s="12">
        <f t="shared" si="2"/>
        <v>2799.666667</v>
      </c>
      <c r="H116" s="11"/>
      <c r="I116" s="11" t="s">
        <v>30</v>
      </c>
      <c r="J116" s="11" t="s">
        <v>35</v>
      </c>
      <c r="K116" s="12">
        <f t="shared" si="3"/>
        <v>1503.333333</v>
      </c>
    </row>
    <row r="117">
      <c r="A117" s="11" t="s">
        <v>30</v>
      </c>
      <c r="B117" s="11" t="s">
        <v>36</v>
      </c>
      <c r="C117" s="12">
        <f t="shared" si="1"/>
        <v>5424.333333</v>
      </c>
      <c r="D117" s="11"/>
      <c r="E117" s="11" t="s">
        <v>30</v>
      </c>
      <c r="F117" s="11" t="s">
        <v>36</v>
      </c>
      <c r="G117" s="12">
        <f t="shared" si="2"/>
        <v>5637.666667</v>
      </c>
      <c r="H117" s="11"/>
      <c r="I117" s="11" t="s">
        <v>30</v>
      </c>
      <c r="J117" s="11" t="s">
        <v>36</v>
      </c>
      <c r="K117" s="12">
        <f t="shared" si="3"/>
        <v>3527.666667</v>
      </c>
    </row>
    <row r="118">
      <c r="A118" s="11" t="s">
        <v>30</v>
      </c>
      <c r="B118" s="11" t="s">
        <v>37</v>
      </c>
      <c r="C118" s="12">
        <f t="shared" si="1"/>
        <v>509</v>
      </c>
      <c r="D118" s="11"/>
      <c r="E118" s="11" t="s">
        <v>30</v>
      </c>
      <c r="F118" s="11" t="s">
        <v>37</v>
      </c>
      <c r="G118" s="12">
        <f t="shared" si="2"/>
        <v>99.33333333</v>
      </c>
      <c r="H118" s="11"/>
      <c r="I118" s="11" t="s">
        <v>30</v>
      </c>
      <c r="J118" s="11" t="s">
        <v>37</v>
      </c>
      <c r="K118" s="12">
        <f t="shared" si="3"/>
        <v>1000</v>
      </c>
    </row>
    <row r="119">
      <c r="A119" s="11" t="s">
        <v>38</v>
      </c>
      <c r="B119" s="11" t="s">
        <v>31</v>
      </c>
      <c r="C119" s="12">
        <f t="shared" si="1"/>
        <v>1</v>
      </c>
      <c r="D119" s="11"/>
      <c r="E119" s="11" t="s">
        <v>38</v>
      </c>
      <c r="F119" s="11" t="s">
        <v>31</v>
      </c>
      <c r="G119" s="12">
        <f t="shared" si="2"/>
        <v>1</v>
      </c>
      <c r="H119" s="11"/>
      <c r="I119" s="11" t="s">
        <v>38</v>
      </c>
      <c r="J119" s="11" t="s">
        <v>31</v>
      </c>
      <c r="K119" s="12">
        <f t="shared" si="3"/>
        <v>1</v>
      </c>
    </row>
    <row r="120">
      <c r="A120" s="11" t="s">
        <v>38</v>
      </c>
      <c r="B120" s="11" t="s">
        <v>32</v>
      </c>
      <c r="C120" s="12">
        <f t="shared" si="1"/>
        <v>6509.666667</v>
      </c>
      <c r="D120" s="11"/>
      <c r="E120" s="11" t="s">
        <v>38</v>
      </c>
      <c r="F120" s="11" t="s">
        <v>32</v>
      </c>
      <c r="G120" s="12">
        <f t="shared" si="2"/>
        <v>5627.666667</v>
      </c>
      <c r="H120" s="11"/>
      <c r="I120" s="11" t="s">
        <v>38</v>
      </c>
      <c r="J120" s="11" t="s">
        <v>32</v>
      </c>
      <c r="K120" s="12">
        <f t="shared" si="3"/>
        <v>5622.333333</v>
      </c>
    </row>
    <row r="121">
      <c r="A121" s="11" t="s">
        <v>38</v>
      </c>
      <c r="B121" s="11" t="s">
        <v>33</v>
      </c>
      <c r="C121" s="12">
        <f t="shared" si="1"/>
        <v>6507.333333</v>
      </c>
      <c r="D121" s="11"/>
      <c r="E121" s="11" t="s">
        <v>38</v>
      </c>
      <c r="F121" s="11" t="s">
        <v>33</v>
      </c>
      <c r="G121" s="12">
        <f t="shared" si="2"/>
        <v>5625.333333</v>
      </c>
      <c r="H121" s="11"/>
      <c r="I121" s="11" t="s">
        <v>38</v>
      </c>
      <c r="J121" s="11" t="s">
        <v>33</v>
      </c>
      <c r="K121" s="12">
        <f t="shared" si="3"/>
        <v>5620.666667</v>
      </c>
    </row>
    <row r="122">
      <c r="A122" s="11" t="s">
        <v>38</v>
      </c>
      <c r="B122" s="11" t="s">
        <v>34</v>
      </c>
      <c r="C122" s="12">
        <f t="shared" si="1"/>
        <v>6511</v>
      </c>
      <c r="D122" s="11"/>
      <c r="E122" s="11" t="s">
        <v>38</v>
      </c>
      <c r="F122" s="11" t="s">
        <v>34</v>
      </c>
      <c r="G122" s="12">
        <f t="shared" si="2"/>
        <v>5629</v>
      </c>
      <c r="H122" s="11"/>
      <c r="I122" s="11" t="s">
        <v>38</v>
      </c>
      <c r="J122" s="11" t="s">
        <v>34</v>
      </c>
      <c r="K122" s="12">
        <f t="shared" si="3"/>
        <v>5623</v>
      </c>
    </row>
    <row r="123">
      <c r="A123" s="11" t="s">
        <v>38</v>
      </c>
      <c r="B123" s="11" t="s">
        <v>35</v>
      </c>
      <c r="C123" s="12">
        <f t="shared" si="1"/>
        <v>6511</v>
      </c>
      <c r="D123" s="11"/>
      <c r="E123" s="11" t="s">
        <v>38</v>
      </c>
      <c r="F123" s="11" t="s">
        <v>35</v>
      </c>
      <c r="G123" s="12">
        <f t="shared" si="2"/>
        <v>5629</v>
      </c>
      <c r="H123" s="11"/>
      <c r="I123" s="11" t="s">
        <v>38</v>
      </c>
      <c r="J123" s="11" t="s">
        <v>35</v>
      </c>
      <c r="K123" s="12">
        <f t="shared" si="3"/>
        <v>5623</v>
      </c>
    </row>
    <row r="124">
      <c r="A124" s="11" t="s">
        <v>38</v>
      </c>
      <c r="B124" s="11" t="s">
        <v>36</v>
      </c>
      <c r="C124" s="12">
        <f t="shared" si="1"/>
        <v>6511</v>
      </c>
      <c r="D124" s="11"/>
      <c r="E124" s="11" t="s">
        <v>38</v>
      </c>
      <c r="F124" s="11" t="s">
        <v>36</v>
      </c>
      <c r="G124" s="12">
        <f t="shared" si="2"/>
        <v>5629</v>
      </c>
      <c r="H124" s="11"/>
      <c r="I124" s="11" t="s">
        <v>38</v>
      </c>
      <c r="J124" s="11" t="s">
        <v>36</v>
      </c>
      <c r="K124" s="12">
        <f t="shared" si="3"/>
        <v>5623</v>
      </c>
    </row>
    <row r="125">
      <c r="A125" s="11" t="s">
        <v>39</v>
      </c>
      <c r="B125" s="11" t="s">
        <v>31</v>
      </c>
      <c r="C125" s="12">
        <f t="shared" si="1"/>
        <v>491</v>
      </c>
      <c r="D125" s="11"/>
      <c r="E125" s="11" t="s">
        <v>39</v>
      </c>
      <c r="F125" s="11" t="s">
        <v>31</v>
      </c>
      <c r="G125" s="12">
        <f t="shared" si="2"/>
        <v>900.6666667</v>
      </c>
      <c r="H125" s="11"/>
      <c r="I125" s="11"/>
      <c r="J125" s="11"/>
      <c r="K125" s="11"/>
    </row>
    <row r="126">
      <c r="A126" s="11" t="s">
        <v>39</v>
      </c>
      <c r="B126" s="11" t="s">
        <v>32</v>
      </c>
      <c r="C126" s="12">
        <f t="shared" si="1"/>
        <v>6683.154771</v>
      </c>
      <c r="D126" s="11"/>
      <c r="E126" s="11" t="s">
        <v>39</v>
      </c>
      <c r="F126" s="11" t="s">
        <v>32</v>
      </c>
      <c r="G126" s="12">
        <f t="shared" si="2"/>
        <v>6112.0376</v>
      </c>
      <c r="H126" s="11"/>
      <c r="I126" s="11"/>
      <c r="J126" s="11"/>
      <c r="K126" s="11"/>
    </row>
    <row r="127">
      <c r="A127" s="11" t="s">
        <v>39</v>
      </c>
      <c r="B127" s="11" t="s">
        <v>33</v>
      </c>
      <c r="C127" s="12">
        <f t="shared" si="1"/>
        <v>3348.666667</v>
      </c>
      <c r="D127" s="11"/>
      <c r="E127" s="11" t="s">
        <v>39</v>
      </c>
      <c r="F127" s="11" t="s">
        <v>33</v>
      </c>
      <c r="G127" s="12">
        <f t="shared" si="2"/>
        <v>3281.333333</v>
      </c>
      <c r="H127" s="11"/>
      <c r="I127" s="11"/>
      <c r="J127" s="11"/>
      <c r="K127" s="11"/>
    </row>
    <row r="128">
      <c r="A128" s="11" t="s">
        <v>39</v>
      </c>
      <c r="B128" s="11" t="s">
        <v>34</v>
      </c>
      <c r="C128" s="12">
        <f t="shared" si="1"/>
        <v>20057.66667</v>
      </c>
      <c r="D128" s="11"/>
      <c r="E128" s="11" t="s">
        <v>39</v>
      </c>
      <c r="F128" s="11" t="s">
        <v>34</v>
      </c>
      <c r="G128" s="12">
        <f t="shared" si="2"/>
        <v>121087</v>
      </c>
      <c r="H128" s="11"/>
      <c r="I128" s="11"/>
      <c r="J128" s="11"/>
      <c r="K128" s="11"/>
    </row>
    <row r="129">
      <c r="A129" s="11" t="s">
        <v>39</v>
      </c>
      <c r="B129" s="11" t="s">
        <v>35</v>
      </c>
      <c r="C129" s="12">
        <f t="shared" si="1"/>
        <v>11793.66667</v>
      </c>
      <c r="D129" s="11"/>
      <c r="E129" s="11" t="s">
        <v>39</v>
      </c>
      <c r="F129" s="11" t="s">
        <v>35</v>
      </c>
      <c r="G129" s="12">
        <f t="shared" si="2"/>
        <v>10063</v>
      </c>
      <c r="H129" s="11"/>
      <c r="I129" s="11"/>
      <c r="J129" s="11"/>
      <c r="K129" s="11"/>
    </row>
    <row r="130">
      <c r="A130" s="11" t="s">
        <v>39</v>
      </c>
      <c r="B130" s="11" t="s">
        <v>36</v>
      </c>
      <c r="C130" s="12">
        <f t="shared" si="1"/>
        <v>16407</v>
      </c>
      <c r="D130" s="11"/>
      <c r="E130" s="11" t="s">
        <v>39</v>
      </c>
      <c r="F130" s="11" t="s">
        <v>36</v>
      </c>
      <c r="G130" s="12">
        <f t="shared" si="2"/>
        <v>14687</v>
      </c>
      <c r="H130" s="11"/>
      <c r="I130" s="11"/>
      <c r="J130" s="11"/>
      <c r="K130" s="11"/>
    </row>
    <row r="131">
      <c r="A131" s="11" t="s">
        <v>39</v>
      </c>
      <c r="B131" s="11" t="s">
        <v>37</v>
      </c>
      <c r="C131" s="12">
        <f t="shared" si="1"/>
        <v>491</v>
      </c>
      <c r="D131" s="11"/>
      <c r="E131" s="11" t="s">
        <v>39</v>
      </c>
      <c r="F131" s="11" t="s">
        <v>37</v>
      </c>
      <c r="G131" s="12">
        <f t="shared" si="2"/>
        <v>900.6666667</v>
      </c>
      <c r="H131" s="11"/>
      <c r="I131" s="11"/>
      <c r="J131" s="11"/>
      <c r="K13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49</v>
      </c>
      <c r="B1" s="11" t="s">
        <v>50</v>
      </c>
      <c r="C1" s="11" t="s">
        <v>51</v>
      </c>
      <c r="D1" s="11" t="s">
        <v>52</v>
      </c>
      <c r="E1" s="11"/>
      <c r="F1" s="9" t="s">
        <v>53</v>
      </c>
      <c r="G1" s="11" t="s">
        <v>50</v>
      </c>
      <c r="H1" s="11" t="s">
        <v>54</v>
      </c>
      <c r="I1" s="11" t="s">
        <v>55</v>
      </c>
      <c r="J1" s="11"/>
      <c r="K1" s="9" t="s">
        <v>56</v>
      </c>
      <c r="L1" s="11" t="s">
        <v>50</v>
      </c>
      <c r="M1" s="11" t="s">
        <v>54</v>
      </c>
      <c r="N1" s="11" t="s">
        <v>55</v>
      </c>
      <c r="O1" s="11"/>
      <c r="T1" s="11"/>
      <c r="U1" s="14"/>
      <c r="V1" s="15"/>
      <c r="W1" s="15"/>
      <c r="X1" s="15"/>
      <c r="Y1" s="15"/>
      <c r="Z1" s="15"/>
      <c r="AA1" s="15"/>
      <c r="AB1" s="15"/>
      <c r="AC1" s="15"/>
    </row>
    <row r="2">
      <c r="A2" s="10"/>
      <c r="B2" s="11" t="s">
        <v>57</v>
      </c>
      <c r="C2" s="12">
        <v>900.0</v>
      </c>
      <c r="D2" s="12">
        <v>100.0</v>
      </c>
      <c r="E2" s="11"/>
      <c r="F2" s="13"/>
      <c r="G2" s="11" t="s">
        <v>57</v>
      </c>
      <c r="H2" s="12">
        <v>500.0</v>
      </c>
      <c r="I2" s="12">
        <v>500.0</v>
      </c>
      <c r="J2" s="11"/>
      <c r="K2" s="13"/>
      <c r="L2" s="11" t="s">
        <v>57</v>
      </c>
      <c r="M2" s="12">
        <v>5.0</v>
      </c>
      <c r="N2" s="12">
        <v>1000.0</v>
      </c>
      <c r="O2" s="11"/>
      <c r="T2" s="11"/>
      <c r="U2" s="11"/>
      <c r="V2" s="11"/>
      <c r="W2" s="11"/>
      <c r="X2" s="11"/>
      <c r="Y2" s="11"/>
      <c r="Z2" s="11"/>
      <c r="AA2" s="11"/>
      <c r="AB2" s="16"/>
      <c r="AC2" s="11"/>
    </row>
    <row r="3">
      <c r="A3" s="10"/>
      <c r="B3" s="11" t="s">
        <v>58</v>
      </c>
      <c r="C3" s="12">
        <v>0.0</v>
      </c>
      <c r="D3" s="12">
        <v>0.0</v>
      </c>
      <c r="E3" s="11"/>
      <c r="F3" s="13"/>
      <c r="G3" s="11" t="s">
        <v>58</v>
      </c>
      <c r="H3" s="12">
        <v>0.0</v>
      </c>
      <c r="I3" s="12">
        <v>0.0</v>
      </c>
      <c r="J3" s="11"/>
      <c r="K3" s="13"/>
      <c r="L3" s="11" t="s">
        <v>58</v>
      </c>
      <c r="M3" s="12">
        <v>0.0</v>
      </c>
      <c r="N3" s="12">
        <v>0.0</v>
      </c>
      <c r="O3" s="11"/>
      <c r="T3" s="11"/>
      <c r="U3" s="11"/>
      <c r="V3" s="12"/>
      <c r="W3" s="12"/>
      <c r="X3" s="12"/>
      <c r="Y3" s="12"/>
      <c r="Z3" s="12"/>
      <c r="AA3" s="12"/>
      <c r="AB3" s="12"/>
      <c r="AC3" s="11"/>
    </row>
    <row r="4">
      <c r="A4" s="10"/>
      <c r="B4" s="11" t="s">
        <v>59</v>
      </c>
      <c r="C4" s="12">
        <v>25.1</v>
      </c>
      <c r="D4" s="12">
        <v>6.6</v>
      </c>
      <c r="E4" s="11"/>
      <c r="F4" s="13"/>
      <c r="G4" s="11" t="s">
        <v>59</v>
      </c>
      <c r="H4" s="12">
        <v>25.2</v>
      </c>
      <c r="I4" s="12">
        <v>33.3</v>
      </c>
      <c r="J4" s="11"/>
      <c r="K4" s="13"/>
      <c r="L4" s="11" t="s">
        <v>59</v>
      </c>
      <c r="M4" s="12">
        <v>84.7</v>
      </c>
      <c r="N4" s="12">
        <v>24.1</v>
      </c>
      <c r="O4" s="11"/>
      <c r="T4" s="11"/>
      <c r="U4" s="11"/>
      <c r="V4" s="12"/>
      <c r="W4" s="12"/>
      <c r="X4" s="12"/>
      <c r="Y4" s="12"/>
      <c r="Z4" s="12"/>
      <c r="AA4" s="12"/>
      <c r="AB4" s="12"/>
      <c r="AC4" s="11"/>
    </row>
    <row r="5">
      <c r="A5" s="10"/>
      <c r="B5" s="11" t="s">
        <v>60</v>
      </c>
      <c r="C5" s="12">
        <v>0.62</v>
      </c>
      <c r="D5" s="12">
        <v>0.64</v>
      </c>
      <c r="E5" s="11"/>
      <c r="F5" s="13"/>
      <c r="G5" s="11" t="s">
        <v>60</v>
      </c>
      <c r="H5" s="12">
        <v>0.7</v>
      </c>
      <c r="I5" s="12">
        <v>25.23</v>
      </c>
      <c r="J5" s="11"/>
      <c r="K5" s="13"/>
      <c r="L5" s="11" t="s">
        <v>60</v>
      </c>
      <c r="M5" s="12">
        <v>0.49</v>
      </c>
      <c r="N5" s="12">
        <v>0.13</v>
      </c>
      <c r="O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0"/>
      <c r="B6" s="11" t="s">
        <v>61</v>
      </c>
      <c r="C6" s="12">
        <v>0.16</v>
      </c>
      <c r="D6" s="12">
        <v>0.47</v>
      </c>
      <c r="E6" s="11"/>
      <c r="F6" s="13"/>
      <c r="G6" s="11" t="s">
        <v>61</v>
      </c>
      <c r="H6" s="12">
        <v>0.17</v>
      </c>
      <c r="I6" s="12">
        <v>1.71</v>
      </c>
      <c r="J6" s="11"/>
      <c r="K6" s="13"/>
      <c r="L6" s="11" t="s">
        <v>61</v>
      </c>
      <c r="M6" s="12">
        <v>0.43</v>
      </c>
      <c r="N6" s="12">
        <v>0.01</v>
      </c>
      <c r="O6" s="11"/>
      <c r="T6" s="11"/>
      <c r="U6" s="14"/>
      <c r="V6" s="15"/>
      <c r="W6" s="15"/>
      <c r="X6" s="15"/>
      <c r="Y6" s="15"/>
      <c r="Z6" s="15"/>
      <c r="AA6" s="15"/>
      <c r="AB6" s="15"/>
      <c r="AC6" s="15"/>
    </row>
    <row r="7">
      <c r="A7" s="10"/>
      <c r="B7" s="11" t="s">
        <v>62</v>
      </c>
      <c r="C7" s="12">
        <v>0.38</v>
      </c>
      <c r="D7" s="12">
        <v>0.57</v>
      </c>
      <c r="E7" s="11"/>
      <c r="F7" s="13"/>
      <c r="G7" s="11" t="s">
        <v>62</v>
      </c>
      <c r="H7" s="12">
        <v>0.4</v>
      </c>
      <c r="I7" s="12">
        <v>21.2</v>
      </c>
      <c r="J7" s="11"/>
      <c r="K7" s="13"/>
      <c r="L7" s="11" t="s">
        <v>62</v>
      </c>
      <c r="M7" s="12">
        <v>0.47</v>
      </c>
      <c r="N7" s="12">
        <v>0.05</v>
      </c>
      <c r="O7" s="11"/>
      <c r="T7" s="11"/>
      <c r="U7" s="11"/>
      <c r="V7" s="11"/>
      <c r="W7" s="11"/>
      <c r="X7" s="11"/>
      <c r="Y7" s="11"/>
      <c r="Z7" s="11"/>
      <c r="AA7" s="11"/>
      <c r="AB7" s="16"/>
      <c r="AC7" s="11"/>
    </row>
    <row r="8">
      <c r="A8" s="10"/>
      <c r="B8" s="16" t="s">
        <v>63</v>
      </c>
      <c r="C8" s="12">
        <v>24.9</v>
      </c>
      <c r="D8" s="12">
        <v>6.4</v>
      </c>
      <c r="E8" s="11"/>
      <c r="F8" s="13"/>
      <c r="G8" s="16" t="s">
        <v>63</v>
      </c>
      <c r="H8" s="12">
        <v>24.7</v>
      </c>
      <c r="I8" s="12">
        <v>14.4</v>
      </c>
      <c r="J8" s="11"/>
      <c r="K8" s="13"/>
      <c r="L8" s="16" t="s">
        <v>63</v>
      </c>
      <c r="M8" s="12">
        <v>10.2</v>
      </c>
      <c r="N8" s="12">
        <v>24.1</v>
      </c>
      <c r="O8" s="11"/>
      <c r="T8" s="11"/>
      <c r="U8" s="11"/>
      <c r="V8" s="12"/>
      <c r="W8" s="12"/>
      <c r="X8" s="12"/>
      <c r="Y8" s="12"/>
      <c r="Z8" s="12"/>
      <c r="AA8" s="12"/>
      <c r="AB8" s="12"/>
      <c r="AC8" s="11"/>
    </row>
    <row r="9">
      <c r="A9" s="10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  <c r="T9" s="11"/>
      <c r="U9" s="11"/>
      <c r="V9" s="12"/>
      <c r="W9" s="12"/>
      <c r="X9" s="12"/>
      <c r="Y9" s="12"/>
      <c r="Z9" s="12"/>
      <c r="AA9" s="12"/>
      <c r="AB9" s="12"/>
      <c r="AC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9" t="s">
        <v>64</v>
      </c>
      <c r="B11" s="11" t="s">
        <v>50</v>
      </c>
      <c r="C11" s="11" t="s">
        <v>54</v>
      </c>
      <c r="D11" s="11" t="s">
        <v>55</v>
      </c>
      <c r="E11" s="11"/>
      <c r="F11" s="9" t="s">
        <v>65</v>
      </c>
      <c r="G11" s="11" t="s">
        <v>50</v>
      </c>
      <c r="H11" s="11" t="s">
        <v>54</v>
      </c>
      <c r="I11" s="11" t="s">
        <v>55</v>
      </c>
      <c r="J11" s="11"/>
      <c r="K11" s="9" t="s">
        <v>66</v>
      </c>
      <c r="L11" s="11" t="s">
        <v>50</v>
      </c>
      <c r="M11" s="11" t="s">
        <v>54</v>
      </c>
      <c r="N11" s="11" t="s">
        <v>55</v>
      </c>
      <c r="O11" s="11"/>
      <c r="T11" s="11"/>
      <c r="U11" s="14"/>
      <c r="V11" s="15"/>
      <c r="W11" s="15"/>
      <c r="X11" s="15"/>
      <c r="Y11" s="15"/>
      <c r="Z11" s="15"/>
      <c r="AA11" s="15"/>
      <c r="AB11" s="15"/>
      <c r="AC11" s="15"/>
    </row>
    <row r="12">
      <c r="A12" s="13"/>
      <c r="B12" s="11" t="s">
        <v>57</v>
      </c>
      <c r="C12" s="12">
        <v>900.0</v>
      </c>
      <c r="D12" s="12">
        <v>100.0</v>
      </c>
      <c r="E12" s="11"/>
      <c r="F12" s="13"/>
      <c r="G12" s="11" t="s">
        <v>57</v>
      </c>
      <c r="H12" s="12">
        <v>500.0</v>
      </c>
      <c r="I12" s="12">
        <v>500.0</v>
      </c>
      <c r="J12" s="11"/>
      <c r="K12" s="13"/>
      <c r="L12" s="11" t="s">
        <v>57</v>
      </c>
      <c r="M12" s="12">
        <v>5.0</v>
      </c>
      <c r="N12" s="12">
        <v>1000.0</v>
      </c>
      <c r="O12" s="11"/>
      <c r="T12" s="11"/>
      <c r="U12" s="11"/>
      <c r="V12" s="11"/>
      <c r="W12" s="11"/>
      <c r="X12" s="11"/>
      <c r="Y12" s="11"/>
      <c r="Z12" s="11"/>
      <c r="AA12" s="11"/>
      <c r="AB12" s="16"/>
      <c r="AC12" s="11"/>
    </row>
    <row r="13">
      <c r="A13" s="13"/>
      <c r="B13" s="11" t="s">
        <v>58</v>
      </c>
      <c r="C13" s="12">
        <v>0.0</v>
      </c>
      <c r="D13" s="12">
        <v>0.0</v>
      </c>
      <c r="E13" s="11"/>
      <c r="F13" s="13"/>
      <c r="G13" s="11" t="s">
        <v>58</v>
      </c>
      <c r="H13" s="12">
        <v>0.0</v>
      </c>
      <c r="I13" s="12">
        <v>0.0</v>
      </c>
      <c r="J13" s="11"/>
      <c r="K13" s="13"/>
      <c r="L13" s="11" t="s">
        <v>58</v>
      </c>
      <c r="M13" s="12">
        <v>0.0</v>
      </c>
      <c r="N13" s="12">
        <v>0.0</v>
      </c>
      <c r="O13" s="11"/>
      <c r="T13" s="11"/>
      <c r="U13" s="11"/>
      <c r="V13" s="12"/>
      <c r="W13" s="12"/>
      <c r="X13" s="12"/>
      <c r="Y13" s="12"/>
      <c r="Z13" s="12"/>
      <c r="AA13" s="12"/>
      <c r="AB13" s="12"/>
      <c r="AC13" s="11"/>
    </row>
    <row r="14">
      <c r="A14" s="13"/>
      <c r="B14" s="11" t="s">
        <v>59</v>
      </c>
      <c r="C14" s="12">
        <v>25.1</v>
      </c>
      <c r="D14" s="12">
        <v>6.6</v>
      </c>
      <c r="E14" s="11"/>
      <c r="F14" s="13"/>
      <c r="G14" s="11" t="s">
        <v>59</v>
      </c>
      <c r="H14" s="12">
        <v>25.2</v>
      </c>
      <c r="I14" s="12">
        <v>33.3</v>
      </c>
      <c r="J14" s="11"/>
      <c r="K14" s="13"/>
      <c r="L14" s="11" t="s">
        <v>59</v>
      </c>
      <c r="M14" s="12">
        <v>79.4</v>
      </c>
      <c r="N14" s="12">
        <v>24.1</v>
      </c>
      <c r="O14" s="11"/>
      <c r="T14" s="11"/>
      <c r="U14" s="11"/>
      <c r="V14" s="12"/>
      <c r="W14" s="12"/>
      <c r="X14" s="12"/>
      <c r="Y14" s="12"/>
      <c r="Z14" s="12"/>
      <c r="AA14" s="12"/>
      <c r="AB14" s="12"/>
      <c r="AC14" s="11"/>
    </row>
    <row r="15">
      <c r="A15" s="13"/>
      <c r="B15" s="11" t="s">
        <v>60</v>
      </c>
      <c r="C15" s="12">
        <v>0.57</v>
      </c>
      <c r="D15" s="12">
        <v>0.63</v>
      </c>
      <c r="E15" s="11"/>
      <c r="F15" s="13"/>
      <c r="G15" s="11" t="s">
        <v>60</v>
      </c>
      <c r="H15" s="12">
        <v>0.59</v>
      </c>
      <c r="I15" s="12">
        <v>23.01</v>
      </c>
      <c r="J15" s="11"/>
      <c r="K15" s="13"/>
      <c r="L15" s="11" t="s">
        <v>60</v>
      </c>
      <c r="M15" s="12">
        <v>0.48</v>
      </c>
      <c r="N15" s="12">
        <v>0.11</v>
      </c>
      <c r="O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3"/>
      <c r="B16" s="11" t="s">
        <v>61</v>
      </c>
      <c r="C16" s="12">
        <v>0.16</v>
      </c>
      <c r="D16" s="12">
        <v>0.48</v>
      </c>
      <c r="E16" s="11"/>
      <c r="F16" s="13"/>
      <c r="G16" s="11" t="s">
        <v>61</v>
      </c>
      <c r="H16" s="12">
        <v>0.15</v>
      </c>
      <c r="I16" s="12">
        <v>1.19</v>
      </c>
      <c r="J16" s="11"/>
      <c r="K16" s="13"/>
      <c r="L16" s="11" t="s">
        <v>61</v>
      </c>
      <c r="M16" s="12">
        <v>0.41</v>
      </c>
      <c r="N16" s="12">
        <v>0.01</v>
      </c>
      <c r="O16" s="11"/>
      <c r="T16" s="11"/>
      <c r="U16" s="14"/>
      <c r="V16" s="11"/>
      <c r="W16" s="11"/>
      <c r="X16" s="11"/>
      <c r="Y16" s="11"/>
      <c r="Z16" s="11"/>
      <c r="AA16" s="11"/>
      <c r="AB16" s="11"/>
      <c r="AC16" s="11"/>
    </row>
    <row r="17">
      <c r="A17" s="13"/>
      <c r="B17" s="11" t="s">
        <v>62</v>
      </c>
      <c r="C17" s="12">
        <v>0.37</v>
      </c>
      <c r="D17" s="12">
        <v>0.56</v>
      </c>
      <c r="E17" s="11"/>
      <c r="F17" s="13"/>
      <c r="G17" s="11" t="s">
        <v>62</v>
      </c>
      <c r="H17" s="12">
        <v>0.39</v>
      </c>
      <c r="I17" s="12">
        <v>18.97</v>
      </c>
      <c r="J17" s="11"/>
      <c r="K17" s="13"/>
      <c r="L17" s="11" t="s">
        <v>62</v>
      </c>
      <c r="M17" s="12">
        <v>0.45</v>
      </c>
      <c r="N17" s="12">
        <v>0.05</v>
      </c>
      <c r="O17" s="11"/>
      <c r="T17" s="11"/>
      <c r="U17" s="11"/>
      <c r="V17" s="11"/>
      <c r="W17" s="11"/>
      <c r="X17" s="11"/>
      <c r="Y17" s="11"/>
      <c r="Z17" s="11"/>
      <c r="AA17" s="11"/>
      <c r="AB17" s="16"/>
      <c r="AC17" s="11"/>
    </row>
    <row r="18">
      <c r="A18" s="13"/>
      <c r="B18" s="16" t="s">
        <v>63</v>
      </c>
      <c r="C18" s="12">
        <v>24.8</v>
      </c>
      <c r="D18" s="12">
        <v>6.3</v>
      </c>
      <c r="E18" s="11"/>
      <c r="F18" s="13"/>
      <c r="G18" s="16" t="s">
        <v>63</v>
      </c>
      <c r="H18" s="12">
        <v>25.0</v>
      </c>
      <c r="I18" s="12">
        <v>15.0</v>
      </c>
      <c r="J18" s="11"/>
      <c r="K18" s="13"/>
      <c r="L18" s="16" t="s">
        <v>63</v>
      </c>
      <c r="M18" s="12">
        <v>10.5</v>
      </c>
      <c r="N18" s="12">
        <v>24.1</v>
      </c>
      <c r="O18" s="11"/>
      <c r="T18" s="11"/>
      <c r="U18" s="11"/>
      <c r="V18" s="12"/>
      <c r="W18" s="12"/>
      <c r="X18" s="12"/>
      <c r="Y18" s="12"/>
      <c r="Z18" s="12"/>
      <c r="AA18" s="12"/>
      <c r="AB18" s="12"/>
      <c r="AC18" s="11"/>
    </row>
    <row r="19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  <c r="X19" s="12"/>
      <c r="Y19" s="12"/>
      <c r="Z19" s="12"/>
      <c r="AA19" s="12"/>
      <c r="AB19" s="12"/>
      <c r="AC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>
      <c r="A21" s="9" t="s">
        <v>67</v>
      </c>
      <c r="B21" s="11" t="s">
        <v>50</v>
      </c>
      <c r="C21" s="11" t="s">
        <v>54</v>
      </c>
      <c r="D21" s="11" t="s">
        <v>55</v>
      </c>
      <c r="E21" s="11"/>
      <c r="F21" s="9" t="s">
        <v>68</v>
      </c>
      <c r="G21" s="11" t="s">
        <v>50</v>
      </c>
      <c r="H21" s="11" t="s">
        <v>54</v>
      </c>
      <c r="I21" s="11" t="s">
        <v>55</v>
      </c>
      <c r="J21" s="11"/>
      <c r="K21" s="9" t="s">
        <v>69</v>
      </c>
      <c r="L21" s="11" t="s">
        <v>50</v>
      </c>
      <c r="M21" s="11" t="s">
        <v>54</v>
      </c>
      <c r="N21" s="11" t="s">
        <v>55</v>
      </c>
      <c r="O21" s="11"/>
    </row>
    <row r="22">
      <c r="A22" s="13"/>
      <c r="B22" s="11" t="s">
        <v>57</v>
      </c>
      <c r="C22" s="12">
        <v>900.0</v>
      </c>
      <c r="D22" s="12">
        <v>100.0</v>
      </c>
      <c r="E22" s="11"/>
      <c r="F22" s="13"/>
      <c r="G22" s="11" t="s">
        <v>57</v>
      </c>
      <c r="H22" s="12">
        <v>500.0</v>
      </c>
      <c r="I22" s="12">
        <v>500.0</v>
      </c>
      <c r="J22" s="11"/>
      <c r="K22" s="13"/>
      <c r="L22" s="11" t="s">
        <v>57</v>
      </c>
      <c r="M22" s="12">
        <v>5.0</v>
      </c>
      <c r="N22" s="12">
        <v>1000.0</v>
      </c>
      <c r="O22" s="11"/>
    </row>
    <row r="23">
      <c r="A23" s="13"/>
      <c r="B23" s="11" t="s">
        <v>58</v>
      </c>
      <c r="C23" s="12">
        <v>0.0</v>
      </c>
      <c r="D23" s="12">
        <v>0.0</v>
      </c>
      <c r="E23" s="11"/>
      <c r="F23" s="13"/>
      <c r="G23" s="11" t="s">
        <v>58</v>
      </c>
      <c r="H23" s="12">
        <v>0.0</v>
      </c>
      <c r="I23" s="12">
        <v>0.0</v>
      </c>
      <c r="J23" s="11"/>
      <c r="K23" s="13"/>
      <c r="L23" s="11" t="s">
        <v>58</v>
      </c>
      <c r="M23" s="12">
        <v>0.0</v>
      </c>
      <c r="N23" s="12">
        <v>0.0</v>
      </c>
      <c r="O23" s="11"/>
    </row>
    <row r="24">
      <c r="A24" s="13"/>
      <c r="B24" s="11" t="s">
        <v>59</v>
      </c>
      <c r="C24" s="12">
        <v>25.1</v>
      </c>
      <c r="D24" s="12">
        <v>6.6</v>
      </c>
      <c r="E24" s="11"/>
      <c r="F24" s="13"/>
      <c r="G24" s="11" t="s">
        <v>59</v>
      </c>
      <c r="H24" s="12">
        <v>25.2</v>
      </c>
      <c r="I24" s="12">
        <v>33.3</v>
      </c>
      <c r="J24" s="11"/>
      <c r="K24" s="13"/>
      <c r="L24" s="11" t="s">
        <v>59</v>
      </c>
      <c r="M24" s="12">
        <v>76.9</v>
      </c>
      <c r="N24" s="12">
        <v>24.1</v>
      </c>
      <c r="O24" s="11"/>
    </row>
    <row r="25">
      <c r="A25" s="13"/>
      <c r="B25" s="11" t="s">
        <v>60</v>
      </c>
      <c r="C25" s="12">
        <v>0.69</v>
      </c>
      <c r="D25" s="12">
        <v>0.61</v>
      </c>
      <c r="E25" s="11"/>
      <c r="F25" s="13"/>
      <c r="G25" s="11" t="s">
        <v>60</v>
      </c>
      <c r="H25" s="12">
        <v>0.63</v>
      </c>
      <c r="I25" s="12">
        <v>23.95</v>
      </c>
      <c r="J25" s="11"/>
      <c r="K25" s="13"/>
      <c r="L25" s="11" t="s">
        <v>60</v>
      </c>
      <c r="M25" s="12">
        <v>0.5</v>
      </c>
      <c r="N25" s="12">
        <v>0.11</v>
      </c>
      <c r="O25" s="11"/>
    </row>
    <row r="26">
      <c r="A26" s="13"/>
      <c r="B26" s="11" t="s">
        <v>61</v>
      </c>
      <c r="C26" s="12">
        <v>0.16</v>
      </c>
      <c r="D26" s="12">
        <v>0.46</v>
      </c>
      <c r="E26" s="11"/>
      <c r="F26" s="13"/>
      <c r="G26" s="11" t="s">
        <v>61</v>
      </c>
      <c r="H26" s="12">
        <v>0.15</v>
      </c>
      <c r="I26" s="12">
        <v>1.49</v>
      </c>
      <c r="J26" s="11"/>
      <c r="K26" s="13"/>
      <c r="L26" s="11" t="s">
        <v>61</v>
      </c>
      <c r="M26" s="12">
        <v>0.44</v>
      </c>
      <c r="N26" s="12">
        <v>0.02</v>
      </c>
      <c r="O26" s="11"/>
    </row>
    <row r="27">
      <c r="A27" s="13"/>
      <c r="B27" s="11" t="s">
        <v>62</v>
      </c>
      <c r="C27" s="12">
        <v>0.38</v>
      </c>
      <c r="D27" s="12">
        <v>0.54</v>
      </c>
      <c r="E27" s="11"/>
      <c r="F27" s="13"/>
      <c r="G27" s="11" t="s">
        <v>62</v>
      </c>
      <c r="H27" s="12">
        <v>0.39</v>
      </c>
      <c r="I27" s="12">
        <v>19.95</v>
      </c>
      <c r="J27" s="11"/>
      <c r="K27" s="13"/>
      <c r="L27" s="11" t="s">
        <v>62</v>
      </c>
      <c r="M27" s="12">
        <v>0.48</v>
      </c>
      <c r="N27" s="12">
        <v>0.05</v>
      </c>
      <c r="O27" s="11"/>
    </row>
    <row r="28">
      <c r="A28" s="13"/>
      <c r="B28" s="16" t="s">
        <v>63</v>
      </c>
      <c r="C28" s="12">
        <v>25.0</v>
      </c>
      <c r="D28" s="12">
        <v>6.3</v>
      </c>
      <c r="E28" s="11"/>
      <c r="F28" s="13"/>
      <c r="G28" s="16" t="s">
        <v>63</v>
      </c>
      <c r="H28" s="12">
        <v>24.7</v>
      </c>
      <c r="I28" s="12">
        <v>14.7</v>
      </c>
      <c r="J28" s="11"/>
      <c r="K28" s="13"/>
      <c r="L28" s="16" t="s">
        <v>63</v>
      </c>
      <c r="M28" s="12">
        <v>9.8</v>
      </c>
      <c r="N28" s="12">
        <v>24.1</v>
      </c>
      <c r="O28" s="11"/>
    </row>
    <row r="29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  <c r="P29" s="11"/>
      <c r="Q29" s="11"/>
      <c r="R29" s="11"/>
      <c r="S29" s="11"/>
    </row>
    <row r="31">
      <c r="A31" s="17" t="s">
        <v>70</v>
      </c>
      <c r="B31" s="11" t="s">
        <v>50</v>
      </c>
      <c r="C31" s="11" t="s">
        <v>51</v>
      </c>
      <c r="D31" s="11" t="s">
        <v>52</v>
      </c>
      <c r="F31" s="17" t="s">
        <v>71</v>
      </c>
      <c r="G31" s="11" t="s">
        <v>50</v>
      </c>
      <c r="H31" s="11" t="s">
        <v>51</v>
      </c>
      <c r="I31" s="11" t="s">
        <v>52</v>
      </c>
      <c r="K31" s="17" t="s">
        <v>72</v>
      </c>
      <c r="L31" s="11" t="s">
        <v>50</v>
      </c>
      <c r="M31" s="11" t="s">
        <v>51</v>
      </c>
      <c r="N31" s="11" t="s">
        <v>52</v>
      </c>
    </row>
    <row r="32">
      <c r="A32" s="10"/>
      <c r="B32" s="11" t="s">
        <v>57</v>
      </c>
      <c r="C32" s="12">
        <f t="shared" ref="C32:C38" si="3">AVERAGE(C2,C12,C22)</f>
        <v>900</v>
      </c>
      <c r="D32" s="12">
        <f t="shared" ref="D32:D38" si="4">AVERAGE(D2,D12,D22,)</f>
        <v>75</v>
      </c>
      <c r="F32" s="10"/>
      <c r="G32" s="11" t="s">
        <v>57</v>
      </c>
      <c r="H32" s="12">
        <f t="shared" ref="H32:I32" si="1">AVERAGE(H2,H12,H22)</f>
        <v>500</v>
      </c>
      <c r="I32" s="12">
        <f t="shared" si="1"/>
        <v>500</v>
      </c>
      <c r="K32" s="10"/>
      <c r="L32" s="11" t="s">
        <v>57</v>
      </c>
      <c r="M32" s="12">
        <f t="shared" ref="M32:N32" si="2">AVERAGE(M2,M12,M22)</f>
        <v>5</v>
      </c>
      <c r="N32" s="12">
        <f t="shared" si="2"/>
        <v>1000</v>
      </c>
    </row>
    <row r="33">
      <c r="A33" s="10"/>
      <c r="B33" s="11" t="s">
        <v>58</v>
      </c>
      <c r="C33" s="12">
        <f t="shared" si="3"/>
        <v>0</v>
      </c>
      <c r="D33" s="12">
        <f t="shared" si="4"/>
        <v>0</v>
      </c>
      <c r="F33" s="10"/>
      <c r="G33" s="11" t="s">
        <v>58</v>
      </c>
      <c r="H33" s="12">
        <f t="shared" ref="H33:I33" si="5">AVERAGE(H3,H13,H23)</f>
        <v>0</v>
      </c>
      <c r="I33" s="12">
        <f t="shared" si="5"/>
        <v>0</v>
      </c>
      <c r="K33" s="10"/>
      <c r="L33" s="11" t="s">
        <v>58</v>
      </c>
      <c r="M33" s="12">
        <f t="shared" ref="M33:N33" si="6">AVERAGE(M3,M13,M23)</f>
        <v>0</v>
      </c>
      <c r="N33" s="12">
        <f t="shared" si="6"/>
        <v>0</v>
      </c>
    </row>
    <row r="34">
      <c r="A34" s="10"/>
      <c r="B34" s="11" t="s">
        <v>59</v>
      </c>
      <c r="C34" s="12">
        <f t="shared" si="3"/>
        <v>25.1</v>
      </c>
      <c r="D34" s="12">
        <f t="shared" si="4"/>
        <v>4.95</v>
      </c>
      <c r="F34" s="10"/>
      <c r="G34" s="11" t="s">
        <v>59</v>
      </c>
      <c r="H34" s="12">
        <f t="shared" ref="H34:I34" si="7">AVERAGE(H4,H14,H24)</f>
        <v>25.2</v>
      </c>
      <c r="I34" s="12">
        <f t="shared" si="7"/>
        <v>33.3</v>
      </c>
      <c r="K34" s="10"/>
      <c r="L34" s="11" t="s">
        <v>59</v>
      </c>
      <c r="M34" s="12">
        <f t="shared" ref="M34:N34" si="8">AVERAGE(M4,M14,M24)</f>
        <v>80.33333333</v>
      </c>
      <c r="N34" s="12">
        <f t="shared" si="8"/>
        <v>24.1</v>
      </c>
    </row>
    <row r="35">
      <c r="A35" s="10"/>
      <c r="B35" s="11" t="s">
        <v>60</v>
      </c>
      <c r="C35" s="12">
        <f t="shared" si="3"/>
        <v>0.6266666667</v>
      </c>
      <c r="D35" s="12">
        <f t="shared" si="4"/>
        <v>0.47</v>
      </c>
      <c r="F35" s="10"/>
      <c r="G35" s="11" t="s">
        <v>60</v>
      </c>
      <c r="H35" s="12">
        <f t="shared" ref="H35:I35" si="9">AVERAGE(H5,H15,H25)</f>
        <v>0.64</v>
      </c>
      <c r="I35" s="12">
        <f t="shared" si="9"/>
        <v>24.06333333</v>
      </c>
      <c r="K35" s="10"/>
      <c r="L35" s="11" t="s">
        <v>60</v>
      </c>
      <c r="M35" s="12">
        <f t="shared" ref="M35:N35" si="10">AVERAGE(M5,M15,M25)</f>
        <v>0.49</v>
      </c>
      <c r="N35" s="12">
        <f t="shared" si="10"/>
        <v>0.1166666667</v>
      </c>
    </row>
    <row r="36">
      <c r="A36" s="10"/>
      <c r="B36" s="11" t="s">
        <v>61</v>
      </c>
      <c r="C36" s="12">
        <f t="shared" si="3"/>
        <v>0.16</v>
      </c>
      <c r="D36" s="12">
        <f t="shared" si="4"/>
        <v>0.3525</v>
      </c>
      <c r="F36" s="10"/>
      <c r="G36" s="11" t="s">
        <v>61</v>
      </c>
      <c r="H36" s="12">
        <f t="shared" ref="H36:I36" si="11">AVERAGE(H6,H16,H26)</f>
        <v>0.1566666667</v>
      </c>
      <c r="I36" s="12">
        <f t="shared" si="11"/>
        <v>1.463333333</v>
      </c>
      <c r="K36" s="10"/>
      <c r="L36" s="11" t="s">
        <v>61</v>
      </c>
      <c r="M36" s="12">
        <f t="shared" ref="M36:N36" si="12">AVERAGE(M6,M16,M26)</f>
        <v>0.4266666667</v>
      </c>
      <c r="N36" s="12">
        <f t="shared" si="12"/>
        <v>0.01333333333</v>
      </c>
    </row>
    <row r="37">
      <c r="A37" s="10"/>
      <c r="B37" s="11" t="s">
        <v>62</v>
      </c>
      <c r="C37" s="12">
        <f t="shared" si="3"/>
        <v>0.3766666667</v>
      </c>
      <c r="D37" s="12">
        <f t="shared" si="4"/>
        <v>0.4175</v>
      </c>
      <c r="F37" s="10"/>
      <c r="G37" s="11" t="s">
        <v>62</v>
      </c>
      <c r="H37" s="12">
        <f t="shared" ref="H37:I37" si="13">AVERAGE(H7,H17,H27)</f>
        <v>0.3933333333</v>
      </c>
      <c r="I37" s="12">
        <f t="shared" si="13"/>
        <v>20.04</v>
      </c>
      <c r="K37" s="10"/>
      <c r="L37" s="11" t="s">
        <v>62</v>
      </c>
      <c r="M37" s="12">
        <f t="shared" ref="M37:N37" si="14">AVERAGE(M7,M17,M27)</f>
        <v>0.4666666667</v>
      </c>
      <c r="N37" s="12">
        <f t="shared" si="14"/>
        <v>0.05</v>
      </c>
    </row>
    <row r="38">
      <c r="A38" s="10"/>
      <c r="B38" s="16" t="s">
        <v>63</v>
      </c>
      <c r="C38" s="12">
        <f t="shared" si="3"/>
        <v>24.9</v>
      </c>
      <c r="D38" s="12">
        <f t="shared" si="4"/>
        <v>4.75</v>
      </c>
      <c r="F38" s="10"/>
      <c r="G38" s="16" t="s">
        <v>63</v>
      </c>
      <c r="H38" s="12">
        <f t="shared" ref="H38:I38" si="15">AVERAGE(H8,H18,H28)</f>
        <v>24.8</v>
      </c>
      <c r="I38" s="12">
        <f t="shared" si="15"/>
        <v>14.7</v>
      </c>
      <c r="K38" s="10"/>
      <c r="L38" s="16" t="s">
        <v>63</v>
      </c>
      <c r="M38" s="12">
        <f t="shared" ref="M38:N38" si="16">AVERAGE(M8,M18,M28)</f>
        <v>10.16666667</v>
      </c>
      <c r="N38" s="12">
        <f t="shared" si="16"/>
        <v>24.1</v>
      </c>
    </row>
    <row r="39">
      <c r="A39" s="11"/>
      <c r="B39" s="11"/>
      <c r="C39" s="11"/>
      <c r="D39" s="11"/>
      <c r="N39" s="12"/>
    </row>
  </sheetData>
  <drawing r:id="rId1"/>
</worksheet>
</file>