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桌面\"/>
    </mc:Choice>
  </mc:AlternateContent>
  <xr:revisionPtr revIDLastSave="0" documentId="13_ncr:1_{8CAD85C6-E68B-47C7-A376-217B2C83AA7A}" xr6:coauthVersionLast="47" xr6:coauthVersionMax="47" xr10:uidLastSave="{00000000-0000-0000-0000-000000000000}"/>
  <bookViews>
    <workbookView xWindow="-120" yWindow="-120" windowWidth="29040" windowHeight="15720" activeTab="1" xr2:uid="{44FB36C6-E073-44EB-B147-721C206139BF}"/>
  </bookViews>
  <sheets>
    <sheet name="Chart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69" i="1" l="1"/>
  <c r="R369" i="1"/>
  <c r="Q368" i="1"/>
  <c r="R368" i="1"/>
  <c r="Q367" i="1"/>
  <c r="R367" i="1"/>
  <c r="Q366" i="1"/>
  <c r="R366" i="1"/>
  <c r="Q365" i="1"/>
  <c r="R365" i="1"/>
  <c r="S365" i="1" s="1"/>
  <c r="Q364" i="1"/>
  <c r="R364" i="1"/>
  <c r="U364" i="1" s="1"/>
  <c r="Q363" i="1"/>
  <c r="R363" i="1"/>
  <c r="Q362" i="1"/>
  <c r="T362" i="1" s="1"/>
  <c r="R362" i="1"/>
  <c r="Q361" i="1"/>
  <c r="R361" i="1"/>
  <c r="Q360" i="1"/>
  <c r="R360" i="1"/>
  <c r="U360" i="1" s="1"/>
  <c r="Q359" i="1"/>
  <c r="R359" i="1"/>
  <c r="U359" i="1" s="1"/>
  <c r="Q358" i="1"/>
  <c r="R358" i="1"/>
  <c r="Q357" i="1"/>
  <c r="R357" i="1"/>
  <c r="S357" i="1" s="1"/>
  <c r="Q356" i="1"/>
  <c r="R356" i="1"/>
  <c r="Q355" i="1"/>
  <c r="R355" i="1"/>
  <c r="Q354" i="1"/>
  <c r="T354" i="1" s="1"/>
  <c r="R354" i="1"/>
  <c r="Q353" i="1"/>
  <c r="R353" i="1"/>
  <c r="Q352" i="1"/>
  <c r="R352" i="1"/>
  <c r="Q351" i="1"/>
  <c r="R351" i="1"/>
  <c r="U351" i="1" s="1"/>
  <c r="Q350" i="1"/>
  <c r="R350" i="1"/>
  <c r="Q349" i="1"/>
  <c r="R349" i="1"/>
  <c r="S349" i="1" s="1"/>
  <c r="Q348" i="1"/>
  <c r="R348" i="1"/>
  <c r="Q347" i="1"/>
  <c r="R347" i="1"/>
  <c r="Q346" i="1"/>
  <c r="U346" i="1" s="1"/>
  <c r="R346" i="1"/>
  <c r="Q345" i="1"/>
  <c r="R345" i="1"/>
  <c r="Q344" i="1"/>
  <c r="R344" i="1"/>
  <c r="Q343" i="1"/>
  <c r="R343" i="1"/>
  <c r="U343" i="1" s="1"/>
  <c r="Q342" i="1"/>
  <c r="R342" i="1"/>
  <c r="Q341" i="1"/>
  <c r="R341" i="1"/>
  <c r="S341" i="1" s="1"/>
  <c r="Q340" i="1"/>
  <c r="R340" i="1"/>
  <c r="U340" i="1" s="1"/>
  <c r="Q339" i="1"/>
  <c r="R339" i="1"/>
  <c r="Q338" i="1"/>
  <c r="T338" i="1" s="1"/>
  <c r="R338" i="1"/>
  <c r="Q337" i="1"/>
  <c r="R337" i="1"/>
  <c r="Q336" i="1"/>
  <c r="R336" i="1"/>
  <c r="Q335" i="1"/>
  <c r="R335" i="1"/>
  <c r="U335" i="1" s="1"/>
  <c r="Q334" i="1"/>
  <c r="R334" i="1"/>
  <c r="Q333" i="1"/>
  <c r="R333" i="1"/>
  <c r="S333" i="1" s="1"/>
  <c r="Q332" i="1"/>
  <c r="R332" i="1"/>
  <c r="Q331" i="1"/>
  <c r="R331" i="1"/>
  <c r="Q330" i="1"/>
  <c r="T330" i="1" s="1"/>
  <c r="R330" i="1"/>
  <c r="Q329" i="1"/>
  <c r="R329" i="1"/>
  <c r="Q328" i="1"/>
  <c r="R328" i="1"/>
  <c r="Q327" i="1"/>
  <c r="R327" i="1"/>
  <c r="U327" i="1" s="1"/>
  <c r="Q326" i="1"/>
  <c r="R326" i="1"/>
  <c r="Q325" i="1"/>
  <c r="R325" i="1"/>
  <c r="S325" i="1" s="1"/>
  <c r="Q324" i="1"/>
  <c r="R324" i="1"/>
  <c r="Q323" i="1"/>
  <c r="R323" i="1"/>
  <c r="Q322" i="1"/>
  <c r="T322" i="1" s="1"/>
  <c r="R322" i="1"/>
  <c r="Q321" i="1"/>
  <c r="R321" i="1"/>
  <c r="Q320" i="1"/>
  <c r="R320" i="1"/>
  <c r="Q319" i="1"/>
  <c r="R319" i="1"/>
  <c r="U319" i="1" s="1"/>
  <c r="Q318" i="1"/>
  <c r="R318" i="1"/>
  <c r="R317" i="1"/>
  <c r="R316" i="1"/>
  <c r="R315" i="1"/>
  <c r="R314" i="1"/>
  <c r="U314" i="1" s="1"/>
  <c r="Q317" i="1"/>
  <c r="Q316" i="1"/>
  <c r="Q315" i="1"/>
  <c r="Q314" i="1"/>
  <c r="Q309" i="1"/>
  <c r="R309" i="1"/>
  <c r="Q308" i="1"/>
  <c r="R308" i="1"/>
  <c r="Q307" i="1"/>
  <c r="R307" i="1"/>
  <c r="U307" i="1" s="1"/>
  <c r="Q306" i="1"/>
  <c r="R306" i="1"/>
  <c r="Q305" i="1"/>
  <c r="R305" i="1"/>
  <c r="U305" i="1" s="1"/>
  <c r="Q304" i="1"/>
  <c r="R304" i="1"/>
  <c r="U304" i="1" s="1"/>
  <c r="Q303" i="1"/>
  <c r="R303" i="1"/>
  <c r="Q302" i="1"/>
  <c r="S302" i="1" s="1"/>
  <c r="R302" i="1"/>
  <c r="Q301" i="1"/>
  <c r="R301" i="1"/>
  <c r="Q300" i="1"/>
  <c r="R300" i="1"/>
  <c r="Q299" i="1"/>
  <c r="R299" i="1"/>
  <c r="U299" i="1" s="1"/>
  <c r="Q298" i="1"/>
  <c r="R298" i="1"/>
  <c r="Q297" i="1"/>
  <c r="R297" i="1"/>
  <c r="S297" i="1" s="1"/>
  <c r="Q296" i="1"/>
  <c r="R296" i="1"/>
  <c r="Q295" i="1"/>
  <c r="R295" i="1"/>
  <c r="Q294" i="1"/>
  <c r="S294" i="1" s="1"/>
  <c r="R294" i="1"/>
  <c r="Q293" i="1"/>
  <c r="R293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U288" i="1" s="1"/>
  <c r="R289" i="1"/>
  <c r="R290" i="1"/>
  <c r="R291" i="1"/>
  <c r="R292" i="1"/>
  <c r="Q276" i="1"/>
  <c r="S276" i="1" s="1"/>
  <c r="Q277" i="1"/>
  <c r="Q278" i="1"/>
  <c r="U278" i="1" s="1"/>
  <c r="Q279" i="1"/>
  <c r="Q280" i="1"/>
  <c r="Q281" i="1"/>
  <c r="Q282" i="1"/>
  <c r="S282" i="1" s="1"/>
  <c r="Q283" i="1"/>
  <c r="Q284" i="1"/>
  <c r="Q285" i="1"/>
  <c r="T285" i="1" s="1"/>
  <c r="Q286" i="1"/>
  <c r="Q287" i="1"/>
  <c r="Q288" i="1"/>
  <c r="Q289" i="1"/>
  <c r="Q290" i="1"/>
  <c r="Q291" i="1"/>
  <c r="Q292" i="1"/>
  <c r="S292" i="1" s="1"/>
  <c r="Q275" i="1"/>
  <c r="R275" i="1"/>
  <c r="U275" i="1" s="1"/>
  <c r="Q274" i="1"/>
  <c r="R274" i="1"/>
  <c r="R268" i="1"/>
  <c r="R269" i="1"/>
  <c r="U269" i="1" s="1"/>
  <c r="R270" i="1"/>
  <c r="U270" i="1" s="1"/>
  <c r="R271" i="1"/>
  <c r="R272" i="1"/>
  <c r="R273" i="1"/>
  <c r="Q268" i="1"/>
  <c r="Q269" i="1"/>
  <c r="Q270" i="1"/>
  <c r="Q271" i="1"/>
  <c r="Q272" i="1"/>
  <c r="Q273" i="1"/>
  <c r="Q267" i="1"/>
  <c r="R267" i="1"/>
  <c r="U267" i="1" s="1"/>
  <c r="Q266" i="1"/>
  <c r="R266" i="1"/>
  <c r="Q265" i="1"/>
  <c r="R265" i="1"/>
  <c r="S265" i="1" s="1"/>
  <c r="R260" i="1"/>
  <c r="R261" i="1"/>
  <c r="R262" i="1"/>
  <c r="U262" i="1" s="1"/>
  <c r="R263" i="1"/>
  <c r="S263" i="1" s="1"/>
  <c r="R264" i="1"/>
  <c r="U264" i="1" s="1"/>
  <c r="Q261" i="1"/>
  <c r="Q262" i="1"/>
  <c r="Q263" i="1"/>
  <c r="Q264" i="1"/>
  <c r="Q256" i="1"/>
  <c r="Q260" i="1"/>
  <c r="Q259" i="1"/>
  <c r="R259" i="1"/>
  <c r="Q258" i="1"/>
  <c r="R258" i="1"/>
  <c r="R257" i="1"/>
  <c r="R256" i="1"/>
  <c r="R255" i="1"/>
  <c r="R254" i="1"/>
  <c r="U254" i="1" s="1"/>
  <c r="Q257" i="1"/>
  <c r="Q255" i="1"/>
  <c r="Q254" i="1"/>
  <c r="Q248" i="1"/>
  <c r="Q249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249" i="1"/>
  <c r="U249" i="1" s="1"/>
  <c r="R248" i="1"/>
  <c r="U248" i="1" s="1"/>
  <c r="R247" i="1"/>
  <c r="R246" i="1"/>
  <c r="R245" i="1"/>
  <c r="R244" i="1"/>
  <c r="R243" i="1"/>
  <c r="R242" i="1"/>
  <c r="R241" i="1"/>
  <c r="R240" i="1"/>
  <c r="R239" i="1"/>
  <c r="R238" i="1"/>
  <c r="U238" i="1" s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U220" i="1" s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35" i="1"/>
  <c r="R136" i="1"/>
  <c r="R137" i="1"/>
  <c r="R134" i="1"/>
  <c r="Q247" i="1"/>
  <c r="Q246" i="1"/>
  <c r="Q244" i="1"/>
  <c r="S244" i="1" s="1"/>
  <c r="Q245" i="1"/>
  <c r="Q243" i="1"/>
  <c r="Q242" i="1"/>
  <c r="U242" i="1" s="1"/>
  <c r="Q240" i="1"/>
  <c r="Q241" i="1"/>
  <c r="T241" i="1" s="1"/>
  <c r="Q227" i="1"/>
  <c r="Q239" i="1"/>
  <c r="Q238" i="1"/>
  <c r="Q236" i="1"/>
  <c r="Q237" i="1"/>
  <c r="Q235" i="1"/>
  <c r="Q234" i="1"/>
  <c r="Q232" i="1"/>
  <c r="Q233" i="1"/>
  <c r="T233" i="1" s="1"/>
  <c r="Q231" i="1"/>
  <c r="Q230" i="1"/>
  <c r="Q229" i="1"/>
  <c r="Q228" i="1"/>
  <c r="Q226" i="1"/>
  <c r="T226" i="1" s="1"/>
  <c r="Q222" i="1"/>
  <c r="Q223" i="1"/>
  <c r="Q224" i="1"/>
  <c r="Q225" i="1"/>
  <c r="T225" i="1" s="1"/>
  <c r="Q220" i="1"/>
  <c r="Q221" i="1"/>
  <c r="Q219" i="1"/>
  <c r="Q218" i="1"/>
  <c r="Q216" i="1"/>
  <c r="Q217" i="1"/>
  <c r="Q215" i="1"/>
  <c r="Q214" i="1"/>
  <c r="Q213" i="1"/>
  <c r="Q212" i="1"/>
  <c r="Q211" i="1"/>
  <c r="S230" i="1" l="1"/>
  <c r="S214" i="1"/>
  <c r="U247" i="1"/>
  <c r="S216" i="1"/>
  <c r="S218" i="1"/>
  <c r="U281" i="1"/>
  <c r="S343" i="1"/>
  <c r="T273" i="1"/>
  <c r="T227" i="1"/>
  <c r="U286" i="1"/>
  <c r="S231" i="1"/>
  <c r="U215" i="1"/>
  <c r="T332" i="1"/>
  <c r="T235" i="1"/>
  <c r="T258" i="1"/>
  <c r="U240" i="1"/>
  <c r="S271" i="1"/>
  <c r="S290" i="1"/>
  <c r="U293" i="1"/>
  <c r="U301" i="1"/>
  <c r="U309" i="1"/>
  <c r="U321" i="1"/>
  <c r="U329" i="1"/>
  <c r="U337" i="1"/>
  <c r="U345" i="1"/>
  <c r="U353" i="1"/>
  <c r="U361" i="1"/>
  <c r="U369" i="1"/>
  <c r="T295" i="1"/>
  <c r="T323" i="1"/>
  <c r="T296" i="1"/>
  <c r="S324" i="1"/>
  <c r="U257" i="1"/>
  <c r="S267" i="1"/>
  <c r="S351" i="1"/>
  <c r="S270" i="1"/>
  <c r="T303" i="1"/>
  <c r="S246" i="1"/>
  <c r="T304" i="1"/>
  <c r="U232" i="1"/>
  <c r="T234" i="1"/>
  <c r="T314" i="1"/>
  <c r="U235" i="1"/>
  <c r="U258" i="1"/>
  <c r="T281" i="1"/>
  <c r="T266" i="1"/>
  <c r="T274" i="1"/>
  <c r="T280" i="1"/>
  <c r="T298" i="1"/>
  <c r="T306" i="1"/>
  <c r="T318" i="1"/>
  <c r="T326" i="1"/>
  <c r="T334" i="1"/>
  <c r="T342" i="1"/>
  <c r="T350" i="1"/>
  <c r="T358" i="1"/>
  <c r="T366" i="1"/>
  <c r="T223" i="1"/>
  <c r="T240" i="1"/>
  <c r="S239" i="1"/>
  <c r="U277" i="1"/>
  <c r="U212" i="1"/>
  <c r="U229" i="1"/>
  <c r="U245" i="1"/>
  <c r="S286" i="1"/>
  <c r="T231" i="1"/>
  <c r="U272" i="1"/>
  <c r="T317" i="1"/>
  <c r="T331" i="1"/>
  <c r="T339" i="1"/>
  <c r="T347" i="1"/>
  <c r="T355" i="1"/>
  <c r="T363" i="1"/>
  <c r="S314" i="1"/>
  <c r="U216" i="1"/>
  <c r="U217" i="1"/>
  <c r="T256" i="1"/>
  <c r="U260" i="1"/>
  <c r="T283" i="1"/>
  <c r="U284" i="1"/>
  <c r="T340" i="1"/>
  <c r="S348" i="1"/>
  <c r="T356" i="1"/>
  <c r="T364" i="1"/>
  <c r="U218" i="1"/>
  <c r="U234" i="1"/>
  <c r="T254" i="1"/>
  <c r="S215" i="1"/>
  <c r="S299" i="1"/>
  <c r="U263" i="1"/>
  <c r="U233" i="1"/>
  <c r="U213" i="1"/>
  <c r="T216" i="1"/>
  <c r="S262" i="1"/>
  <c r="T302" i="1"/>
  <c r="S212" i="1"/>
  <c r="U214" i="1"/>
  <c r="U230" i="1"/>
  <c r="U246" i="1"/>
  <c r="T257" i="1"/>
  <c r="U273" i="1"/>
  <c r="S295" i="1"/>
  <c r="S303" i="1"/>
  <c r="T316" i="1"/>
  <c r="S323" i="1"/>
  <c r="S331" i="1"/>
  <c r="S339" i="1"/>
  <c r="S347" i="1"/>
  <c r="S355" i="1"/>
  <c r="S363" i="1"/>
  <c r="T262" i="1"/>
  <c r="S307" i="1"/>
  <c r="T218" i="1"/>
  <c r="U295" i="1"/>
  <c r="U261" i="1"/>
  <c r="S284" i="1"/>
  <c r="U285" i="1"/>
  <c r="S223" i="1"/>
  <c r="T325" i="1"/>
  <c r="T341" i="1"/>
  <c r="T349" i="1"/>
  <c r="T357" i="1"/>
  <c r="T365" i="1"/>
  <c r="T232" i="1"/>
  <c r="S275" i="1"/>
  <c r="U331" i="1"/>
  <c r="T333" i="1"/>
  <c r="S258" i="1"/>
  <c r="U266" i="1"/>
  <c r="U274" i="1"/>
  <c r="S280" i="1"/>
  <c r="U298" i="1"/>
  <c r="U306" i="1"/>
  <c r="U318" i="1"/>
  <c r="U326" i="1"/>
  <c r="U334" i="1"/>
  <c r="U342" i="1"/>
  <c r="U350" i="1"/>
  <c r="U358" i="1"/>
  <c r="U366" i="1"/>
  <c r="S234" i="1"/>
  <c r="S281" i="1"/>
  <c r="T282" i="1"/>
  <c r="U226" i="1"/>
  <c r="U347" i="1"/>
  <c r="U356" i="1"/>
  <c r="T305" i="1"/>
  <c r="T259" i="1"/>
  <c r="U279" i="1"/>
  <c r="S235" i="1"/>
  <c r="S283" i="1"/>
  <c r="U231" i="1"/>
  <c r="T220" i="1"/>
  <c r="U223" i="1"/>
  <c r="U239" i="1"/>
  <c r="S260" i="1"/>
  <c r="T277" i="1"/>
  <c r="U357" i="1"/>
  <c r="T217" i="1"/>
  <c r="T265" i="1"/>
  <c r="T297" i="1"/>
  <c r="U224" i="1"/>
  <c r="U225" i="1"/>
  <c r="U241" i="1"/>
  <c r="T272" i="1"/>
  <c r="U291" i="1"/>
  <c r="U292" i="1"/>
  <c r="U276" i="1"/>
  <c r="U300" i="1"/>
  <c r="U308" i="1"/>
  <c r="U320" i="1"/>
  <c r="U328" i="1"/>
  <c r="U336" i="1"/>
  <c r="U344" i="1"/>
  <c r="U352" i="1"/>
  <c r="T360" i="1"/>
  <c r="U368" i="1"/>
  <c r="T290" i="1"/>
  <c r="U363" i="1"/>
  <c r="U324" i="1"/>
  <c r="T286" i="1"/>
  <c r="T249" i="1"/>
  <c r="T263" i="1"/>
  <c r="T271" i="1"/>
  <c r="S247" i="1"/>
  <c r="S291" i="1"/>
  <c r="U256" i="1"/>
  <c r="T270" i="1"/>
  <c r="U282" i="1"/>
  <c r="S256" i="1"/>
  <c r="S240" i="1"/>
  <c r="S248" i="1"/>
  <c r="T289" i="1"/>
  <c r="U290" i="1"/>
  <c r="T293" i="1"/>
  <c r="T301" i="1"/>
  <c r="T309" i="1"/>
  <c r="T321" i="1"/>
  <c r="T329" i="1"/>
  <c r="T337" i="1"/>
  <c r="T345" i="1"/>
  <c r="T353" i="1"/>
  <c r="T361" i="1"/>
  <c r="T369" i="1"/>
  <c r="T248" i="1"/>
  <c r="T294" i="1"/>
  <c r="T243" i="1"/>
  <c r="S243" i="1"/>
  <c r="U243" i="1"/>
  <c r="U268" i="1"/>
  <c r="T268" i="1"/>
  <c r="S268" i="1"/>
  <c r="S346" i="1"/>
  <c r="S278" i="1"/>
  <c r="S359" i="1"/>
  <c r="U330" i="1"/>
  <c r="T229" i="1"/>
  <c r="U294" i="1"/>
  <c r="S242" i="1"/>
  <c r="T278" i="1"/>
  <c r="S319" i="1"/>
  <c r="S362" i="1"/>
  <c r="T213" i="1"/>
  <c r="U119" i="1"/>
  <c r="T237" i="1"/>
  <c r="S237" i="1"/>
  <c r="U221" i="1"/>
  <c r="U237" i="1"/>
  <c r="U259" i="1"/>
  <c r="T279" i="1"/>
  <c r="T242" i="1"/>
  <c r="S322" i="1"/>
  <c r="T315" i="1"/>
  <c r="S315" i="1"/>
  <c r="U315" i="1"/>
  <c r="T245" i="1"/>
  <c r="T346" i="1"/>
  <c r="S354" i="1"/>
  <c r="U367" i="1"/>
  <c r="S367" i="1"/>
  <c r="T238" i="1"/>
  <c r="T267" i="1"/>
  <c r="T275" i="1"/>
  <c r="T299" i="1"/>
  <c r="T307" i="1"/>
  <c r="T319" i="1"/>
  <c r="T327" i="1"/>
  <c r="T335" i="1"/>
  <c r="T343" i="1"/>
  <c r="T351" i="1"/>
  <c r="T359" i="1"/>
  <c r="T367" i="1"/>
  <c r="S327" i="1"/>
  <c r="T228" i="1"/>
  <c r="S228" i="1"/>
  <c r="S255" i="1"/>
  <c r="T255" i="1"/>
  <c r="U255" i="1"/>
  <c r="S254" i="1"/>
  <c r="S330" i="1"/>
  <c r="T211" i="1"/>
  <c r="S211" i="1"/>
  <c r="U211" i="1"/>
  <c r="T219" i="1"/>
  <c r="S219" i="1"/>
  <c r="U219" i="1"/>
  <c r="U222" i="1"/>
  <c r="T222" i="1"/>
  <c r="S264" i="1"/>
  <c r="S226" i="1"/>
  <c r="U287" i="1"/>
  <c r="S335" i="1"/>
  <c r="S287" i="1"/>
  <c r="T287" i="1"/>
  <c r="S222" i="1"/>
  <c r="S259" i="1"/>
  <c r="S338" i="1"/>
  <c r="T221" i="1"/>
  <c r="S221" i="1"/>
  <c r="S236" i="1"/>
  <c r="U236" i="1"/>
  <c r="T236" i="1"/>
  <c r="U228" i="1"/>
  <c r="T244" i="1"/>
  <c r="U244" i="1"/>
  <c r="T261" i="1"/>
  <c r="S261" i="1"/>
  <c r="T269" i="1"/>
  <c r="S269" i="1"/>
  <c r="S288" i="1"/>
  <c r="T288" i="1"/>
  <c r="S289" i="1"/>
  <c r="U289" i="1"/>
  <c r="U302" i="1"/>
  <c r="U322" i="1"/>
  <c r="U338" i="1"/>
  <c r="U354" i="1"/>
  <c r="U362" i="1"/>
  <c r="T212" i="1"/>
  <c r="T264" i="1"/>
  <c r="T324" i="1"/>
  <c r="T348" i="1"/>
  <c r="U283" i="1"/>
  <c r="S229" i="1"/>
  <c r="S245" i="1"/>
  <c r="S273" i="1"/>
  <c r="S305" i="1"/>
  <c r="S238" i="1"/>
  <c r="S266" i="1"/>
  <c r="S274" i="1"/>
  <c r="S298" i="1"/>
  <c r="S306" i="1"/>
  <c r="S318" i="1"/>
  <c r="S326" i="1"/>
  <c r="S334" i="1"/>
  <c r="S342" i="1"/>
  <c r="S350" i="1"/>
  <c r="S358" i="1"/>
  <c r="S366" i="1"/>
  <c r="T214" i="1"/>
  <c r="T230" i="1"/>
  <c r="T246" i="1"/>
  <c r="U271" i="1"/>
  <c r="U303" i="1"/>
  <c r="U323" i="1"/>
  <c r="U339" i="1"/>
  <c r="U355" i="1"/>
  <c r="T215" i="1"/>
  <c r="T239" i="1"/>
  <c r="T247" i="1"/>
  <c r="T291" i="1"/>
  <c r="U325" i="1"/>
  <c r="U341" i="1"/>
  <c r="S224" i="1"/>
  <c r="S232" i="1"/>
  <c r="S300" i="1"/>
  <c r="S308" i="1"/>
  <c r="S320" i="1"/>
  <c r="S328" i="1"/>
  <c r="S336" i="1"/>
  <c r="S344" i="1"/>
  <c r="S352" i="1"/>
  <c r="S360" i="1"/>
  <c r="S368" i="1"/>
  <c r="T224" i="1"/>
  <c r="T260" i="1"/>
  <c r="T276" i="1"/>
  <c r="T284" i="1"/>
  <c r="T292" i="1"/>
  <c r="T300" i="1"/>
  <c r="T308" i="1"/>
  <c r="T320" i="1"/>
  <c r="T328" i="1"/>
  <c r="T336" i="1"/>
  <c r="T344" i="1"/>
  <c r="T352" i="1"/>
  <c r="T368" i="1"/>
  <c r="S217" i="1"/>
  <c r="S225" i="1"/>
  <c r="S233" i="1"/>
  <c r="S241" i="1"/>
  <c r="S249" i="1"/>
  <c r="S277" i="1"/>
  <c r="S285" i="1"/>
  <c r="S293" i="1"/>
  <c r="S301" i="1"/>
  <c r="S309" i="1"/>
  <c r="S321" i="1"/>
  <c r="S329" i="1"/>
  <c r="S337" i="1"/>
  <c r="S345" i="1"/>
  <c r="S353" i="1"/>
  <c r="S361" i="1"/>
  <c r="S369" i="1"/>
  <c r="U280" i="1"/>
  <c r="U316" i="1"/>
  <c r="U332" i="1"/>
  <c r="U265" i="1"/>
  <c r="U297" i="1"/>
  <c r="U317" i="1"/>
  <c r="U333" i="1"/>
  <c r="U365" i="1"/>
  <c r="U227" i="1"/>
  <c r="S227" i="1"/>
  <c r="S279" i="1"/>
  <c r="U296" i="1"/>
  <c r="U348" i="1"/>
  <c r="U349" i="1"/>
  <c r="S220" i="1"/>
  <c r="S272" i="1"/>
  <c r="S296" i="1"/>
  <c r="S304" i="1"/>
  <c r="S316" i="1"/>
  <c r="S332" i="1"/>
  <c r="S340" i="1"/>
  <c r="S356" i="1"/>
  <c r="S364" i="1"/>
  <c r="S213" i="1"/>
  <c r="S257" i="1"/>
  <c r="S317" i="1"/>
  <c r="Q210" i="1"/>
  <c r="Q209" i="1"/>
  <c r="U209" i="1" s="1"/>
  <c r="Q208" i="1"/>
  <c r="Q207" i="1"/>
  <c r="U207" i="1" s="1"/>
  <c r="Q206" i="1"/>
  <c r="U206" i="1" s="1"/>
  <c r="Q205" i="1"/>
  <c r="U205" i="1" s="1"/>
  <c r="Q204" i="1"/>
  <c r="Q203" i="1"/>
  <c r="Q202" i="1"/>
  <c r="U202" i="1" s="1"/>
  <c r="Q201" i="1"/>
  <c r="U201" i="1" s="1"/>
  <c r="Q200" i="1"/>
  <c r="Q199" i="1"/>
  <c r="Q198" i="1"/>
  <c r="U198" i="1" s="1"/>
  <c r="Q197" i="1"/>
  <c r="Q196" i="1"/>
  <c r="Q195" i="1"/>
  <c r="Q194" i="1"/>
  <c r="Q189" i="1"/>
  <c r="T189" i="1" s="1"/>
  <c r="Q188" i="1"/>
  <c r="T188" i="1" s="1"/>
  <c r="Q187" i="1"/>
  <c r="Q186" i="1"/>
  <c r="T186" i="1" s="1"/>
  <c r="Q185" i="1"/>
  <c r="T185" i="1" s="1"/>
  <c r="Q184" i="1"/>
  <c r="Q183" i="1"/>
  <c r="T183" i="1" s="1"/>
  <c r="Q182" i="1"/>
  <c r="T182" i="1" s="1"/>
  <c r="Q181" i="1"/>
  <c r="T181" i="1" s="1"/>
  <c r="Q180" i="1"/>
  <c r="T180" i="1" s="1"/>
  <c r="Q179" i="1"/>
  <c r="Q178" i="1"/>
  <c r="T178" i="1" s="1"/>
  <c r="Q177" i="1"/>
  <c r="T177" i="1" s="1"/>
  <c r="Q176" i="1"/>
  <c r="Q175" i="1"/>
  <c r="Q174" i="1"/>
  <c r="Q173" i="1"/>
  <c r="T173" i="1" s="1"/>
  <c r="Q172" i="1"/>
  <c r="T172" i="1" s="1"/>
  <c r="Q171" i="1"/>
  <c r="Q170" i="1"/>
  <c r="T170" i="1" s="1"/>
  <c r="Q167" i="1"/>
  <c r="T167" i="1" s="1"/>
  <c r="Q168" i="1"/>
  <c r="Q169" i="1"/>
  <c r="T169" i="1" s="1"/>
  <c r="Q166" i="1"/>
  <c r="T166" i="1" s="1"/>
  <c r="Q165" i="1"/>
  <c r="T165" i="1" s="1"/>
  <c r="Q164" i="1"/>
  <c r="T164" i="1" s="1"/>
  <c r="Q163" i="1"/>
  <c r="Q162" i="1"/>
  <c r="T162" i="1" s="1"/>
  <c r="Q161" i="1"/>
  <c r="T161" i="1" s="1"/>
  <c r="Q160" i="1"/>
  <c r="Q159" i="1"/>
  <c r="Q158" i="1"/>
  <c r="Q157" i="1"/>
  <c r="T157" i="1" s="1"/>
  <c r="Q156" i="1"/>
  <c r="T156" i="1" s="1"/>
  <c r="Q155" i="1"/>
  <c r="Q154" i="1"/>
  <c r="T154" i="1" s="1"/>
  <c r="Q153" i="1"/>
  <c r="T153" i="1" s="1"/>
  <c r="Q152" i="1"/>
  <c r="Q151" i="1"/>
  <c r="T151" i="1" s="1"/>
  <c r="Q150" i="1"/>
  <c r="T150" i="1" s="1"/>
  <c r="Q149" i="1"/>
  <c r="T149" i="1" s="1"/>
  <c r="Q148" i="1"/>
  <c r="T148" i="1" s="1"/>
  <c r="Q147" i="1"/>
  <c r="Q146" i="1"/>
  <c r="T146" i="1" s="1"/>
  <c r="Q145" i="1"/>
  <c r="T145" i="1" s="1"/>
  <c r="Q144" i="1"/>
  <c r="Q143" i="1"/>
  <c r="Q142" i="1"/>
  <c r="Q141" i="1"/>
  <c r="T141" i="1" s="1"/>
  <c r="Q140" i="1"/>
  <c r="T140" i="1" s="1"/>
  <c r="Q139" i="1"/>
  <c r="Q138" i="1"/>
  <c r="T138" i="1" s="1"/>
  <c r="Q137" i="1"/>
  <c r="Q136" i="1"/>
  <c r="Q135" i="1"/>
  <c r="T135" i="1" s="1"/>
  <c r="Q134" i="1"/>
  <c r="T134" i="1" s="1"/>
  <c r="Q129" i="1"/>
  <c r="T129" i="1" s="1"/>
  <c r="Q128" i="1"/>
  <c r="Q127" i="1"/>
  <c r="T127" i="1" s="1"/>
  <c r="Q126" i="1"/>
  <c r="Q125" i="1"/>
  <c r="T125" i="1" s="1"/>
  <c r="Q124" i="1"/>
  <c r="Q123" i="1"/>
  <c r="Q122" i="1"/>
  <c r="T122" i="1" s="1"/>
  <c r="Q121" i="1"/>
  <c r="T121" i="1" s="1"/>
  <c r="Q120" i="1"/>
  <c r="Q119" i="1"/>
  <c r="T119" i="1" s="1"/>
  <c r="Q118" i="1"/>
  <c r="T118" i="1" s="1"/>
  <c r="Q117" i="1"/>
  <c r="T117" i="1" s="1"/>
  <c r="Q116" i="1"/>
  <c r="T116" i="1" s="1"/>
  <c r="Q115" i="1"/>
  <c r="Q114" i="1"/>
  <c r="T114" i="1" s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U166" i="1" l="1"/>
  <c r="U153" i="1"/>
  <c r="U154" i="1"/>
  <c r="U141" i="1"/>
  <c r="U135" i="1"/>
  <c r="U122" i="1"/>
  <c r="U134" i="1"/>
  <c r="U180" i="1"/>
  <c r="U169" i="1"/>
  <c r="U185" i="1"/>
  <c r="U117" i="1"/>
  <c r="U150" i="1"/>
  <c r="U140" i="1"/>
  <c r="U146" i="1"/>
  <c r="U156" i="1"/>
  <c r="U172" i="1"/>
  <c r="T126" i="1"/>
  <c r="S126" i="1"/>
  <c r="U188" i="1"/>
  <c r="U178" i="1"/>
  <c r="U164" i="1"/>
  <c r="T195" i="1"/>
  <c r="S195" i="1"/>
  <c r="U195" i="1"/>
  <c r="T176" i="1"/>
  <c r="U176" i="1"/>
  <c r="T197" i="1"/>
  <c r="S197" i="1"/>
  <c r="T198" i="1"/>
  <c r="S198" i="1"/>
  <c r="U116" i="1"/>
  <c r="U114" i="1"/>
  <c r="U162" i="1"/>
  <c r="U145" i="1"/>
  <c r="T143" i="1"/>
  <c r="U143" i="1"/>
  <c r="T144" i="1"/>
  <c r="U144" i="1"/>
  <c r="T196" i="1"/>
  <c r="S196" i="1"/>
  <c r="T147" i="1"/>
  <c r="U147" i="1"/>
  <c r="T163" i="1"/>
  <c r="U163" i="1"/>
  <c r="T179" i="1"/>
  <c r="U179" i="1"/>
  <c r="U199" i="1"/>
  <c r="T199" i="1"/>
  <c r="S199" i="1"/>
  <c r="U181" i="1"/>
  <c r="T128" i="1"/>
  <c r="U128" i="1"/>
  <c r="U200" i="1"/>
  <c r="T200" i="1"/>
  <c r="S200" i="1"/>
  <c r="U182" i="1"/>
  <c r="S203" i="1"/>
  <c r="T203" i="1"/>
  <c r="U203" i="1"/>
  <c r="T204" i="1"/>
  <c r="S204" i="1"/>
  <c r="U204" i="1"/>
  <c r="U196" i="1"/>
  <c r="U129" i="1"/>
  <c r="T159" i="1"/>
  <c r="U159" i="1"/>
  <c r="T136" i="1"/>
  <c r="U136" i="1"/>
  <c r="T137" i="1"/>
  <c r="U137" i="1"/>
  <c r="T205" i="1"/>
  <c r="S205" i="1"/>
  <c r="U151" i="1"/>
  <c r="U161" i="1"/>
  <c r="U186" i="1"/>
  <c r="U126" i="1"/>
  <c r="T124" i="1"/>
  <c r="U124" i="1"/>
  <c r="T202" i="1"/>
  <c r="S202" i="1"/>
  <c r="T152" i="1"/>
  <c r="U152" i="1"/>
  <c r="T206" i="1"/>
  <c r="S206" i="1"/>
  <c r="U167" i="1"/>
  <c r="U148" i="1"/>
  <c r="U125" i="1"/>
  <c r="T123" i="1"/>
  <c r="U123" i="1"/>
  <c r="U165" i="1"/>
  <c r="U149" i="1"/>
  <c r="T115" i="1"/>
  <c r="U115" i="1"/>
  <c r="T184" i="1"/>
  <c r="U184" i="1"/>
  <c r="T139" i="1"/>
  <c r="U139" i="1"/>
  <c r="T155" i="1"/>
  <c r="U155" i="1"/>
  <c r="T171" i="1"/>
  <c r="U171" i="1"/>
  <c r="T187" i="1"/>
  <c r="U187" i="1"/>
  <c r="T207" i="1"/>
  <c r="S207" i="1"/>
  <c r="U183" i="1"/>
  <c r="U157" i="1"/>
  <c r="U121" i="1"/>
  <c r="T175" i="1"/>
  <c r="U175" i="1"/>
  <c r="T160" i="1"/>
  <c r="U160" i="1"/>
  <c r="T168" i="1"/>
  <c r="U168" i="1"/>
  <c r="T120" i="1"/>
  <c r="U120" i="1"/>
  <c r="U208" i="1"/>
  <c r="T208" i="1"/>
  <c r="S208" i="1"/>
  <c r="U118" i="1"/>
  <c r="U138" i="1"/>
  <c r="U189" i="1"/>
  <c r="U173" i="1"/>
  <c r="T201" i="1"/>
  <c r="S201" i="1"/>
  <c r="T209" i="1"/>
  <c r="S209" i="1"/>
  <c r="U127" i="1"/>
  <c r="T142" i="1"/>
  <c r="U142" i="1"/>
  <c r="T158" i="1"/>
  <c r="U158" i="1"/>
  <c r="T174" i="1"/>
  <c r="U174" i="1"/>
  <c r="S194" i="1"/>
  <c r="U194" i="1"/>
  <c r="T194" i="1"/>
  <c r="S210" i="1"/>
  <c r="U210" i="1"/>
  <c r="T210" i="1"/>
  <c r="U170" i="1"/>
  <c r="U197" i="1"/>
  <c r="U177" i="1"/>
  <c r="S158" i="1"/>
  <c r="S183" i="1"/>
  <c r="S184" i="1"/>
  <c r="S137" i="1"/>
  <c r="S139" i="1"/>
  <c r="S164" i="1"/>
  <c r="S142" i="1"/>
  <c r="S116" i="1"/>
  <c r="S145" i="1"/>
  <c r="S159" i="1"/>
  <c r="S162" i="1"/>
  <c r="S163" i="1"/>
  <c r="S165" i="1"/>
  <c r="S115" i="1"/>
  <c r="S167" i="1"/>
  <c r="S170" i="1"/>
  <c r="S148" i="1"/>
  <c r="S171" i="1"/>
  <c r="S182" i="1"/>
  <c r="S161" i="1"/>
  <c r="S186" i="1"/>
  <c r="S189" i="1"/>
  <c r="S114" i="1"/>
  <c r="S143" i="1"/>
  <c r="S117" i="1"/>
  <c r="S120" i="1"/>
  <c r="S121" i="1"/>
  <c r="S150" i="1"/>
  <c r="S123" i="1"/>
  <c r="S152" i="1"/>
  <c r="S176" i="1"/>
  <c r="S125" i="1"/>
  <c r="S153" i="1"/>
  <c r="S177" i="1"/>
  <c r="S135" i="1"/>
  <c r="S136" i="1"/>
  <c r="S185" i="1"/>
  <c r="S138" i="1"/>
  <c r="S140" i="1"/>
  <c r="S166" i="1"/>
  <c r="S144" i="1"/>
  <c r="S146" i="1"/>
  <c r="S147" i="1"/>
  <c r="S149" i="1"/>
  <c r="S174" i="1"/>
  <c r="S151" i="1"/>
  <c r="S127" i="1"/>
  <c r="S155" i="1"/>
  <c r="S179" i="1"/>
  <c r="S134" i="1"/>
  <c r="S160" i="1"/>
  <c r="S187" i="1"/>
  <c r="S188" i="1"/>
  <c r="S141" i="1"/>
  <c r="S169" i="1"/>
  <c r="S168" i="1"/>
  <c r="S118" i="1"/>
  <c r="S119" i="1"/>
  <c r="S172" i="1"/>
  <c r="S173" i="1"/>
  <c r="S122" i="1"/>
  <c r="S175" i="1"/>
  <c r="S124" i="1"/>
  <c r="S154" i="1"/>
  <c r="S178" i="1"/>
  <c r="S128" i="1"/>
  <c r="S156" i="1"/>
  <c r="S180" i="1"/>
  <c r="S129" i="1"/>
  <c r="S157" i="1"/>
  <c r="S181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U42" i="1"/>
  <c r="V42" i="1"/>
  <c r="W42" i="1"/>
  <c r="X42" i="1"/>
  <c r="Y42" i="1"/>
  <c r="Z42" i="1"/>
  <c r="AA42" i="1"/>
  <c r="AB42" i="1"/>
  <c r="AC42" i="1"/>
  <c r="AD42" i="1"/>
  <c r="AE42" i="1"/>
  <c r="T41" i="1"/>
  <c r="U41" i="1"/>
  <c r="V41" i="1"/>
  <c r="W41" i="1"/>
  <c r="X41" i="1"/>
  <c r="Y41" i="1"/>
  <c r="Z41" i="1"/>
  <c r="AA41" i="1"/>
  <c r="AB41" i="1"/>
  <c r="AC41" i="1"/>
  <c r="AD41" i="1"/>
  <c r="AE41" i="1"/>
  <c r="T40" i="1"/>
  <c r="U40" i="1"/>
  <c r="V40" i="1"/>
  <c r="W40" i="1"/>
  <c r="X40" i="1"/>
  <c r="Y40" i="1"/>
  <c r="Z40" i="1"/>
  <c r="AA40" i="1"/>
  <c r="AB40" i="1"/>
  <c r="AC40" i="1"/>
  <c r="AD40" i="1"/>
  <c r="AE40" i="1"/>
  <c r="T42" i="1"/>
  <c r="S40" i="1"/>
  <c r="S41" i="1"/>
  <c r="S42" i="1"/>
  <c r="T39" i="1"/>
  <c r="U39" i="1"/>
  <c r="V39" i="1"/>
  <c r="W39" i="1"/>
  <c r="X39" i="1"/>
  <c r="Y39" i="1"/>
  <c r="Z39" i="1"/>
  <c r="AA39" i="1"/>
  <c r="AB39" i="1"/>
  <c r="AC39" i="1"/>
  <c r="AD39" i="1"/>
  <c r="AE39" i="1"/>
  <c r="S39" i="1"/>
  <c r="T34" i="1"/>
  <c r="U34" i="1"/>
  <c r="V34" i="1"/>
  <c r="W34" i="1"/>
  <c r="X34" i="1"/>
  <c r="Y34" i="1"/>
  <c r="Z34" i="1"/>
  <c r="AA34" i="1"/>
  <c r="AB34" i="1"/>
  <c r="AC34" i="1"/>
  <c r="AD34" i="1"/>
  <c r="AE34" i="1"/>
  <c r="S34" i="1"/>
  <c r="T33" i="1"/>
  <c r="U33" i="1"/>
  <c r="V33" i="1"/>
  <c r="W33" i="1"/>
  <c r="X33" i="1"/>
  <c r="Y33" i="1"/>
  <c r="Z33" i="1"/>
  <c r="AA33" i="1"/>
  <c r="AB33" i="1"/>
  <c r="AC33" i="1"/>
  <c r="AD33" i="1"/>
  <c r="AE33" i="1"/>
  <c r="S33" i="1"/>
  <c r="T32" i="1"/>
  <c r="U32" i="1"/>
  <c r="V32" i="1"/>
  <c r="W32" i="1"/>
  <c r="X32" i="1"/>
  <c r="Y32" i="1"/>
  <c r="Z32" i="1"/>
  <c r="AA32" i="1"/>
  <c r="AB32" i="1"/>
  <c r="AC32" i="1"/>
  <c r="AD32" i="1"/>
  <c r="AE32" i="1"/>
  <c r="S32" i="1"/>
  <c r="T31" i="1"/>
  <c r="U31" i="1"/>
  <c r="V31" i="1"/>
  <c r="W31" i="1"/>
  <c r="X31" i="1"/>
  <c r="Y31" i="1"/>
  <c r="Z31" i="1"/>
  <c r="AA31" i="1"/>
  <c r="AB31" i="1"/>
  <c r="AC31" i="1"/>
  <c r="AD31" i="1"/>
  <c r="AE31" i="1"/>
  <c r="S31" i="1"/>
  <c r="T26" i="1"/>
  <c r="U26" i="1"/>
  <c r="V26" i="1"/>
  <c r="W26" i="1"/>
  <c r="X26" i="1"/>
  <c r="Y26" i="1"/>
  <c r="Z26" i="1"/>
  <c r="AA26" i="1"/>
  <c r="AB26" i="1"/>
  <c r="AC26" i="1"/>
  <c r="AD26" i="1"/>
  <c r="AE26" i="1"/>
  <c r="S26" i="1"/>
  <c r="T25" i="1"/>
  <c r="U25" i="1"/>
  <c r="V25" i="1"/>
  <c r="W25" i="1"/>
  <c r="X25" i="1"/>
  <c r="Y25" i="1"/>
  <c r="Z25" i="1"/>
  <c r="AA25" i="1"/>
  <c r="AB25" i="1"/>
  <c r="AC25" i="1"/>
  <c r="AD25" i="1"/>
  <c r="AE25" i="1"/>
  <c r="S25" i="1"/>
  <c r="T24" i="1"/>
  <c r="U24" i="1"/>
  <c r="V24" i="1"/>
  <c r="W24" i="1"/>
  <c r="X24" i="1"/>
  <c r="Y24" i="1"/>
  <c r="Z24" i="1"/>
  <c r="AA24" i="1"/>
  <c r="AB24" i="1"/>
  <c r="AC24" i="1"/>
  <c r="AD24" i="1"/>
  <c r="AE24" i="1"/>
  <c r="S24" i="1"/>
  <c r="T23" i="1"/>
  <c r="U23" i="1"/>
  <c r="V23" i="1"/>
  <c r="W23" i="1"/>
  <c r="X23" i="1"/>
  <c r="Y23" i="1"/>
  <c r="Z23" i="1"/>
  <c r="AA23" i="1"/>
  <c r="AB23" i="1"/>
  <c r="AC23" i="1"/>
  <c r="AD23" i="1"/>
  <c r="AE23" i="1"/>
  <c r="S23" i="1"/>
  <c r="T17" i="1"/>
  <c r="U17" i="1"/>
  <c r="V17" i="1"/>
  <c r="W17" i="1"/>
  <c r="X17" i="1"/>
  <c r="Y17" i="1"/>
  <c r="Z17" i="1"/>
  <c r="AA17" i="1"/>
  <c r="AB17" i="1"/>
  <c r="AC17" i="1"/>
  <c r="AD17" i="1"/>
  <c r="AE17" i="1"/>
  <c r="S17" i="1"/>
  <c r="U16" i="1"/>
  <c r="V16" i="1"/>
  <c r="W16" i="1"/>
  <c r="X16" i="1"/>
  <c r="Y16" i="1"/>
  <c r="Z16" i="1"/>
  <c r="AA16" i="1"/>
  <c r="AB16" i="1"/>
  <c r="AC16" i="1"/>
  <c r="AD16" i="1"/>
  <c r="AE16" i="1"/>
  <c r="T16" i="1"/>
  <c r="S16" i="1"/>
  <c r="T9" i="1"/>
  <c r="U9" i="1"/>
  <c r="V9" i="1"/>
  <c r="W9" i="1"/>
  <c r="X9" i="1"/>
  <c r="Y9" i="1"/>
  <c r="Z9" i="1"/>
  <c r="AA9" i="1"/>
  <c r="AB9" i="1"/>
  <c r="AC9" i="1"/>
  <c r="AD9" i="1"/>
  <c r="AE9" i="1"/>
  <c r="S9" i="1"/>
  <c r="T8" i="1"/>
  <c r="U8" i="1"/>
  <c r="V8" i="1"/>
  <c r="W8" i="1"/>
  <c r="X8" i="1"/>
  <c r="Y8" i="1"/>
  <c r="Z8" i="1"/>
  <c r="AA8" i="1"/>
  <c r="AB8" i="1"/>
  <c r="AC8" i="1"/>
  <c r="AD8" i="1"/>
  <c r="AE8" i="1"/>
  <c r="S8" i="1"/>
  <c r="T15" i="1"/>
  <c r="U15" i="1"/>
  <c r="V15" i="1"/>
  <c r="W15" i="1"/>
  <c r="X15" i="1"/>
  <c r="Y15" i="1"/>
  <c r="Z15" i="1"/>
  <c r="AA15" i="1"/>
  <c r="AB15" i="1"/>
  <c r="AC15" i="1"/>
  <c r="AD15" i="1"/>
  <c r="AE15" i="1"/>
  <c r="S15" i="1"/>
  <c r="T7" i="1"/>
  <c r="U7" i="1"/>
  <c r="V7" i="1"/>
  <c r="W7" i="1"/>
  <c r="X7" i="1"/>
  <c r="Y7" i="1"/>
  <c r="Z7" i="1"/>
  <c r="AA7" i="1"/>
  <c r="AB7" i="1"/>
  <c r="AC7" i="1"/>
  <c r="AD7" i="1"/>
  <c r="AE7" i="1"/>
  <c r="S7" i="1"/>
  <c r="U18" i="1"/>
  <c r="V18" i="1"/>
  <c r="W18" i="1"/>
  <c r="X18" i="1"/>
  <c r="Y18" i="1"/>
  <c r="Z18" i="1"/>
  <c r="AA18" i="1"/>
  <c r="AB18" i="1"/>
  <c r="AC18" i="1"/>
  <c r="AD18" i="1"/>
  <c r="AE18" i="1"/>
  <c r="T18" i="1"/>
  <c r="S18" i="1"/>
  <c r="T10" i="1"/>
  <c r="U10" i="1"/>
  <c r="V10" i="1"/>
  <c r="W10" i="1"/>
  <c r="X10" i="1"/>
  <c r="Y10" i="1"/>
  <c r="Z10" i="1"/>
  <c r="AA10" i="1"/>
  <c r="AB10" i="1"/>
  <c r="AC10" i="1"/>
  <c r="AD10" i="1"/>
  <c r="AE10" i="1"/>
  <c r="S10" i="1"/>
  <c r="T89" i="1" l="1"/>
  <c r="U89" i="1"/>
  <c r="T101" i="1"/>
  <c r="U101" i="1"/>
  <c r="T100" i="1"/>
  <c r="U100" i="1"/>
  <c r="T86" i="1"/>
  <c r="U86" i="1"/>
  <c r="T102" i="1"/>
  <c r="U102" i="1"/>
  <c r="T84" i="1"/>
  <c r="U84" i="1"/>
  <c r="T87" i="1"/>
  <c r="U87" i="1"/>
  <c r="T103" i="1"/>
  <c r="U103" i="1"/>
  <c r="T85" i="1"/>
  <c r="U85" i="1"/>
  <c r="T88" i="1"/>
  <c r="U88" i="1"/>
  <c r="T104" i="1"/>
  <c r="U104" i="1"/>
  <c r="T74" i="1"/>
  <c r="U74" i="1"/>
  <c r="T109" i="1"/>
  <c r="U109" i="1"/>
  <c r="T92" i="1"/>
  <c r="U92" i="1"/>
  <c r="T78" i="1"/>
  <c r="U78" i="1"/>
  <c r="T94" i="1"/>
  <c r="U94" i="1"/>
  <c r="T110" i="1"/>
  <c r="U110" i="1"/>
  <c r="T106" i="1"/>
  <c r="U106" i="1"/>
  <c r="T77" i="1"/>
  <c r="U77" i="1"/>
  <c r="T79" i="1"/>
  <c r="U79" i="1"/>
  <c r="T95" i="1"/>
  <c r="U95" i="1"/>
  <c r="T111" i="1"/>
  <c r="U111" i="1"/>
  <c r="T105" i="1"/>
  <c r="U105" i="1"/>
  <c r="T90" i="1"/>
  <c r="U90" i="1"/>
  <c r="T80" i="1"/>
  <c r="U80" i="1"/>
  <c r="T96" i="1"/>
  <c r="U96" i="1"/>
  <c r="T112" i="1"/>
  <c r="U112" i="1"/>
  <c r="T75" i="1"/>
  <c r="U75" i="1"/>
  <c r="T93" i="1"/>
  <c r="U93" i="1"/>
  <c r="T81" i="1"/>
  <c r="U81" i="1"/>
  <c r="T97" i="1"/>
  <c r="U97" i="1"/>
  <c r="T113" i="1"/>
  <c r="U113" i="1"/>
  <c r="T107" i="1"/>
  <c r="U107" i="1"/>
  <c r="T108" i="1"/>
  <c r="U108" i="1"/>
  <c r="T82" i="1"/>
  <c r="U82" i="1"/>
  <c r="T98" i="1"/>
  <c r="U98" i="1"/>
  <c r="T91" i="1"/>
  <c r="U91" i="1"/>
  <c r="T76" i="1"/>
  <c r="U76" i="1"/>
  <c r="T83" i="1"/>
  <c r="U83" i="1"/>
  <c r="T99" i="1"/>
  <c r="U99" i="1"/>
  <c r="S80" i="1"/>
  <c r="S83" i="1"/>
  <c r="S90" i="1"/>
  <c r="S77" i="1"/>
  <c r="S87" i="1"/>
  <c r="S92" i="1"/>
  <c r="S84" i="1"/>
  <c r="S103" i="1"/>
  <c r="S106" i="1"/>
  <c r="S86" i="1"/>
  <c r="S111" i="1"/>
  <c r="S89" i="1"/>
  <c r="S93" i="1"/>
  <c r="S94" i="1"/>
  <c r="S76" i="1"/>
  <c r="S102" i="1"/>
  <c r="S79" i="1"/>
  <c r="S81" i="1"/>
  <c r="S85" i="1"/>
  <c r="S110" i="1"/>
  <c r="S112" i="1"/>
  <c r="S91" i="1"/>
  <c r="S95" i="1"/>
  <c r="S96" i="1"/>
  <c r="S100" i="1"/>
  <c r="S101" i="1"/>
  <c r="S78" i="1"/>
  <c r="S104" i="1"/>
  <c r="S105" i="1"/>
  <c r="S82" i="1"/>
  <c r="S107" i="1"/>
  <c r="S108" i="1"/>
  <c r="S109" i="1"/>
  <c r="S88" i="1"/>
  <c r="S113" i="1"/>
  <c r="S97" i="1"/>
  <c r="S74" i="1"/>
  <c r="S98" i="1"/>
  <c r="S75" i="1"/>
  <c r="S99" i="1"/>
  <c r="AF41" i="1"/>
  <c r="AF24" i="1"/>
  <c r="AF32" i="1"/>
  <c r="AF42" i="1"/>
  <c r="AF23" i="1"/>
  <c r="AF31" i="1"/>
  <c r="AF40" i="1"/>
  <c r="AF34" i="1"/>
  <c r="AF39" i="1"/>
  <c r="AF15" i="1"/>
  <c r="AF25" i="1"/>
  <c r="AF18" i="1"/>
  <c r="AF33" i="1"/>
  <c r="AF9" i="1"/>
  <c r="AF16" i="1"/>
  <c r="AF17" i="1"/>
  <c r="AF8" i="1"/>
  <c r="AF7" i="1"/>
  <c r="AF26" i="1"/>
  <c r="AF10" i="1"/>
</calcChain>
</file>

<file path=xl/sharedStrings.xml><?xml version="1.0" encoding="utf-8"?>
<sst xmlns="http://schemas.openxmlformats.org/spreadsheetml/2006/main" count="1479" uniqueCount="59">
  <si>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</si>
  <si>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</si>
  <si>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</si>
  <si>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</si>
  <si>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</si>
  <si>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</si>
  <si>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</si>
  <si>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</si>
  <si>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</si>
  <si>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</si>
  <si>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</si>
  <si>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</si>
  <si>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</si>
  <si>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Quantity</t>
  </si>
  <si>
    <t>Data Type</t>
  </si>
  <si>
    <t>All-in-one</t>
  </si>
  <si>
    <t>Metrics</t>
  </si>
  <si>
    <t>AP50</t>
  </si>
  <si>
    <t>AP75</t>
  </si>
  <si>
    <t>AP50-95</t>
  </si>
  <si>
    <t>Avg. IOU</t>
  </si>
  <si>
    <t>Stage-specific</t>
  </si>
  <si>
    <t>#1</t>
    <phoneticPr fontId="2" type="noConversion"/>
  </si>
  <si>
    <t>#2</t>
    <phoneticPr fontId="2" type="noConversion"/>
  </si>
  <si>
    <t>#3</t>
    <phoneticPr fontId="2" type="noConversion"/>
  </si>
  <si>
    <t>Average</t>
    <phoneticPr fontId="2" type="noConversion"/>
  </si>
  <si>
    <t>AP50</t>
    <phoneticPr fontId="2" type="noConversion"/>
  </si>
  <si>
    <t>AP75</t>
    <phoneticPr fontId="2" type="noConversion"/>
  </si>
  <si>
    <t>AP50-95</t>
    <phoneticPr fontId="2" type="noConversion"/>
  </si>
  <si>
    <r>
      <t xml:space="preserve">Difference </t>
    </r>
    <r>
      <rPr>
        <b/>
        <sz val="11"/>
        <color theme="1"/>
        <rFont val="等线"/>
        <family val="3"/>
        <charset val="134"/>
      </rPr>
      <t>（</t>
    </r>
    <r>
      <rPr>
        <b/>
        <sz val="11"/>
        <color theme="1"/>
        <rFont val="Arial"/>
        <family val="2"/>
      </rPr>
      <t>Stage - All</t>
    </r>
    <r>
      <rPr>
        <b/>
        <sz val="11"/>
        <color theme="1"/>
        <rFont val="等线"/>
        <family val="3"/>
        <charset val="134"/>
      </rPr>
      <t>）</t>
    </r>
    <phoneticPr fontId="2" type="noConversion"/>
  </si>
  <si>
    <t>8k All-in-one</t>
  </si>
  <si>
    <t>16k All-in-one</t>
  </si>
  <si>
    <t>24k All-in-one</t>
  </si>
  <si>
    <t>32k All-in-one</t>
  </si>
  <si>
    <t>40k All-in-one</t>
  </si>
  <si>
    <t xml:space="preserve">All-in-one </t>
  </si>
  <si>
    <t>Model</t>
  </si>
  <si>
    <t>#1 (100%E)</t>
  </si>
  <si>
    <t>#2 (75%E+25%F)</t>
  </si>
  <si>
    <t>#3 (50%E+50%F)</t>
  </si>
  <si>
    <t>#4 (25%E+75%F)</t>
  </si>
  <si>
    <t>#5 (100%F)</t>
  </si>
  <si>
    <t>#6 (75%F+25%S)</t>
  </si>
  <si>
    <t>#7 (50%F+50%S)</t>
  </si>
  <si>
    <t>#8 (25%F+75%S)</t>
  </si>
  <si>
    <t>#9 (100%S)</t>
  </si>
  <si>
    <t>#10 (75%S+25%F')</t>
  </si>
  <si>
    <t>#11 (50%S+50%F')</t>
  </si>
  <si>
    <t>#12 (25%S+75%F')</t>
  </si>
  <si>
    <t>31,9%</t>
  </si>
  <si>
    <t>#13 (100%F')</t>
  </si>
  <si>
    <t>SD</t>
    <phoneticPr fontId="2" type="noConversion"/>
  </si>
  <si>
    <t>Harmonic Mean</t>
  </si>
  <si>
    <t>Mean-Standard Deviation (MSD)</t>
  </si>
  <si>
    <t>CV</t>
  </si>
  <si>
    <t>All-in-one</t>
    <phoneticPr fontId="2" type="noConversion"/>
  </si>
  <si>
    <t>#4</t>
    <phoneticPr fontId="2" type="noConversion"/>
  </si>
  <si>
    <t>Avg.IOU</t>
    <phoneticPr fontId="2" type="noConversion"/>
  </si>
  <si>
    <t>#13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</si>
</sst>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8"/>
      <name val="等线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等线"/>
      <family val="3"/>
      <charset val="134"/>
    </font>
    <font>
      <sz val="11"/>
      <color rgb="FF000000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b/>
      <sz val="12"/>
      <color theme="1"/>
      <name val="等线"/>
      <family val="2"/>
      <scheme val="minor"/>
    </font>
    <font>
      <b/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6">
    <xf numFmtId="0" fontId="0" fillId="0" borderId="0" xfId="0"/>
    <xf numFmtId="0" fontId="4" fillId="0" borderId="12" xfId="0" applyFont="1" applyBorder="1" applyAlignment="1">
      <alignment horizontal="center" vertical="center"/>
    </xf>
    <xf numFmtId="0" fontId="5" fillId="0" borderId="0" xfId="0" applyFont="1"/>
    <xf numFmtId="0" fontId="4" fillId="0" borderId="16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76" fontId="7" fillId="0" borderId="0" xfId="0" applyNumberFormat="1" applyFont="1" applyAlignment="1">
      <alignment horizontal="center" vertical="center" wrapText="1"/>
    </xf>
    <xf numFmtId="176" fontId="5" fillId="0" borderId="0" xfId="0" applyNumberFormat="1" applyFont="1" applyAlignment="1">
      <alignment horizontal="center" vertical="center" wrapText="1"/>
    </xf>
    <xf numFmtId="176" fontId="5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/>
    </xf>
    <xf numFmtId="176" fontId="5" fillId="0" borderId="5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0" fontId="5" fillId="0" borderId="14" xfId="0" applyFont="1" applyBorder="1"/>
    <xf numFmtId="0" fontId="5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76" fontId="5" fillId="0" borderId="1" xfId="0" applyNumberFormat="1" applyFont="1" applyBorder="1" applyAlignment="1">
      <alignment horizontal="center"/>
    </xf>
    <xf numFmtId="176" fontId="5" fillId="0" borderId="1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176" fontId="8" fillId="0" borderId="0" xfId="0" applyNumberFormat="1" applyFont="1" applyAlignment="1">
      <alignment horizontal="center"/>
    </xf>
    <xf numFmtId="176" fontId="8" fillId="0" borderId="0" xfId="0" applyNumberFormat="1" applyFont="1" applyAlignment="1">
      <alignment horizontal="center" vertical="center"/>
    </xf>
    <xf numFmtId="176" fontId="8" fillId="0" borderId="5" xfId="0" applyNumberFormat="1" applyFont="1" applyBorder="1" applyAlignment="1">
      <alignment horizontal="center" vertical="center"/>
    </xf>
    <xf numFmtId="176" fontId="8" fillId="0" borderId="10" xfId="0" applyNumberFormat="1" applyFont="1" applyBorder="1" applyAlignment="1">
      <alignment horizontal="center" vertical="center"/>
    </xf>
    <xf numFmtId="176" fontId="5" fillId="0" borderId="14" xfId="0" applyNumberFormat="1" applyFont="1" applyBorder="1" applyAlignment="1">
      <alignment horizontal="center"/>
    </xf>
    <xf numFmtId="176" fontId="8" fillId="0" borderId="1" xfId="0" applyNumberFormat="1" applyFont="1" applyBorder="1" applyAlignment="1">
      <alignment horizontal="center"/>
    </xf>
    <xf numFmtId="176" fontId="8" fillId="0" borderId="1" xfId="0" applyNumberFormat="1" applyFont="1" applyBorder="1" applyAlignment="1">
      <alignment horizontal="center" vertical="center"/>
    </xf>
    <xf numFmtId="176" fontId="8" fillId="0" borderId="3" xfId="0" applyNumberFormat="1" applyFont="1" applyBorder="1" applyAlignment="1">
      <alignment horizontal="center" vertical="center"/>
    </xf>
    <xf numFmtId="176" fontId="5" fillId="0" borderId="15" xfId="0" applyNumberFormat="1" applyFont="1" applyBorder="1" applyAlignment="1">
      <alignment horizontal="center"/>
    </xf>
    <xf numFmtId="176" fontId="5" fillId="0" borderId="4" xfId="1" applyNumberFormat="1" applyFont="1" applyBorder="1" applyAlignment="1">
      <alignment horizontal="center" vertical="center"/>
    </xf>
    <xf numFmtId="176" fontId="5" fillId="0" borderId="9" xfId="1" applyNumberFormat="1" applyFont="1" applyBorder="1" applyAlignment="1">
      <alignment horizontal="center" vertical="center"/>
    </xf>
    <xf numFmtId="176" fontId="5" fillId="0" borderId="0" xfId="1" applyNumberFormat="1" applyFont="1" applyBorder="1" applyAlignment="1">
      <alignment horizontal="center" vertical="center"/>
    </xf>
    <xf numFmtId="176" fontId="5" fillId="0" borderId="5" xfId="1" applyNumberFormat="1" applyFont="1" applyBorder="1" applyAlignment="1">
      <alignment horizontal="center" vertical="center"/>
    </xf>
    <xf numFmtId="176" fontId="5" fillId="0" borderId="1" xfId="1" applyNumberFormat="1" applyFont="1" applyBorder="1" applyAlignment="1">
      <alignment horizontal="center" vertical="center"/>
    </xf>
    <xf numFmtId="176" fontId="5" fillId="0" borderId="6" xfId="1" applyNumberFormat="1" applyFont="1" applyBorder="1" applyAlignment="1">
      <alignment horizontal="center" vertical="center"/>
    </xf>
    <xf numFmtId="176" fontId="8" fillId="0" borderId="4" xfId="1" applyNumberFormat="1" applyFont="1" applyBorder="1" applyAlignment="1">
      <alignment horizontal="center" vertical="center"/>
    </xf>
    <xf numFmtId="176" fontId="8" fillId="0" borderId="9" xfId="1" applyNumberFormat="1" applyFont="1" applyBorder="1" applyAlignment="1">
      <alignment horizontal="center" vertical="center"/>
    </xf>
    <xf numFmtId="176" fontId="8" fillId="0" borderId="0" xfId="1" applyNumberFormat="1" applyFont="1" applyBorder="1" applyAlignment="1">
      <alignment horizontal="center" vertical="center"/>
    </xf>
    <xf numFmtId="176" fontId="8" fillId="0" borderId="5" xfId="1" applyNumberFormat="1" applyFont="1" applyBorder="1" applyAlignment="1">
      <alignment horizontal="center" vertical="center"/>
    </xf>
    <xf numFmtId="176" fontId="8" fillId="0" borderId="1" xfId="1" applyNumberFormat="1" applyFont="1" applyBorder="1" applyAlignment="1">
      <alignment horizontal="center" vertical="center"/>
    </xf>
    <xf numFmtId="176" fontId="8" fillId="0" borderId="6" xfId="1" applyNumberFormat="1" applyFont="1" applyBorder="1" applyAlignment="1">
      <alignment horizontal="center" vertical="center"/>
    </xf>
    <xf numFmtId="176" fontId="5" fillId="0" borderId="13" xfId="1" applyNumberFormat="1" applyFont="1" applyBorder="1" applyAlignment="1">
      <alignment horizontal="center" vertical="center"/>
    </xf>
    <xf numFmtId="176" fontId="5" fillId="0" borderId="14" xfId="1" applyNumberFormat="1" applyFont="1" applyBorder="1" applyAlignment="1">
      <alignment horizontal="center" vertical="center"/>
    </xf>
    <xf numFmtId="176" fontId="5" fillId="0" borderId="15" xfId="1" applyNumberFormat="1" applyFont="1" applyBorder="1" applyAlignment="1">
      <alignment horizontal="center" vertical="center"/>
    </xf>
    <xf numFmtId="176" fontId="8" fillId="0" borderId="14" xfId="1" applyNumberFormat="1" applyFont="1" applyBorder="1" applyAlignment="1">
      <alignment horizontal="center" vertical="center"/>
    </xf>
    <xf numFmtId="176" fontId="8" fillId="0" borderId="15" xfId="1" applyNumberFormat="1" applyFont="1" applyBorder="1" applyAlignment="1">
      <alignment horizontal="center" vertical="center"/>
    </xf>
    <xf numFmtId="176" fontId="5" fillId="0" borderId="2" xfId="1" applyNumberFormat="1" applyFont="1" applyBorder="1" applyAlignment="1">
      <alignment horizontal="center" vertical="center"/>
    </xf>
    <xf numFmtId="176" fontId="5" fillId="0" borderId="10" xfId="1" applyNumberFormat="1" applyFont="1" applyBorder="1" applyAlignment="1">
      <alignment horizontal="center" vertical="center"/>
    </xf>
    <xf numFmtId="176" fontId="5" fillId="0" borderId="3" xfId="1" applyNumberFormat="1" applyFont="1" applyBorder="1" applyAlignment="1">
      <alignment horizontal="center" vertical="center"/>
    </xf>
    <xf numFmtId="176" fontId="8" fillId="0" borderId="10" xfId="1" applyNumberFormat="1" applyFont="1" applyBorder="1" applyAlignment="1">
      <alignment horizontal="center" vertical="center"/>
    </xf>
    <xf numFmtId="176" fontId="8" fillId="0" borderId="3" xfId="1" applyNumberFormat="1" applyFont="1" applyBorder="1" applyAlignment="1">
      <alignment horizontal="center" vertical="center"/>
    </xf>
    <xf numFmtId="0" fontId="5" fillId="0" borderId="13" xfId="0" applyFont="1" applyBorder="1"/>
    <xf numFmtId="0" fontId="5" fillId="0" borderId="4" xfId="0" applyFont="1" applyBorder="1"/>
    <xf numFmtId="176" fontId="5" fillId="0" borderId="14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176" fontId="5" fillId="0" borderId="13" xfId="0" applyNumberFormat="1" applyFont="1" applyBorder="1" applyAlignment="1">
      <alignment horizontal="center"/>
    </xf>
    <xf numFmtId="176" fontId="5" fillId="0" borderId="4" xfId="0" applyNumberFormat="1" applyFont="1" applyBorder="1" applyAlignment="1">
      <alignment horizontal="center"/>
    </xf>
    <xf numFmtId="176" fontId="5" fillId="0" borderId="2" xfId="0" applyNumberFormat="1" applyFont="1" applyBorder="1" applyAlignment="1">
      <alignment horizontal="center" vertical="center"/>
    </xf>
    <xf numFmtId="176" fontId="5" fillId="0" borderId="13" xfId="0" applyNumberFormat="1" applyFont="1" applyBorder="1" applyAlignment="1">
      <alignment horizontal="center" vertical="center"/>
    </xf>
    <xf numFmtId="176" fontId="5" fillId="0" borderId="4" xfId="0" applyNumberFormat="1" applyFont="1" applyBorder="1" applyAlignment="1">
      <alignment horizontal="center" vertical="center"/>
    </xf>
    <xf numFmtId="176" fontId="5" fillId="0" borderId="15" xfId="0" applyNumberFormat="1" applyFont="1" applyBorder="1" applyAlignment="1">
      <alignment horizontal="center" vertical="center"/>
    </xf>
    <xf numFmtId="176" fontId="5" fillId="0" borderId="0" xfId="1" applyNumberFormat="1" applyFont="1" applyAlignment="1">
      <alignment horizontal="center" vertical="center"/>
    </xf>
    <xf numFmtId="176" fontId="8" fillId="0" borderId="0" xfId="1" applyNumberFormat="1" applyFont="1" applyAlignment="1">
      <alignment horizontal="center" vertical="center"/>
    </xf>
    <xf numFmtId="0" fontId="0" fillId="0" borderId="15" xfId="0" applyBorder="1"/>
    <xf numFmtId="0" fontId="0" fillId="0" borderId="1" xfId="0" applyBorder="1"/>
    <xf numFmtId="0" fontId="0" fillId="0" borderId="4" xfId="0" applyBorder="1"/>
    <xf numFmtId="0" fontId="0" fillId="0" borderId="14" xfId="0" applyBorder="1"/>
    <xf numFmtId="0" fontId="0" fillId="0" borderId="10" xfId="0" applyBorder="1"/>
    <xf numFmtId="0" fontId="0" fillId="0" borderId="13" xfId="0" applyBorder="1"/>
    <xf numFmtId="176" fontId="8" fillId="0" borderId="0" xfId="1" applyNumberFormat="1" applyFont="1" applyFill="1" applyBorder="1" applyAlignment="1">
      <alignment horizontal="center" vertical="center"/>
    </xf>
    <xf numFmtId="176" fontId="9" fillId="0" borderId="0" xfId="1" applyNumberFormat="1" applyFont="1" applyFill="1" applyBorder="1" applyAlignment="1">
      <alignment horizontal="center" vertical="center"/>
    </xf>
    <xf numFmtId="176" fontId="9" fillId="0" borderId="0" xfId="1" applyNumberFormat="1" applyFont="1" applyAlignment="1">
      <alignment horizontal="center" vertical="center"/>
    </xf>
    <xf numFmtId="176" fontId="9" fillId="0" borderId="2" xfId="1" applyNumberFormat="1" applyFont="1" applyBorder="1" applyAlignment="1">
      <alignment horizontal="center" vertical="center"/>
    </xf>
    <xf numFmtId="176" fontId="9" fillId="0" borderId="10" xfId="1" applyNumberFormat="1" applyFont="1" applyBorder="1" applyAlignment="1">
      <alignment horizontal="center" vertical="center"/>
    </xf>
    <xf numFmtId="176" fontId="9" fillId="0" borderId="1" xfId="1" applyNumberFormat="1" applyFont="1" applyBorder="1" applyAlignment="1">
      <alignment horizontal="center" vertical="center"/>
    </xf>
    <xf numFmtId="176" fontId="9" fillId="0" borderId="3" xfId="1" applyNumberFormat="1" applyFont="1" applyBorder="1" applyAlignment="1">
      <alignment horizontal="center" vertical="center"/>
    </xf>
    <xf numFmtId="176" fontId="8" fillId="0" borderId="0" xfId="1" applyNumberFormat="1" applyFont="1" applyAlignment="1">
      <alignment horizontal="center"/>
    </xf>
    <xf numFmtId="176" fontId="9" fillId="0" borderId="0" xfId="1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176" fontId="5" fillId="0" borderId="0" xfId="1" applyNumberFormat="1" applyFont="1" applyFill="1" applyBorder="1" applyAlignment="1">
      <alignment horizontal="center" vertical="center"/>
    </xf>
    <xf numFmtId="176" fontId="5" fillId="0" borderId="13" xfId="1" applyNumberFormat="1" applyFont="1" applyBorder="1" applyAlignment="1">
      <alignment horizontal="center"/>
    </xf>
    <xf numFmtId="176" fontId="5" fillId="0" borderId="4" xfId="1" applyNumberFormat="1" applyFont="1" applyBorder="1" applyAlignment="1">
      <alignment horizontal="center"/>
    </xf>
    <xf numFmtId="176" fontId="5" fillId="0" borderId="2" xfId="1" applyNumberFormat="1" applyFont="1" applyBorder="1" applyAlignment="1">
      <alignment horizontal="center"/>
    </xf>
    <xf numFmtId="176" fontId="5" fillId="0" borderId="14" xfId="1" applyNumberFormat="1" applyFont="1" applyBorder="1" applyAlignment="1">
      <alignment horizontal="center"/>
    </xf>
    <xf numFmtId="176" fontId="5" fillId="0" borderId="0" xfId="1" applyNumberFormat="1" applyFont="1" applyBorder="1" applyAlignment="1">
      <alignment horizontal="center"/>
    </xf>
    <xf numFmtId="176" fontId="5" fillId="0" borderId="10" xfId="1" applyNumberFormat="1" applyFont="1" applyBorder="1" applyAlignment="1">
      <alignment horizontal="center"/>
    </xf>
    <xf numFmtId="176" fontId="5" fillId="0" borderId="15" xfId="1" applyNumberFormat="1" applyFont="1" applyBorder="1" applyAlignment="1">
      <alignment horizontal="center"/>
    </xf>
    <xf numFmtId="176" fontId="5" fillId="0" borderId="1" xfId="1" applyNumberFormat="1" applyFont="1" applyBorder="1" applyAlignment="1">
      <alignment horizontal="center"/>
    </xf>
    <xf numFmtId="176" fontId="5" fillId="0" borderId="3" xfId="1" applyNumberFormat="1" applyFont="1" applyBorder="1" applyAlignment="1">
      <alignment horizontal="center"/>
    </xf>
    <xf numFmtId="176" fontId="5" fillId="3" borderId="0" xfId="0" applyNumberFormat="1" applyFont="1" applyFill="1" applyAlignment="1">
      <alignment horizontal="center"/>
    </xf>
    <xf numFmtId="176" fontId="5" fillId="3" borderId="1" xfId="0" applyNumberFormat="1" applyFont="1" applyFill="1" applyBorder="1" applyAlignment="1">
      <alignment horizontal="center"/>
    </xf>
    <xf numFmtId="176" fontId="5" fillId="3" borderId="0" xfId="0" applyNumberFormat="1" applyFont="1" applyFill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176" fontId="5" fillId="0" borderId="0" xfId="1" applyNumberFormat="1" applyFont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176" fontId="8" fillId="2" borderId="1" xfId="0" applyNumberFormat="1" applyFont="1" applyFill="1" applyBorder="1" applyAlignment="1">
      <alignment horizontal="center"/>
    </xf>
    <xf numFmtId="176" fontId="8" fillId="2" borderId="1" xfId="0" applyNumberFormat="1" applyFont="1" applyFill="1" applyBorder="1" applyAlignment="1">
      <alignment horizontal="center" vertical="center"/>
    </xf>
    <xf numFmtId="176" fontId="8" fillId="2" borderId="6" xfId="0" applyNumberFormat="1" applyFont="1" applyFill="1" applyBorder="1" applyAlignment="1">
      <alignment horizontal="center" vertical="center"/>
    </xf>
    <xf numFmtId="176" fontId="5" fillId="0" borderId="0" xfId="1" applyNumberFormat="1" applyFont="1" applyFill="1" applyBorder="1" applyAlignment="1">
      <alignment horizontal="center"/>
    </xf>
    <xf numFmtId="176" fontId="5" fillId="4" borderId="1" xfId="1" applyNumberFormat="1" applyFont="1" applyFill="1" applyBorder="1" applyAlignment="1">
      <alignment horizontal="center"/>
    </xf>
    <xf numFmtId="176" fontId="9" fillId="4" borderId="1" xfId="1" applyNumberFormat="1" applyFont="1" applyFill="1" applyBorder="1" applyAlignment="1">
      <alignment horizontal="center"/>
    </xf>
    <xf numFmtId="176" fontId="5" fillId="0" borderId="1" xfId="1" applyNumberFormat="1" applyFont="1" applyFill="1" applyBorder="1" applyAlignment="1">
      <alignment horizontal="center"/>
    </xf>
    <xf numFmtId="176" fontId="5" fillId="0" borderId="0" xfId="1" applyNumberFormat="1" applyFont="1" applyFill="1" applyAlignment="1">
      <alignment horizontal="center"/>
    </xf>
    <xf numFmtId="176" fontId="5" fillId="3" borderId="5" xfId="0" applyNumberFormat="1" applyFont="1" applyFill="1" applyBorder="1" applyAlignment="1">
      <alignment horizontal="center" vertical="center"/>
    </xf>
    <xf numFmtId="176" fontId="5" fillId="3" borderId="6" xfId="0" applyNumberFormat="1" applyFont="1" applyFill="1" applyBorder="1" applyAlignment="1">
      <alignment horizontal="center" vertical="center"/>
    </xf>
    <xf numFmtId="176" fontId="5" fillId="3" borderId="4" xfId="1" applyNumberFormat="1" applyFont="1" applyFill="1" applyBorder="1" applyAlignment="1">
      <alignment horizontal="center" vertical="center"/>
    </xf>
    <xf numFmtId="176" fontId="5" fillId="3" borderId="0" xfId="1" applyNumberFormat="1" applyFont="1" applyFill="1" applyBorder="1" applyAlignment="1">
      <alignment horizontal="center" vertical="center"/>
    </xf>
    <xf numFmtId="176" fontId="5" fillId="3" borderId="1" xfId="1" applyNumberFormat="1" applyFont="1" applyFill="1" applyBorder="1" applyAlignment="1">
      <alignment horizontal="center" vertical="center"/>
    </xf>
    <xf numFmtId="176" fontId="5" fillId="5" borderId="10" xfId="0" applyNumberFormat="1" applyFont="1" applyFill="1" applyBorder="1" applyAlignment="1">
      <alignment horizontal="center" vertical="center"/>
    </xf>
    <xf numFmtId="176" fontId="5" fillId="5" borderId="3" xfId="0" applyNumberFormat="1" applyFont="1" applyFill="1" applyBorder="1" applyAlignment="1">
      <alignment horizontal="center" vertical="center"/>
    </xf>
    <xf numFmtId="176" fontId="5" fillId="3" borderId="9" xfId="1" applyNumberFormat="1" applyFont="1" applyFill="1" applyBorder="1" applyAlignment="1">
      <alignment horizontal="center" vertical="center"/>
    </xf>
    <xf numFmtId="176" fontId="5" fillId="3" borderId="5" xfId="1" applyNumberFormat="1" applyFont="1" applyFill="1" applyBorder="1" applyAlignment="1">
      <alignment horizontal="center" vertical="center"/>
    </xf>
    <xf numFmtId="176" fontId="5" fillId="3" borderId="6" xfId="1" applyNumberFormat="1" applyFont="1" applyFill="1" applyBorder="1" applyAlignment="1">
      <alignment horizontal="center" vertical="center"/>
    </xf>
    <xf numFmtId="176" fontId="5" fillId="5" borderId="2" xfId="1" applyNumberFormat="1" applyFont="1" applyFill="1" applyBorder="1" applyAlignment="1">
      <alignment horizontal="center" vertical="center"/>
    </xf>
    <xf numFmtId="176" fontId="5" fillId="5" borderId="10" xfId="1" applyNumberFormat="1" applyFont="1" applyFill="1" applyBorder="1" applyAlignment="1">
      <alignment horizontal="center" vertical="center"/>
    </xf>
    <xf numFmtId="176" fontId="5" fillId="5" borderId="3" xfId="1" applyNumberFormat="1" applyFont="1" applyFill="1" applyBorder="1" applyAlignment="1">
      <alignment horizontal="center" vertical="center"/>
    </xf>
    <xf numFmtId="176" fontId="5" fillId="3" borderId="14" xfId="1" applyNumberFormat="1" applyFont="1" applyFill="1" applyBorder="1" applyAlignment="1">
      <alignment horizontal="center" vertical="center"/>
    </xf>
    <xf numFmtId="176" fontId="5" fillId="3" borderId="15" xfId="1" applyNumberFormat="1" applyFont="1" applyFill="1" applyBorder="1" applyAlignment="1">
      <alignment horizontal="center" vertical="center"/>
    </xf>
    <xf numFmtId="176" fontId="5" fillId="0" borderId="4" xfId="1" applyNumberFormat="1" applyFont="1" applyFill="1" applyBorder="1" applyAlignment="1">
      <alignment horizontal="center" vertical="center"/>
    </xf>
    <xf numFmtId="176" fontId="5" fillId="0" borderId="9" xfId="1" applyNumberFormat="1" applyFont="1" applyFill="1" applyBorder="1" applyAlignment="1">
      <alignment horizontal="center" vertical="center"/>
    </xf>
    <xf numFmtId="176" fontId="5" fillId="0" borderId="5" xfId="1" applyNumberFormat="1" applyFont="1" applyFill="1" applyBorder="1" applyAlignment="1">
      <alignment horizontal="center" vertical="center"/>
    </xf>
    <xf numFmtId="176" fontId="5" fillId="0" borderId="1" xfId="1" applyNumberFormat="1" applyFont="1" applyFill="1" applyBorder="1" applyAlignment="1">
      <alignment horizontal="center" vertical="center"/>
    </xf>
    <xf numFmtId="176" fontId="5" fillId="0" borderId="6" xfId="1" applyNumberFormat="1" applyFont="1" applyFill="1" applyBorder="1" applyAlignment="1">
      <alignment horizontal="center" vertical="center"/>
    </xf>
    <xf numFmtId="176" fontId="5" fillId="0" borderId="13" xfId="1" applyNumberFormat="1" applyFont="1" applyFill="1" applyBorder="1" applyAlignment="1">
      <alignment horizontal="center" vertical="center"/>
    </xf>
    <xf numFmtId="176" fontId="5" fillId="0" borderId="14" xfId="1" applyNumberFormat="1" applyFont="1" applyFill="1" applyBorder="1" applyAlignment="1">
      <alignment horizontal="center" vertical="center"/>
    </xf>
    <xf numFmtId="176" fontId="5" fillId="0" borderId="15" xfId="1" applyNumberFormat="1" applyFont="1" applyFill="1" applyBorder="1" applyAlignment="1">
      <alignment horizontal="center" vertical="center"/>
    </xf>
    <xf numFmtId="176" fontId="5" fillId="0" borderId="4" xfId="1" applyNumberFormat="1" applyFont="1" applyFill="1" applyBorder="1" applyAlignment="1">
      <alignment horizontal="center"/>
    </xf>
    <xf numFmtId="176" fontId="5" fillId="0" borderId="10" xfId="1" applyNumberFormat="1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76" fontId="5" fillId="5" borderId="14" xfId="0" applyNumberFormat="1" applyFont="1" applyFill="1" applyBorder="1" applyAlignment="1">
      <alignment horizontal="center" vertical="center"/>
    </xf>
    <xf numFmtId="176" fontId="5" fillId="5" borderId="15" xfId="0" applyNumberFormat="1" applyFont="1" applyFill="1" applyBorder="1" applyAlignment="1">
      <alignment horizontal="center" vertical="center"/>
    </xf>
    <xf numFmtId="176" fontId="5" fillId="0" borderId="3" xfId="1" applyNumberFormat="1" applyFont="1" applyFill="1" applyBorder="1" applyAlignment="1">
      <alignment horizontal="center" vertical="center"/>
    </xf>
    <xf numFmtId="176" fontId="9" fillId="3" borderId="0" xfId="1" applyNumberFormat="1" applyFont="1" applyFill="1" applyAlignment="1">
      <alignment horizontal="center" vertical="center"/>
    </xf>
    <xf numFmtId="176" fontId="9" fillId="3" borderId="1" xfId="1" applyNumberFormat="1" applyFont="1" applyFill="1" applyBorder="1" applyAlignment="1">
      <alignment horizontal="center" vertical="center"/>
    </xf>
    <xf numFmtId="176" fontId="9" fillId="3" borderId="0" xfId="1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6" fontId="9" fillId="3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13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0" fillId="0" borderId="8" xfId="0" applyBorder="1"/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2">
    <cellStyle name="常规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3909807"/>
        <c:axId val="803910287"/>
      </c:barChart>
      <c:catAx>
        <c:axId val="803909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3910287"/>
        <c:crosses val="autoZero"/>
        <c:auto val="1"/>
        <c:lblAlgn val="ctr"/>
        <c:lblOffset val="100"/>
        <c:noMultiLvlLbl val="0"/>
      </c:catAx>
      <c:valAx>
        <c:axId val="80391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390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BB2730A-1367-428A-9AFC-88031B34BA81}">
  <sheetPr/>
  <sheetViews>
    <sheetView zoomScale="10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0111" cy="62723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FE0500-6005-AA5A-5D54-68482B6BA89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1FAA1-8D2F-4B3A-B5D0-D061A537725B}">
  <dimension ref="A1:AI369"/>
  <sheetViews>
    <sheetView tabSelected="1" topLeftCell="A141" zoomScale="80" zoomScaleNormal="80" workbookViewId="0">
      <selection activeCell="P136" sqref="P136"/>
    </sheetView>
  </sheetViews>
  <sheetFormatPr defaultRowHeight="14.25" x14ac:dyDescent="0.2"/>
  <cols>
    <col min="2" max="2" width="14.125" customWidth="1"/>
    <col min="3" max="3" width="8.875" customWidth="1"/>
    <col min="19" max="19" width="13.875" bestFit="1" customWidth="1"/>
  </cols>
  <sheetData>
    <row r="1" spans="1:32" ht="18" customHeight="1" x14ac:dyDescent="0.2">
      <c r="A1" s="171" t="s">
        <v>13</v>
      </c>
      <c r="B1" s="171" t="s">
        <v>14</v>
      </c>
      <c r="C1" s="171" t="s">
        <v>16</v>
      </c>
      <c r="D1" s="181" t="s">
        <v>0</v>
      </c>
      <c r="E1" s="181" t="s">
        <v>1</v>
      </c>
      <c r="F1" s="181" t="s">
        <v>2</v>
      </c>
      <c r="G1" s="181" t="s">
        <v>3</v>
      </c>
      <c r="H1" s="181" t="s">
        <v>4</v>
      </c>
      <c r="I1" s="181" t="s">
        <v>5</v>
      </c>
      <c r="J1" s="181" t="s">
        <v>6</v>
      </c>
      <c r="K1" s="181" t="s">
        <v>7</v>
      </c>
      <c r="L1" s="181" t="s">
        <v>8</v>
      </c>
      <c r="M1" s="181" t="s">
        <v>9</v>
      </c>
      <c r="N1" s="181" t="s">
        <v>10</v>
      </c>
      <c r="O1" s="181" t="s">
        <v>11</v>
      </c>
      <c r="P1" s="185" t="s">
        <v>12</v>
      </c>
      <c r="Q1" s="156" t="s">
        <v>25</v>
      </c>
      <c r="R1" s="2"/>
      <c r="S1" s="161" t="s">
        <v>29</v>
      </c>
      <c r="T1" s="162"/>
      <c r="U1" s="162"/>
      <c r="V1" s="162"/>
      <c r="W1" s="162"/>
      <c r="X1" s="162"/>
      <c r="Y1" s="162"/>
      <c r="Z1" s="162"/>
      <c r="AA1" s="162"/>
      <c r="AB1" s="162"/>
      <c r="AC1" s="162"/>
      <c r="AD1" s="162"/>
      <c r="AE1" s="162"/>
      <c r="AF1" s="163"/>
    </row>
    <row r="2" spans="1:32" ht="14.45" customHeight="1" thickBot="1" x14ac:dyDescent="0.3">
      <c r="A2" s="174"/>
      <c r="B2" s="174"/>
      <c r="C2" s="174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80"/>
      <c r="Q2" s="166"/>
      <c r="R2" s="2"/>
      <c r="S2" s="3" t="s">
        <v>22</v>
      </c>
      <c r="T2" s="4" t="s">
        <v>23</v>
      </c>
      <c r="U2" s="4" t="s">
        <v>24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  <c r="AD2" s="4" t="s">
        <v>11</v>
      </c>
      <c r="AE2" s="4" t="s">
        <v>12</v>
      </c>
      <c r="AF2" s="1" t="s">
        <v>25</v>
      </c>
    </row>
    <row r="3" spans="1:32" ht="14.45" customHeight="1" thickTop="1" x14ac:dyDescent="0.2">
      <c r="A3" s="171">
        <v>10000</v>
      </c>
      <c r="B3" s="170" t="s">
        <v>15</v>
      </c>
      <c r="C3" s="5" t="s">
        <v>17</v>
      </c>
      <c r="D3" s="6">
        <v>0.67100000000000004</v>
      </c>
      <c r="E3" s="6">
        <v>0.68200000000000005</v>
      </c>
      <c r="F3" s="6">
        <v>0.70899999999999996</v>
      </c>
      <c r="G3" s="7">
        <v>0.73</v>
      </c>
      <c r="H3" s="8">
        <v>0.751</v>
      </c>
      <c r="I3" s="8">
        <v>0.73599999999999999</v>
      </c>
      <c r="J3" s="9">
        <v>0.71899999999999997</v>
      </c>
      <c r="K3" s="8">
        <v>0.70899999999999996</v>
      </c>
      <c r="L3" s="8">
        <v>0.71799999999999997</v>
      </c>
      <c r="M3" s="8">
        <v>0.75600000000000001</v>
      </c>
      <c r="N3" s="8">
        <v>0.80200000000000005</v>
      </c>
      <c r="O3" s="8">
        <v>0.879</v>
      </c>
      <c r="P3" s="10">
        <v>0.93100000000000005</v>
      </c>
      <c r="Q3" s="11">
        <f>AVERAGE(D3:P3)</f>
        <v>0.75330769230769223</v>
      </c>
      <c r="R3" s="2"/>
      <c r="S3" s="1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13"/>
    </row>
    <row r="4" spans="1:32" ht="14.45" customHeight="1" x14ac:dyDescent="0.2">
      <c r="A4" s="171"/>
      <c r="B4" s="171"/>
      <c r="C4" s="14" t="s">
        <v>18</v>
      </c>
      <c r="D4" s="9">
        <v>0.39900000000000002</v>
      </c>
      <c r="E4" s="8">
        <v>0.38600000000000001</v>
      </c>
      <c r="F4" s="8">
        <v>0.39700000000000002</v>
      </c>
      <c r="G4" s="8">
        <v>0.41699999999999998</v>
      </c>
      <c r="H4" s="8">
        <v>0.41499999999999998</v>
      </c>
      <c r="I4" s="8">
        <v>0.42599999999999999</v>
      </c>
      <c r="J4" s="9">
        <v>0.376</v>
      </c>
      <c r="K4" s="8">
        <v>0.372</v>
      </c>
      <c r="L4" s="8">
        <v>0.39100000000000001</v>
      </c>
      <c r="M4" s="8">
        <v>0.46800000000000003</v>
      </c>
      <c r="N4" s="8">
        <v>0.55700000000000005</v>
      </c>
      <c r="O4" s="8">
        <v>0.67400000000000004</v>
      </c>
      <c r="P4" s="10">
        <v>0.76300000000000001</v>
      </c>
      <c r="Q4" s="11">
        <f t="shared" ref="Q4:Q42" si="0">AVERAGE(D4:P4)</f>
        <v>0.46469230769230774</v>
      </c>
      <c r="R4" s="2"/>
      <c r="S4" s="1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13"/>
    </row>
    <row r="5" spans="1:32" ht="14.45" customHeight="1" x14ac:dyDescent="0.2">
      <c r="A5" s="171"/>
      <c r="B5" s="171"/>
      <c r="C5" s="14" t="s">
        <v>19</v>
      </c>
      <c r="D5" s="9">
        <v>0.40200000000000002</v>
      </c>
      <c r="E5" s="8">
        <v>0.39300000000000002</v>
      </c>
      <c r="F5" s="8">
        <v>0.40899999999999997</v>
      </c>
      <c r="G5" s="8">
        <v>0.41699999999999998</v>
      </c>
      <c r="H5" s="8">
        <v>0.42899999999999999</v>
      </c>
      <c r="I5" s="8">
        <v>0.42799999999999999</v>
      </c>
      <c r="J5" s="9">
        <v>0.39900000000000002</v>
      </c>
      <c r="K5" s="8">
        <v>0.38400000000000001</v>
      </c>
      <c r="L5" s="8">
        <v>0.39800000000000002</v>
      </c>
      <c r="M5" s="8">
        <v>0.45400000000000001</v>
      </c>
      <c r="N5" s="8">
        <v>0.52500000000000002</v>
      </c>
      <c r="O5" s="8">
        <v>0.61899999999999999</v>
      </c>
      <c r="P5" s="10">
        <v>0.69399999999999995</v>
      </c>
      <c r="Q5" s="11">
        <f t="shared" si="0"/>
        <v>0.45776923076923076</v>
      </c>
      <c r="R5" s="2"/>
      <c r="S5" s="1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13"/>
    </row>
    <row r="6" spans="1:32" ht="14.45" customHeight="1" x14ac:dyDescent="0.2">
      <c r="A6" s="171"/>
      <c r="B6" s="173"/>
      <c r="C6" s="15" t="s">
        <v>20</v>
      </c>
      <c r="D6" s="16">
        <v>0.52100000000000002</v>
      </c>
      <c r="E6" s="17">
        <v>0.52800000000000002</v>
      </c>
      <c r="F6" s="17">
        <v>0.53</v>
      </c>
      <c r="G6" s="17">
        <v>0.56899999999999995</v>
      </c>
      <c r="H6" s="17">
        <v>0.57799999999999996</v>
      </c>
      <c r="I6" s="17">
        <v>0.57499999999999996</v>
      </c>
      <c r="J6" s="16">
        <v>0.54300000000000004</v>
      </c>
      <c r="K6" s="17">
        <v>0.53200000000000003</v>
      </c>
      <c r="L6" s="17">
        <v>0.55000000000000004</v>
      </c>
      <c r="M6" s="17">
        <v>0.58399999999999996</v>
      </c>
      <c r="N6" s="17">
        <v>0.64200000000000002</v>
      </c>
      <c r="O6" s="17">
        <v>0.71899999999999997</v>
      </c>
      <c r="P6" s="18">
        <v>0.77900000000000003</v>
      </c>
      <c r="Q6" s="19">
        <f t="shared" si="0"/>
        <v>0.58846153846153837</v>
      </c>
      <c r="R6" s="2"/>
      <c r="S6" s="1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13"/>
    </row>
    <row r="7" spans="1:32" ht="14.45" customHeight="1" x14ac:dyDescent="0.2">
      <c r="A7" s="171"/>
      <c r="B7" s="172" t="s">
        <v>21</v>
      </c>
      <c r="C7" s="14" t="s">
        <v>17</v>
      </c>
      <c r="D7" s="20">
        <v>0.73499999999999999</v>
      </c>
      <c r="E7" s="21">
        <v>0.73799999999999999</v>
      </c>
      <c r="F7" s="21">
        <v>0.76200000000000001</v>
      </c>
      <c r="G7" s="21">
        <v>0.77100000000000002</v>
      </c>
      <c r="H7" s="20">
        <v>0.79</v>
      </c>
      <c r="I7" s="21">
        <v>0.77700000000000002</v>
      </c>
      <c r="J7" s="20">
        <v>0.75800000000000001</v>
      </c>
      <c r="K7" s="21">
        <v>0.74199999999999999</v>
      </c>
      <c r="L7" s="21">
        <v>0.76400000000000001</v>
      </c>
      <c r="M7" s="21">
        <v>0.79600000000000004</v>
      </c>
      <c r="N7" s="21">
        <v>0.85699999999999998</v>
      </c>
      <c r="O7" s="21">
        <v>0.91500000000000004</v>
      </c>
      <c r="P7" s="22">
        <v>0.96799999999999997</v>
      </c>
      <c r="Q7" s="23">
        <f t="shared" si="0"/>
        <v>0.79792307692307696</v>
      </c>
      <c r="R7" s="2"/>
      <c r="S7" s="56">
        <f t="shared" ref="S7:AE8" si="1">D7-D3</f>
        <v>6.3999999999999946E-2</v>
      </c>
      <c r="T7" s="57">
        <f t="shared" si="1"/>
        <v>5.5999999999999939E-2</v>
      </c>
      <c r="U7" s="57">
        <f t="shared" si="1"/>
        <v>5.3000000000000047E-2</v>
      </c>
      <c r="V7" s="57">
        <f t="shared" si="1"/>
        <v>4.1000000000000036E-2</v>
      </c>
      <c r="W7" s="57">
        <f t="shared" si="1"/>
        <v>3.9000000000000035E-2</v>
      </c>
      <c r="X7" s="57">
        <f t="shared" si="1"/>
        <v>4.1000000000000036E-2</v>
      </c>
      <c r="Y7" s="57">
        <f t="shared" si="1"/>
        <v>3.9000000000000035E-2</v>
      </c>
      <c r="Z7" s="57">
        <f t="shared" si="1"/>
        <v>3.3000000000000029E-2</v>
      </c>
      <c r="AA7" s="57">
        <f t="shared" si="1"/>
        <v>4.6000000000000041E-2</v>
      </c>
      <c r="AB7" s="57">
        <f t="shared" si="1"/>
        <v>4.0000000000000036E-2</v>
      </c>
      <c r="AC7" s="57">
        <f t="shared" si="1"/>
        <v>5.4999999999999938E-2</v>
      </c>
      <c r="AD7" s="57">
        <f t="shared" si="1"/>
        <v>3.6000000000000032E-2</v>
      </c>
      <c r="AE7" s="57">
        <f t="shared" si="1"/>
        <v>3.6999999999999922E-2</v>
      </c>
      <c r="AF7" s="58">
        <f>AVERAGE(S7:AE7)</f>
        <v>4.4615384615384619E-2</v>
      </c>
    </row>
    <row r="8" spans="1:32" ht="14.45" customHeight="1" x14ac:dyDescent="0.2">
      <c r="A8" s="171"/>
      <c r="B8" s="171"/>
      <c r="C8" s="14" t="s">
        <v>18</v>
      </c>
      <c r="D8" s="20">
        <v>0.45300000000000001</v>
      </c>
      <c r="E8" s="21">
        <v>0.43099999999999999</v>
      </c>
      <c r="F8" s="21">
        <v>0.46100000000000002</v>
      </c>
      <c r="G8" s="21">
        <v>0.46500000000000002</v>
      </c>
      <c r="H8" s="20">
        <v>0.46600000000000003</v>
      </c>
      <c r="I8" s="21">
        <v>0.47199999999999998</v>
      </c>
      <c r="J8" s="20">
        <v>0.39900000000000002</v>
      </c>
      <c r="K8" s="21">
        <v>0.40200000000000002</v>
      </c>
      <c r="L8" s="21">
        <v>0.42699999999999999</v>
      </c>
      <c r="M8" s="21">
        <v>0.502</v>
      </c>
      <c r="N8" s="21">
        <v>0.63400000000000001</v>
      </c>
      <c r="O8" s="21">
        <v>0.75800000000000001</v>
      </c>
      <c r="P8" s="22">
        <v>0.875</v>
      </c>
      <c r="Q8" s="23">
        <f t="shared" si="0"/>
        <v>0.51884615384615396</v>
      </c>
      <c r="R8" s="2"/>
      <c r="S8" s="24">
        <f t="shared" si="1"/>
        <v>5.3999999999999992E-2</v>
      </c>
      <c r="T8" s="9">
        <f t="shared" si="1"/>
        <v>4.4999999999999984E-2</v>
      </c>
      <c r="U8" s="9">
        <f t="shared" si="1"/>
        <v>6.4000000000000001E-2</v>
      </c>
      <c r="V8" s="9">
        <f t="shared" si="1"/>
        <v>4.8000000000000043E-2</v>
      </c>
      <c r="W8" s="9">
        <f t="shared" si="1"/>
        <v>5.1000000000000045E-2</v>
      </c>
      <c r="X8" s="9">
        <f t="shared" si="1"/>
        <v>4.5999999999999985E-2</v>
      </c>
      <c r="Y8" s="9">
        <f t="shared" si="1"/>
        <v>2.300000000000002E-2</v>
      </c>
      <c r="Z8" s="9">
        <f t="shared" si="1"/>
        <v>3.0000000000000027E-2</v>
      </c>
      <c r="AA8" s="9">
        <f t="shared" si="1"/>
        <v>3.5999999999999976E-2</v>
      </c>
      <c r="AB8" s="9">
        <f t="shared" si="1"/>
        <v>3.3999999999999975E-2</v>
      </c>
      <c r="AC8" s="9">
        <f t="shared" si="1"/>
        <v>7.6999999999999957E-2</v>
      </c>
      <c r="AD8" s="9">
        <f t="shared" si="1"/>
        <v>8.3999999999999964E-2</v>
      </c>
      <c r="AE8" s="9">
        <f t="shared" si="1"/>
        <v>0.11199999999999999</v>
      </c>
      <c r="AF8" s="11">
        <f>AVERAGE(S8:AE8)</f>
        <v>5.415384615384615E-2</v>
      </c>
    </row>
    <row r="9" spans="1:32" ht="14.45" customHeight="1" x14ac:dyDescent="0.2">
      <c r="A9" s="171"/>
      <c r="B9" s="171"/>
      <c r="C9" s="14" t="s">
        <v>19</v>
      </c>
      <c r="D9" s="20">
        <v>0.437</v>
      </c>
      <c r="E9" s="21">
        <v>0.432</v>
      </c>
      <c r="F9" s="21">
        <v>0.45900000000000002</v>
      </c>
      <c r="G9" s="21">
        <v>0.46200000000000002</v>
      </c>
      <c r="H9" s="20">
        <v>0.46200000000000002</v>
      </c>
      <c r="I9" s="21">
        <v>0.45900000000000002</v>
      </c>
      <c r="J9" s="20">
        <v>0.41499999999999998</v>
      </c>
      <c r="K9" s="21">
        <v>0.40899999999999997</v>
      </c>
      <c r="L9" s="21">
        <v>0.435</v>
      </c>
      <c r="M9" s="21">
        <v>0.48899999999999999</v>
      </c>
      <c r="N9" s="21">
        <v>0.6</v>
      </c>
      <c r="O9" s="21">
        <v>0.69599999999999995</v>
      </c>
      <c r="P9" s="22">
        <v>0.80300000000000005</v>
      </c>
      <c r="Q9" s="23">
        <f t="shared" si="0"/>
        <v>0.50446153846153841</v>
      </c>
      <c r="R9" s="2"/>
      <c r="S9" s="24">
        <f>D9-D5</f>
        <v>3.4999999999999976E-2</v>
      </c>
      <c r="T9" s="9">
        <f t="shared" ref="T9:AE9" si="2">E9-E5</f>
        <v>3.8999999999999979E-2</v>
      </c>
      <c r="U9" s="9">
        <f t="shared" si="2"/>
        <v>5.0000000000000044E-2</v>
      </c>
      <c r="V9" s="9">
        <f t="shared" si="2"/>
        <v>4.500000000000004E-2</v>
      </c>
      <c r="W9" s="9">
        <f t="shared" si="2"/>
        <v>3.3000000000000029E-2</v>
      </c>
      <c r="X9" s="9">
        <f t="shared" si="2"/>
        <v>3.1000000000000028E-2</v>
      </c>
      <c r="Y9" s="9">
        <f t="shared" si="2"/>
        <v>1.5999999999999959E-2</v>
      </c>
      <c r="Z9" s="9">
        <f t="shared" si="2"/>
        <v>2.4999999999999967E-2</v>
      </c>
      <c r="AA9" s="9">
        <f t="shared" si="2"/>
        <v>3.6999999999999977E-2</v>
      </c>
      <c r="AB9" s="9">
        <f t="shared" si="2"/>
        <v>3.4999999999999976E-2</v>
      </c>
      <c r="AC9" s="9">
        <f t="shared" si="2"/>
        <v>7.4999999999999956E-2</v>
      </c>
      <c r="AD9" s="9">
        <f t="shared" si="2"/>
        <v>7.6999999999999957E-2</v>
      </c>
      <c r="AE9" s="9">
        <f t="shared" si="2"/>
        <v>0.1090000000000001</v>
      </c>
      <c r="AF9" s="11">
        <f>AVERAGE(S9:AE9)</f>
        <v>4.6692307692307693E-2</v>
      </c>
    </row>
    <row r="10" spans="1:32" ht="14.45" customHeight="1" x14ac:dyDescent="0.2">
      <c r="A10" s="173"/>
      <c r="B10" s="173"/>
      <c r="C10" s="15" t="s">
        <v>20</v>
      </c>
      <c r="D10" s="98">
        <v>0.56599999999999995</v>
      </c>
      <c r="E10" s="99">
        <v>0.56200000000000006</v>
      </c>
      <c r="F10" s="26">
        <v>0.57099999999999995</v>
      </c>
      <c r="G10" s="99">
        <v>0.61099999999999999</v>
      </c>
      <c r="H10" s="98">
        <v>0.61899999999999999</v>
      </c>
      <c r="I10" s="99">
        <v>0.61699999999999999</v>
      </c>
      <c r="J10" s="25">
        <v>0.57099999999999995</v>
      </c>
      <c r="K10" s="26">
        <v>0.56299999999999994</v>
      </c>
      <c r="L10" s="99">
        <v>0.59199999999999997</v>
      </c>
      <c r="M10" s="26">
        <v>0.63100000000000001</v>
      </c>
      <c r="N10" s="26">
        <v>0.69399999999999995</v>
      </c>
      <c r="O10" s="26">
        <v>0.77200000000000002</v>
      </c>
      <c r="P10" s="100">
        <v>0.85699999999999998</v>
      </c>
      <c r="Q10" s="27">
        <f t="shared" si="0"/>
        <v>0.63276923076923075</v>
      </c>
      <c r="R10" s="2"/>
      <c r="S10" s="28">
        <f>D10-D6</f>
        <v>4.4999999999999929E-2</v>
      </c>
      <c r="T10" s="16">
        <f t="shared" ref="T10:AE10" si="3">E10-E6</f>
        <v>3.400000000000003E-2</v>
      </c>
      <c r="U10" s="16">
        <f t="shared" si="3"/>
        <v>4.0999999999999925E-2</v>
      </c>
      <c r="V10" s="16">
        <f t="shared" si="3"/>
        <v>4.2000000000000037E-2</v>
      </c>
      <c r="W10" s="16">
        <f t="shared" si="3"/>
        <v>4.1000000000000036E-2</v>
      </c>
      <c r="X10" s="16">
        <f t="shared" si="3"/>
        <v>4.2000000000000037E-2</v>
      </c>
      <c r="Y10" s="16">
        <f t="shared" si="3"/>
        <v>2.7999999999999914E-2</v>
      </c>
      <c r="Z10" s="16">
        <f t="shared" si="3"/>
        <v>3.0999999999999917E-2</v>
      </c>
      <c r="AA10" s="16">
        <f t="shared" si="3"/>
        <v>4.1999999999999926E-2</v>
      </c>
      <c r="AB10" s="16">
        <f t="shared" si="3"/>
        <v>4.7000000000000042E-2</v>
      </c>
      <c r="AC10" s="16">
        <f t="shared" si="3"/>
        <v>5.1999999999999935E-2</v>
      </c>
      <c r="AD10" s="16">
        <f t="shared" si="3"/>
        <v>5.3000000000000047E-2</v>
      </c>
      <c r="AE10" s="16">
        <f t="shared" si="3"/>
        <v>7.7999999999999958E-2</v>
      </c>
      <c r="AF10" s="19">
        <f>AVERAGE(S10:AE10)</f>
        <v>4.4307692307692284E-2</v>
      </c>
    </row>
    <row r="11" spans="1:32" ht="14.45" customHeight="1" x14ac:dyDescent="0.2">
      <c r="A11" s="172">
        <v>8000</v>
      </c>
      <c r="B11" s="172" t="s">
        <v>15</v>
      </c>
      <c r="C11" s="14" t="s">
        <v>17</v>
      </c>
      <c r="D11" s="29">
        <v>0.65200000000000002</v>
      </c>
      <c r="E11" s="29">
        <v>0.66800000000000004</v>
      </c>
      <c r="F11" s="29">
        <v>0.68500000000000005</v>
      </c>
      <c r="G11" s="29">
        <v>0.71599999999999997</v>
      </c>
      <c r="H11" s="29">
        <v>0.73699999999999999</v>
      </c>
      <c r="I11" s="29">
        <v>0.72399999999999998</v>
      </c>
      <c r="J11" s="29">
        <v>0.69899999999999995</v>
      </c>
      <c r="K11" s="29">
        <v>0.67800000000000005</v>
      </c>
      <c r="L11" s="29">
        <v>0.69099999999999995</v>
      </c>
      <c r="M11" s="29">
        <v>0.74099999999999999</v>
      </c>
      <c r="N11" s="29">
        <v>0.79</v>
      </c>
      <c r="O11" s="29">
        <v>0.871</v>
      </c>
      <c r="P11" s="30">
        <v>0.92200000000000004</v>
      </c>
      <c r="Q11" s="11">
        <f t="shared" si="0"/>
        <v>0.7364615384615385</v>
      </c>
      <c r="R11" s="2"/>
      <c r="S11" s="1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11"/>
    </row>
    <row r="12" spans="1:32" ht="14.45" customHeight="1" x14ac:dyDescent="0.2">
      <c r="A12" s="171"/>
      <c r="B12" s="171"/>
      <c r="C12" s="14" t="s">
        <v>18</v>
      </c>
      <c r="D12" s="31">
        <v>0.38</v>
      </c>
      <c r="E12" s="31">
        <v>0.371</v>
      </c>
      <c r="F12" s="31">
        <v>0.38600000000000001</v>
      </c>
      <c r="G12" s="31">
        <v>0.39700000000000002</v>
      </c>
      <c r="H12" s="31">
        <v>0.40100000000000002</v>
      </c>
      <c r="I12" s="31">
        <v>0.40300000000000002</v>
      </c>
      <c r="J12" s="31">
        <v>0.36399999999999999</v>
      </c>
      <c r="K12" s="31">
        <v>0.34100000000000003</v>
      </c>
      <c r="L12" s="31">
        <v>0.373</v>
      </c>
      <c r="M12" s="31">
        <v>0.45100000000000001</v>
      </c>
      <c r="N12" s="31">
        <v>0.54400000000000004</v>
      </c>
      <c r="O12" s="31">
        <v>0.66800000000000004</v>
      </c>
      <c r="P12" s="32">
        <v>0.74099999999999999</v>
      </c>
      <c r="Q12" s="11">
        <f t="shared" si="0"/>
        <v>0.44769230769230772</v>
      </c>
      <c r="R12" s="2"/>
      <c r="S12" s="1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11"/>
    </row>
    <row r="13" spans="1:32" ht="14.45" customHeight="1" x14ac:dyDescent="0.2">
      <c r="A13" s="171"/>
      <c r="B13" s="171"/>
      <c r="C13" s="14" t="s">
        <v>19</v>
      </c>
      <c r="D13" s="31">
        <v>0.372</v>
      </c>
      <c r="E13" s="31">
        <v>0.379</v>
      </c>
      <c r="F13" s="31">
        <v>0.39200000000000002</v>
      </c>
      <c r="G13" s="31">
        <v>0.40799999999999997</v>
      </c>
      <c r="H13" s="31">
        <v>0.41599999999999998</v>
      </c>
      <c r="I13" s="31">
        <v>0.41299999999999998</v>
      </c>
      <c r="J13" s="31">
        <v>0.38300000000000001</v>
      </c>
      <c r="K13" s="31">
        <v>0.36199999999999999</v>
      </c>
      <c r="L13" s="31">
        <v>0.379</v>
      </c>
      <c r="M13" s="31">
        <v>0.44400000000000001</v>
      </c>
      <c r="N13" s="31">
        <v>0.51500000000000001</v>
      </c>
      <c r="O13" s="31">
        <v>0.61</v>
      </c>
      <c r="P13" s="32">
        <v>0.68500000000000005</v>
      </c>
      <c r="Q13" s="11">
        <f t="shared" si="0"/>
        <v>0.44292307692307697</v>
      </c>
      <c r="R13" s="2"/>
      <c r="S13" s="1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11"/>
    </row>
    <row r="14" spans="1:32" ht="14.45" customHeight="1" x14ac:dyDescent="0.2">
      <c r="A14" s="171"/>
      <c r="B14" s="173"/>
      <c r="C14" s="15" t="s">
        <v>20</v>
      </c>
      <c r="D14" s="33">
        <v>0.49199999999999999</v>
      </c>
      <c r="E14" s="33">
        <v>0.51200000000000001</v>
      </c>
      <c r="F14" s="33">
        <v>0.51800000000000002</v>
      </c>
      <c r="G14" s="33">
        <v>0.56200000000000006</v>
      </c>
      <c r="H14" s="33">
        <v>0.56899999999999995</v>
      </c>
      <c r="I14" s="33">
        <v>0.56499999999999995</v>
      </c>
      <c r="J14" s="33">
        <v>0.53400000000000003</v>
      </c>
      <c r="K14" s="33">
        <v>0.52400000000000002</v>
      </c>
      <c r="L14" s="33">
        <v>0.54100000000000004</v>
      </c>
      <c r="M14" s="33">
        <v>0.57199999999999995</v>
      </c>
      <c r="N14" s="33">
        <v>0.63400000000000001</v>
      </c>
      <c r="O14" s="33">
        <v>0.71199999999999997</v>
      </c>
      <c r="P14" s="34">
        <v>0.77</v>
      </c>
      <c r="Q14" s="19">
        <f t="shared" si="0"/>
        <v>0.57730769230769241</v>
      </c>
      <c r="R14" s="2"/>
      <c r="S14" s="1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11"/>
    </row>
    <row r="15" spans="1:32" ht="14.45" customHeight="1" x14ac:dyDescent="0.2">
      <c r="A15" s="171"/>
      <c r="B15" s="172" t="s">
        <v>21</v>
      </c>
      <c r="C15" s="14" t="s">
        <v>17</v>
      </c>
      <c r="D15" s="35">
        <v>0.70599999999999996</v>
      </c>
      <c r="E15" s="35">
        <v>0.70799999999999996</v>
      </c>
      <c r="F15" s="35">
        <v>0.752</v>
      </c>
      <c r="G15" s="35">
        <v>0.74299999999999999</v>
      </c>
      <c r="H15" s="35">
        <v>0.77500000000000002</v>
      </c>
      <c r="I15" s="35">
        <v>0.753</v>
      </c>
      <c r="J15" s="35">
        <v>0.73099999999999998</v>
      </c>
      <c r="K15" s="35">
        <v>0.71099999999999997</v>
      </c>
      <c r="L15" s="35">
        <v>0.74099999999999999</v>
      </c>
      <c r="M15" s="35">
        <v>0.78700000000000003</v>
      </c>
      <c r="N15" s="35">
        <v>0.83899999999999997</v>
      </c>
      <c r="O15" s="35">
        <v>0.90700000000000003</v>
      </c>
      <c r="P15" s="36">
        <v>0.96199999999999997</v>
      </c>
      <c r="Q15" s="23">
        <f t="shared" si="0"/>
        <v>0.778076923076923</v>
      </c>
      <c r="R15" s="2"/>
      <c r="S15" s="56">
        <f t="shared" ref="S15:AE15" si="4">D15-D11</f>
        <v>5.3999999999999937E-2</v>
      </c>
      <c r="T15" s="57">
        <f t="shared" si="4"/>
        <v>3.9999999999999925E-2</v>
      </c>
      <c r="U15" s="57">
        <f t="shared" si="4"/>
        <v>6.6999999999999948E-2</v>
      </c>
      <c r="V15" s="57">
        <f t="shared" si="4"/>
        <v>2.7000000000000024E-2</v>
      </c>
      <c r="W15" s="57">
        <f t="shared" si="4"/>
        <v>3.8000000000000034E-2</v>
      </c>
      <c r="X15" s="57">
        <f t="shared" si="4"/>
        <v>2.9000000000000026E-2</v>
      </c>
      <c r="Y15" s="57">
        <f t="shared" si="4"/>
        <v>3.2000000000000028E-2</v>
      </c>
      <c r="Z15" s="57">
        <f t="shared" si="4"/>
        <v>3.2999999999999918E-2</v>
      </c>
      <c r="AA15" s="57">
        <f t="shared" si="4"/>
        <v>5.0000000000000044E-2</v>
      </c>
      <c r="AB15" s="57">
        <f t="shared" si="4"/>
        <v>4.6000000000000041E-2</v>
      </c>
      <c r="AC15" s="57">
        <f t="shared" si="4"/>
        <v>4.8999999999999932E-2</v>
      </c>
      <c r="AD15" s="57">
        <f t="shared" si="4"/>
        <v>3.6000000000000032E-2</v>
      </c>
      <c r="AE15" s="57">
        <f t="shared" si="4"/>
        <v>3.9999999999999925E-2</v>
      </c>
      <c r="AF15" s="58">
        <f t="shared" ref="AF15:AF42" si="5">AVERAGE(S15:AE15)</f>
        <v>4.1615384615384603E-2</v>
      </c>
    </row>
    <row r="16" spans="1:32" ht="14.45" customHeight="1" x14ac:dyDescent="0.2">
      <c r="A16" s="171"/>
      <c r="B16" s="171"/>
      <c r="C16" s="14" t="s">
        <v>18</v>
      </c>
      <c r="D16" s="37">
        <v>0.438</v>
      </c>
      <c r="E16" s="37">
        <v>0.41399999999999998</v>
      </c>
      <c r="F16" s="37">
        <v>0.45600000000000002</v>
      </c>
      <c r="G16" s="37">
        <v>0.436</v>
      </c>
      <c r="H16" s="37">
        <v>0.45500000000000002</v>
      </c>
      <c r="I16" s="37">
        <v>0.45100000000000001</v>
      </c>
      <c r="J16" s="37">
        <v>0.39200000000000002</v>
      </c>
      <c r="K16" s="37">
        <v>0.38500000000000001</v>
      </c>
      <c r="L16" s="37">
        <v>0.42</v>
      </c>
      <c r="M16" s="37">
        <v>0.48499999999999999</v>
      </c>
      <c r="N16" s="37">
        <v>0.61699999999999999</v>
      </c>
      <c r="O16" s="37">
        <v>0.74299999999999999</v>
      </c>
      <c r="P16" s="38">
        <v>0.86199999999999999</v>
      </c>
      <c r="Q16" s="23">
        <f t="shared" si="0"/>
        <v>0.50415384615384617</v>
      </c>
      <c r="R16" s="2"/>
      <c r="S16" s="24">
        <f>D16-D12</f>
        <v>5.7999999999999996E-2</v>
      </c>
      <c r="T16" s="9">
        <f>E16-E12</f>
        <v>4.2999999999999983E-2</v>
      </c>
      <c r="U16" s="9">
        <f t="shared" ref="U16:AE16" si="6">F16-F12</f>
        <v>7.0000000000000007E-2</v>
      </c>
      <c r="V16" s="9">
        <f t="shared" si="6"/>
        <v>3.8999999999999979E-2</v>
      </c>
      <c r="W16" s="9">
        <f t="shared" si="6"/>
        <v>5.3999999999999992E-2</v>
      </c>
      <c r="X16" s="9">
        <f t="shared" si="6"/>
        <v>4.7999999999999987E-2</v>
      </c>
      <c r="Y16" s="9">
        <f t="shared" si="6"/>
        <v>2.8000000000000025E-2</v>
      </c>
      <c r="Z16" s="9">
        <f t="shared" si="6"/>
        <v>4.3999999999999984E-2</v>
      </c>
      <c r="AA16" s="9">
        <f t="shared" si="6"/>
        <v>4.6999999999999986E-2</v>
      </c>
      <c r="AB16" s="9">
        <f t="shared" si="6"/>
        <v>3.3999999999999975E-2</v>
      </c>
      <c r="AC16" s="9">
        <f t="shared" si="6"/>
        <v>7.2999999999999954E-2</v>
      </c>
      <c r="AD16" s="9">
        <f t="shared" si="6"/>
        <v>7.4999999999999956E-2</v>
      </c>
      <c r="AE16" s="9">
        <f t="shared" si="6"/>
        <v>0.121</v>
      </c>
      <c r="AF16" s="11">
        <f t="shared" si="5"/>
        <v>5.6461538461538445E-2</v>
      </c>
    </row>
    <row r="17" spans="1:32" ht="14.45" customHeight="1" x14ac:dyDescent="0.2">
      <c r="A17" s="171"/>
      <c r="B17" s="171"/>
      <c r="C17" s="14" t="s">
        <v>19</v>
      </c>
      <c r="D17" s="37">
        <v>0.42099999999999999</v>
      </c>
      <c r="E17" s="37">
        <v>0.41299999999999998</v>
      </c>
      <c r="F17" s="37">
        <v>0.45</v>
      </c>
      <c r="G17" s="37">
        <v>0.434</v>
      </c>
      <c r="H17" s="37">
        <v>0.45200000000000001</v>
      </c>
      <c r="I17" s="37">
        <v>0.44</v>
      </c>
      <c r="J17" s="37">
        <v>0.40799999999999997</v>
      </c>
      <c r="K17" s="37">
        <v>0.39200000000000002</v>
      </c>
      <c r="L17" s="37">
        <v>0.42199999999999999</v>
      </c>
      <c r="M17" s="37">
        <v>0.47699999999999998</v>
      </c>
      <c r="N17" s="37">
        <v>0.57699999999999996</v>
      </c>
      <c r="O17" s="37">
        <v>0.69</v>
      </c>
      <c r="P17" s="38">
        <v>0.79600000000000004</v>
      </c>
      <c r="Q17" s="23">
        <f t="shared" si="0"/>
        <v>0.49015384615384622</v>
      </c>
      <c r="R17" s="2"/>
      <c r="S17" s="24">
        <f>D17-D13</f>
        <v>4.8999999999999988E-2</v>
      </c>
      <c r="T17" s="9">
        <f t="shared" ref="T17:AE17" si="7">E17-E13</f>
        <v>3.3999999999999975E-2</v>
      </c>
      <c r="U17" s="9">
        <f t="shared" si="7"/>
        <v>5.7999999999999996E-2</v>
      </c>
      <c r="V17" s="9">
        <f t="shared" si="7"/>
        <v>2.6000000000000023E-2</v>
      </c>
      <c r="W17" s="9">
        <f t="shared" si="7"/>
        <v>3.6000000000000032E-2</v>
      </c>
      <c r="X17" s="9">
        <f t="shared" si="7"/>
        <v>2.7000000000000024E-2</v>
      </c>
      <c r="Y17" s="9">
        <f t="shared" si="7"/>
        <v>2.4999999999999967E-2</v>
      </c>
      <c r="Z17" s="9">
        <f t="shared" si="7"/>
        <v>3.0000000000000027E-2</v>
      </c>
      <c r="AA17" s="9">
        <f t="shared" si="7"/>
        <v>4.2999999999999983E-2</v>
      </c>
      <c r="AB17" s="9">
        <f t="shared" si="7"/>
        <v>3.2999999999999974E-2</v>
      </c>
      <c r="AC17" s="9">
        <f t="shared" si="7"/>
        <v>6.1999999999999944E-2</v>
      </c>
      <c r="AD17" s="9">
        <f t="shared" si="7"/>
        <v>7.999999999999996E-2</v>
      </c>
      <c r="AE17" s="9">
        <f t="shared" si="7"/>
        <v>0.11099999999999999</v>
      </c>
      <c r="AF17" s="11">
        <f t="shared" si="5"/>
        <v>4.7230769230769222E-2</v>
      </c>
    </row>
    <row r="18" spans="1:32" ht="14.45" customHeight="1" x14ac:dyDescent="0.2">
      <c r="A18" s="173"/>
      <c r="B18" s="173"/>
      <c r="C18" s="15" t="s">
        <v>20</v>
      </c>
      <c r="D18" s="39">
        <v>0.53900000000000003</v>
      </c>
      <c r="E18" s="39">
        <v>0.54400000000000004</v>
      </c>
      <c r="F18" s="39">
        <v>0.56499999999999995</v>
      </c>
      <c r="G18" s="39">
        <v>0.58399999999999996</v>
      </c>
      <c r="H18" s="39">
        <v>0.60599999999999998</v>
      </c>
      <c r="I18" s="39">
        <v>0.6</v>
      </c>
      <c r="J18" s="39">
        <v>0.56000000000000005</v>
      </c>
      <c r="K18" s="39">
        <v>0.54800000000000004</v>
      </c>
      <c r="L18" s="39">
        <v>0.56899999999999995</v>
      </c>
      <c r="M18" s="39">
        <v>0.60799999999999998</v>
      </c>
      <c r="N18" s="39">
        <v>0.68100000000000005</v>
      </c>
      <c r="O18" s="39">
        <v>0.75900000000000001</v>
      </c>
      <c r="P18" s="40">
        <v>0.83499999999999996</v>
      </c>
      <c r="Q18" s="27">
        <f t="shared" si="0"/>
        <v>0.61523076923076925</v>
      </c>
      <c r="R18" s="2"/>
      <c r="S18" s="28">
        <f>D18-D14</f>
        <v>4.7000000000000042E-2</v>
      </c>
      <c r="T18" s="16">
        <f t="shared" ref="T18:AE18" si="8">E18-E14</f>
        <v>3.2000000000000028E-2</v>
      </c>
      <c r="U18" s="16">
        <f t="shared" si="8"/>
        <v>4.6999999999999931E-2</v>
      </c>
      <c r="V18" s="16">
        <f t="shared" si="8"/>
        <v>2.1999999999999909E-2</v>
      </c>
      <c r="W18" s="16">
        <f t="shared" si="8"/>
        <v>3.7000000000000033E-2</v>
      </c>
      <c r="X18" s="16">
        <f t="shared" si="8"/>
        <v>3.5000000000000031E-2</v>
      </c>
      <c r="Y18" s="16">
        <f t="shared" si="8"/>
        <v>2.6000000000000023E-2</v>
      </c>
      <c r="Z18" s="16">
        <f t="shared" si="8"/>
        <v>2.4000000000000021E-2</v>
      </c>
      <c r="AA18" s="16">
        <f t="shared" si="8"/>
        <v>2.7999999999999914E-2</v>
      </c>
      <c r="AB18" s="16">
        <f t="shared" si="8"/>
        <v>3.6000000000000032E-2</v>
      </c>
      <c r="AC18" s="16">
        <f t="shared" si="8"/>
        <v>4.7000000000000042E-2</v>
      </c>
      <c r="AD18" s="16">
        <f t="shared" si="8"/>
        <v>4.7000000000000042E-2</v>
      </c>
      <c r="AE18" s="16">
        <f t="shared" si="8"/>
        <v>6.4999999999999947E-2</v>
      </c>
      <c r="AF18" s="19">
        <f t="shared" si="5"/>
        <v>3.792307692307692E-2</v>
      </c>
    </row>
    <row r="19" spans="1:32" ht="14.45" customHeight="1" x14ac:dyDescent="0.2">
      <c r="A19" s="171">
        <v>6000</v>
      </c>
      <c r="B19" s="172" t="s">
        <v>15</v>
      </c>
      <c r="C19" s="14" t="s">
        <v>26</v>
      </c>
      <c r="D19" s="41">
        <v>0.63700000000000001</v>
      </c>
      <c r="E19" s="29">
        <v>0.65600000000000003</v>
      </c>
      <c r="F19" s="29">
        <v>0.67600000000000005</v>
      </c>
      <c r="G19" s="29">
        <v>0.70499999999999996</v>
      </c>
      <c r="H19" s="29">
        <v>0.71799999999999997</v>
      </c>
      <c r="I19" s="29">
        <v>0.71099999999999997</v>
      </c>
      <c r="J19" s="29">
        <v>0.68700000000000006</v>
      </c>
      <c r="K19" s="29">
        <v>0.66800000000000004</v>
      </c>
      <c r="L19" s="29">
        <v>0.67800000000000005</v>
      </c>
      <c r="M19" s="29">
        <v>0.73499999999999999</v>
      </c>
      <c r="N19" s="29">
        <v>0.78200000000000003</v>
      </c>
      <c r="O19" s="29">
        <v>0.86499999999999999</v>
      </c>
      <c r="P19" s="29">
        <v>0.91300000000000003</v>
      </c>
      <c r="Q19" s="46">
        <f t="shared" si="0"/>
        <v>0.72546153846153849</v>
      </c>
      <c r="R19" s="2"/>
      <c r="S19" s="51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11"/>
    </row>
    <row r="20" spans="1:32" ht="14.45" customHeight="1" x14ac:dyDescent="0.2">
      <c r="A20" s="171"/>
      <c r="B20" s="171"/>
      <c r="C20" s="14" t="s">
        <v>27</v>
      </c>
      <c r="D20" s="42">
        <v>0.375</v>
      </c>
      <c r="E20" s="31">
        <v>0.36399999999999999</v>
      </c>
      <c r="F20" s="31">
        <v>0.38</v>
      </c>
      <c r="G20" s="31">
        <v>0.39</v>
      </c>
      <c r="H20" s="31">
        <v>0.39</v>
      </c>
      <c r="I20" s="31">
        <v>0.39500000000000002</v>
      </c>
      <c r="J20" s="31">
        <v>0.35099999999999998</v>
      </c>
      <c r="K20" s="31">
        <v>0.33200000000000002</v>
      </c>
      <c r="L20" s="31">
        <v>0.36</v>
      </c>
      <c r="M20" s="31">
        <v>0.443</v>
      </c>
      <c r="N20" s="31">
        <v>0.53600000000000003</v>
      </c>
      <c r="O20" s="31">
        <v>0.63100000000000001</v>
      </c>
      <c r="P20" s="31">
        <v>0.70199999999999996</v>
      </c>
      <c r="Q20" s="47">
        <f t="shared" si="0"/>
        <v>0.43453846153846154</v>
      </c>
      <c r="R20" s="2"/>
      <c r="S20" s="1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11"/>
    </row>
    <row r="21" spans="1:32" ht="14.45" customHeight="1" x14ac:dyDescent="0.2">
      <c r="A21" s="171"/>
      <c r="B21" s="171"/>
      <c r="C21" s="14" t="s">
        <v>28</v>
      </c>
      <c r="D21" s="42">
        <v>0.371</v>
      </c>
      <c r="E21" s="31">
        <v>0.37</v>
      </c>
      <c r="F21" s="31">
        <v>0.38300000000000001</v>
      </c>
      <c r="G21" s="31">
        <v>0.39800000000000002</v>
      </c>
      <c r="H21" s="31">
        <v>0.4</v>
      </c>
      <c r="I21" s="31">
        <v>0.39800000000000002</v>
      </c>
      <c r="J21" s="31">
        <v>0.371</v>
      </c>
      <c r="K21" s="31">
        <v>0.34899999999999998</v>
      </c>
      <c r="L21" s="31">
        <v>0.36799999999999999</v>
      </c>
      <c r="M21" s="31">
        <v>0.437</v>
      </c>
      <c r="N21" s="31">
        <v>0.50700000000000001</v>
      </c>
      <c r="O21" s="31">
        <v>0.58799999999999997</v>
      </c>
      <c r="P21" s="31">
        <v>0.64200000000000002</v>
      </c>
      <c r="Q21" s="47">
        <f t="shared" si="0"/>
        <v>0.42938461538461536</v>
      </c>
      <c r="R21" s="2"/>
      <c r="S21" s="1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11"/>
    </row>
    <row r="22" spans="1:32" ht="14.45" customHeight="1" x14ac:dyDescent="0.2">
      <c r="A22" s="171"/>
      <c r="B22" s="173"/>
      <c r="C22" s="15" t="s">
        <v>20</v>
      </c>
      <c r="D22" s="43">
        <v>0.48099999999999998</v>
      </c>
      <c r="E22" s="33">
        <v>0.51</v>
      </c>
      <c r="F22" s="33">
        <v>0.51100000000000001</v>
      </c>
      <c r="G22" s="33">
        <v>0.54600000000000004</v>
      </c>
      <c r="H22" s="33">
        <v>0.55700000000000005</v>
      </c>
      <c r="I22" s="33">
        <v>0.55100000000000005</v>
      </c>
      <c r="J22" s="33">
        <v>0.52200000000000002</v>
      </c>
      <c r="K22" s="33">
        <v>0.51500000000000001</v>
      </c>
      <c r="L22" s="33">
        <v>0.52900000000000003</v>
      </c>
      <c r="M22" s="33">
        <v>0.56499999999999995</v>
      </c>
      <c r="N22" s="33">
        <v>0.621</v>
      </c>
      <c r="O22" s="33">
        <v>0.7</v>
      </c>
      <c r="P22" s="33">
        <v>0.76100000000000001</v>
      </c>
      <c r="Q22" s="48">
        <f t="shared" si="0"/>
        <v>0.56684615384615378</v>
      </c>
      <c r="R22" s="2"/>
      <c r="S22" s="1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11"/>
    </row>
    <row r="23" spans="1:32" ht="14.45" customHeight="1" x14ac:dyDescent="0.2">
      <c r="A23" s="171"/>
      <c r="B23" s="172" t="s">
        <v>21</v>
      </c>
      <c r="C23" s="14" t="s">
        <v>26</v>
      </c>
      <c r="D23" s="44">
        <v>0.68500000000000005</v>
      </c>
      <c r="E23" s="37">
        <v>0.68799999999999994</v>
      </c>
      <c r="F23" s="37">
        <v>0.71799999999999997</v>
      </c>
      <c r="G23" s="37">
        <v>0.71899999999999997</v>
      </c>
      <c r="H23" s="37">
        <v>0.75900000000000001</v>
      </c>
      <c r="I23" s="37">
        <v>0.72799999999999998</v>
      </c>
      <c r="J23" s="37">
        <v>0.70599999999999996</v>
      </c>
      <c r="K23" s="37">
        <v>0.68300000000000005</v>
      </c>
      <c r="L23" s="37">
        <v>0.72</v>
      </c>
      <c r="M23" s="37">
        <v>0.76200000000000001</v>
      </c>
      <c r="N23" s="37">
        <v>0.81599999999999995</v>
      </c>
      <c r="O23" s="37">
        <v>0.89400000000000002</v>
      </c>
      <c r="P23" s="37">
        <v>0.95799999999999996</v>
      </c>
      <c r="Q23" s="49">
        <f t="shared" si="0"/>
        <v>0.75661538461538447</v>
      </c>
      <c r="R23" s="2"/>
      <c r="S23" s="59">
        <f>D23-D19</f>
        <v>4.8000000000000043E-2</v>
      </c>
      <c r="T23" s="60">
        <f t="shared" ref="T23:AE23" si="9">E23-E19</f>
        <v>3.1999999999999917E-2</v>
      </c>
      <c r="U23" s="60">
        <f t="shared" si="9"/>
        <v>4.1999999999999926E-2</v>
      </c>
      <c r="V23" s="60">
        <f t="shared" si="9"/>
        <v>1.4000000000000012E-2</v>
      </c>
      <c r="W23" s="60">
        <f t="shared" si="9"/>
        <v>4.1000000000000036E-2</v>
      </c>
      <c r="X23" s="60">
        <f t="shared" si="9"/>
        <v>1.7000000000000015E-2</v>
      </c>
      <c r="Y23" s="60">
        <f t="shared" si="9"/>
        <v>1.8999999999999906E-2</v>
      </c>
      <c r="Z23" s="60">
        <f t="shared" si="9"/>
        <v>1.5000000000000013E-2</v>
      </c>
      <c r="AA23" s="60">
        <f t="shared" si="9"/>
        <v>4.1999999999999926E-2</v>
      </c>
      <c r="AB23" s="60">
        <f t="shared" si="9"/>
        <v>2.7000000000000024E-2</v>
      </c>
      <c r="AC23" s="60">
        <f t="shared" si="9"/>
        <v>3.3999999999999919E-2</v>
      </c>
      <c r="AD23" s="60">
        <f t="shared" si="9"/>
        <v>2.9000000000000026E-2</v>
      </c>
      <c r="AE23" s="60">
        <f t="shared" si="9"/>
        <v>4.4999999999999929E-2</v>
      </c>
      <c r="AF23" s="58">
        <f t="shared" si="5"/>
        <v>3.1153846153846129E-2</v>
      </c>
    </row>
    <row r="24" spans="1:32" ht="14.45" customHeight="1" x14ac:dyDescent="0.2">
      <c r="A24" s="171"/>
      <c r="B24" s="171"/>
      <c r="C24" s="14" t="s">
        <v>27</v>
      </c>
      <c r="D24" s="44">
        <v>0.41099999999999998</v>
      </c>
      <c r="E24" s="37">
        <v>0.39400000000000002</v>
      </c>
      <c r="F24" s="37">
        <v>0.42399999999999999</v>
      </c>
      <c r="G24" s="37">
        <v>0.42099999999999999</v>
      </c>
      <c r="H24" s="37">
        <v>0.42699999999999999</v>
      </c>
      <c r="I24" s="37">
        <v>0.432</v>
      </c>
      <c r="J24" s="37">
        <v>0.378</v>
      </c>
      <c r="K24" s="37">
        <v>0.36299999999999999</v>
      </c>
      <c r="L24" s="37">
        <v>0.38900000000000001</v>
      </c>
      <c r="M24" s="37">
        <v>0.46200000000000002</v>
      </c>
      <c r="N24" s="37">
        <v>0.58899999999999997</v>
      </c>
      <c r="O24" s="37">
        <v>0.70799999999999996</v>
      </c>
      <c r="P24" s="37">
        <v>0.84499999999999997</v>
      </c>
      <c r="Q24" s="49">
        <f t="shared" si="0"/>
        <v>0.48023076923076918</v>
      </c>
      <c r="R24" s="2"/>
      <c r="S24" s="53">
        <f>D24-D20</f>
        <v>3.5999999999999976E-2</v>
      </c>
      <c r="T24" s="8">
        <f t="shared" ref="T24:AE24" si="10">E24-E20</f>
        <v>3.0000000000000027E-2</v>
      </c>
      <c r="U24" s="8">
        <f t="shared" si="10"/>
        <v>4.3999999999999984E-2</v>
      </c>
      <c r="V24" s="8">
        <f t="shared" si="10"/>
        <v>3.0999999999999972E-2</v>
      </c>
      <c r="W24" s="8">
        <f t="shared" si="10"/>
        <v>3.6999999999999977E-2</v>
      </c>
      <c r="X24" s="8">
        <f t="shared" si="10"/>
        <v>3.6999999999999977E-2</v>
      </c>
      <c r="Y24" s="8">
        <f t="shared" si="10"/>
        <v>2.7000000000000024E-2</v>
      </c>
      <c r="Z24" s="8">
        <f t="shared" si="10"/>
        <v>3.0999999999999972E-2</v>
      </c>
      <c r="AA24" s="8">
        <f t="shared" si="10"/>
        <v>2.9000000000000026E-2</v>
      </c>
      <c r="AB24" s="8">
        <f t="shared" si="10"/>
        <v>1.9000000000000017E-2</v>
      </c>
      <c r="AC24" s="8">
        <f t="shared" si="10"/>
        <v>5.2999999999999936E-2</v>
      </c>
      <c r="AD24" s="8">
        <f t="shared" si="10"/>
        <v>7.6999999999999957E-2</v>
      </c>
      <c r="AE24" s="8">
        <f t="shared" si="10"/>
        <v>0.14300000000000002</v>
      </c>
      <c r="AF24" s="11">
        <f t="shared" si="5"/>
        <v>4.5692307692307685E-2</v>
      </c>
    </row>
    <row r="25" spans="1:32" ht="14.45" customHeight="1" x14ac:dyDescent="0.2">
      <c r="A25" s="171"/>
      <c r="B25" s="171"/>
      <c r="C25" s="14" t="s">
        <v>28</v>
      </c>
      <c r="D25" s="44">
        <v>0.40899999999999997</v>
      </c>
      <c r="E25" s="37">
        <v>0.4</v>
      </c>
      <c r="F25" s="37">
        <v>0.41499999999999998</v>
      </c>
      <c r="G25" s="37">
        <v>0.41399999999999998</v>
      </c>
      <c r="H25" s="37">
        <v>0.432</v>
      </c>
      <c r="I25" s="37">
        <v>0.42399999999999999</v>
      </c>
      <c r="J25" s="37">
        <v>0.38700000000000001</v>
      </c>
      <c r="K25" s="37">
        <v>0.376</v>
      </c>
      <c r="L25" s="37">
        <v>0.40100000000000002</v>
      </c>
      <c r="M25" s="37">
        <v>0.45700000000000002</v>
      </c>
      <c r="N25" s="37">
        <v>0.55800000000000005</v>
      </c>
      <c r="O25" s="37">
        <v>0.66400000000000003</v>
      </c>
      <c r="P25" s="37">
        <v>0.77700000000000002</v>
      </c>
      <c r="Q25" s="49">
        <f t="shared" si="0"/>
        <v>0.4703076923076922</v>
      </c>
      <c r="R25" s="2"/>
      <c r="S25" s="53">
        <f>D25-D21</f>
        <v>3.7999999999999978E-2</v>
      </c>
      <c r="T25" s="8">
        <f t="shared" ref="T25:AE25" si="11">E25-E21</f>
        <v>3.0000000000000027E-2</v>
      </c>
      <c r="U25" s="8">
        <f t="shared" si="11"/>
        <v>3.1999999999999973E-2</v>
      </c>
      <c r="V25" s="8">
        <f t="shared" si="11"/>
        <v>1.5999999999999959E-2</v>
      </c>
      <c r="W25" s="8">
        <f t="shared" si="11"/>
        <v>3.1999999999999973E-2</v>
      </c>
      <c r="X25" s="8">
        <f t="shared" si="11"/>
        <v>2.5999999999999968E-2</v>
      </c>
      <c r="Y25" s="8">
        <f t="shared" si="11"/>
        <v>1.6000000000000014E-2</v>
      </c>
      <c r="Z25" s="8">
        <f t="shared" si="11"/>
        <v>2.7000000000000024E-2</v>
      </c>
      <c r="AA25" s="8">
        <f t="shared" si="11"/>
        <v>3.3000000000000029E-2</v>
      </c>
      <c r="AB25" s="8">
        <f t="shared" si="11"/>
        <v>2.0000000000000018E-2</v>
      </c>
      <c r="AC25" s="8">
        <f t="shared" si="11"/>
        <v>5.1000000000000045E-2</v>
      </c>
      <c r="AD25" s="8">
        <f t="shared" si="11"/>
        <v>7.6000000000000068E-2</v>
      </c>
      <c r="AE25" s="8">
        <f t="shared" si="11"/>
        <v>0.13500000000000001</v>
      </c>
      <c r="AF25" s="11">
        <f t="shared" si="5"/>
        <v>4.0923076923076923E-2</v>
      </c>
    </row>
    <row r="26" spans="1:32" ht="14.45" customHeight="1" x14ac:dyDescent="0.2">
      <c r="A26" s="173"/>
      <c r="B26" s="173"/>
      <c r="C26" s="15" t="s">
        <v>20</v>
      </c>
      <c r="D26" s="45">
        <v>0.51500000000000001</v>
      </c>
      <c r="E26" s="39">
        <v>0.52700000000000002</v>
      </c>
      <c r="F26" s="39">
        <v>0.55100000000000005</v>
      </c>
      <c r="G26" s="39">
        <v>0.57199999999999995</v>
      </c>
      <c r="H26" s="39">
        <v>0.59199999999999997</v>
      </c>
      <c r="I26" s="39">
        <v>0.57199999999999995</v>
      </c>
      <c r="J26" s="39">
        <v>0.54700000000000004</v>
      </c>
      <c r="K26" s="39">
        <v>0.52700000000000002</v>
      </c>
      <c r="L26" s="39">
        <v>0.54600000000000004</v>
      </c>
      <c r="M26" s="39">
        <v>0.59099999999999997</v>
      </c>
      <c r="N26" s="39">
        <v>0.65</v>
      </c>
      <c r="O26" s="39">
        <v>0.748</v>
      </c>
      <c r="P26" s="39">
        <v>0.82099999999999995</v>
      </c>
      <c r="Q26" s="50">
        <f t="shared" si="0"/>
        <v>0.59684615384615392</v>
      </c>
      <c r="R26" s="2"/>
      <c r="S26" s="61">
        <f>D26-D22</f>
        <v>3.400000000000003E-2</v>
      </c>
      <c r="T26" s="17">
        <f>E26-E22</f>
        <v>1.7000000000000015E-2</v>
      </c>
      <c r="U26" s="17">
        <f t="shared" ref="U26:AE26" si="12">F26-F22</f>
        <v>4.0000000000000036E-2</v>
      </c>
      <c r="V26" s="17">
        <f t="shared" si="12"/>
        <v>2.5999999999999912E-2</v>
      </c>
      <c r="W26" s="17">
        <f t="shared" si="12"/>
        <v>3.499999999999992E-2</v>
      </c>
      <c r="X26" s="17">
        <f t="shared" si="12"/>
        <v>2.0999999999999908E-2</v>
      </c>
      <c r="Y26" s="17">
        <f t="shared" si="12"/>
        <v>2.5000000000000022E-2</v>
      </c>
      <c r="Z26" s="17">
        <f t="shared" si="12"/>
        <v>1.2000000000000011E-2</v>
      </c>
      <c r="AA26" s="17">
        <f t="shared" si="12"/>
        <v>1.7000000000000015E-2</v>
      </c>
      <c r="AB26" s="17">
        <f t="shared" si="12"/>
        <v>2.6000000000000023E-2</v>
      </c>
      <c r="AC26" s="17">
        <f t="shared" si="12"/>
        <v>2.9000000000000026E-2</v>
      </c>
      <c r="AD26" s="17">
        <f t="shared" si="12"/>
        <v>4.8000000000000043E-2</v>
      </c>
      <c r="AE26" s="17">
        <f t="shared" si="12"/>
        <v>5.9999999999999942E-2</v>
      </c>
      <c r="AF26" s="19">
        <f t="shared" si="5"/>
        <v>2.9999999999999992E-2</v>
      </c>
    </row>
    <row r="27" spans="1:32" ht="14.45" customHeight="1" x14ac:dyDescent="0.2">
      <c r="A27" s="171">
        <v>4000</v>
      </c>
      <c r="B27" s="172" t="s">
        <v>15</v>
      </c>
      <c r="C27" s="14" t="s">
        <v>26</v>
      </c>
      <c r="D27" s="62">
        <v>0.628</v>
      </c>
      <c r="E27" s="62">
        <v>0.63800000000000001</v>
      </c>
      <c r="F27" s="62">
        <v>0.65300000000000002</v>
      </c>
      <c r="G27" s="62">
        <v>0.67800000000000005</v>
      </c>
      <c r="H27" s="62">
        <v>0.69899999999999995</v>
      </c>
      <c r="I27" s="62">
        <v>0.69199999999999995</v>
      </c>
      <c r="J27" s="62">
        <v>0.66900000000000004</v>
      </c>
      <c r="K27" s="62">
        <v>0.64200000000000002</v>
      </c>
      <c r="L27" s="62">
        <v>0.65500000000000003</v>
      </c>
      <c r="M27" s="62">
        <v>0.71</v>
      </c>
      <c r="N27" s="62">
        <v>0.76300000000000001</v>
      </c>
      <c r="O27" s="62">
        <v>0.85399999999999998</v>
      </c>
      <c r="P27" s="62">
        <v>0.89800000000000002</v>
      </c>
      <c r="Q27" s="46">
        <f t="shared" si="0"/>
        <v>0.70607692307692305</v>
      </c>
      <c r="R27" s="2"/>
      <c r="S27" s="55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11"/>
    </row>
    <row r="28" spans="1:32" ht="14.45" customHeight="1" x14ac:dyDescent="0.2">
      <c r="A28" s="171"/>
      <c r="B28" s="171"/>
      <c r="C28" s="14" t="s">
        <v>27</v>
      </c>
      <c r="D28" s="62">
        <v>0.36</v>
      </c>
      <c r="E28" s="62">
        <v>0.35499999999999998</v>
      </c>
      <c r="F28" s="62">
        <v>0.36499999999999999</v>
      </c>
      <c r="G28" s="62">
        <v>0.37</v>
      </c>
      <c r="H28" s="62">
        <v>0.372</v>
      </c>
      <c r="I28" s="62">
        <v>0.38</v>
      </c>
      <c r="J28" s="62">
        <v>0.33200000000000002</v>
      </c>
      <c r="K28" s="62">
        <v>0.316</v>
      </c>
      <c r="L28" s="62">
        <v>0.33700000000000002</v>
      </c>
      <c r="M28" s="62">
        <v>0.42099999999999999</v>
      </c>
      <c r="N28" s="62">
        <v>0.51500000000000001</v>
      </c>
      <c r="O28" s="62">
        <v>0.60599999999999998</v>
      </c>
      <c r="P28" s="62">
        <v>0.68600000000000005</v>
      </c>
      <c r="Q28" s="47">
        <f t="shared" si="0"/>
        <v>0.41653846153846147</v>
      </c>
      <c r="R28" s="2"/>
      <c r="S28" s="55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11"/>
    </row>
    <row r="29" spans="1:32" ht="14.45" customHeight="1" x14ac:dyDescent="0.2">
      <c r="A29" s="171"/>
      <c r="B29" s="171"/>
      <c r="C29" s="14" t="s">
        <v>28</v>
      </c>
      <c r="D29" s="62">
        <v>0.36199999999999999</v>
      </c>
      <c r="E29" s="62">
        <v>0.36299999999999999</v>
      </c>
      <c r="F29" s="62">
        <v>0.36799999999999999</v>
      </c>
      <c r="G29" s="62">
        <v>0.377</v>
      </c>
      <c r="H29" s="62">
        <v>0.38500000000000001</v>
      </c>
      <c r="I29" s="62">
        <v>0.38700000000000001</v>
      </c>
      <c r="J29" s="62">
        <v>0.34599999999999997</v>
      </c>
      <c r="K29" s="62">
        <v>0.32900000000000001</v>
      </c>
      <c r="L29" s="62">
        <v>0.35299999999999998</v>
      </c>
      <c r="M29" s="62">
        <v>0.42</v>
      </c>
      <c r="N29" s="62">
        <v>0.49099999999999999</v>
      </c>
      <c r="O29" s="62">
        <v>0.56999999999999995</v>
      </c>
      <c r="P29" s="62">
        <v>0.63100000000000001</v>
      </c>
      <c r="Q29" s="47">
        <f t="shared" si="0"/>
        <v>0.41400000000000003</v>
      </c>
      <c r="R29" s="2"/>
      <c r="S29" s="55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11"/>
    </row>
    <row r="30" spans="1:32" ht="14.45" customHeight="1" x14ac:dyDescent="0.2">
      <c r="A30" s="171"/>
      <c r="B30" s="173"/>
      <c r="C30" s="15" t="s">
        <v>20</v>
      </c>
      <c r="D30" s="43">
        <v>0.47399999999999998</v>
      </c>
      <c r="E30" s="33">
        <v>0.48499999999999999</v>
      </c>
      <c r="F30" s="33">
        <v>0.49399999999999999</v>
      </c>
      <c r="G30" s="33">
        <v>0.52200000000000002</v>
      </c>
      <c r="H30" s="33">
        <v>0.53800000000000003</v>
      </c>
      <c r="I30" s="33">
        <v>0.53100000000000003</v>
      </c>
      <c r="J30" s="33">
        <v>0.498</v>
      </c>
      <c r="K30" s="33">
        <v>0.49</v>
      </c>
      <c r="L30" s="33">
        <v>0.501</v>
      </c>
      <c r="M30" s="33">
        <v>0.55200000000000005</v>
      </c>
      <c r="N30" s="33">
        <v>0.60399999999999998</v>
      </c>
      <c r="O30" s="33">
        <v>0.68500000000000005</v>
      </c>
      <c r="P30" s="33">
        <v>0.73699999999999999</v>
      </c>
      <c r="Q30" s="48">
        <f t="shared" si="0"/>
        <v>0.54700000000000004</v>
      </c>
      <c r="R30" s="2"/>
      <c r="S30" s="55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11"/>
    </row>
    <row r="31" spans="1:32" ht="14.45" customHeight="1" x14ac:dyDescent="0.2">
      <c r="A31" s="171"/>
      <c r="B31" s="172" t="s">
        <v>21</v>
      </c>
      <c r="C31" s="14" t="s">
        <v>26</v>
      </c>
      <c r="D31" s="63">
        <v>0.65800000000000003</v>
      </c>
      <c r="E31" s="63">
        <v>0.65900000000000003</v>
      </c>
      <c r="F31" s="63">
        <v>0.68</v>
      </c>
      <c r="G31" s="63">
        <v>0.69699999999999995</v>
      </c>
      <c r="H31" s="63">
        <v>0.73699999999999999</v>
      </c>
      <c r="I31" s="63">
        <v>0.70499999999999996</v>
      </c>
      <c r="J31" s="63">
        <v>0.67900000000000005</v>
      </c>
      <c r="K31" s="63">
        <v>0.66200000000000003</v>
      </c>
      <c r="L31" s="63">
        <v>0.69599999999999995</v>
      </c>
      <c r="M31" s="63">
        <v>0.73699999999999999</v>
      </c>
      <c r="N31" s="63">
        <v>0.79200000000000004</v>
      </c>
      <c r="O31" s="63">
        <v>0.873</v>
      </c>
      <c r="P31" s="63">
        <v>0.94299999999999995</v>
      </c>
      <c r="Q31" s="49">
        <f t="shared" si="0"/>
        <v>0.73215384615384604</v>
      </c>
      <c r="R31" s="2"/>
      <c r="S31" s="59">
        <f>D31-D27</f>
        <v>3.0000000000000027E-2</v>
      </c>
      <c r="T31" s="60">
        <f t="shared" ref="T31:AE31" si="13">E31-E27</f>
        <v>2.1000000000000019E-2</v>
      </c>
      <c r="U31" s="60">
        <f t="shared" si="13"/>
        <v>2.7000000000000024E-2</v>
      </c>
      <c r="V31" s="60">
        <f t="shared" si="13"/>
        <v>1.8999999999999906E-2</v>
      </c>
      <c r="W31" s="60">
        <f t="shared" si="13"/>
        <v>3.8000000000000034E-2</v>
      </c>
      <c r="X31" s="60">
        <f t="shared" si="13"/>
        <v>1.3000000000000012E-2</v>
      </c>
      <c r="Y31" s="60">
        <f t="shared" si="13"/>
        <v>1.0000000000000009E-2</v>
      </c>
      <c r="Z31" s="60">
        <f t="shared" si="13"/>
        <v>2.0000000000000018E-2</v>
      </c>
      <c r="AA31" s="60">
        <f t="shared" si="13"/>
        <v>4.0999999999999925E-2</v>
      </c>
      <c r="AB31" s="60">
        <f t="shared" si="13"/>
        <v>2.7000000000000024E-2</v>
      </c>
      <c r="AC31" s="60">
        <f t="shared" si="13"/>
        <v>2.9000000000000026E-2</v>
      </c>
      <c r="AD31" s="60">
        <f t="shared" si="13"/>
        <v>1.9000000000000017E-2</v>
      </c>
      <c r="AE31" s="60">
        <f t="shared" si="13"/>
        <v>4.4999999999999929E-2</v>
      </c>
      <c r="AF31" s="58">
        <f t="shared" si="5"/>
        <v>2.6076923076923074E-2</v>
      </c>
    </row>
    <row r="32" spans="1:32" ht="14.45" customHeight="1" x14ac:dyDescent="0.2">
      <c r="A32" s="171"/>
      <c r="B32" s="171"/>
      <c r="C32" s="14" t="s">
        <v>27</v>
      </c>
      <c r="D32" s="63">
        <v>0.38600000000000001</v>
      </c>
      <c r="E32" s="63">
        <v>0.36799999999999999</v>
      </c>
      <c r="F32" s="63">
        <v>0.38600000000000001</v>
      </c>
      <c r="G32" s="63">
        <v>0.39300000000000002</v>
      </c>
      <c r="H32" s="63">
        <v>0.41</v>
      </c>
      <c r="I32" s="63">
        <v>0.41199999999999998</v>
      </c>
      <c r="J32" s="63">
        <v>0.34100000000000003</v>
      </c>
      <c r="K32" s="63">
        <v>0.34399999999999997</v>
      </c>
      <c r="L32" s="63">
        <v>0.35799999999999998</v>
      </c>
      <c r="M32" s="63">
        <v>0.44400000000000001</v>
      </c>
      <c r="N32" s="63">
        <v>0.56599999999999995</v>
      </c>
      <c r="O32" s="63">
        <v>0.68799999999999994</v>
      </c>
      <c r="P32" s="63">
        <v>0.82399999999999995</v>
      </c>
      <c r="Q32" s="49">
        <f t="shared" si="0"/>
        <v>0.45538461538461539</v>
      </c>
      <c r="R32" s="2"/>
      <c r="S32" s="53">
        <f>D32-D28</f>
        <v>2.6000000000000023E-2</v>
      </c>
      <c r="T32" s="8">
        <f t="shared" ref="T32:AE32" si="14">E32-E28</f>
        <v>1.3000000000000012E-2</v>
      </c>
      <c r="U32" s="8">
        <f t="shared" si="14"/>
        <v>2.1000000000000019E-2</v>
      </c>
      <c r="V32" s="8">
        <f t="shared" si="14"/>
        <v>2.300000000000002E-2</v>
      </c>
      <c r="W32" s="8">
        <f t="shared" si="14"/>
        <v>3.7999999999999978E-2</v>
      </c>
      <c r="X32" s="8">
        <f t="shared" si="14"/>
        <v>3.1999999999999973E-2</v>
      </c>
      <c r="Y32" s="8">
        <f t="shared" si="14"/>
        <v>9.000000000000008E-3</v>
      </c>
      <c r="Z32" s="8">
        <f t="shared" si="14"/>
        <v>2.7999999999999969E-2</v>
      </c>
      <c r="AA32" s="8">
        <f t="shared" si="14"/>
        <v>2.0999999999999963E-2</v>
      </c>
      <c r="AB32" s="8">
        <f t="shared" si="14"/>
        <v>2.300000000000002E-2</v>
      </c>
      <c r="AC32" s="8">
        <f t="shared" si="14"/>
        <v>5.0999999999999934E-2</v>
      </c>
      <c r="AD32" s="8">
        <f t="shared" si="14"/>
        <v>8.1999999999999962E-2</v>
      </c>
      <c r="AE32" s="8">
        <f t="shared" si="14"/>
        <v>0.1379999999999999</v>
      </c>
      <c r="AF32" s="11">
        <f t="shared" si="5"/>
        <v>3.8846153846153829E-2</v>
      </c>
    </row>
    <row r="33" spans="1:32" ht="14.45" customHeight="1" x14ac:dyDescent="0.2">
      <c r="A33" s="171"/>
      <c r="B33" s="171"/>
      <c r="C33" s="14" t="s">
        <v>28</v>
      </c>
      <c r="D33" s="63">
        <v>0.38800000000000001</v>
      </c>
      <c r="E33" s="63">
        <v>0.372</v>
      </c>
      <c r="F33" s="63">
        <v>0.38200000000000001</v>
      </c>
      <c r="G33" s="63">
        <v>0.39100000000000001</v>
      </c>
      <c r="H33" s="63">
        <v>0.41299999999999998</v>
      </c>
      <c r="I33" s="63">
        <v>0.40699999999999997</v>
      </c>
      <c r="J33" s="63">
        <v>0.35899999999999999</v>
      </c>
      <c r="K33" s="63">
        <v>0.35599999999999998</v>
      </c>
      <c r="L33" s="63">
        <v>0.37</v>
      </c>
      <c r="M33" s="63">
        <v>0.433</v>
      </c>
      <c r="N33" s="63">
        <v>0.53200000000000003</v>
      </c>
      <c r="O33" s="63">
        <v>0.63800000000000001</v>
      </c>
      <c r="P33" s="63">
        <v>0.754</v>
      </c>
      <c r="Q33" s="49">
        <f t="shared" si="0"/>
        <v>0.44576923076923075</v>
      </c>
      <c r="R33" s="2"/>
      <c r="S33" s="53">
        <f>D33-D29</f>
        <v>2.6000000000000023E-2</v>
      </c>
      <c r="T33" s="8">
        <f>E33-E29</f>
        <v>9.000000000000008E-3</v>
      </c>
      <c r="U33" s="8">
        <f t="shared" ref="U33:AE33" si="15">F33-F29</f>
        <v>1.4000000000000012E-2</v>
      </c>
      <c r="V33" s="8">
        <f t="shared" si="15"/>
        <v>1.4000000000000012E-2</v>
      </c>
      <c r="W33" s="8">
        <f t="shared" si="15"/>
        <v>2.7999999999999969E-2</v>
      </c>
      <c r="X33" s="8">
        <f t="shared" si="15"/>
        <v>1.9999999999999962E-2</v>
      </c>
      <c r="Y33" s="8">
        <f t="shared" si="15"/>
        <v>1.3000000000000012E-2</v>
      </c>
      <c r="Z33" s="8">
        <f t="shared" si="15"/>
        <v>2.6999999999999968E-2</v>
      </c>
      <c r="AA33" s="8">
        <f t="shared" si="15"/>
        <v>1.7000000000000015E-2</v>
      </c>
      <c r="AB33" s="8">
        <f t="shared" si="15"/>
        <v>1.3000000000000012E-2</v>
      </c>
      <c r="AC33" s="8">
        <f t="shared" si="15"/>
        <v>4.1000000000000036E-2</v>
      </c>
      <c r="AD33" s="8">
        <f t="shared" si="15"/>
        <v>6.800000000000006E-2</v>
      </c>
      <c r="AE33" s="8">
        <f t="shared" si="15"/>
        <v>0.123</v>
      </c>
      <c r="AF33" s="11">
        <f t="shared" si="5"/>
        <v>3.1769230769230779E-2</v>
      </c>
    </row>
    <row r="34" spans="1:32" ht="14.45" customHeight="1" x14ac:dyDescent="0.2">
      <c r="A34" s="173"/>
      <c r="B34" s="173"/>
      <c r="C34" s="15" t="s">
        <v>20</v>
      </c>
      <c r="D34" s="39">
        <v>0.503</v>
      </c>
      <c r="E34" s="39">
        <v>0.498</v>
      </c>
      <c r="F34" s="39">
        <v>0.52400000000000002</v>
      </c>
      <c r="G34" s="39">
        <v>0.54900000000000004</v>
      </c>
      <c r="H34" s="39">
        <v>0.56399999999999995</v>
      </c>
      <c r="I34" s="39">
        <v>0.55000000000000004</v>
      </c>
      <c r="J34" s="39">
        <v>0.51900000000000002</v>
      </c>
      <c r="K34" s="39">
        <v>0.499</v>
      </c>
      <c r="L34" s="39">
        <v>0.51800000000000002</v>
      </c>
      <c r="M34" s="39">
        <v>0.56899999999999995</v>
      </c>
      <c r="N34" s="39">
        <v>0.628</v>
      </c>
      <c r="O34" s="39">
        <v>0.72399999999999998</v>
      </c>
      <c r="P34" s="39">
        <v>0.79300000000000004</v>
      </c>
      <c r="Q34" s="50">
        <f t="shared" si="0"/>
        <v>0.57215384615384612</v>
      </c>
      <c r="R34" s="2"/>
      <c r="S34" s="61">
        <f>D34-D30</f>
        <v>2.9000000000000026E-2</v>
      </c>
      <c r="T34" s="17">
        <f t="shared" ref="T34:AE34" si="16">E34-E30</f>
        <v>1.3000000000000012E-2</v>
      </c>
      <c r="U34" s="17">
        <f t="shared" si="16"/>
        <v>3.0000000000000027E-2</v>
      </c>
      <c r="V34" s="17">
        <f t="shared" si="16"/>
        <v>2.7000000000000024E-2</v>
      </c>
      <c r="W34" s="17">
        <f t="shared" si="16"/>
        <v>2.5999999999999912E-2</v>
      </c>
      <c r="X34" s="17">
        <f t="shared" si="16"/>
        <v>1.9000000000000017E-2</v>
      </c>
      <c r="Y34" s="17">
        <f t="shared" si="16"/>
        <v>2.1000000000000019E-2</v>
      </c>
      <c r="Z34" s="17">
        <f t="shared" si="16"/>
        <v>9.000000000000008E-3</v>
      </c>
      <c r="AA34" s="17">
        <f t="shared" si="16"/>
        <v>1.7000000000000015E-2</v>
      </c>
      <c r="AB34" s="17">
        <f t="shared" si="16"/>
        <v>1.6999999999999904E-2</v>
      </c>
      <c r="AC34" s="17">
        <f t="shared" si="16"/>
        <v>2.4000000000000021E-2</v>
      </c>
      <c r="AD34" s="17">
        <f t="shared" si="16"/>
        <v>3.8999999999999924E-2</v>
      </c>
      <c r="AE34" s="17">
        <f t="shared" si="16"/>
        <v>5.600000000000005E-2</v>
      </c>
      <c r="AF34" s="19">
        <f t="shared" si="5"/>
        <v>2.5153846153846152E-2</v>
      </c>
    </row>
    <row r="35" spans="1:32" ht="14.45" customHeight="1" x14ac:dyDescent="0.2">
      <c r="A35" s="171">
        <v>2000</v>
      </c>
      <c r="B35" s="171" t="s">
        <v>15</v>
      </c>
      <c r="C35" s="14" t="s">
        <v>26</v>
      </c>
      <c r="D35" s="71">
        <v>0.60299999999999998</v>
      </c>
      <c r="E35" s="72">
        <v>0.6</v>
      </c>
      <c r="F35" s="72">
        <v>0.623</v>
      </c>
      <c r="G35" s="72">
        <v>0.64200000000000002</v>
      </c>
      <c r="H35" s="72">
        <v>0.66700000000000004</v>
      </c>
      <c r="I35" s="72">
        <v>0.66</v>
      </c>
      <c r="J35" s="72">
        <v>0.629</v>
      </c>
      <c r="K35" s="72">
        <v>0.58899999999999997</v>
      </c>
      <c r="L35" s="72">
        <v>0.60699999999999998</v>
      </c>
      <c r="M35" s="72">
        <v>0.68100000000000005</v>
      </c>
      <c r="N35" s="72">
        <v>0.72599999999999998</v>
      </c>
      <c r="O35" s="72">
        <v>0.81599999999999995</v>
      </c>
      <c r="P35" s="72">
        <v>0.86099999999999999</v>
      </c>
      <c r="Q35" s="73">
        <f t="shared" si="0"/>
        <v>0.66953846153846164</v>
      </c>
      <c r="S35" s="69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8"/>
    </row>
    <row r="36" spans="1:32" ht="14.45" customHeight="1" x14ac:dyDescent="0.2">
      <c r="A36" s="171"/>
      <c r="B36" s="171"/>
      <c r="C36" s="14" t="s">
        <v>27</v>
      </c>
      <c r="D36" s="72">
        <v>0.33200000000000002</v>
      </c>
      <c r="E36" s="71">
        <v>0.311</v>
      </c>
      <c r="F36" s="72">
        <v>0.32500000000000001</v>
      </c>
      <c r="G36" s="72">
        <v>0.33500000000000002</v>
      </c>
      <c r="H36" s="72">
        <v>0.33900000000000002</v>
      </c>
      <c r="I36" s="72">
        <v>0.34799999999999998</v>
      </c>
      <c r="J36" s="72">
        <v>0.29299999999999998</v>
      </c>
      <c r="K36" s="72">
        <v>0.27500000000000002</v>
      </c>
      <c r="L36" s="72">
        <v>0.28199999999999997</v>
      </c>
      <c r="M36" s="72">
        <v>0.36899999999999999</v>
      </c>
      <c r="N36" s="72">
        <v>0.45700000000000002</v>
      </c>
      <c r="O36" s="72">
        <v>0.54700000000000004</v>
      </c>
      <c r="P36" s="72">
        <v>0.623</v>
      </c>
      <c r="Q36" s="74">
        <f t="shared" si="0"/>
        <v>0.37199999999999994</v>
      </c>
      <c r="S36" s="67"/>
      <c r="AF36" s="11"/>
    </row>
    <row r="37" spans="1:32" ht="14.45" customHeight="1" x14ac:dyDescent="0.2">
      <c r="A37" s="171"/>
      <c r="B37" s="171"/>
      <c r="C37" s="14" t="s">
        <v>28</v>
      </c>
      <c r="D37" s="72">
        <v>0.33700000000000002</v>
      </c>
      <c r="E37" s="71">
        <v>0.31900000000000001</v>
      </c>
      <c r="F37" s="71">
        <v>0.33100000000000002</v>
      </c>
      <c r="G37" s="72">
        <v>0.34100000000000003</v>
      </c>
      <c r="H37" s="72">
        <v>0.35499999999999998</v>
      </c>
      <c r="I37" s="72">
        <v>0.35699999999999998</v>
      </c>
      <c r="J37" s="72">
        <v>0.30399999999999999</v>
      </c>
      <c r="K37" s="72">
        <v>0.29499999999999998</v>
      </c>
      <c r="L37" s="72">
        <v>0.316</v>
      </c>
      <c r="M37" s="72">
        <v>0.374</v>
      </c>
      <c r="N37" s="72">
        <v>0.44700000000000001</v>
      </c>
      <c r="O37" s="72">
        <v>0.52200000000000002</v>
      </c>
      <c r="P37" s="72">
        <v>0.57799999999999996</v>
      </c>
      <c r="Q37" s="74">
        <f t="shared" si="0"/>
        <v>0.37507692307692309</v>
      </c>
      <c r="S37" s="67"/>
      <c r="AF37" s="11"/>
    </row>
    <row r="38" spans="1:32" ht="14.45" customHeight="1" x14ac:dyDescent="0.2">
      <c r="A38" s="171"/>
      <c r="B38" s="173"/>
      <c r="C38" s="15" t="s">
        <v>20</v>
      </c>
      <c r="D38" s="75">
        <v>0.44900000000000001</v>
      </c>
      <c r="E38" s="75">
        <v>0.45200000000000001</v>
      </c>
      <c r="F38" s="75">
        <v>0.46899999999999997</v>
      </c>
      <c r="G38" s="75">
        <v>0.49</v>
      </c>
      <c r="H38" s="75">
        <v>0.503</v>
      </c>
      <c r="I38" s="75">
        <v>0.503</v>
      </c>
      <c r="J38" s="75">
        <v>0.47499999999999998</v>
      </c>
      <c r="K38" s="75">
        <v>0.45800000000000002</v>
      </c>
      <c r="L38" s="75">
        <v>0.47</v>
      </c>
      <c r="M38" s="75">
        <v>0.52700000000000002</v>
      </c>
      <c r="N38" s="75">
        <v>0.56999999999999995</v>
      </c>
      <c r="O38" s="75">
        <v>0.64800000000000002</v>
      </c>
      <c r="P38" s="75">
        <v>0.69899999999999995</v>
      </c>
      <c r="Q38" s="76">
        <f t="shared" si="0"/>
        <v>0.51638461538461544</v>
      </c>
      <c r="S38" s="64"/>
      <c r="AE38" s="65"/>
      <c r="AF38" s="11"/>
    </row>
    <row r="39" spans="1:32" ht="14.45" customHeight="1" x14ac:dyDescent="0.2">
      <c r="A39" s="171"/>
      <c r="B39" s="172" t="s">
        <v>21</v>
      </c>
      <c r="C39" s="14" t="s">
        <v>26</v>
      </c>
      <c r="D39" s="63">
        <v>0.61599999999999999</v>
      </c>
      <c r="E39" s="70">
        <v>0.61199999999999999</v>
      </c>
      <c r="F39" s="63">
        <v>0.627</v>
      </c>
      <c r="G39" s="63">
        <v>0.65300000000000002</v>
      </c>
      <c r="H39" s="63">
        <v>0.68600000000000005</v>
      </c>
      <c r="I39" s="63">
        <v>0.66900000000000004</v>
      </c>
      <c r="J39" s="63">
        <v>0.63500000000000001</v>
      </c>
      <c r="K39" s="63">
        <v>0.61099999999999999</v>
      </c>
      <c r="L39" s="63">
        <v>0.624</v>
      </c>
      <c r="M39" s="63">
        <v>0.69</v>
      </c>
      <c r="N39" s="63">
        <v>0.73699999999999999</v>
      </c>
      <c r="O39" s="63">
        <v>0.83299999999999996</v>
      </c>
      <c r="P39" s="63">
        <v>0.91700000000000004</v>
      </c>
      <c r="Q39" s="49">
        <f t="shared" si="0"/>
        <v>0.68538461538461537</v>
      </c>
      <c r="S39" s="53">
        <f>D39-D35</f>
        <v>1.3000000000000012E-2</v>
      </c>
      <c r="T39" s="60">
        <f t="shared" ref="T39:AE42" si="17">E39-E35</f>
        <v>1.2000000000000011E-2</v>
      </c>
      <c r="U39" s="60">
        <f t="shared" si="17"/>
        <v>4.0000000000000036E-3</v>
      </c>
      <c r="V39" s="60">
        <f t="shared" si="17"/>
        <v>1.100000000000001E-2</v>
      </c>
      <c r="W39" s="60">
        <f t="shared" si="17"/>
        <v>1.9000000000000017E-2</v>
      </c>
      <c r="X39" s="60">
        <f t="shared" si="17"/>
        <v>9.000000000000008E-3</v>
      </c>
      <c r="Y39" s="60">
        <f t="shared" si="17"/>
        <v>6.0000000000000053E-3</v>
      </c>
      <c r="Z39" s="60">
        <f t="shared" si="17"/>
        <v>2.200000000000002E-2</v>
      </c>
      <c r="AA39" s="60">
        <f t="shared" si="17"/>
        <v>1.7000000000000015E-2</v>
      </c>
      <c r="AB39" s="60">
        <f t="shared" si="17"/>
        <v>8.999999999999897E-3</v>
      </c>
      <c r="AC39" s="60">
        <f t="shared" si="17"/>
        <v>1.100000000000001E-2</v>
      </c>
      <c r="AD39" s="60">
        <f t="shared" si="17"/>
        <v>1.7000000000000015E-2</v>
      </c>
      <c r="AE39" s="8">
        <f t="shared" si="17"/>
        <v>5.600000000000005E-2</v>
      </c>
      <c r="AF39" s="58">
        <f t="shared" si="5"/>
        <v>1.584615384615385E-2</v>
      </c>
    </row>
    <row r="40" spans="1:32" ht="14.45" customHeight="1" x14ac:dyDescent="0.2">
      <c r="A40" s="171"/>
      <c r="B40" s="171"/>
      <c r="C40" s="14" t="s">
        <v>27</v>
      </c>
      <c r="D40" s="63">
        <v>0.34399999999999997</v>
      </c>
      <c r="E40" s="70">
        <v>0.32200000000000001</v>
      </c>
      <c r="F40" s="63">
        <v>0.33800000000000002</v>
      </c>
      <c r="G40" s="63">
        <v>0.36199999999999999</v>
      </c>
      <c r="H40" s="63">
        <v>0.36299999999999999</v>
      </c>
      <c r="I40" s="63">
        <v>0.36099999999999999</v>
      </c>
      <c r="J40" s="63">
        <v>0.312</v>
      </c>
      <c r="K40" s="63">
        <v>0.30499999999999999</v>
      </c>
      <c r="L40" s="63">
        <v>0.32800000000000001</v>
      </c>
      <c r="M40" s="63">
        <v>0.377</v>
      </c>
      <c r="N40" s="63">
        <v>0.47899999999999998</v>
      </c>
      <c r="O40" s="63">
        <v>0.62</v>
      </c>
      <c r="P40" s="63">
        <v>0.752</v>
      </c>
      <c r="Q40" s="49">
        <f t="shared" si="0"/>
        <v>0.40484615384615386</v>
      </c>
      <c r="S40" s="53">
        <f t="shared" ref="S40:S42" si="18">D40-D36</f>
        <v>1.1999999999999955E-2</v>
      </c>
      <c r="T40" s="8">
        <f t="shared" si="17"/>
        <v>1.100000000000001E-2</v>
      </c>
      <c r="U40" s="8">
        <f t="shared" si="17"/>
        <v>1.3000000000000012E-2</v>
      </c>
      <c r="V40" s="8">
        <f t="shared" si="17"/>
        <v>2.6999999999999968E-2</v>
      </c>
      <c r="W40" s="8">
        <f t="shared" si="17"/>
        <v>2.3999999999999966E-2</v>
      </c>
      <c r="X40" s="8">
        <f t="shared" si="17"/>
        <v>1.3000000000000012E-2</v>
      </c>
      <c r="Y40" s="8">
        <f t="shared" si="17"/>
        <v>1.9000000000000017E-2</v>
      </c>
      <c r="Z40" s="8">
        <f t="shared" si="17"/>
        <v>2.9999999999999971E-2</v>
      </c>
      <c r="AA40" s="8">
        <f t="shared" si="17"/>
        <v>4.6000000000000041E-2</v>
      </c>
      <c r="AB40" s="8">
        <f t="shared" si="17"/>
        <v>8.0000000000000071E-3</v>
      </c>
      <c r="AC40" s="8">
        <f t="shared" si="17"/>
        <v>2.1999999999999964E-2</v>
      </c>
      <c r="AD40" s="8">
        <f t="shared" si="17"/>
        <v>7.2999999999999954E-2</v>
      </c>
      <c r="AE40" s="8">
        <f t="shared" si="17"/>
        <v>0.129</v>
      </c>
      <c r="AF40" s="11">
        <f t="shared" si="5"/>
        <v>3.2846153846153837E-2</v>
      </c>
    </row>
    <row r="41" spans="1:32" ht="14.45" customHeight="1" x14ac:dyDescent="0.2">
      <c r="A41" s="171"/>
      <c r="B41" s="171"/>
      <c r="C41" s="14" t="s">
        <v>28</v>
      </c>
      <c r="D41" s="63">
        <v>0.34699999999999998</v>
      </c>
      <c r="E41" s="77">
        <v>0.33</v>
      </c>
      <c r="F41" s="63">
        <v>0.33700000000000002</v>
      </c>
      <c r="G41" s="63">
        <v>0.36599999999999999</v>
      </c>
      <c r="H41" s="63">
        <v>0.36699999999999999</v>
      </c>
      <c r="I41" s="63">
        <v>0.35899999999999999</v>
      </c>
      <c r="J41" s="63">
        <v>0.33600000000000002</v>
      </c>
      <c r="K41" s="63">
        <v>0.32200000000000001</v>
      </c>
      <c r="L41" s="63">
        <v>0.33500000000000002</v>
      </c>
      <c r="M41" s="63">
        <v>0.38</v>
      </c>
      <c r="N41" s="63">
        <v>0.45400000000000001</v>
      </c>
      <c r="O41" s="63">
        <v>0.58299999999999996</v>
      </c>
      <c r="P41" s="63">
        <v>0.69399999999999995</v>
      </c>
      <c r="Q41" s="49">
        <f t="shared" si="0"/>
        <v>0.40076923076923077</v>
      </c>
      <c r="S41" s="53">
        <f t="shared" si="18"/>
        <v>9.9999999999999534E-3</v>
      </c>
      <c r="T41" s="8">
        <f t="shared" si="17"/>
        <v>1.100000000000001E-2</v>
      </c>
      <c r="U41" s="8">
        <f t="shared" si="17"/>
        <v>6.0000000000000053E-3</v>
      </c>
      <c r="V41" s="8">
        <f t="shared" si="17"/>
        <v>2.4999999999999967E-2</v>
      </c>
      <c r="W41" s="8">
        <f t="shared" si="17"/>
        <v>1.2000000000000011E-2</v>
      </c>
      <c r="X41" s="8">
        <f t="shared" si="17"/>
        <v>2.0000000000000018E-3</v>
      </c>
      <c r="Y41" s="8">
        <f t="shared" si="17"/>
        <v>3.2000000000000028E-2</v>
      </c>
      <c r="Z41" s="8">
        <f t="shared" si="17"/>
        <v>2.7000000000000024E-2</v>
      </c>
      <c r="AA41" s="8">
        <f t="shared" si="17"/>
        <v>1.9000000000000017E-2</v>
      </c>
      <c r="AB41" s="8">
        <f t="shared" si="17"/>
        <v>6.0000000000000053E-3</v>
      </c>
      <c r="AC41" s="8">
        <f t="shared" si="17"/>
        <v>7.0000000000000062E-3</v>
      </c>
      <c r="AD41" s="8">
        <f t="shared" si="17"/>
        <v>6.0999999999999943E-2</v>
      </c>
      <c r="AE41" s="8">
        <f t="shared" si="17"/>
        <v>0.11599999999999999</v>
      </c>
      <c r="AF41" s="11">
        <f t="shared" si="5"/>
        <v>2.5692307692307688E-2</v>
      </c>
    </row>
    <row r="42" spans="1:32" ht="14.45" customHeight="1" x14ac:dyDescent="0.2">
      <c r="A42" s="173"/>
      <c r="B42" s="173"/>
      <c r="C42" s="15" t="s">
        <v>20</v>
      </c>
      <c r="D42" s="39">
        <v>0.46200000000000002</v>
      </c>
      <c r="E42" s="39">
        <v>0.46400000000000002</v>
      </c>
      <c r="F42" s="39">
        <v>0.47799999999999998</v>
      </c>
      <c r="G42" s="39">
        <v>0.503</v>
      </c>
      <c r="H42" s="39">
        <v>0.51800000000000002</v>
      </c>
      <c r="I42" s="39">
        <v>0.51100000000000001</v>
      </c>
      <c r="J42" s="39">
        <v>0.48</v>
      </c>
      <c r="K42" s="39">
        <v>0.46700000000000003</v>
      </c>
      <c r="L42" s="39">
        <v>0.47799999999999998</v>
      </c>
      <c r="M42" s="39">
        <v>0.53300000000000003</v>
      </c>
      <c r="N42" s="39">
        <v>0.57799999999999996</v>
      </c>
      <c r="O42" s="39">
        <v>0.66500000000000004</v>
      </c>
      <c r="P42" s="39">
        <v>0.75700000000000001</v>
      </c>
      <c r="Q42" s="50">
        <f t="shared" si="0"/>
        <v>0.53030769230769237</v>
      </c>
      <c r="S42" s="61">
        <f t="shared" si="18"/>
        <v>1.3000000000000012E-2</v>
      </c>
      <c r="T42" s="17">
        <f t="shared" si="17"/>
        <v>1.2000000000000011E-2</v>
      </c>
      <c r="U42" s="17">
        <f t="shared" si="17"/>
        <v>9.000000000000008E-3</v>
      </c>
      <c r="V42" s="17">
        <f t="shared" ref="V42" si="19">G42-G38</f>
        <v>1.3000000000000012E-2</v>
      </c>
      <c r="W42" s="17">
        <f t="shared" si="17"/>
        <v>1.5000000000000013E-2</v>
      </c>
      <c r="X42" s="17">
        <f t="shared" ref="X42" si="20">I42-I38</f>
        <v>8.0000000000000071E-3</v>
      </c>
      <c r="Y42" s="17">
        <f t="shared" si="17"/>
        <v>5.0000000000000044E-3</v>
      </c>
      <c r="Z42" s="17">
        <f t="shared" ref="Z42" si="21">K42-K38</f>
        <v>9.000000000000008E-3</v>
      </c>
      <c r="AA42" s="17">
        <f t="shared" si="17"/>
        <v>8.0000000000000071E-3</v>
      </c>
      <c r="AB42" s="17">
        <f t="shared" ref="AB42" si="22">M42-M38</f>
        <v>6.0000000000000053E-3</v>
      </c>
      <c r="AC42" s="17">
        <f t="shared" si="17"/>
        <v>8.0000000000000071E-3</v>
      </c>
      <c r="AD42" s="17">
        <f t="shared" ref="AD42" si="23">O42-O38</f>
        <v>1.7000000000000015E-2</v>
      </c>
      <c r="AE42" s="17">
        <f t="shared" si="17"/>
        <v>5.8000000000000052E-2</v>
      </c>
      <c r="AF42" s="19">
        <f t="shared" si="5"/>
        <v>1.3923076923076936E-2</v>
      </c>
    </row>
    <row r="46" spans="1:32" ht="14.45" customHeight="1" x14ac:dyDescent="0.2">
      <c r="A46" s="182" t="s">
        <v>35</v>
      </c>
      <c r="B46" s="182" t="s">
        <v>30</v>
      </c>
      <c r="C46" s="79" t="s">
        <v>26</v>
      </c>
      <c r="D46" s="29">
        <v>0.65200000000000002</v>
      </c>
      <c r="E46" s="29">
        <v>0.66800000000000004</v>
      </c>
      <c r="F46" s="29">
        <v>0.68500000000000005</v>
      </c>
      <c r="G46" s="29">
        <v>0.71599999999999997</v>
      </c>
      <c r="H46" s="29">
        <v>0.73699999999999999</v>
      </c>
      <c r="I46" s="29">
        <v>0.72399999999999998</v>
      </c>
      <c r="J46" s="29">
        <v>0.69899999999999995</v>
      </c>
      <c r="K46" s="29">
        <v>0.67800000000000005</v>
      </c>
      <c r="L46" s="29">
        <v>0.69099999999999995</v>
      </c>
      <c r="M46" s="29">
        <v>0.74099999999999999</v>
      </c>
      <c r="N46" s="29">
        <v>0.79</v>
      </c>
      <c r="O46" s="29">
        <v>0.871</v>
      </c>
      <c r="P46" s="30">
        <v>0.92200000000000004</v>
      </c>
      <c r="Q46" s="58">
        <f t="shared" ref="Q46:Q65" si="24">AVERAGE(D46:P46)</f>
        <v>0.7364615384615385</v>
      </c>
    </row>
    <row r="47" spans="1:32" ht="14.45" customHeight="1" x14ac:dyDescent="0.2">
      <c r="A47" s="183"/>
      <c r="B47" s="183"/>
      <c r="C47" s="14" t="s">
        <v>27</v>
      </c>
      <c r="D47" s="31">
        <v>0.38</v>
      </c>
      <c r="E47" s="31">
        <v>0.371</v>
      </c>
      <c r="F47" s="31">
        <v>0.38600000000000001</v>
      </c>
      <c r="G47" s="31">
        <v>0.39700000000000002</v>
      </c>
      <c r="H47" s="31">
        <v>0.40100000000000002</v>
      </c>
      <c r="I47" s="31">
        <v>0.40300000000000002</v>
      </c>
      <c r="J47" s="31">
        <v>0.36399999999999999</v>
      </c>
      <c r="K47" s="31">
        <v>0.34100000000000003</v>
      </c>
      <c r="L47" s="31">
        <v>0.373</v>
      </c>
      <c r="M47" s="31">
        <v>0.45100000000000001</v>
      </c>
      <c r="N47" s="31">
        <v>0.54400000000000004</v>
      </c>
      <c r="O47" s="31">
        <v>0.66800000000000004</v>
      </c>
      <c r="P47" s="32">
        <v>0.74099999999999999</v>
      </c>
      <c r="Q47" s="11">
        <f t="shared" si="24"/>
        <v>0.44769230769230772</v>
      </c>
    </row>
    <row r="48" spans="1:32" ht="14.45" customHeight="1" x14ac:dyDescent="0.2">
      <c r="A48" s="183"/>
      <c r="B48" s="183"/>
      <c r="C48" s="14" t="s">
        <v>28</v>
      </c>
      <c r="D48" s="31">
        <v>0.372</v>
      </c>
      <c r="E48" s="31">
        <v>0.379</v>
      </c>
      <c r="F48" s="31">
        <v>0.39200000000000002</v>
      </c>
      <c r="G48" s="31">
        <v>0.40799999999999997</v>
      </c>
      <c r="H48" s="31">
        <v>0.41599999999999998</v>
      </c>
      <c r="I48" s="31">
        <v>0.41299999999999998</v>
      </c>
      <c r="J48" s="31">
        <v>0.38300000000000001</v>
      </c>
      <c r="K48" s="31">
        <v>0.36199999999999999</v>
      </c>
      <c r="L48" s="31">
        <v>0.379</v>
      </c>
      <c r="M48" s="31">
        <v>0.44400000000000001</v>
      </c>
      <c r="N48" s="31">
        <v>0.51500000000000001</v>
      </c>
      <c r="O48" s="31">
        <v>0.61</v>
      </c>
      <c r="P48" s="32">
        <v>0.68500000000000005</v>
      </c>
      <c r="Q48" s="11">
        <f t="shared" si="24"/>
        <v>0.44292307692307697</v>
      </c>
    </row>
    <row r="49" spans="1:17" ht="14.45" customHeight="1" x14ac:dyDescent="0.2">
      <c r="A49" s="183"/>
      <c r="B49" s="184"/>
      <c r="C49" s="15" t="s">
        <v>20</v>
      </c>
      <c r="D49" s="33">
        <v>0.49199999999999999</v>
      </c>
      <c r="E49" s="33">
        <v>0.51200000000000001</v>
      </c>
      <c r="F49" s="33">
        <v>0.51800000000000002</v>
      </c>
      <c r="G49" s="33">
        <v>0.56200000000000006</v>
      </c>
      <c r="H49" s="33">
        <v>0.56899999999999995</v>
      </c>
      <c r="I49" s="33">
        <v>0.56499999999999995</v>
      </c>
      <c r="J49" s="33">
        <v>0.53400000000000003</v>
      </c>
      <c r="K49" s="33">
        <v>0.52400000000000002</v>
      </c>
      <c r="L49" s="33">
        <v>0.54100000000000004</v>
      </c>
      <c r="M49" s="33">
        <v>0.57199999999999995</v>
      </c>
      <c r="N49" s="33">
        <v>0.63400000000000001</v>
      </c>
      <c r="O49" s="33">
        <v>0.71199999999999997</v>
      </c>
      <c r="P49" s="34">
        <v>0.77</v>
      </c>
      <c r="Q49" s="19">
        <f t="shared" si="24"/>
        <v>0.57730769230769241</v>
      </c>
    </row>
    <row r="50" spans="1:17" ht="14.45" customHeight="1" x14ac:dyDescent="0.2">
      <c r="A50" s="183"/>
      <c r="B50" s="182" t="s">
        <v>31</v>
      </c>
      <c r="C50" s="14" t="s">
        <v>26</v>
      </c>
      <c r="D50" s="80">
        <v>0.69599999999999995</v>
      </c>
      <c r="E50" s="94">
        <v>0.71</v>
      </c>
      <c r="F50" s="94">
        <v>0.71899999999999997</v>
      </c>
      <c r="G50" s="94">
        <v>0.747</v>
      </c>
      <c r="H50" s="94">
        <v>0.76</v>
      </c>
      <c r="I50" s="94">
        <v>0.755</v>
      </c>
      <c r="J50" s="94">
        <v>0.73499999999999999</v>
      </c>
      <c r="K50" s="94">
        <v>0.71399999999999997</v>
      </c>
      <c r="L50" s="94">
        <v>0.73299999999999998</v>
      </c>
      <c r="M50" s="94">
        <v>0.78600000000000003</v>
      </c>
      <c r="N50" s="94">
        <v>0.83499999999999996</v>
      </c>
      <c r="O50" s="94">
        <v>0.90100000000000002</v>
      </c>
      <c r="P50" s="94">
        <v>0.94899999999999995</v>
      </c>
      <c r="Q50" s="58">
        <f t="shared" si="24"/>
        <v>0.77230769230769236</v>
      </c>
    </row>
    <row r="51" spans="1:17" ht="14.45" customHeight="1" x14ac:dyDescent="0.2">
      <c r="A51" s="183"/>
      <c r="B51" s="183"/>
      <c r="C51" s="14" t="s">
        <v>27</v>
      </c>
      <c r="D51" s="80">
        <v>0.43</v>
      </c>
      <c r="E51" s="94">
        <v>0.41899999999999998</v>
      </c>
      <c r="F51" s="94">
        <v>0.438</v>
      </c>
      <c r="G51" s="94">
        <v>0.44900000000000001</v>
      </c>
      <c r="H51" s="94">
        <v>0.45200000000000001</v>
      </c>
      <c r="I51" s="94">
        <v>0.45600000000000002</v>
      </c>
      <c r="J51" s="94">
        <v>0.41099999999999998</v>
      </c>
      <c r="K51" s="94">
        <v>0.39200000000000002</v>
      </c>
      <c r="L51" s="94">
        <v>0.42399999999999999</v>
      </c>
      <c r="M51" s="94">
        <v>0.496</v>
      </c>
      <c r="N51" s="94">
        <v>0.59199999999999997</v>
      </c>
      <c r="O51" s="94">
        <v>0.71799999999999997</v>
      </c>
      <c r="P51" s="94">
        <v>0.80200000000000005</v>
      </c>
      <c r="Q51" s="11">
        <f t="shared" si="24"/>
        <v>0.49838461538461531</v>
      </c>
    </row>
    <row r="52" spans="1:17" ht="14.45" customHeight="1" x14ac:dyDescent="0.2">
      <c r="A52" s="183"/>
      <c r="B52" s="183"/>
      <c r="C52" s="14" t="s">
        <v>28</v>
      </c>
      <c r="D52" s="84">
        <v>0.41899999999999998</v>
      </c>
      <c r="E52" s="85">
        <v>0.41499999999999998</v>
      </c>
      <c r="F52" s="85">
        <v>0.43</v>
      </c>
      <c r="G52" s="85">
        <v>0.44500000000000001</v>
      </c>
      <c r="H52" s="85">
        <v>0.45</v>
      </c>
      <c r="I52" s="80">
        <v>0.44799999999999995</v>
      </c>
      <c r="J52" s="85">
        <v>0.41</v>
      </c>
      <c r="K52" s="85">
        <v>0.39700000000000002</v>
      </c>
      <c r="L52" s="85">
        <v>0.42199999999999999</v>
      </c>
      <c r="M52" s="85">
        <v>0.48399999999999999</v>
      </c>
      <c r="N52" s="85">
        <v>0.57399999999999995</v>
      </c>
      <c r="O52" s="85">
        <v>0.65600000000000003</v>
      </c>
      <c r="P52" s="85">
        <v>0.74</v>
      </c>
      <c r="Q52" s="11">
        <f t="shared" si="24"/>
        <v>0.48384615384615387</v>
      </c>
    </row>
    <row r="53" spans="1:17" ht="14.45" customHeight="1" x14ac:dyDescent="0.2">
      <c r="A53" s="183"/>
      <c r="B53" s="184"/>
      <c r="C53" s="15" t="s">
        <v>20</v>
      </c>
      <c r="D53" s="87">
        <v>0.53100000000000003</v>
      </c>
      <c r="E53" s="88">
        <v>0.53800000000000003</v>
      </c>
      <c r="F53" s="88">
        <v>0.54</v>
      </c>
      <c r="G53" s="88">
        <v>0.57999999999999996</v>
      </c>
      <c r="H53" s="88">
        <v>0.58899999999999997</v>
      </c>
      <c r="I53" s="88">
        <v>0.58799999999999997</v>
      </c>
      <c r="J53" s="88">
        <v>0.55700000000000005</v>
      </c>
      <c r="K53" s="88">
        <v>0.54400000000000004</v>
      </c>
      <c r="L53" s="88">
        <v>0.56399999999999995</v>
      </c>
      <c r="M53" s="88">
        <v>0.61499999999999999</v>
      </c>
      <c r="N53" s="88">
        <v>0.67600000000000005</v>
      </c>
      <c r="O53" s="88">
        <v>0.748</v>
      </c>
      <c r="P53" s="88">
        <v>0.81599999999999995</v>
      </c>
      <c r="Q53" s="19">
        <f t="shared" si="24"/>
        <v>0.60661538461538467</v>
      </c>
    </row>
    <row r="54" spans="1:17" ht="14.45" customHeight="1" x14ac:dyDescent="0.2">
      <c r="A54" s="183"/>
      <c r="B54" s="182" t="s">
        <v>32</v>
      </c>
      <c r="C54" s="14" t="s">
        <v>26</v>
      </c>
      <c r="D54" s="80">
        <v>0.72499999999999998</v>
      </c>
      <c r="E54" s="94">
        <v>0.72399999999999998</v>
      </c>
      <c r="F54" s="94">
        <v>0.74399999999999999</v>
      </c>
      <c r="G54" s="94">
        <v>0.76900000000000002</v>
      </c>
      <c r="H54" s="101">
        <v>0.78599999999999992</v>
      </c>
      <c r="I54" s="94">
        <v>0.77800000000000002</v>
      </c>
      <c r="J54" s="94">
        <v>0.75600000000000001</v>
      </c>
      <c r="K54" s="94">
        <v>0.74099999999999999</v>
      </c>
      <c r="L54" s="94">
        <v>0.76100000000000001</v>
      </c>
      <c r="M54" s="94">
        <v>0.81699999999999995</v>
      </c>
      <c r="N54" s="94">
        <v>0.86099999999999999</v>
      </c>
      <c r="O54" s="94">
        <v>0.92</v>
      </c>
      <c r="P54" s="94">
        <v>0.96199999999999997</v>
      </c>
      <c r="Q54" s="46">
        <f t="shared" si="24"/>
        <v>0.7956923076923077</v>
      </c>
    </row>
    <row r="55" spans="1:17" ht="14.45" customHeight="1" x14ac:dyDescent="0.2">
      <c r="A55" s="183"/>
      <c r="B55" s="183"/>
      <c r="C55" s="14" t="s">
        <v>27</v>
      </c>
      <c r="D55" s="80">
        <v>0.45600000000000002</v>
      </c>
      <c r="E55" s="94">
        <v>0.435</v>
      </c>
      <c r="F55" s="94">
        <v>0.45700000000000002</v>
      </c>
      <c r="G55" s="94">
        <v>0.47099999999999997</v>
      </c>
      <c r="H55" s="101">
        <v>0.47100000000000003</v>
      </c>
      <c r="I55" s="94">
        <v>0.48199999999999998</v>
      </c>
      <c r="J55" s="94">
        <v>0.435</v>
      </c>
      <c r="K55" s="94">
        <v>0.41699999999999998</v>
      </c>
      <c r="L55" s="94">
        <v>0.442</v>
      </c>
      <c r="M55" s="94">
        <v>0.52900000000000003</v>
      </c>
      <c r="N55" s="94">
        <v>0.63800000000000001</v>
      </c>
      <c r="O55" s="94">
        <v>0.752</v>
      </c>
      <c r="P55" s="94">
        <v>0.85599999999999998</v>
      </c>
      <c r="Q55" s="86">
        <f t="shared" si="24"/>
        <v>0.52623076923076917</v>
      </c>
    </row>
    <row r="56" spans="1:17" ht="14.45" customHeight="1" x14ac:dyDescent="0.2">
      <c r="A56" s="183"/>
      <c r="B56" s="183"/>
      <c r="C56" s="14" t="s">
        <v>28</v>
      </c>
      <c r="D56" s="62">
        <v>0.439</v>
      </c>
      <c r="E56" s="94">
        <v>0.43099999999999999</v>
      </c>
      <c r="F56" s="94">
        <v>0.45100000000000001</v>
      </c>
      <c r="G56" s="94">
        <v>0.46600000000000003</v>
      </c>
      <c r="H56" s="101">
        <v>0.47</v>
      </c>
      <c r="I56" s="94">
        <v>0.46899999999999997</v>
      </c>
      <c r="J56" s="94">
        <v>0.433</v>
      </c>
      <c r="K56" s="94">
        <v>0.41699999999999998</v>
      </c>
      <c r="L56" s="94">
        <v>0.438</v>
      </c>
      <c r="M56" s="94">
        <v>0.52100000000000002</v>
      </c>
      <c r="N56" s="94">
        <v>0.61</v>
      </c>
      <c r="O56" s="94">
        <v>0.69299999999999995</v>
      </c>
      <c r="P56" s="94">
        <v>0.77800000000000002</v>
      </c>
      <c r="Q56" s="86">
        <f t="shared" si="24"/>
        <v>0.50892307692307692</v>
      </c>
    </row>
    <row r="57" spans="1:17" ht="14.45" customHeight="1" x14ac:dyDescent="0.2">
      <c r="A57" s="183"/>
      <c r="B57" s="184"/>
      <c r="C57" s="15" t="s">
        <v>20</v>
      </c>
      <c r="D57" s="33">
        <v>0.55100000000000005</v>
      </c>
      <c r="E57" s="88">
        <v>0.54900000000000004</v>
      </c>
      <c r="F57" s="88">
        <v>0.56200000000000006</v>
      </c>
      <c r="G57" s="88">
        <v>0.59599999999999997</v>
      </c>
      <c r="H57" s="88">
        <v>0.60099999999999998</v>
      </c>
      <c r="I57" s="88">
        <v>0.60299999999999998</v>
      </c>
      <c r="J57" s="88">
        <v>0.56899999999999995</v>
      </c>
      <c r="K57" s="88">
        <v>0.56200000000000006</v>
      </c>
      <c r="L57" s="88">
        <v>0.57799999999999996</v>
      </c>
      <c r="M57" s="88">
        <v>0.63900000000000001</v>
      </c>
      <c r="N57" s="88">
        <v>0.69899999999999995</v>
      </c>
      <c r="O57" s="88">
        <v>0.76800000000000002</v>
      </c>
      <c r="P57" s="88">
        <v>0.83399999999999996</v>
      </c>
      <c r="Q57" s="89">
        <f t="shared" si="24"/>
        <v>0.62392307692307702</v>
      </c>
    </row>
    <row r="58" spans="1:17" ht="14.45" customHeight="1" x14ac:dyDescent="0.2">
      <c r="A58" s="183"/>
      <c r="B58" s="182" t="s">
        <v>33</v>
      </c>
      <c r="C58" s="14" t="s">
        <v>26</v>
      </c>
      <c r="D58" s="31">
        <v>0.73599999999999999</v>
      </c>
      <c r="E58" s="94">
        <v>0.73799999999999999</v>
      </c>
      <c r="F58" s="94">
        <v>0.75800000000000001</v>
      </c>
      <c r="G58" s="94">
        <v>0.78500000000000003</v>
      </c>
      <c r="H58" s="94">
        <v>0.8</v>
      </c>
      <c r="I58" s="94">
        <v>0.79600000000000004</v>
      </c>
      <c r="J58" s="94">
        <v>0.77700000000000002</v>
      </c>
      <c r="K58" s="94">
        <v>0.76</v>
      </c>
      <c r="L58" s="94">
        <v>0.78100000000000003</v>
      </c>
      <c r="M58" s="94">
        <v>0.84</v>
      </c>
      <c r="N58" s="94">
        <v>0.88200000000000001</v>
      </c>
      <c r="O58" s="94">
        <v>0.93500000000000005</v>
      </c>
      <c r="P58" s="94">
        <v>0.96799999999999997</v>
      </c>
      <c r="Q58" s="83">
        <f t="shared" si="24"/>
        <v>0.81200000000000006</v>
      </c>
    </row>
    <row r="59" spans="1:17" ht="14.45" customHeight="1" x14ac:dyDescent="0.2">
      <c r="A59" s="183"/>
      <c r="B59" s="183"/>
      <c r="C59" s="14" t="s">
        <v>27</v>
      </c>
      <c r="D59" s="31">
        <v>0.47499999999999998</v>
      </c>
      <c r="E59" s="94">
        <v>0.45200000000000001</v>
      </c>
      <c r="F59" s="94">
        <v>0.48</v>
      </c>
      <c r="G59" s="94">
        <v>0.497</v>
      </c>
      <c r="H59" s="94">
        <v>0.495</v>
      </c>
      <c r="I59" s="94">
        <v>0.51400000000000001</v>
      </c>
      <c r="J59" s="94">
        <v>0.46</v>
      </c>
      <c r="K59" s="94">
        <v>0.442</v>
      </c>
      <c r="L59" s="94">
        <v>0.47</v>
      </c>
      <c r="M59" s="94">
        <v>0.56200000000000006</v>
      </c>
      <c r="N59" s="94">
        <v>0.66300000000000003</v>
      </c>
      <c r="O59" s="94">
        <v>0.78100000000000003</v>
      </c>
      <c r="P59" s="94">
        <v>0.86799999999999999</v>
      </c>
      <c r="Q59" s="86">
        <f t="shared" si="24"/>
        <v>0.5506923076923077</v>
      </c>
    </row>
    <row r="60" spans="1:17" ht="14.45" customHeight="1" x14ac:dyDescent="0.2">
      <c r="A60" s="183"/>
      <c r="B60" s="183"/>
      <c r="C60" s="14" t="s">
        <v>28</v>
      </c>
      <c r="D60" s="78">
        <v>0.45700000000000002</v>
      </c>
      <c r="E60" s="94">
        <v>0.44800000000000001</v>
      </c>
      <c r="F60" s="94">
        <v>0.46500000000000002</v>
      </c>
      <c r="G60" s="94">
        <v>0.48199999999999998</v>
      </c>
      <c r="H60" s="94">
        <v>0.48699999999999999</v>
      </c>
      <c r="I60" s="94">
        <v>0.49299999999999999</v>
      </c>
      <c r="J60" s="94">
        <v>0.45500000000000002</v>
      </c>
      <c r="K60" s="94">
        <v>0.437</v>
      </c>
      <c r="L60" s="94">
        <v>0.46200000000000002</v>
      </c>
      <c r="M60" s="94">
        <v>0.54500000000000004</v>
      </c>
      <c r="N60" s="94">
        <v>0.63400000000000001</v>
      </c>
      <c r="O60" s="94">
        <v>0.71599999999999997</v>
      </c>
      <c r="P60" s="94">
        <v>0.79500000000000004</v>
      </c>
      <c r="Q60" s="86">
        <f t="shared" si="24"/>
        <v>0.52892307692307694</v>
      </c>
    </row>
    <row r="61" spans="1:17" ht="14.45" customHeight="1" x14ac:dyDescent="0.2">
      <c r="A61" s="183"/>
      <c r="B61" s="184"/>
      <c r="C61" s="15" t="s">
        <v>20</v>
      </c>
      <c r="D61" s="87">
        <v>0.55200000000000005</v>
      </c>
      <c r="E61" s="88">
        <v>0.55400000000000005</v>
      </c>
      <c r="F61" s="88">
        <v>0.57699999999999996</v>
      </c>
      <c r="G61" s="102">
        <v>0.60799999999999998</v>
      </c>
      <c r="H61" s="88">
        <v>0.61099999999999999</v>
      </c>
      <c r="I61" s="88">
        <v>0.61399999999999999</v>
      </c>
      <c r="J61" s="88">
        <v>0.58399999999999996</v>
      </c>
      <c r="K61" s="102">
        <v>0.57599999999999996</v>
      </c>
      <c r="L61" s="102">
        <v>0.58699999999999997</v>
      </c>
      <c r="M61" s="88">
        <v>0.65</v>
      </c>
      <c r="N61" s="88">
        <v>0.71399999999999997</v>
      </c>
      <c r="O61" s="33">
        <v>0.79</v>
      </c>
      <c r="P61" s="88">
        <v>0.84199999999999997</v>
      </c>
      <c r="Q61" s="89">
        <f t="shared" si="24"/>
        <v>0.63530769230769224</v>
      </c>
    </row>
    <row r="62" spans="1:17" ht="14.45" customHeight="1" x14ac:dyDescent="0.2">
      <c r="A62" s="183"/>
      <c r="B62" s="182" t="s">
        <v>34</v>
      </c>
      <c r="C62" s="14" t="s">
        <v>26</v>
      </c>
      <c r="D62" s="80">
        <v>0.75600000000000001</v>
      </c>
      <c r="E62" s="94">
        <v>0.75800000000000001</v>
      </c>
      <c r="F62" s="94">
        <v>0.77900000000000003</v>
      </c>
      <c r="G62" s="94">
        <v>0.79600000000000004</v>
      </c>
      <c r="H62" s="94">
        <v>0.81699999999999995</v>
      </c>
      <c r="I62" s="94">
        <v>0.81899999999999995</v>
      </c>
      <c r="J62" s="94">
        <v>0.78400000000000003</v>
      </c>
      <c r="K62" s="94">
        <v>0.76900000000000002</v>
      </c>
      <c r="L62" s="94">
        <v>0.78500000000000003</v>
      </c>
      <c r="M62" s="94">
        <v>0.84599999999999997</v>
      </c>
      <c r="N62" s="94">
        <v>0.88300000000000001</v>
      </c>
      <c r="O62" s="94">
        <v>0.93899999999999995</v>
      </c>
      <c r="P62" s="94">
        <v>0.97299999999999998</v>
      </c>
      <c r="Q62" s="83">
        <f t="shared" si="24"/>
        <v>0.8233846153846156</v>
      </c>
    </row>
    <row r="63" spans="1:17" ht="14.45" customHeight="1" x14ac:dyDescent="0.2">
      <c r="A63" s="183"/>
      <c r="B63" s="183"/>
      <c r="C63" s="14" t="s">
        <v>27</v>
      </c>
      <c r="D63" s="94">
        <v>0.47799999999999998</v>
      </c>
      <c r="E63" s="94">
        <v>0.47</v>
      </c>
      <c r="F63" s="94">
        <v>0.495</v>
      </c>
      <c r="G63" s="94">
        <v>0.51</v>
      </c>
      <c r="H63" s="94">
        <v>0.51100000000000001</v>
      </c>
      <c r="I63" s="94">
        <v>0.53100000000000003</v>
      </c>
      <c r="J63" s="94">
        <v>0.47</v>
      </c>
      <c r="K63" s="94">
        <v>0.45300000000000001</v>
      </c>
      <c r="L63" s="94">
        <v>0.48199999999999998</v>
      </c>
      <c r="M63" s="94">
        <v>0.57999999999999996</v>
      </c>
      <c r="N63" s="94">
        <v>0.68099999999999994</v>
      </c>
      <c r="O63" s="94">
        <v>0.80200000000000005</v>
      </c>
      <c r="P63" s="94">
        <v>0.88</v>
      </c>
      <c r="Q63" s="86">
        <f t="shared" si="24"/>
        <v>0.56484615384615378</v>
      </c>
    </row>
    <row r="64" spans="1:17" ht="14.45" customHeight="1" x14ac:dyDescent="0.2">
      <c r="A64" s="183"/>
      <c r="B64" s="183"/>
      <c r="C64" s="14" t="s">
        <v>28</v>
      </c>
      <c r="D64" s="85">
        <v>0.46800000000000003</v>
      </c>
      <c r="E64" s="85">
        <v>0.46300000000000002</v>
      </c>
      <c r="F64" s="85">
        <v>0.48099999999999998</v>
      </c>
      <c r="G64" s="85">
        <v>0.49099999999999999</v>
      </c>
      <c r="H64" s="85">
        <v>0.501</v>
      </c>
      <c r="I64" s="85">
        <v>0.51</v>
      </c>
      <c r="J64" s="85">
        <v>0.46800000000000003</v>
      </c>
      <c r="K64" s="85">
        <v>0.44600000000000001</v>
      </c>
      <c r="L64" s="85">
        <v>0.46700000000000003</v>
      </c>
      <c r="M64" s="85">
        <v>0.55200000000000005</v>
      </c>
      <c r="N64" s="85">
        <v>0.64</v>
      </c>
      <c r="O64" s="85">
        <v>0.73099999999999998</v>
      </c>
      <c r="P64" s="85">
        <v>0.80600000000000005</v>
      </c>
      <c r="Q64" s="86">
        <f t="shared" si="24"/>
        <v>0.54030769230769227</v>
      </c>
    </row>
    <row r="65" spans="1:35" ht="14.45" customHeight="1" x14ac:dyDescent="0.2">
      <c r="A65" s="184"/>
      <c r="B65" s="184"/>
      <c r="C65" s="15" t="s">
        <v>20</v>
      </c>
      <c r="D65" s="88">
        <v>0.55700000000000005</v>
      </c>
      <c r="E65" s="88">
        <v>0.56000000000000005</v>
      </c>
      <c r="F65" s="88">
        <v>0.57799999999999996</v>
      </c>
      <c r="G65" s="103">
        <v>0.60599999999999998</v>
      </c>
      <c r="H65" s="88">
        <v>0.61399999999999999</v>
      </c>
      <c r="I65" s="88">
        <v>0.61599999999999999</v>
      </c>
      <c r="J65" s="88">
        <v>0.58699999999999997</v>
      </c>
      <c r="K65" s="102">
        <v>0.57199999999999995</v>
      </c>
      <c r="L65" s="103">
        <v>0.58399999999999996</v>
      </c>
      <c r="M65" s="88">
        <v>0.65100000000000002</v>
      </c>
      <c r="N65" s="88">
        <v>0.71599999999999997</v>
      </c>
      <c r="O65" s="88">
        <v>0.79300000000000004</v>
      </c>
      <c r="P65" s="88">
        <v>0.84899999999999998</v>
      </c>
      <c r="Q65" s="89">
        <f t="shared" si="24"/>
        <v>0.63715384615384607</v>
      </c>
    </row>
    <row r="69" spans="1:35" ht="15" thickBot="1" x14ac:dyDescent="0.25"/>
    <row r="70" spans="1:35" ht="14.25" customHeight="1" thickTop="1" x14ac:dyDescent="0.2">
      <c r="W70" s="145" t="s">
        <v>52</v>
      </c>
      <c r="X70" s="146"/>
      <c r="Y70" s="146"/>
      <c r="Z70" s="147"/>
    </row>
    <row r="71" spans="1:35" ht="15" customHeight="1" thickBot="1" x14ac:dyDescent="0.25">
      <c r="W71" s="148"/>
      <c r="X71" s="149"/>
      <c r="Y71" s="149"/>
      <c r="Z71" s="150"/>
    </row>
    <row r="72" spans="1:35" ht="14.25" customHeight="1" thickTop="1" x14ac:dyDescent="0.2">
      <c r="A72" s="172" t="s">
        <v>13</v>
      </c>
      <c r="B72" s="172" t="s">
        <v>36</v>
      </c>
      <c r="C72" s="172" t="s">
        <v>16</v>
      </c>
      <c r="D72" s="175" t="s">
        <v>0</v>
      </c>
      <c r="E72" s="177" t="s">
        <v>1</v>
      </c>
      <c r="F72" s="177" t="s">
        <v>2</v>
      </c>
      <c r="G72" s="177" t="s">
        <v>3</v>
      </c>
      <c r="H72" s="177" t="s">
        <v>4</v>
      </c>
      <c r="I72" s="177" t="s">
        <v>5</v>
      </c>
      <c r="J72" s="177" t="s">
        <v>6</v>
      </c>
      <c r="K72" s="177" t="s">
        <v>7</v>
      </c>
      <c r="L72" s="177" t="s">
        <v>8</v>
      </c>
      <c r="M72" s="177" t="s">
        <v>9</v>
      </c>
      <c r="N72" s="177" t="s">
        <v>10</v>
      </c>
      <c r="O72" s="177" t="s">
        <v>11</v>
      </c>
      <c r="P72" s="179" t="s">
        <v>12</v>
      </c>
      <c r="Q72" s="155" t="s">
        <v>25</v>
      </c>
      <c r="R72" s="155" t="s">
        <v>51</v>
      </c>
      <c r="S72" s="155" t="s">
        <v>52</v>
      </c>
      <c r="T72" s="155" t="s">
        <v>53</v>
      </c>
      <c r="U72" s="155" t="s">
        <v>54</v>
      </c>
      <c r="W72" s="151">
        <v>10000</v>
      </c>
      <c r="X72" s="153" t="s">
        <v>26</v>
      </c>
      <c r="Y72" s="13" t="s">
        <v>55</v>
      </c>
      <c r="Z72" s="55">
        <v>1.4283350429902997</v>
      </c>
      <c r="AA72" s="155" t="s">
        <v>27</v>
      </c>
      <c r="AB72" s="139" t="s">
        <v>55</v>
      </c>
      <c r="AC72" s="142">
        <v>0.88062711452015852</v>
      </c>
      <c r="AD72" s="155" t="s">
        <v>28</v>
      </c>
      <c r="AE72" s="139" t="s">
        <v>55</v>
      </c>
      <c r="AF72" s="142">
        <v>0.87824501655485321</v>
      </c>
      <c r="AG72" s="155" t="s">
        <v>57</v>
      </c>
      <c r="AH72" s="139" t="s">
        <v>55</v>
      </c>
      <c r="AI72" s="139">
        <v>1.1328439526767502</v>
      </c>
    </row>
    <row r="73" spans="1:35" ht="15" customHeight="1" thickBot="1" x14ac:dyDescent="0.25">
      <c r="A73" s="174"/>
      <c r="B73" s="173"/>
      <c r="C73" s="173"/>
      <c r="D73" s="176"/>
      <c r="E73" s="178"/>
      <c r="F73" s="178"/>
      <c r="G73" s="178"/>
      <c r="H73" s="178"/>
      <c r="I73" s="178"/>
      <c r="J73" s="178"/>
      <c r="K73" s="178"/>
      <c r="L73" s="178"/>
      <c r="M73" s="178"/>
      <c r="N73" s="178"/>
      <c r="O73" s="178"/>
      <c r="P73" s="180"/>
      <c r="Q73" s="166"/>
      <c r="R73" s="166"/>
      <c r="S73" s="166"/>
      <c r="T73" s="166"/>
      <c r="U73" s="166"/>
      <c r="W73" s="151"/>
      <c r="X73" s="153"/>
      <c r="Y73" s="13" t="s">
        <v>9</v>
      </c>
      <c r="Z73" s="55">
        <v>1.3691307441126219</v>
      </c>
      <c r="AA73" s="156"/>
      <c r="AB73" s="13" t="s">
        <v>9</v>
      </c>
      <c r="AC73" s="55">
        <v>0.86643230983479258</v>
      </c>
      <c r="AD73" s="156"/>
      <c r="AE73" s="13" t="s">
        <v>10</v>
      </c>
      <c r="AF73" s="55">
        <v>0.85350005926209349</v>
      </c>
      <c r="AG73" s="156"/>
      <c r="AH73" s="13" t="s">
        <v>9</v>
      </c>
      <c r="AI73" s="13">
        <v>1.0979784061517894</v>
      </c>
    </row>
    <row r="74" spans="1:35" ht="16.149999999999999" customHeight="1" thickTop="1" x14ac:dyDescent="0.2">
      <c r="A74" s="167">
        <v>10000</v>
      </c>
      <c r="B74" s="170" t="s">
        <v>15</v>
      </c>
      <c r="C74" s="5" t="s">
        <v>17</v>
      </c>
      <c r="D74" s="6">
        <v>0.67100000000000004</v>
      </c>
      <c r="E74" s="6">
        <v>0.68200000000000005</v>
      </c>
      <c r="F74" s="6">
        <v>0.70899999999999996</v>
      </c>
      <c r="G74" s="7">
        <v>0.73</v>
      </c>
      <c r="H74" s="8">
        <v>0.751</v>
      </c>
      <c r="I74" s="8">
        <v>0.73599999999999999</v>
      </c>
      <c r="J74" s="9">
        <v>0.71899999999999997</v>
      </c>
      <c r="K74" s="8">
        <v>0.70899999999999996</v>
      </c>
      <c r="L74" s="8">
        <v>0.71799999999999997</v>
      </c>
      <c r="M74" s="8">
        <v>0.75600000000000001</v>
      </c>
      <c r="N74" s="8">
        <v>0.80200000000000005</v>
      </c>
      <c r="O74" s="8">
        <v>0.879</v>
      </c>
      <c r="P74" s="10">
        <v>0.93100000000000005</v>
      </c>
      <c r="Q74" s="111">
        <f>AVERAGE(D74:P74)</f>
        <v>0.75330769230769223</v>
      </c>
      <c r="R74" s="131">
        <f>_xlfn.STDEV.P(D74:P74)</f>
        <v>7.2752884812361307E-2</v>
      </c>
      <c r="S74" s="5">
        <f t="shared" ref="S74:S105" si="25">2*Q74*1/R74/(Q74+1/R74)</f>
        <v>1.4283350429902997</v>
      </c>
      <c r="T74" s="131">
        <f>Q74-R74</f>
        <v>0.68055480749533093</v>
      </c>
      <c r="U74" s="14">
        <f>R74/Q74</f>
        <v>9.6577913056335854E-2</v>
      </c>
      <c r="W74" s="151"/>
      <c r="X74" s="153"/>
      <c r="Y74" s="13" t="s">
        <v>6</v>
      </c>
      <c r="Z74" s="55">
        <v>1.3624596613306987</v>
      </c>
      <c r="AA74" s="156"/>
      <c r="AB74" s="13" t="s">
        <v>10</v>
      </c>
      <c r="AC74" s="55">
        <v>0.84825410623709452</v>
      </c>
      <c r="AD74" s="156"/>
      <c r="AE74" s="13" t="s">
        <v>9</v>
      </c>
      <c r="AF74" s="55">
        <v>0.85278857991301527</v>
      </c>
      <c r="AG74" s="156"/>
      <c r="AH74" s="13" t="s">
        <v>23</v>
      </c>
      <c r="AI74" s="13">
        <v>1.0784125734512628</v>
      </c>
    </row>
    <row r="75" spans="1:35" x14ac:dyDescent="0.2">
      <c r="A75" s="168"/>
      <c r="B75" s="171"/>
      <c r="C75" s="14" t="s">
        <v>18</v>
      </c>
      <c r="D75" s="9">
        <v>0.39900000000000002</v>
      </c>
      <c r="E75" s="8">
        <v>0.38600000000000001</v>
      </c>
      <c r="F75" s="8">
        <v>0.39700000000000002</v>
      </c>
      <c r="G75" s="8">
        <v>0.41699999999999998</v>
      </c>
      <c r="H75" s="8">
        <v>0.41499999999999998</v>
      </c>
      <c r="I75" s="8">
        <v>0.42599999999999999</v>
      </c>
      <c r="J75" s="9">
        <v>0.376</v>
      </c>
      <c r="K75" s="8">
        <v>0.372</v>
      </c>
      <c r="L75" s="8">
        <v>0.39100000000000001</v>
      </c>
      <c r="M75" s="8">
        <v>0.46800000000000003</v>
      </c>
      <c r="N75" s="8">
        <v>0.55700000000000005</v>
      </c>
      <c r="O75" s="8">
        <v>0.67400000000000004</v>
      </c>
      <c r="P75" s="10">
        <v>0.76300000000000001</v>
      </c>
      <c r="Q75" s="111">
        <f t="shared" ref="Q75:Q129" si="26">AVERAGE(D75:P75)</f>
        <v>0.46469230769230774</v>
      </c>
      <c r="R75" s="13">
        <f>_xlfn.STDEV.P(D75:P75)</f>
        <v>0.11914721638207756</v>
      </c>
      <c r="S75" s="14">
        <f t="shared" si="25"/>
        <v>0.88062711452015852</v>
      </c>
      <c r="T75" s="13">
        <f t="shared" ref="T75:T129" si="27">Q75-R75</f>
        <v>0.34554509131023015</v>
      </c>
      <c r="U75" s="14">
        <f t="shared" ref="U75:U129" si="28">R75/Q75</f>
        <v>0.25640023389621058</v>
      </c>
      <c r="W75" s="151"/>
      <c r="X75" s="153"/>
      <c r="Y75" s="13" t="s">
        <v>7</v>
      </c>
      <c r="Z75" s="55">
        <v>1.3571118340385011</v>
      </c>
      <c r="AA75" s="156"/>
      <c r="AB75" s="13" t="s">
        <v>11</v>
      </c>
      <c r="AC75" s="55">
        <v>0.79299518330329088</v>
      </c>
      <c r="AD75" s="156"/>
      <c r="AE75" s="13" t="s">
        <v>11</v>
      </c>
      <c r="AF75" s="55">
        <v>0.79659268085787549</v>
      </c>
      <c r="AG75" s="156"/>
      <c r="AH75" s="13" t="s">
        <v>10</v>
      </c>
      <c r="AI75" s="13">
        <v>1.0777275033267602</v>
      </c>
    </row>
    <row r="76" spans="1:35" x14ac:dyDescent="0.2">
      <c r="A76" s="168"/>
      <c r="B76" s="171"/>
      <c r="C76" s="14" t="s">
        <v>19</v>
      </c>
      <c r="D76" s="9">
        <v>0.40200000000000002</v>
      </c>
      <c r="E76" s="8">
        <v>0.39300000000000002</v>
      </c>
      <c r="F76" s="8">
        <v>0.40899999999999997</v>
      </c>
      <c r="G76" s="8">
        <v>0.41699999999999998</v>
      </c>
      <c r="H76" s="8">
        <v>0.42899999999999999</v>
      </c>
      <c r="I76" s="8">
        <v>0.42799999999999999</v>
      </c>
      <c r="J76" s="9">
        <v>0.39900000000000002</v>
      </c>
      <c r="K76" s="8">
        <v>0.38400000000000001</v>
      </c>
      <c r="L76" s="8">
        <v>0.39800000000000002</v>
      </c>
      <c r="M76" s="8">
        <v>0.45400000000000001</v>
      </c>
      <c r="N76" s="8">
        <v>0.52500000000000002</v>
      </c>
      <c r="O76" s="8">
        <v>0.61899999999999999</v>
      </c>
      <c r="P76" s="10">
        <v>0.69399999999999995</v>
      </c>
      <c r="Q76" s="111">
        <f t="shared" si="26"/>
        <v>0.45776923076923076</v>
      </c>
      <c r="R76" s="13">
        <f t="shared" ref="R76:R129" si="29">_xlfn.STDEV.P(D76:P76)</f>
        <v>9.2762022937235802E-2</v>
      </c>
      <c r="S76" s="14">
        <f t="shared" si="25"/>
        <v>0.87824501655485321</v>
      </c>
      <c r="T76" s="13">
        <f t="shared" si="27"/>
        <v>0.36500720783199497</v>
      </c>
      <c r="U76" s="14">
        <f t="shared" si="28"/>
        <v>0.2026392704056571</v>
      </c>
      <c r="W76" s="151"/>
      <c r="X76" s="153"/>
      <c r="Y76" s="13" t="s">
        <v>23</v>
      </c>
      <c r="Z76" s="55">
        <v>1.3571054474090078</v>
      </c>
      <c r="AA76" s="156"/>
      <c r="AB76" s="13" t="s">
        <v>7</v>
      </c>
      <c r="AC76" s="55">
        <v>0.77781143015262788</v>
      </c>
      <c r="AD76" s="156"/>
      <c r="AE76" s="13" t="s">
        <v>7</v>
      </c>
      <c r="AF76" s="55">
        <v>0.78317454230986194</v>
      </c>
      <c r="AG76" s="156"/>
      <c r="AH76" s="13" t="s">
        <v>7</v>
      </c>
      <c r="AI76" s="13">
        <v>1.0737313266562631</v>
      </c>
    </row>
    <row r="77" spans="1:35" x14ac:dyDescent="0.2">
      <c r="A77" s="168"/>
      <c r="B77" s="171"/>
      <c r="C77" s="14" t="s">
        <v>20</v>
      </c>
      <c r="D77" s="16">
        <v>0.52100000000000002</v>
      </c>
      <c r="E77" s="17">
        <v>0.52800000000000002</v>
      </c>
      <c r="F77" s="17">
        <v>0.54100000000000004</v>
      </c>
      <c r="G77" s="17">
        <v>0.57099999999999995</v>
      </c>
      <c r="H77" s="17">
        <v>0.58299999999999996</v>
      </c>
      <c r="I77" s="17">
        <v>0.58499999999999996</v>
      </c>
      <c r="J77" s="16">
        <v>0.54300000000000004</v>
      </c>
      <c r="K77" s="17">
        <v>0.53900000000000003</v>
      </c>
      <c r="L77" s="17">
        <v>0.55400000000000005</v>
      </c>
      <c r="M77" s="17">
        <v>0.58399999999999996</v>
      </c>
      <c r="N77" s="17">
        <v>0.64200000000000002</v>
      </c>
      <c r="O77" s="17">
        <v>0.71899999999999997</v>
      </c>
      <c r="P77" s="18">
        <v>0.77900000000000003</v>
      </c>
      <c r="Q77" s="112">
        <f t="shared" si="26"/>
        <v>0.59146153846153848</v>
      </c>
      <c r="R77" s="132">
        <f t="shared" si="29"/>
        <v>7.4741210324091728E-2</v>
      </c>
      <c r="S77" s="15">
        <f t="shared" si="25"/>
        <v>1.1328439526767502</v>
      </c>
      <c r="T77" s="132">
        <f t="shared" si="27"/>
        <v>0.51672032813744673</v>
      </c>
      <c r="U77" s="15">
        <f t="shared" si="28"/>
        <v>0.12636698325051274</v>
      </c>
      <c r="W77" s="151"/>
      <c r="X77" s="153"/>
      <c r="Y77" s="13" t="s">
        <v>24</v>
      </c>
      <c r="Z77" s="55">
        <v>1.350875799603666</v>
      </c>
      <c r="AA77" s="156"/>
      <c r="AB77" s="13" t="s">
        <v>5</v>
      </c>
      <c r="AC77" s="55">
        <v>0.76722424789623267</v>
      </c>
      <c r="AD77" s="156"/>
      <c r="AE77" s="13" t="s">
        <v>6</v>
      </c>
      <c r="AF77" s="55">
        <v>0.77967080241434461</v>
      </c>
      <c r="AG77" s="156"/>
      <c r="AH77" s="13" t="s">
        <v>3</v>
      </c>
      <c r="AI77" s="13">
        <v>1.0719595946008666</v>
      </c>
    </row>
    <row r="78" spans="1:35" x14ac:dyDescent="0.2">
      <c r="A78" s="168"/>
      <c r="B78" s="172" t="s">
        <v>37</v>
      </c>
      <c r="C78" s="79" t="s">
        <v>17</v>
      </c>
      <c r="D78" s="90">
        <v>0.73499999999999999</v>
      </c>
      <c r="E78" s="62">
        <v>0.70499999999999996</v>
      </c>
      <c r="F78" s="62">
        <v>0.70699999999999996</v>
      </c>
      <c r="G78" s="62">
        <v>0.70399999999999996</v>
      </c>
      <c r="H78" s="62">
        <v>0.70599999999999996</v>
      </c>
      <c r="I78" s="62">
        <v>0.69099999999999995</v>
      </c>
      <c r="J78" s="62">
        <v>0.65100000000000002</v>
      </c>
      <c r="K78" s="62">
        <v>0.62</v>
      </c>
      <c r="L78" s="62">
        <v>0.61799999999999999</v>
      </c>
      <c r="M78" s="62">
        <v>0.627</v>
      </c>
      <c r="N78" s="62">
        <v>0.622</v>
      </c>
      <c r="O78" s="62">
        <v>0.63100000000000001</v>
      </c>
      <c r="P78" s="62">
        <v>0.629</v>
      </c>
      <c r="Q78" s="46">
        <f t="shared" si="26"/>
        <v>0.66507692307692301</v>
      </c>
      <c r="R78" s="13">
        <f t="shared" si="29"/>
        <v>4.1432914337909452E-2</v>
      </c>
      <c r="S78" s="14">
        <f t="shared" si="25"/>
        <v>1.2944829759468779</v>
      </c>
      <c r="T78" s="13">
        <f t="shared" si="27"/>
        <v>0.6236440087390136</v>
      </c>
      <c r="U78" s="14">
        <f t="shared" si="28"/>
        <v>6.2297928104652199E-2</v>
      </c>
      <c r="W78" s="151"/>
      <c r="X78" s="153"/>
      <c r="Y78" s="13" t="s">
        <v>5</v>
      </c>
      <c r="Z78" s="55">
        <v>1.3496130608295525</v>
      </c>
      <c r="AA78" s="156"/>
      <c r="AB78" s="13" t="s">
        <v>6</v>
      </c>
      <c r="AC78" s="55">
        <v>0.76689140050964655</v>
      </c>
      <c r="AD78" s="156"/>
      <c r="AE78" s="13" t="s">
        <v>5</v>
      </c>
      <c r="AF78" s="55">
        <v>0.77963198235890963</v>
      </c>
      <c r="AG78" s="156"/>
      <c r="AH78" s="13" t="s">
        <v>5</v>
      </c>
      <c r="AI78" s="13">
        <v>1.0718103170369957</v>
      </c>
    </row>
    <row r="79" spans="1:35" x14ac:dyDescent="0.2">
      <c r="A79" s="168"/>
      <c r="B79" s="171"/>
      <c r="C79" s="14" t="s">
        <v>18</v>
      </c>
      <c r="D79" s="90">
        <v>0.45300000000000001</v>
      </c>
      <c r="E79" s="62">
        <v>0.41599999999999998</v>
      </c>
      <c r="F79" s="62">
        <v>0.41</v>
      </c>
      <c r="G79" s="62">
        <v>0.40899999999999997</v>
      </c>
      <c r="H79" s="62">
        <v>0.39300000000000002</v>
      </c>
      <c r="I79" s="62">
        <v>0.38900000000000001</v>
      </c>
      <c r="J79" s="62">
        <v>0.33</v>
      </c>
      <c r="K79" s="62">
        <v>0.32300000000000001</v>
      </c>
      <c r="L79" s="62">
        <v>0.32</v>
      </c>
      <c r="M79" s="62">
        <v>0.33</v>
      </c>
      <c r="N79" s="62" t="s">
        <v>49</v>
      </c>
      <c r="O79" s="62">
        <v>0.33600000000000002</v>
      </c>
      <c r="P79" s="62">
        <v>0.32500000000000001</v>
      </c>
      <c r="Q79" s="47">
        <f t="shared" si="26"/>
        <v>0.3695</v>
      </c>
      <c r="R79" s="13">
        <f t="shared" si="29"/>
        <v>4.4817221392377454E-2</v>
      </c>
      <c r="S79" s="14">
        <f t="shared" si="25"/>
        <v>0.72696154351561071</v>
      </c>
      <c r="T79" s="13">
        <f t="shared" si="27"/>
        <v>0.32468277860762251</v>
      </c>
      <c r="U79" s="14">
        <f t="shared" si="28"/>
        <v>0.12129153286164399</v>
      </c>
      <c r="W79" s="151"/>
      <c r="X79" s="153"/>
      <c r="Y79" s="13" t="s">
        <v>56</v>
      </c>
      <c r="Z79" s="55">
        <v>1.3475322050754452</v>
      </c>
      <c r="AA79" s="156"/>
      <c r="AB79" s="13" t="s">
        <v>3</v>
      </c>
      <c r="AC79" s="55">
        <v>0.75595570013747804</v>
      </c>
      <c r="AD79" s="156"/>
      <c r="AE79" s="13" t="s">
        <v>23</v>
      </c>
      <c r="AF79" s="55">
        <v>0.77751636674514901</v>
      </c>
      <c r="AG79" s="156"/>
      <c r="AH79" s="13" t="s">
        <v>2</v>
      </c>
      <c r="AI79" s="13">
        <v>1.0685501749862354</v>
      </c>
    </row>
    <row r="80" spans="1:35" x14ac:dyDescent="0.2">
      <c r="A80" s="168"/>
      <c r="B80" s="171"/>
      <c r="C80" s="14" t="s">
        <v>19</v>
      </c>
      <c r="D80" s="90">
        <v>0.437</v>
      </c>
      <c r="E80" s="62">
        <v>0.41199999999999998</v>
      </c>
      <c r="F80" s="62">
        <v>0.40799999999999997</v>
      </c>
      <c r="G80" s="62">
        <v>0.40699999999999997</v>
      </c>
      <c r="H80" s="62">
        <v>0.39900000000000002</v>
      </c>
      <c r="I80" s="62">
        <v>0.39300000000000002</v>
      </c>
      <c r="J80" s="62">
        <v>0.35199999999999998</v>
      </c>
      <c r="K80" s="62">
        <v>0.34</v>
      </c>
      <c r="L80" s="62">
        <v>0.33500000000000002</v>
      </c>
      <c r="M80" s="62">
        <v>0.34499999999999997</v>
      </c>
      <c r="N80" s="62">
        <v>0.32600000000000001</v>
      </c>
      <c r="O80" s="62">
        <v>0.34300000000000003</v>
      </c>
      <c r="P80" s="62">
        <v>0.33600000000000002</v>
      </c>
      <c r="Q80" s="47">
        <f t="shared" si="26"/>
        <v>0.37176923076923074</v>
      </c>
      <c r="R80" s="13">
        <f t="shared" si="29"/>
        <v>3.6469489558246526E-2</v>
      </c>
      <c r="S80" s="14">
        <f t="shared" si="25"/>
        <v>0.73359224614621976</v>
      </c>
      <c r="T80" s="13">
        <f t="shared" si="27"/>
        <v>0.33529974121098421</v>
      </c>
      <c r="U80" s="14">
        <f t="shared" si="28"/>
        <v>9.8097116544010945E-2</v>
      </c>
      <c r="W80" s="151"/>
      <c r="X80" s="153"/>
      <c r="Y80" s="13" t="s">
        <v>10</v>
      </c>
      <c r="Z80" s="55">
        <v>1.3467827239461641</v>
      </c>
      <c r="AA80" s="156"/>
      <c r="AB80" s="13" t="s">
        <v>23</v>
      </c>
      <c r="AC80" s="55">
        <v>0.75521698783154223</v>
      </c>
      <c r="AD80" s="156"/>
      <c r="AE80" s="13" t="s">
        <v>3</v>
      </c>
      <c r="AF80" s="55">
        <v>0.77118280527576888</v>
      </c>
      <c r="AG80" s="156"/>
      <c r="AH80" s="13" t="s">
        <v>8</v>
      </c>
      <c r="AI80" s="13">
        <v>1.0677334613058009</v>
      </c>
    </row>
    <row r="81" spans="1:35" x14ac:dyDescent="0.2">
      <c r="A81" s="168"/>
      <c r="B81" s="173"/>
      <c r="C81" s="15" t="s">
        <v>20</v>
      </c>
      <c r="D81" s="91">
        <v>0.56599999999999995</v>
      </c>
      <c r="E81" s="33">
        <v>0.53600000000000003</v>
      </c>
      <c r="F81" s="33">
        <v>0.53900000000000003</v>
      </c>
      <c r="G81" s="33">
        <v>0.54</v>
      </c>
      <c r="H81" s="33">
        <v>0.52700000000000002</v>
      </c>
      <c r="I81" s="33">
        <v>0.51300000000000001</v>
      </c>
      <c r="J81" s="33">
        <v>0.48099999999999998</v>
      </c>
      <c r="K81" s="33">
        <v>0.46600000000000003</v>
      </c>
      <c r="L81" s="33">
        <v>0.46100000000000002</v>
      </c>
      <c r="M81" s="33">
        <v>0.47299999999999998</v>
      </c>
      <c r="N81" s="33">
        <v>0.46899999999999997</v>
      </c>
      <c r="O81" s="33">
        <v>0.52500000000000002</v>
      </c>
      <c r="P81" s="33">
        <v>0.52300000000000002</v>
      </c>
      <c r="Q81" s="48">
        <f t="shared" si="26"/>
        <v>0.50915384615384618</v>
      </c>
      <c r="R81" s="132">
        <f t="shared" si="29"/>
        <v>3.335553501259321E-2</v>
      </c>
      <c r="S81" s="15">
        <f t="shared" si="25"/>
        <v>1.0013024733320437</v>
      </c>
      <c r="T81" s="132">
        <f t="shared" si="27"/>
        <v>0.47579831114125298</v>
      </c>
      <c r="U81" s="15">
        <f t="shared" si="28"/>
        <v>6.5511701943452447E-2</v>
      </c>
      <c r="W81" s="151"/>
      <c r="X81" s="153"/>
      <c r="Y81" s="13" t="s">
        <v>8</v>
      </c>
      <c r="Z81" s="55">
        <v>1.3235442629990413</v>
      </c>
      <c r="AA81" s="156"/>
      <c r="AB81" s="13" t="s">
        <v>24</v>
      </c>
      <c r="AC81" s="55">
        <v>0.74390248203311482</v>
      </c>
      <c r="AD81" s="156"/>
      <c r="AE81" s="13" t="s">
        <v>2</v>
      </c>
      <c r="AF81" s="55">
        <v>0.77115411783416499</v>
      </c>
      <c r="AG81" s="156"/>
      <c r="AH81" s="13" t="s">
        <v>6</v>
      </c>
      <c r="AI81" s="13">
        <v>1.0617241083322648</v>
      </c>
    </row>
    <row r="82" spans="1:35" x14ac:dyDescent="0.2">
      <c r="A82" s="168"/>
      <c r="B82" s="172" t="s">
        <v>38</v>
      </c>
      <c r="C82" s="79" t="s">
        <v>17</v>
      </c>
      <c r="D82" s="81">
        <v>0.72</v>
      </c>
      <c r="E82" s="92">
        <v>0.73799999999999999</v>
      </c>
      <c r="F82" s="82">
        <v>0.73699999999999999</v>
      </c>
      <c r="G82" s="82">
        <v>0.751</v>
      </c>
      <c r="H82" s="82">
        <v>0.76200000000000001</v>
      </c>
      <c r="I82" s="82">
        <v>0.74399999999999999</v>
      </c>
      <c r="J82" s="82">
        <v>0.69699999999999995</v>
      </c>
      <c r="K82" s="82">
        <v>0.65200000000000002</v>
      </c>
      <c r="L82" s="82">
        <v>0.65100000000000002</v>
      </c>
      <c r="M82" s="82">
        <v>0.65800000000000003</v>
      </c>
      <c r="N82" s="82">
        <v>0.65400000000000003</v>
      </c>
      <c r="O82" s="82">
        <v>0.66200000000000003</v>
      </c>
      <c r="P82" s="82">
        <v>0.65700000000000003</v>
      </c>
      <c r="Q82" s="83">
        <f t="shared" si="26"/>
        <v>0.69869230769230772</v>
      </c>
      <c r="R82" s="13">
        <f t="shared" si="29"/>
        <v>4.2479650540690306E-2</v>
      </c>
      <c r="S82" s="14">
        <f t="shared" si="25"/>
        <v>1.3571054474090078</v>
      </c>
      <c r="T82" s="13">
        <f t="shared" si="27"/>
        <v>0.65621265715161736</v>
      </c>
      <c r="U82" s="14">
        <f t="shared" si="28"/>
        <v>6.0798795225032912E-2</v>
      </c>
      <c r="W82" s="151"/>
      <c r="X82" s="153"/>
      <c r="Y82" s="13" t="s">
        <v>4</v>
      </c>
      <c r="Z82" s="55">
        <v>1.3084152814430607</v>
      </c>
      <c r="AA82" s="156"/>
      <c r="AB82" s="13" t="s">
        <v>4</v>
      </c>
      <c r="AC82" s="55">
        <v>0.74149742627499682</v>
      </c>
      <c r="AD82" s="156"/>
      <c r="AE82" s="13" t="s">
        <v>4</v>
      </c>
      <c r="AF82" s="55">
        <v>0.7543794287437372</v>
      </c>
      <c r="AG82" s="156"/>
      <c r="AH82" s="13" t="s">
        <v>4</v>
      </c>
      <c r="AI82" s="13">
        <v>1.0395975040887051</v>
      </c>
    </row>
    <row r="83" spans="1:35" x14ac:dyDescent="0.2">
      <c r="A83" s="168"/>
      <c r="B83" s="171"/>
      <c r="C83" s="14" t="s">
        <v>18</v>
      </c>
      <c r="D83" s="84">
        <v>0.441</v>
      </c>
      <c r="E83" s="92">
        <v>0.43099999999999999</v>
      </c>
      <c r="F83" s="85">
        <v>0.45</v>
      </c>
      <c r="G83" s="85">
        <v>0.439</v>
      </c>
      <c r="H83" s="85">
        <v>0.443</v>
      </c>
      <c r="I83" s="85">
        <v>0.44600000000000001</v>
      </c>
      <c r="J83" s="85">
        <v>0.36899999999999999</v>
      </c>
      <c r="K83" s="85">
        <v>0.34200000000000003</v>
      </c>
      <c r="L83" s="85">
        <v>0.33500000000000002</v>
      </c>
      <c r="M83" s="85">
        <v>0.33</v>
      </c>
      <c r="N83" s="85">
        <v>0.316</v>
      </c>
      <c r="O83" s="85">
        <v>0.33900000000000002</v>
      </c>
      <c r="P83" s="85">
        <v>0.32900000000000001</v>
      </c>
      <c r="Q83" s="86">
        <f t="shared" si="26"/>
        <v>0.38538461538461538</v>
      </c>
      <c r="R83" s="13">
        <f t="shared" si="29"/>
        <v>5.3435134597636082E-2</v>
      </c>
      <c r="S83" s="14">
        <f t="shared" si="25"/>
        <v>0.75521698783154223</v>
      </c>
      <c r="T83" s="13">
        <f t="shared" si="27"/>
        <v>0.33194948078697928</v>
      </c>
      <c r="U83" s="14">
        <f t="shared" si="28"/>
        <v>0.1386540418701136</v>
      </c>
      <c r="W83" s="151"/>
      <c r="X83" s="153"/>
      <c r="Y83" s="13" t="s">
        <v>22</v>
      </c>
      <c r="Z83" s="55">
        <v>1.2944829759468779</v>
      </c>
      <c r="AA83" s="156"/>
      <c r="AB83" s="13" t="s">
        <v>22</v>
      </c>
      <c r="AC83" s="55">
        <v>0.72696154351561071</v>
      </c>
      <c r="AD83" s="156"/>
      <c r="AE83" s="13" t="s">
        <v>8</v>
      </c>
      <c r="AF83" s="55">
        <v>0.75088446113666663</v>
      </c>
      <c r="AG83" s="156"/>
      <c r="AH83" s="13" t="s">
        <v>22</v>
      </c>
      <c r="AI83" s="13">
        <v>1.0013024733320437</v>
      </c>
    </row>
    <row r="84" spans="1:35" x14ac:dyDescent="0.2">
      <c r="A84" s="168"/>
      <c r="B84" s="171"/>
      <c r="C84" s="14" t="s">
        <v>19</v>
      </c>
      <c r="D84" s="84">
        <v>0.433</v>
      </c>
      <c r="E84" s="92">
        <v>0.432</v>
      </c>
      <c r="F84" s="85">
        <v>0.439</v>
      </c>
      <c r="G84" s="85">
        <v>0.437</v>
      </c>
      <c r="H84" s="85">
        <v>0.443</v>
      </c>
      <c r="I84" s="85">
        <v>0.439</v>
      </c>
      <c r="J84" s="85">
        <v>0.38600000000000001</v>
      </c>
      <c r="K84" s="85">
        <v>0.35599999999999998</v>
      </c>
      <c r="L84" s="85">
        <v>0.35499999999999998</v>
      </c>
      <c r="M84" s="85">
        <v>0.35499999999999998</v>
      </c>
      <c r="N84" s="85">
        <v>0.34499999999999997</v>
      </c>
      <c r="O84" s="85">
        <v>0.36</v>
      </c>
      <c r="P84" s="85">
        <v>0.35399999999999998</v>
      </c>
      <c r="Q84" s="86">
        <f t="shared" si="26"/>
        <v>0.39492307692307693</v>
      </c>
      <c r="R84" s="13">
        <f t="shared" si="29"/>
        <v>4.0154435598384761E-2</v>
      </c>
      <c r="S84" s="14">
        <f t="shared" si="25"/>
        <v>0.77751636674514901</v>
      </c>
      <c r="T84" s="13">
        <f t="shared" si="27"/>
        <v>0.35476864132469216</v>
      </c>
      <c r="U84" s="14">
        <f t="shared" si="28"/>
        <v>0.10167659968426215</v>
      </c>
      <c r="W84" s="151"/>
      <c r="X84" s="153"/>
      <c r="Y84" s="13" t="s">
        <v>11</v>
      </c>
      <c r="Z84" s="55">
        <v>1.2458299550892771</v>
      </c>
      <c r="AA84" s="156"/>
      <c r="AB84" s="13" t="s">
        <v>8</v>
      </c>
      <c r="AC84" s="55">
        <v>0.72610358122094765</v>
      </c>
      <c r="AD84" s="156"/>
      <c r="AE84" s="13" t="s">
        <v>22</v>
      </c>
      <c r="AF84" s="55">
        <v>0.73359224614621976</v>
      </c>
      <c r="AG84" s="156"/>
      <c r="AH84" s="13" t="s">
        <v>11</v>
      </c>
      <c r="AI84" s="13">
        <v>0.97763232694588753</v>
      </c>
    </row>
    <row r="85" spans="1:35" ht="15" thickBot="1" x14ac:dyDescent="0.25">
      <c r="A85" s="168"/>
      <c r="B85" s="173"/>
      <c r="C85" s="15" t="s">
        <v>20</v>
      </c>
      <c r="D85" s="84">
        <v>0.55900000000000005</v>
      </c>
      <c r="E85" s="93">
        <v>0.56200000000000006</v>
      </c>
      <c r="F85" s="104">
        <v>0.56299999999999994</v>
      </c>
      <c r="G85" s="88">
        <v>0.59</v>
      </c>
      <c r="H85" s="88">
        <v>0.59199999999999997</v>
      </c>
      <c r="I85" s="88">
        <v>0.58099999999999996</v>
      </c>
      <c r="J85" s="88">
        <v>0.53800000000000003</v>
      </c>
      <c r="K85" s="88">
        <v>0.51500000000000001</v>
      </c>
      <c r="L85" s="88">
        <v>0.51200000000000001</v>
      </c>
      <c r="M85" s="88">
        <v>0.52</v>
      </c>
      <c r="N85" s="88">
        <v>0.51700000000000002</v>
      </c>
      <c r="O85" s="88">
        <v>0.53500000000000003</v>
      </c>
      <c r="P85" s="88">
        <v>0.53200000000000003</v>
      </c>
      <c r="Q85" s="89">
        <f t="shared" si="26"/>
        <v>0.54738461538461547</v>
      </c>
      <c r="R85" s="132">
        <f t="shared" si="29"/>
        <v>2.7708755799006803E-2</v>
      </c>
      <c r="S85" s="15">
        <f t="shared" si="25"/>
        <v>1.0784125734512628</v>
      </c>
      <c r="T85" s="132">
        <f t="shared" si="27"/>
        <v>0.51967585958560869</v>
      </c>
      <c r="U85" s="15">
        <f t="shared" si="28"/>
        <v>5.0620267760973635E-2</v>
      </c>
      <c r="W85" s="152"/>
      <c r="X85" s="154"/>
      <c r="Y85" s="132" t="s">
        <v>12</v>
      </c>
      <c r="Z85" s="143">
        <v>1.0192447567100917</v>
      </c>
      <c r="AA85" s="157"/>
      <c r="AB85" s="132" t="s">
        <v>12</v>
      </c>
      <c r="AC85" s="143">
        <v>0.68214374393545962</v>
      </c>
      <c r="AD85" s="157"/>
      <c r="AE85" s="132" t="s">
        <v>12</v>
      </c>
      <c r="AF85" s="143">
        <v>0.68074997340504384</v>
      </c>
      <c r="AG85" s="157"/>
      <c r="AH85" s="132" t="s">
        <v>12</v>
      </c>
      <c r="AI85" s="132">
        <v>0.7722865742715338</v>
      </c>
    </row>
    <row r="86" spans="1:35" ht="15.75" thickTop="1" thickBot="1" x14ac:dyDescent="0.25">
      <c r="A86" s="168"/>
      <c r="B86" s="172" t="s">
        <v>39</v>
      </c>
      <c r="C86" s="95" t="s">
        <v>17</v>
      </c>
      <c r="D86" s="81">
        <v>0.71199999999999997</v>
      </c>
      <c r="E86" s="94">
        <v>0.71399999999999997</v>
      </c>
      <c r="F86" s="92">
        <v>0.76200000000000001</v>
      </c>
      <c r="G86" s="94">
        <v>0.76200000000000001</v>
      </c>
      <c r="H86" s="94">
        <v>0.78</v>
      </c>
      <c r="I86" s="94">
        <v>0.76100000000000001</v>
      </c>
      <c r="J86" s="94">
        <v>0.71399999999999997</v>
      </c>
      <c r="K86" s="94">
        <v>0.66500000000000004</v>
      </c>
      <c r="L86" s="94">
        <v>0.67100000000000004</v>
      </c>
      <c r="M86" s="94">
        <v>0.67100000000000004</v>
      </c>
      <c r="N86" s="94">
        <v>0.63100000000000001</v>
      </c>
      <c r="O86" s="94">
        <v>0.64200000000000002</v>
      </c>
      <c r="P86" s="94">
        <v>0.61899999999999999</v>
      </c>
      <c r="Q86" s="83">
        <f t="shared" si="26"/>
        <v>0.70030769230769241</v>
      </c>
      <c r="R86" s="13">
        <f t="shared" si="29"/>
        <v>5.2577246636785049E-2</v>
      </c>
      <c r="S86" s="14">
        <f t="shared" si="25"/>
        <v>1.350875799603666</v>
      </c>
      <c r="T86" s="13">
        <f t="shared" si="27"/>
        <v>0.64773044567090732</v>
      </c>
      <c r="U86" s="14">
        <f t="shared" si="28"/>
        <v>7.5077351304723802E-2</v>
      </c>
      <c r="W86" s="144"/>
      <c r="X86" s="144"/>
      <c r="Y86" s="144"/>
      <c r="Z86" s="144"/>
      <c r="AA86" s="144"/>
      <c r="AB86" s="144"/>
      <c r="AC86" s="144"/>
      <c r="AD86" s="144"/>
      <c r="AE86" s="144"/>
      <c r="AF86" s="144"/>
      <c r="AG86" s="144"/>
      <c r="AH86" s="144"/>
      <c r="AI86" s="144"/>
    </row>
    <row r="87" spans="1:35" ht="15.75" thickTop="1" thickBot="1" x14ac:dyDescent="0.25">
      <c r="A87" s="168"/>
      <c r="B87" s="171"/>
      <c r="C87" s="96" t="s">
        <v>18</v>
      </c>
      <c r="D87" s="84">
        <v>0.434</v>
      </c>
      <c r="E87" s="94">
        <v>0.41</v>
      </c>
      <c r="F87" s="92">
        <v>0.46100000000000002</v>
      </c>
      <c r="G87" s="94">
        <v>0.435</v>
      </c>
      <c r="H87" s="94">
        <v>0.434</v>
      </c>
      <c r="I87" s="94">
        <v>0.435</v>
      </c>
      <c r="J87" s="94">
        <v>0.36899999999999999</v>
      </c>
      <c r="K87" s="94">
        <v>0.34</v>
      </c>
      <c r="L87" s="94">
        <v>0.34599999999999997</v>
      </c>
      <c r="M87" s="94">
        <v>0.33200000000000002</v>
      </c>
      <c r="N87" s="94">
        <v>0.309</v>
      </c>
      <c r="O87" s="94">
        <v>0.32700000000000001</v>
      </c>
      <c r="P87" s="94">
        <v>0.30299999999999999</v>
      </c>
      <c r="Q87" s="86">
        <f t="shared" si="26"/>
        <v>0.37961538461538458</v>
      </c>
      <c r="R87" s="13">
        <f t="shared" si="29"/>
        <v>5.4279247290198687E-2</v>
      </c>
      <c r="S87" s="14">
        <f t="shared" si="25"/>
        <v>0.74390248203311482</v>
      </c>
      <c r="T87" s="13">
        <f t="shared" si="27"/>
        <v>0.3253361373251859</v>
      </c>
      <c r="U87" s="14">
        <f t="shared" si="28"/>
        <v>0.14298484595189118</v>
      </c>
    </row>
    <row r="88" spans="1:35" ht="15" thickTop="1" x14ac:dyDescent="0.2">
      <c r="A88" s="168"/>
      <c r="B88" s="171"/>
      <c r="C88" s="96" t="s">
        <v>19</v>
      </c>
      <c r="D88" s="84">
        <v>0.42</v>
      </c>
      <c r="E88" s="94">
        <v>0.41</v>
      </c>
      <c r="F88" s="92">
        <v>0.45900000000000002</v>
      </c>
      <c r="G88" s="94">
        <v>0.442</v>
      </c>
      <c r="H88" s="94">
        <v>0.44800000000000001</v>
      </c>
      <c r="I88" s="94">
        <v>0.443</v>
      </c>
      <c r="J88" s="94">
        <v>0.39400000000000002</v>
      </c>
      <c r="K88" s="94">
        <v>0.36099999999999999</v>
      </c>
      <c r="L88" s="94">
        <v>0.36399999999999999</v>
      </c>
      <c r="M88" s="94">
        <v>0.35699999999999998</v>
      </c>
      <c r="N88" s="94">
        <v>0.33100000000000002</v>
      </c>
      <c r="O88" s="94">
        <v>0.34699999999999998</v>
      </c>
      <c r="P88" s="94">
        <v>0.32600000000000001</v>
      </c>
      <c r="Q88" s="86">
        <f t="shared" si="26"/>
        <v>0.39246153846153842</v>
      </c>
      <c r="R88" s="13">
        <f t="shared" si="29"/>
        <v>4.5494911608316563E-2</v>
      </c>
      <c r="S88" s="14">
        <f t="shared" si="25"/>
        <v>0.77115411783416499</v>
      </c>
      <c r="T88" s="13">
        <f t="shared" si="27"/>
        <v>0.34696662685322188</v>
      </c>
      <c r="U88" s="14">
        <f t="shared" si="28"/>
        <v>0.11592196215368784</v>
      </c>
      <c r="W88" s="145" t="s">
        <v>25</v>
      </c>
      <c r="X88" s="146"/>
      <c r="Y88" s="146"/>
      <c r="Z88" s="147"/>
    </row>
    <row r="89" spans="1:35" ht="15" thickBot="1" x14ac:dyDescent="0.25">
      <c r="A89" s="168"/>
      <c r="B89" s="173"/>
      <c r="C89" s="97" t="s">
        <v>20</v>
      </c>
      <c r="D89" s="87">
        <v>0.53200000000000003</v>
      </c>
      <c r="E89" s="88">
        <v>0.53500000000000003</v>
      </c>
      <c r="F89" s="93">
        <v>0.57099999999999995</v>
      </c>
      <c r="G89" s="88">
        <v>0.58699999999999997</v>
      </c>
      <c r="H89" s="88">
        <v>0.59899999999999998</v>
      </c>
      <c r="I89" s="88">
        <v>0.58199999999999996</v>
      </c>
      <c r="J89" s="88">
        <v>0.54800000000000004</v>
      </c>
      <c r="K89" s="88">
        <v>0.51</v>
      </c>
      <c r="L89" s="88">
        <v>0.51400000000000001</v>
      </c>
      <c r="M89" s="88">
        <v>0.52</v>
      </c>
      <c r="N89" s="88">
        <v>0.50600000000000001</v>
      </c>
      <c r="O89" s="88">
        <v>0.53500000000000003</v>
      </c>
      <c r="P89" s="88">
        <v>0.52100000000000002</v>
      </c>
      <c r="Q89" s="89">
        <f t="shared" si="26"/>
        <v>0.54307692307692301</v>
      </c>
      <c r="R89" s="132">
        <f t="shared" si="29"/>
        <v>3.0335208126383521E-2</v>
      </c>
      <c r="S89" s="15">
        <f t="shared" si="25"/>
        <v>1.0685501749862354</v>
      </c>
      <c r="T89" s="132">
        <f t="shared" si="27"/>
        <v>0.51274171495053944</v>
      </c>
      <c r="U89" s="15">
        <f t="shared" si="28"/>
        <v>5.5858031960762861E-2</v>
      </c>
      <c r="W89" s="148"/>
      <c r="X89" s="149"/>
      <c r="Y89" s="149"/>
      <c r="Z89" s="150"/>
    </row>
    <row r="90" spans="1:35" ht="15" thickTop="1" x14ac:dyDescent="0.2">
      <c r="A90" s="168"/>
      <c r="B90" s="172" t="s">
        <v>40</v>
      </c>
      <c r="C90" s="79" t="s">
        <v>17</v>
      </c>
      <c r="D90" s="94">
        <v>0.69099999999999995</v>
      </c>
      <c r="E90" s="94">
        <v>0.69199999999999995</v>
      </c>
      <c r="F90" s="94">
        <v>0.73199999999999998</v>
      </c>
      <c r="G90" s="92">
        <v>0.77100000000000002</v>
      </c>
      <c r="H90" s="94">
        <v>0.78500000000000003</v>
      </c>
      <c r="I90" s="94">
        <v>0.76500000000000001</v>
      </c>
      <c r="J90" s="94">
        <v>0.71799999999999997</v>
      </c>
      <c r="K90" s="94">
        <v>0.67300000000000004</v>
      </c>
      <c r="L90" s="94">
        <v>0.66700000000000004</v>
      </c>
      <c r="M90" s="94">
        <v>0.65800000000000003</v>
      </c>
      <c r="N90" s="94">
        <v>0.63900000000000001</v>
      </c>
      <c r="O90" s="94">
        <v>0.64700000000000002</v>
      </c>
      <c r="P90" s="94">
        <v>0.629</v>
      </c>
      <c r="Q90" s="83">
        <f t="shared" si="26"/>
        <v>0.69746153846153847</v>
      </c>
      <c r="R90" s="13">
        <f t="shared" si="29"/>
        <v>5.042376635097532E-2</v>
      </c>
      <c r="S90" s="14">
        <f t="shared" si="25"/>
        <v>1.3475322050754452</v>
      </c>
      <c r="T90" s="13">
        <f t="shared" si="27"/>
        <v>0.64703777211056313</v>
      </c>
      <c r="U90" s="14">
        <f t="shared" si="28"/>
        <v>7.2296124689828961E-2</v>
      </c>
      <c r="W90" s="151">
        <v>10000</v>
      </c>
      <c r="X90" s="153" t="s">
        <v>26</v>
      </c>
      <c r="Y90" s="13" t="s">
        <v>55</v>
      </c>
      <c r="Z90" s="55">
        <v>0.75330769230769223</v>
      </c>
      <c r="AA90" s="155" t="s">
        <v>27</v>
      </c>
      <c r="AB90" s="139" t="s">
        <v>55</v>
      </c>
      <c r="AC90" s="142">
        <v>0.46469230769230774</v>
      </c>
      <c r="AD90" s="155" t="s">
        <v>28</v>
      </c>
      <c r="AE90" s="139" t="s">
        <v>55</v>
      </c>
      <c r="AF90" s="142">
        <v>0.45776923076923076</v>
      </c>
      <c r="AG90" s="155" t="s">
        <v>57</v>
      </c>
      <c r="AH90" s="139" t="s">
        <v>55</v>
      </c>
      <c r="AI90" s="139">
        <v>0.59146153846153848</v>
      </c>
    </row>
    <row r="91" spans="1:35" x14ac:dyDescent="0.2">
      <c r="A91" s="168"/>
      <c r="B91" s="171"/>
      <c r="C91" s="14" t="s">
        <v>18</v>
      </c>
      <c r="D91" s="94">
        <v>0.41199999999999998</v>
      </c>
      <c r="E91" s="94">
        <v>0.39400000000000002</v>
      </c>
      <c r="F91" s="94">
        <v>0.43</v>
      </c>
      <c r="G91" s="92">
        <v>0.46500000000000002</v>
      </c>
      <c r="H91" s="94">
        <v>0.45100000000000001</v>
      </c>
      <c r="I91" s="94">
        <v>0.45900000000000002</v>
      </c>
      <c r="J91" s="94">
        <v>0.39</v>
      </c>
      <c r="K91" s="94">
        <v>0.35499999999999998</v>
      </c>
      <c r="L91" s="94">
        <v>0.35799999999999998</v>
      </c>
      <c r="M91" s="94">
        <v>0.33800000000000002</v>
      </c>
      <c r="N91" s="94">
        <v>0.32200000000000001</v>
      </c>
      <c r="O91" s="94">
        <v>0.33</v>
      </c>
      <c r="P91" s="94">
        <v>0.309</v>
      </c>
      <c r="Q91" s="86">
        <f t="shared" si="26"/>
        <v>0.38561538461538469</v>
      </c>
      <c r="R91" s="13">
        <f t="shared" si="29"/>
        <v>5.2400144541107252E-2</v>
      </c>
      <c r="S91" s="14">
        <f t="shared" si="25"/>
        <v>0.75595570013747804</v>
      </c>
      <c r="T91" s="13">
        <f t="shared" si="27"/>
        <v>0.33321524007427744</v>
      </c>
      <c r="U91" s="14">
        <f t="shared" si="28"/>
        <v>0.13588706942637027</v>
      </c>
      <c r="W91" s="151"/>
      <c r="X91" s="153"/>
      <c r="Y91" s="13" t="s">
        <v>9</v>
      </c>
      <c r="Z91" s="55">
        <v>0.7339230769230769</v>
      </c>
      <c r="AA91" s="156"/>
      <c r="AB91" s="13" t="s">
        <v>9</v>
      </c>
      <c r="AC91" s="55">
        <v>0.45992307692307688</v>
      </c>
      <c r="AD91" s="156"/>
      <c r="AE91" s="13" t="s">
        <v>10</v>
      </c>
      <c r="AF91" s="55">
        <v>0.45200000000000001</v>
      </c>
      <c r="AG91" s="156"/>
      <c r="AH91" s="13" t="s">
        <v>9</v>
      </c>
      <c r="AI91" s="13">
        <v>0.58061538461538464</v>
      </c>
    </row>
    <row r="92" spans="1:35" x14ac:dyDescent="0.2">
      <c r="A92" s="168"/>
      <c r="B92" s="171"/>
      <c r="C92" s="14" t="s">
        <v>19</v>
      </c>
      <c r="D92" s="94">
        <v>0.40400000000000003</v>
      </c>
      <c r="E92" s="94">
        <v>0.39600000000000002</v>
      </c>
      <c r="F92" s="94">
        <v>0.42699999999999999</v>
      </c>
      <c r="G92" s="92">
        <v>0.46200000000000002</v>
      </c>
      <c r="H92" s="94">
        <v>0.45300000000000001</v>
      </c>
      <c r="I92" s="94">
        <v>0.45100000000000001</v>
      </c>
      <c r="J92" s="94">
        <v>0.40500000000000003</v>
      </c>
      <c r="K92" s="94">
        <v>0.371</v>
      </c>
      <c r="L92" s="94">
        <v>0.36899999999999999</v>
      </c>
      <c r="M92" s="94">
        <v>0.35499999999999998</v>
      </c>
      <c r="N92" s="94">
        <v>0.33600000000000002</v>
      </c>
      <c r="O92" s="94">
        <v>0.34300000000000003</v>
      </c>
      <c r="P92" s="94">
        <v>0.32800000000000001</v>
      </c>
      <c r="Q92" s="86">
        <f t="shared" si="26"/>
        <v>0.39230769230769236</v>
      </c>
      <c r="R92" s="13">
        <f t="shared" si="29"/>
        <v>4.4399211038354813E-2</v>
      </c>
      <c r="S92" s="14">
        <f t="shared" si="25"/>
        <v>0.77118280527576888</v>
      </c>
      <c r="T92" s="13">
        <f t="shared" si="27"/>
        <v>0.34790848126933754</v>
      </c>
      <c r="U92" s="14">
        <f t="shared" si="28"/>
        <v>0.11317445950953187</v>
      </c>
      <c r="W92" s="151"/>
      <c r="X92" s="153"/>
      <c r="Y92" s="13" t="s">
        <v>10</v>
      </c>
      <c r="Z92" s="55">
        <v>0.72769230769230764</v>
      </c>
      <c r="AA92" s="156"/>
      <c r="AB92" s="13" t="s">
        <v>10</v>
      </c>
      <c r="AC92" s="55">
        <v>0.45515384615384613</v>
      </c>
      <c r="AD92" s="156"/>
      <c r="AE92" s="13" t="s">
        <v>9</v>
      </c>
      <c r="AF92" s="55">
        <v>0.44684615384615384</v>
      </c>
      <c r="AG92" s="156"/>
      <c r="AH92" s="13" t="s">
        <v>10</v>
      </c>
      <c r="AI92" s="13">
        <v>0.57284615384615389</v>
      </c>
    </row>
    <row r="93" spans="1:35" x14ac:dyDescent="0.2">
      <c r="A93" s="168"/>
      <c r="B93" s="173"/>
      <c r="C93" s="15" t="s">
        <v>20</v>
      </c>
      <c r="D93" s="88">
        <v>0.53200000000000003</v>
      </c>
      <c r="E93" s="88">
        <v>0.53100000000000003</v>
      </c>
      <c r="F93" s="88">
        <v>0.55900000000000005</v>
      </c>
      <c r="G93" s="93">
        <v>0.61099999999999999</v>
      </c>
      <c r="H93" s="88">
        <v>0.61299999999999999</v>
      </c>
      <c r="I93" s="88">
        <v>0.59599999999999997</v>
      </c>
      <c r="J93" s="88">
        <v>0.55300000000000005</v>
      </c>
      <c r="K93" s="88">
        <v>0.52500000000000002</v>
      </c>
      <c r="L93" s="88">
        <v>0.52</v>
      </c>
      <c r="M93" s="88">
        <v>0.52100000000000002</v>
      </c>
      <c r="N93" s="88">
        <v>0.51200000000000001</v>
      </c>
      <c r="O93" s="88">
        <v>0.52</v>
      </c>
      <c r="P93" s="88">
        <v>0.51100000000000001</v>
      </c>
      <c r="Q93" s="89">
        <f t="shared" si="26"/>
        <v>0.54646153846153844</v>
      </c>
      <c r="R93" s="132">
        <f t="shared" si="29"/>
        <v>3.5787009642768375E-2</v>
      </c>
      <c r="S93" s="15">
        <f t="shared" si="25"/>
        <v>1.0719595946008666</v>
      </c>
      <c r="T93" s="132">
        <f t="shared" si="27"/>
        <v>0.51067452881877007</v>
      </c>
      <c r="U93" s="15">
        <f t="shared" si="28"/>
        <v>6.5488615618804744E-2</v>
      </c>
      <c r="W93" s="151"/>
      <c r="X93" s="153"/>
      <c r="Y93" s="13" t="s">
        <v>6</v>
      </c>
      <c r="Z93" s="55">
        <v>0.70338461538461539</v>
      </c>
      <c r="AA93" s="156"/>
      <c r="AB93" s="13" t="s">
        <v>11</v>
      </c>
      <c r="AC93" s="55">
        <v>0.42853846153846159</v>
      </c>
      <c r="AD93" s="156"/>
      <c r="AE93" s="13" t="s">
        <v>11</v>
      </c>
      <c r="AF93" s="55">
        <v>0.42469230769230776</v>
      </c>
      <c r="AG93" s="156"/>
      <c r="AH93" s="13" t="s">
        <v>7</v>
      </c>
      <c r="AI93" s="13">
        <v>0.54799999999999993</v>
      </c>
    </row>
    <row r="94" spans="1:35" x14ac:dyDescent="0.2">
      <c r="A94" s="168"/>
      <c r="B94" s="172" t="s">
        <v>41</v>
      </c>
      <c r="C94" s="79" t="s">
        <v>17</v>
      </c>
      <c r="D94" s="94">
        <v>0.626</v>
      </c>
      <c r="E94" s="94">
        <v>0.65500000000000003</v>
      </c>
      <c r="F94" s="94">
        <v>0.69899999999999995</v>
      </c>
      <c r="G94" s="94">
        <v>0.73899999999999999</v>
      </c>
      <c r="H94" s="90">
        <v>0.79</v>
      </c>
      <c r="I94" s="94">
        <v>0.76500000000000001</v>
      </c>
      <c r="J94" s="94">
        <v>0.71199999999999997</v>
      </c>
      <c r="K94" s="94">
        <v>0.66400000000000003</v>
      </c>
      <c r="L94" s="94">
        <v>0.65500000000000003</v>
      </c>
      <c r="M94" s="94">
        <v>0.65700000000000003</v>
      </c>
      <c r="N94" s="94">
        <v>0.625</v>
      </c>
      <c r="O94" s="94">
        <v>0.624</v>
      </c>
      <c r="P94" s="94">
        <v>0.61299999999999999</v>
      </c>
      <c r="Q94" s="83">
        <f t="shared" si="26"/>
        <v>0.67876923076923079</v>
      </c>
      <c r="R94" s="13">
        <f t="shared" si="29"/>
        <v>5.5311918101107915E-2</v>
      </c>
      <c r="S94" s="14">
        <f t="shared" si="25"/>
        <v>1.3084152814430607</v>
      </c>
      <c r="T94" s="13">
        <f t="shared" si="27"/>
        <v>0.62345731266812288</v>
      </c>
      <c r="U94" s="14">
        <f t="shared" si="28"/>
        <v>8.1488546613146293E-2</v>
      </c>
      <c r="W94" s="151"/>
      <c r="X94" s="153"/>
      <c r="Y94" s="13" t="s">
        <v>7</v>
      </c>
      <c r="Z94" s="55">
        <v>0.70053846153846144</v>
      </c>
      <c r="AA94" s="156"/>
      <c r="AB94" s="13" t="s">
        <v>7</v>
      </c>
      <c r="AC94" s="55">
        <v>0.39330769230769241</v>
      </c>
      <c r="AD94" s="156"/>
      <c r="AE94" s="13" t="s">
        <v>7</v>
      </c>
      <c r="AF94" s="55">
        <v>0.39561538461538459</v>
      </c>
      <c r="AG94" s="156"/>
      <c r="AH94" s="13" t="s">
        <v>23</v>
      </c>
      <c r="AI94" s="13">
        <v>0.54738461538461547</v>
      </c>
    </row>
    <row r="95" spans="1:35" x14ac:dyDescent="0.2">
      <c r="A95" s="168"/>
      <c r="B95" s="171"/>
      <c r="C95" s="14" t="s">
        <v>18</v>
      </c>
      <c r="D95" s="94">
        <v>0.39100000000000001</v>
      </c>
      <c r="E95" s="94">
        <v>0.38700000000000001</v>
      </c>
      <c r="F95" s="94">
        <v>0.41599999999999998</v>
      </c>
      <c r="G95" s="94">
        <v>0.441</v>
      </c>
      <c r="H95" s="90">
        <v>0.46600000000000003</v>
      </c>
      <c r="I95" s="94">
        <v>0.47199999999999998</v>
      </c>
      <c r="J95" s="94">
        <v>0.38900000000000001</v>
      </c>
      <c r="K95" s="94">
        <v>0.35099999999999998</v>
      </c>
      <c r="L95" s="94">
        <v>0.34699999999999998</v>
      </c>
      <c r="M95" s="94">
        <v>0.34100000000000003</v>
      </c>
      <c r="N95" s="94">
        <v>0.307</v>
      </c>
      <c r="O95" s="94">
        <v>0.31900000000000001</v>
      </c>
      <c r="P95" s="94">
        <v>0.29499999999999998</v>
      </c>
      <c r="Q95" s="86">
        <f t="shared" si="26"/>
        <v>0.37861538461538458</v>
      </c>
      <c r="R95" s="13">
        <f t="shared" si="29"/>
        <v>5.6041932736586642E-2</v>
      </c>
      <c r="S95" s="14">
        <f t="shared" si="25"/>
        <v>0.74149742627499682</v>
      </c>
      <c r="T95" s="13">
        <f t="shared" si="27"/>
        <v>0.32257345187879793</v>
      </c>
      <c r="U95" s="14">
        <f t="shared" si="28"/>
        <v>0.14801810759358522</v>
      </c>
      <c r="W95" s="151"/>
      <c r="X95" s="153"/>
      <c r="Y95" s="13" t="s">
        <v>2</v>
      </c>
      <c r="Z95" s="55">
        <v>0.70030769230769241</v>
      </c>
      <c r="AA95" s="156"/>
      <c r="AB95" s="13" t="s">
        <v>5</v>
      </c>
      <c r="AC95" s="55">
        <v>0.3903076923076923</v>
      </c>
      <c r="AD95" s="156"/>
      <c r="AE95" s="13" t="s">
        <v>5</v>
      </c>
      <c r="AF95" s="55">
        <v>0.39530769230769225</v>
      </c>
      <c r="AG95" s="156"/>
      <c r="AH95" s="13" t="s">
        <v>5</v>
      </c>
      <c r="AI95" s="13">
        <v>0.54684615384615387</v>
      </c>
    </row>
    <row r="96" spans="1:35" x14ac:dyDescent="0.2">
      <c r="A96" s="168"/>
      <c r="B96" s="171"/>
      <c r="C96" s="14" t="s">
        <v>19</v>
      </c>
      <c r="D96" s="94">
        <v>0.378</v>
      </c>
      <c r="E96" s="94">
        <v>0.38500000000000001</v>
      </c>
      <c r="F96" s="94">
        <v>0.40899999999999997</v>
      </c>
      <c r="G96" s="94">
        <v>0.434</v>
      </c>
      <c r="H96" s="90">
        <v>0.46200000000000002</v>
      </c>
      <c r="I96" s="94">
        <v>0.45500000000000002</v>
      </c>
      <c r="J96" s="94">
        <v>0.39700000000000002</v>
      </c>
      <c r="K96" s="94">
        <v>0.36499999999999999</v>
      </c>
      <c r="L96" s="94">
        <v>0.36199999999999999</v>
      </c>
      <c r="M96" s="94">
        <v>0.35599999999999998</v>
      </c>
      <c r="N96" s="94">
        <v>0.32900000000000001</v>
      </c>
      <c r="O96" s="94">
        <v>0.33600000000000002</v>
      </c>
      <c r="P96" s="94">
        <v>0.31900000000000001</v>
      </c>
      <c r="Q96" s="86">
        <f t="shared" si="26"/>
        <v>0.38361538461538464</v>
      </c>
      <c r="R96" s="13">
        <f t="shared" si="29"/>
        <v>4.4408139346708612E-2</v>
      </c>
      <c r="S96" s="14">
        <f t="shared" si="25"/>
        <v>0.7543794287437372</v>
      </c>
      <c r="T96" s="13">
        <f t="shared" si="27"/>
        <v>0.33920724526867602</v>
      </c>
      <c r="U96" s="14">
        <f t="shared" si="28"/>
        <v>0.11576214387551874</v>
      </c>
      <c r="W96" s="151"/>
      <c r="X96" s="153"/>
      <c r="Y96" s="13" t="s">
        <v>23</v>
      </c>
      <c r="Z96" s="55">
        <v>0.69869230769230772</v>
      </c>
      <c r="AA96" s="156"/>
      <c r="AB96" s="13" t="s">
        <v>6</v>
      </c>
      <c r="AC96" s="55">
        <v>0.38892307692307693</v>
      </c>
      <c r="AD96" s="156"/>
      <c r="AE96" s="13" t="s">
        <v>23</v>
      </c>
      <c r="AF96" s="55">
        <v>0.39492307692307693</v>
      </c>
      <c r="AG96" s="156"/>
      <c r="AH96" s="13" t="s">
        <v>3</v>
      </c>
      <c r="AI96" s="13">
        <v>0.54646153846153844</v>
      </c>
    </row>
    <row r="97" spans="1:35" x14ac:dyDescent="0.2">
      <c r="A97" s="168"/>
      <c r="B97" s="173"/>
      <c r="C97" s="15" t="s">
        <v>20</v>
      </c>
      <c r="D97" s="88">
        <v>0.48099999999999998</v>
      </c>
      <c r="E97" s="88">
        <v>0.504</v>
      </c>
      <c r="F97" s="88">
        <v>0.53400000000000003</v>
      </c>
      <c r="G97" s="88">
        <v>0.57999999999999996</v>
      </c>
      <c r="H97" s="91">
        <v>0.61899999999999999</v>
      </c>
      <c r="I97" s="88">
        <v>0.59299999999999997</v>
      </c>
      <c r="J97" s="88">
        <v>0.55200000000000005</v>
      </c>
      <c r="K97" s="88">
        <v>0.51200000000000001</v>
      </c>
      <c r="L97" s="88">
        <v>0.50800000000000001</v>
      </c>
      <c r="M97" s="88">
        <v>0.51200000000000001</v>
      </c>
      <c r="N97" s="88">
        <v>0.498</v>
      </c>
      <c r="O97" s="88">
        <v>0.51</v>
      </c>
      <c r="P97" s="88">
        <v>0.5</v>
      </c>
      <c r="Q97" s="89">
        <f t="shared" si="26"/>
        <v>0.53099999999999992</v>
      </c>
      <c r="R97" s="132">
        <f t="shared" si="29"/>
        <v>4.0582300044761835E-2</v>
      </c>
      <c r="S97" s="15">
        <f t="shared" si="25"/>
        <v>1.0395975040887051</v>
      </c>
      <c r="T97" s="132">
        <f t="shared" si="27"/>
        <v>0.4904176999552381</v>
      </c>
      <c r="U97" s="15">
        <f t="shared" si="28"/>
        <v>7.6426177108779358E-2</v>
      </c>
      <c r="W97" s="151"/>
      <c r="X97" s="153"/>
      <c r="Y97" s="13" t="s">
        <v>3</v>
      </c>
      <c r="Z97" s="55">
        <v>0.69746153846153847</v>
      </c>
      <c r="AA97" s="156"/>
      <c r="AB97" s="13" t="s">
        <v>3</v>
      </c>
      <c r="AC97" s="55">
        <v>0.38561538461538469</v>
      </c>
      <c r="AD97" s="156"/>
      <c r="AE97" s="13" t="s">
        <v>6</v>
      </c>
      <c r="AF97" s="55">
        <v>0.39453846153846156</v>
      </c>
      <c r="AG97" s="156"/>
      <c r="AH97" s="13" t="s">
        <v>8</v>
      </c>
      <c r="AI97" s="13">
        <v>0.54500000000000004</v>
      </c>
    </row>
    <row r="98" spans="1:35" x14ac:dyDescent="0.2">
      <c r="A98" s="168"/>
      <c r="B98" s="172" t="s">
        <v>42</v>
      </c>
      <c r="C98" s="79" t="s">
        <v>17</v>
      </c>
      <c r="D98" s="94">
        <v>0.61699999999999999</v>
      </c>
      <c r="E98" s="94">
        <v>0.64600000000000002</v>
      </c>
      <c r="F98" s="94">
        <v>0.68700000000000006</v>
      </c>
      <c r="G98" s="94">
        <v>0.72899999999999998</v>
      </c>
      <c r="H98" s="94">
        <v>0.77500000000000002</v>
      </c>
      <c r="I98" s="92">
        <v>0.77700000000000002</v>
      </c>
      <c r="J98" s="94">
        <v>0.72799999999999998</v>
      </c>
      <c r="K98" s="94">
        <v>0.70799999999999996</v>
      </c>
      <c r="L98" s="94">
        <v>0.72099999999999997</v>
      </c>
      <c r="M98" s="94">
        <v>0.71099999999999997</v>
      </c>
      <c r="N98" s="94">
        <v>0.66900000000000004</v>
      </c>
      <c r="O98" s="94">
        <v>0.66300000000000003</v>
      </c>
      <c r="P98" s="94">
        <v>0.63600000000000001</v>
      </c>
      <c r="Q98" s="83">
        <f t="shared" si="26"/>
        <v>0.69746153846153847</v>
      </c>
      <c r="R98" s="13">
        <f t="shared" si="29"/>
        <v>4.813541057765363E-2</v>
      </c>
      <c r="S98" s="14">
        <f t="shared" si="25"/>
        <v>1.3496130608295525</v>
      </c>
      <c r="T98" s="13">
        <f t="shared" si="27"/>
        <v>0.64932612788388488</v>
      </c>
      <c r="U98" s="14">
        <f t="shared" si="28"/>
        <v>6.9015146962556215E-2</v>
      </c>
      <c r="W98" s="151"/>
      <c r="X98" s="153"/>
      <c r="Y98" s="13" t="s">
        <v>5</v>
      </c>
      <c r="Z98" s="55">
        <v>0.69746153846153847</v>
      </c>
      <c r="AA98" s="156"/>
      <c r="AB98" s="13" t="s">
        <v>23</v>
      </c>
      <c r="AC98" s="55">
        <v>0.38538461538461538</v>
      </c>
      <c r="AD98" s="156"/>
      <c r="AE98" s="13" t="s">
        <v>2</v>
      </c>
      <c r="AF98" s="55">
        <v>0.39246153846153842</v>
      </c>
      <c r="AG98" s="156"/>
      <c r="AH98" s="13" t="s">
        <v>2</v>
      </c>
      <c r="AI98" s="13">
        <v>0.54307692307692301</v>
      </c>
    </row>
    <row r="99" spans="1:35" x14ac:dyDescent="0.2">
      <c r="A99" s="168"/>
      <c r="B99" s="171"/>
      <c r="C99" s="14" t="s">
        <v>18</v>
      </c>
      <c r="D99" s="94">
        <v>0.38300000000000001</v>
      </c>
      <c r="E99" s="94">
        <v>0.38200000000000001</v>
      </c>
      <c r="F99" s="94">
        <v>0.40699999999999997</v>
      </c>
      <c r="G99" s="94">
        <v>0.437</v>
      </c>
      <c r="H99" s="94">
        <v>0.45600000000000002</v>
      </c>
      <c r="I99" s="92">
        <v>0.47199999999999998</v>
      </c>
      <c r="J99" s="105">
        <v>0.39100000000000001</v>
      </c>
      <c r="K99" s="94">
        <v>0.39</v>
      </c>
      <c r="L99" s="94">
        <v>0.39900000000000002</v>
      </c>
      <c r="M99" s="94">
        <v>0.36399999999999999</v>
      </c>
      <c r="N99" s="94">
        <v>0.34200000000000003</v>
      </c>
      <c r="O99" s="94">
        <v>0.34699999999999998</v>
      </c>
      <c r="P99" s="94">
        <v>0.30399999999999999</v>
      </c>
      <c r="Q99" s="86">
        <f t="shared" si="26"/>
        <v>0.3903076923076923</v>
      </c>
      <c r="R99" s="13">
        <f t="shared" si="29"/>
        <v>4.4718580917667138E-2</v>
      </c>
      <c r="S99" s="14">
        <f t="shared" si="25"/>
        <v>0.76722424789623267</v>
      </c>
      <c r="T99" s="13">
        <f t="shared" si="27"/>
        <v>0.34558911139002518</v>
      </c>
      <c r="U99" s="14">
        <f t="shared" si="28"/>
        <v>0.11457263538227687</v>
      </c>
      <c r="W99" s="151"/>
      <c r="X99" s="153"/>
      <c r="Y99" s="13" t="s">
        <v>8</v>
      </c>
      <c r="Z99" s="55">
        <v>0.68399999999999994</v>
      </c>
      <c r="AA99" s="156"/>
      <c r="AB99" s="13" t="s">
        <v>2</v>
      </c>
      <c r="AC99" s="55">
        <v>0.37961538461538458</v>
      </c>
      <c r="AD99" s="156"/>
      <c r="AE99" s="13" t="s">
        <v>3</v>
      </c>
      <c r="AF99" s="55">
        <v>0.39230769230769236</v>
      </c>
      <c r="AG99" s="156"/>
      <c r="AH99" s="13" t="s">
        <v>6</v>
      </c>
      <c r="AI99" s="13">
        <v>0.54146153846153855</v>
      </c>
    </row>
    <row r="100" spans="1:35" x14ac:dyDescent="0.2">
      <c r="A100" s="168"/>
      <c r="B100" s="171"/>
      <c r="C100" s="14" t="s">
        <v>19</v>
      </c>
      <c r="D100" s="94">
        <v>0.376</v>
      </c>
      <c r="E100" s="94">
        <v>0.38100000000000001</v>
      </c>
      <c r="F100" s="94">
        <v>0.40200000000000002</v>
      </c>
      <c r="G100" s="94">
        <v>0.43</v>
      </c>
      <c r="H100" s="94">
        <v>0.45</v>
      </c>
      <c r="I100" s="92">
        <v>0.45900000000000002</v>
      </c>
      <c r="J100" s="94">
        <v>0.41</v>
      </c>
      <c r="K100" s="94">
        <v>0.39600000000000002</v>
      </c>
      <c r="L100" s="94">
        <v>0.40699999999999997</v>
      </c>
      <c r="M100" s="94">
        <v>0.38200000000000001</v>
      </c>
      <c r="N100" s="94">
        <v>0.35899999999999999</v>
      </c>
      <c r="O100" s="94">
        <v>0.35799999999999998</v>
      </c>
      <c r="P100" s="94">
        <v>0.32900000000000001</v>
      </c>
      <c r="Q100" s="86">
        <f t="shared" si="26"/>
        <v>0.39530769230769225</v>
      </c>
      <c r="R100" s="13">
        <f t="shared" si="29"/>
        <v>3.5637889550275463E-2</v>
      </c>
      <c r="S100" s="14">
        <f t="shared" si="25"/>
        <v>0.77963198235890963</v>
      </c>
      <c r="T100" s="13">
        <f t="shared" si="27"/>
        <v>0.35966980275741678</v>
      </c>
      <c r="U100" s="14">
        <f t="shared" si="28"/>
        <v>9.0152279461681473E-2</v>
      </c>
      <c r="W100" s="151"/>
      <c r="X100" s="153"/>
      <c r="Y100" s="13" t="s">
        <v>11</v>
      </c>
      <c r="Z100" s="55">
        <v>0.68107692307692302</v>
      </c>
      <c r="AA100" s="156"/>
      <c r="AB100" s="13" t="s">
        <v>4</v>
      </c>
      <c r="AC100" s="55">
        <v>0.37861538461538458</v>
      </c>
      <c r="AD100" s="156"/>
      <c r="AE100" s="13" t="s">
        <v>4</v>
      </c>
      <c r="AF100" s="55">
        <v>0.38361538461538464</v>
      </c>
      <c r="AG100" s="156"/>
      <c r="AH100" s="13" t="s">
        <v>4</v>
      </c>
      <c r="AI100" s="13">
        <v>0.53099999999999992</v>
      </c>
    </row>
    <row r="101" spans="1:35" x14ac:dyDescent="0.2">
      <c r="A101" s="168"/>
      <c r="B101" s="173"/>
      <c r="C101" s="15" t="s">
        <v>20</v>
      </c>
      <c r="D101" s="88">
        <v>0.47499999999999998</v>
      </c>
      <c r="E101" s="88">
        <v>0.497</v>
      </c>
      <c r="F101" s="88">
        <v>0.52300000000000002</v>
      </c>
      <c r="G101" s="88">
        <v>0.57299999999999995</v>
      </c>
      <c r="H101" s="88">
        <v>0.60399999999999998</v>
      </c>
      <c r="I101" s="93">
        <v>0.61699999999999999</v>
      </c>
      <c r="J101" s="104">
        <v>0.56499999999999995</v>
      </c>
      <c r="K101" s="88">
        <v>0.54900000000000004</v>
      </c>
      <c r="L101" s="88">
        <v>0.55100000000000005</v>
      </c>
      <c r="M101" s="88">
        <v>0.55200000000000005</v>
      </c>
      <c r="N101" s="88">
        <v>0.53600000000000003</v>
      </c>
      <c r="O101" s="88">
        <v>0.54300000000000004</v>
      </c>
      <c r="P101" s="88">
        <v>0.52400000000000002</v>
      </c>
      <c r="Q101" s="89">
        <f t="shared" si="26"/>
        <v>0.54684615384615387</v>
      </c>
      <c r="R101" s="132">
        <f t="shared" si="29"/>
        <v>3.7333932088746025E-2</v>
      </c>
      <c r="S101" s="15">
        <f t="shared" si="25"/>
        <v>1.0718103170369957</v>
      </c>
      <c r="T101" s="132">
        <f t="shared" si="27"/>
        <v>0.50951222175740785</v>
      </c>
      <c r="U101" s="15">
        <f t="shared" si="28"/>
        <v>6.8271362660528662E-2</v>
      </c>
      <c r="W101" s="151"/>
      <c r="X101" s="153"/>
      <c r="Y101" s="13" t="s">
        <v>4</v>
      </c>
      <c r="Z101" s="55">
        <v>0.67876923076923079</v>
      </c>
      <c r="AA101" s="156"/>
      <c r="AB101" s="13" t="s">
        <v>22</v>
      </c>
      <c r="AC101" s="55">
        <v>0.3695</v>
      </c>
      <c r="AD101" s="156"/>
      <c r="AE101" s="13" t="s">
        <v>8</v>
      </c>
      <c r="AF101" s="55">
        <v>0.37946153846153852</v>
      </c>
      <c r="AG101" s="156"/>
      <c r="AH101" s="13" t="s">
        <v>11</v>
      </c>
      <c r="AI101" s="13">
        <v>0.52476923076923065</v>
      </c>
    </row>
    <row r="102" spans="1:35" x14ac:dyDescent="0.2">
      <c r="A102" s="168"/>
      <c r="B102" s="172" t="s">
        <v>43</v>
      </c>
      <c r="C102" s="79" t="s">
        <v>17</v>
      </c>
      <c r="D102" s="94">
        <v>0.60899999999999999</v>
      </c>
      <c r="E102" s="94">
        <v>0.63500000000000001</v>
      </c>
      <c r="F102" s="94">
        <v>0.66700000000000004</v>
      </c>
      <c r="G102" s="94">
        <v>0.71699999999999997</v>
      </c>
      <c r="H102" s="94">
        <v>0.76100000000000001</v>
      </c>
      <c r="I102" s="94">
        <v>0.76400000000000001</v>
      </c>
      <c r="J102" s="90">
        <v>0.75800000000000001</v>
      </c>
      <c r="K102" s="94">
        <v>0.71599999999999997</v>
      </c>
      <c r="L102" s="94">
        <v>0.73299999999999998</v>
      </c>
      <c r="M102" s="94">
        <v>0.72299999999999998</v>
      </c>
      <c r="N102" s="94">
        <v>0.69399999999999995</v>
      </c>
      <c r="O102" s="94">
        <v>0.69799999999999995</v>
      </c>
      <c r="P102" s="94">
        <v>0.66900000000000004</v>
      </c>
      <c r="Q102" s="83">
        <f t="shared" si="26"/>
        <v>0.70338461538461539</v>
      </c>
      <c r="R102" s="13">
        <f t="shared" si="29"/>
        <v>4.6236080585717834E-2</v>
      </c>
      <c r="S102" s="14">
        <f t="shared" si="25"/>
        <v>1.3624596613306987</v>
      </c>
      <c r="T102" s="13">
        <f t="shared" si="27"/>
        <v>0.65714853479889757</v>
      </c>
      <c r="U102" s="14">
        <f t="shared" si="28"/>
        <v>6.5733710369021411E-2</v>
      </c>
      <c r="W102" s="151"/>
      <c r="X102" s="153"/>
      <c r="Y102" s="13" t="s">
        <v>22</v>
      </c>
      <c r="Z102" s="55">
        <v>0.66507692307692301</v>
      </c>
      <c r="AA102" s="156"/>
      <c r="AB102" s="13" t="s">
        <v>12</v>
      </c>
      <c r="AC102" s="55">
        <v>0.36776923076923079</v>
      </c>
      <c r="AD102" s="156"/>
      <c r="AE102" s="13" t="s">
        <v>22</v>
      </c>
      <c r="AF102" s="55">
        <v>0.37176923076923074</v>
      </c>
      <c r="AG102" s="156"/>
      <c r="AH102" s="13" t="s">
        <v>22</v>
      </c>
      <c r="AI102" s="13">
        <v>0.50915384615384618</v>
      </c>
    </row>
    <row r="103" spans="1:35" ht="15" thickBot="1" x14ac:dyDescent="0.25">
      <c r="A103" s="168"/>
      <c r="B103" s="171"/>
      <c r="C103" s="14" t="s">
        <v>18</v>
      </c>
      <c r="D103" s="94">
        <v>0.374</v>
      </c>
      <c r="E103" s="94">
        <v>0.374</v>
      </c>
      <c r="F103" s="94">
        <v>0.4</v>
      </c>
      <c r="G103" s="94">
        <v>0.42799999999999999</v>
      </c>
      <c r="H103" s="94">
        <v>0.44600000000000001</v>
      </c>
      <c r="I103" s="94">
        <v>0.45700000000000002</v>
      </c>
      <c r="J103" s="90">
        <v>0.39900000000000002</v>
      </c>
      <c r="K103" s="94">
        <v>0.38</v>
      </c>
      <c r="L103" s="94">
        <v>0.39600000000000002</v>
      </c>
      <c r="M103" s="94">
        <v>0.376</v>
      </c>
      <c r="N103" s="94">
        <v>0.35299999999999998</v>
      </c>
      <c r="O103" s="94">
        <v>0.35</v>
      </c>
      <c r="P103" s="94">
        <v>0.32300000000000001</v>
      </c>
      <c r="Q103" s="86">
        <f t="shared" si="26"/>
        <v>0.38892307692307693</v>
      </c>
      <c r="R103" s="13">
        <f t="shared" si="29"/>
        <v>3.6728654792140658E-2</v>
      </c>
      <c r="S103" s="14">
        <f t="shared" si="25"/>
        <v>0.76689140050964655</v>
      </c>
      <c r="T103" s="13">
        <f t="shared" si="27"/>
        <v>0.35219442213093627</v>
      </c>
      <c r="U103" s="14">
        <f t="shared" si="28"/>
        <v>9.4436810185488246E-2</v>
      </c>
      <c r="W103" s="152"/>
      <c r="X103" s="154"/>
      <c r="Y103" s="132" t="s">
        <v>12</v>
      </c>
      <c r="Z103" s="143">
        <v>0.56007692307692303</v>
      </c>
      <c r="AA103" s="157"/>
      <c r="AB103" s="132" t="s">
        <v>8</v>
      </c>
      <c r="AC103" s="143">
        <v>0.36676923076923074</v>
      </c>
      <c r="AD103" s="157"/>
      <c r="AE103" s="132" t="s">
        <v>12</v>
      </c>
      <c r="AF103" s="143">
        <v>0.36315384615384616</v>
      </c>
      <c r="AG103" s="157"/>
      <c r="AH103" s="132" t="s">
        <v>12</v>
      </c>
      <c r="AI103" s="132">
        <v>0.41530769230769232</v>
      </c>
    </row>
    <row r="104" spans="1:35" ht="15" thickTop="1" x14ac:dyDescent="0.2">
      <c r="A104" s="168"/>
      <c r="B104" s="171"/>
      <c r="C104" s="14" t="s">
        <v>19</v>
      </c>
      <c r="D104" s="94">
        <v>0.35799999999999998</v>
      </c>
      <c r="E104" s="94">
        <v>0.36299999999999999</v>
      </c>
      <c r="F104" s="94">
        <v>0.39</v>
      </c>
      <c r="G104" s="94">
        <v>0.42099999999999999</v>
      </c>
      <c r="H104" s="94">
        <v>0.442</v>
      </c>
      <c r="I104" s="94">
        <v>0.44900000000000001</v>
      </c>
      <c r="J104" s="90">
        <v>0.41499999999999998</v>
      </c>
      <c r="K104" s="94">
        <v>0.39500000000000002</v>
      </c>
      <c r="L104" s="94">
        <v>0.41</v>
      </c>
      <c r="M104" s="94">
        <v>0.39500000000000002</v>
      </c>
      <c r="N104" s="94">
        <v>0.371</v>
      </c>
      <c r="O104" s="94">
        <v>0.372</v>
      </c>
      <c r="P104" s="94">
        <v>0.34799999999999998</v>
      </c>
      <c r="Q104" s="86">
        <f t="shared" si="26"/>
        <v>0.39453846153846156</v>
      </c>
      <c r="R104" s="13">
        <f t="shared" si="29"/>
        <v>3.0578059969188533E-2</v>
      </c>
      <c r="S104" s="14">
        <f t="shared" si="25"/>
        <v>0.77967080241434461</v>
      </c>
      <c r="T104" s="13">
        <f t="shared" si="27"/>
        <v>0.36396040156927301</v>
      </c>
      <c r="U104" s="14">
        <f t="shared" si="28"/>
        <v>7.7503368999697966E-2</v>
      </c>
    </row>
    <row r="105" spans="1:35" ht="15" thickBot="1" x14ac:dyDescent="0.25">
      <c r="A105" s="168"/>
      <c r="B105" s="173"/>
      <c r="C105" s="15" t="s">
        <v>20</v>
      </c>
      <c r="D105" s="88">
        <v>0.45900000000000002</v>
      </c>
      <c r="E105" s="88">
        <v>0.47599999999999998</v>
      </c>
      <c r="F105" s="88">
        <v>0.502</v>
      </c>
      <c r="G105" s="88">
        <v>0.55200000000000005</v>
      </c>
      <c r="H105" s="88">
        <v>0.57599999999999996</v>
      </c>
      <c r="I105" s="88">
        <v>0.58499999999999996</v>
      </c>
      <c r="J105" s="91">
        <v>0.57099999999999995</v>
      </c>
      <c r="K105" s="88">
        <v>0.54400000000000004</v>
      </c>
      <c r="L105" s="88">
        <v>0.55400000000000005</v>
      </c>
      <c r="M105" s="88">
        <v>0.55600000000000005</v>
      </c>
      <c r="N105" s="88">
        <v>0.55000000000000004</v>
      </c>
      <c r="O105" s="88">
        <v>0.56100000000000005</v>
      </c>
      <c r="P105" s="88">
        <v>0.55300000000000005</v>
      </c>
      <c r="Q105" s="89">
        <f t="shared" si="26"/>
        <v>0.54146153846153855</v>
      </c>
      <c r="R105" s="132">
        <f t="shared" si="29"/>
        <v>3.6875289588673338E-2</v>
      </c>
      <c r="S105" s="15">
        <f t="shared" si="25"/>
        <v>1.0617241083322648</v>
      </c>
      <c r="T105" s="132">
        <f t="shared" si="27"/>
        <v>0.50458624887286518</v>
      </c>
      <c r="U105" s="15">
        <f t="shared" si="28"/>
        <v>6.810324828139698E-2</v>
      </c>
    </row>
    <row r="106" spans="1:35" ht="15" thickTop="1" x14ac:dyDescent="0.2">
      <c r="A106" s="168"/>
      <c r="B106" s="172" t="s">
        <v>44</v>
      </c>
      <c r="C106" s="79" t="s">
        <v>17</v>
      </c>
      <c r="D106" s="94">
        <v>0.61</v>
      </c>
      <c r="E106" s="94">
        <v>0.629</v>
      </c>
      <c r="F106" s="94">
        <v>0.66500000000000004</v>
      </c>
      <c r="G106" s="94">
        <v>0.71</v>
      </c>
      <c r="H106" s="94">
        <v>0.752</v>
      </c>
      <c r="I106" s="94">
        <v>0.753</v>
      </c>
      <c r="J106" s="94">
        <v>0.73299999999999998</v>
      </c>
      <c r="K106" s="92">
        <v>0.74199999999999999</v>
      </c>
      <c r="L106" s="94">
        <v>0.747</v>
      </c>
      <c r="M106" s="94">
        <v>0.72899999999999998</v>
      </c>
      <c r="N106" s="94">
        <v>0.68899999999999995</v>
      </c>
      <c r="O106" s="94">
        <v>0.68899999999999995</v>
      </c>
      <c r="P106" s="94">
        <v>0.65900000000000003</v>
      </c>
      <c r="Q106" s="83">
        <f t="shared" si="26"/>
        <v>0.70053846153846144</v>
      </c>
      <c r="R106" s="13">
        <f t="shared" si="29"/>
        <v>4.624452630331239E-2</v>
      </c>
      <c r="S106" s="14">
        <f t="shared" ref="S106:S129" si="30">2*Q106*1/R106/(Q106+1/R106)</f>
        <v>1.3571118340385011</v>
      </c>
      <c r="T106" s="13">
        <f t="shared" si="27"/>
        <v>0.654293935235149</v>
      </c>
      <c r="U106" s="14">
        <f t="shared" si="28"/>
        <v>6.6012829904805226E-2</v>
      </c>
      <c r="W106" s="145" t="s">
        <v>51</v>
      </c>
      <c r="X106" s="146"/>
      <c r="Y106" s="146"/>
      <c r="Z106" s="147"/>
    </row>
    <row r="107" spans="1:35" ht="15" thickBot="1" x14ac:dyDescent="0.25">
      <c r="A107" s="168"/>
      <c r="B107" s="171"/>
      <c r="C107" s="14" t="s">
        <v>18</v>
      </c>
      <c r="D107" s="94">
        <v>0.375</v>
      </c>
      <c r="E107" s="94">
        <v>0.36899999999999999</v>
      </c>
      <c r="F107" s="94">
        <v>0.39900000000000002</v>
      </c>
      <c r="G107" s="94">
        <v>0.41099999999999998</v>
      </c>
      <c r="H107" s="94">
        <v>0.432</v>
      </c>
      <c r="I107" s="94">
        <v>0.44500000000000001</v>
      </c>
      <c r="J107" s="94">
        <v>0.39800000000000002</v>
      </c>
      <c r="K107" s="92">
        <v>0.40200000000000002</v>
      </c>
      <c r="L107" s="94">
        <v>0.41799999999999998</v>
      </c>
      <c r="M107" s="94">
        <v>0.39100000000000001</v>
      </c>
      <c r="N107" s="94">
        <v>0.36499999999999999</v>
      </c>
      <c r="O107" s="94">
        <v>0.373</v>
      </c>
      <c r="P107" s="94">
        <v>0.33500000000000002</v>
      </c>
      <c r="Q107" s="86">
        <f t="shared" si="26"/>
        <v>0.39330769230769241</v>
      </c>
      <c r="R107" s="13">
        <f t="shared" si="29"/>
        <v>2.8778690341144421E-2</v>
      </c>
      <c r="S107" s="14">
        <f t="shared" si="30"/>
        <v>0.77781143015262788</v>
      </c>
      <c r="T107" s="13">
        <f t="shared" si="27"/>
        <v>0.36452900196654797</v>
      </c>
      <c r="U107" s="14">
        <f t="shared" si="28"/>
        <v>7.3170931827670135E-2</v>
      </c>
      <c r="W107" s="148"/>
      <c r="X107" s="149"/>
      <c r="Y107" s="149"/>
      <c r="Z107" s="150"/>
    </row>
    <row r="108" spans="1:35" ht="15" thickTop="1" x14ac:dyDescent="0.2">
      <c r="A108" s="168"/>
      <c r="B108" s="171"/>
      <c r="C108" s="14" t="s">
        <v>19</v>
      </c>
      <c r="D108" s="94">
        <v>0.36099999999999999</v>
      </c>
      <c r="E108" s="94">
        <v>0.36499999999999999</v>
      </c>
      <c r="F108" s="94">
        <v>0.38600000000000001</v>
      </c>
      <c r="G108" s="94">
        <v>0.40400000000000003</v>
      </c>
      <c r="H108" s="94">
        <v>0.42899999999999999</v>
      </c>
      <c r="I108" s="94">
        <v>0.437</v>
      </c>
      <c r="J108" s="94">
        <v>0.40899999999999997</v>
      </c>
      <c r="K108" s="92">
        <v>0.40899999999999997</v>
      </c>
      <c r="L108" s="94">
        <v>0.42599999999999999</v>
      </c>
      <c r="M108" s="94">
        <v>0.40400000000000003</v>
      </c>
      <c r="N108" s="94">
        <v>0.378</v>
      </c>
      <c r="O108" s="94">
        <v>0.38200000000000001</v>
      </c>
      <c r="P108" s="94">
        <v>0.35299999999999998</v>
      </c>
      <c r="Q108" s="86">
        <f t="shared" si="26"/>
        <v>0.39561538461538459</v>
      </c>
      <c r="R108" s="13">
        <f t="shared" si="29"/>
        <v>2.6001593032671796E-2</v>
      </c>
      <c r="S108" s="14">
        <f t="shared" si="30"/>
        <v>0.78317454230986194</v>
      </c>
      <c r="T108" s="13">
        <f t="shared" si="27"/>
        <v>0.36961379158271279</v>
      </c>
      <c r="U108" s="14">
        <f t="shared" si="28"/>
        <v>6.5724423376382138E-2</v>
      </c>
      <c r="W108" s="151">
        <v>10000</v>
      </c>
      <c r="X108" s="153" t="s">
        <v>26</v>
      </c>
      <c r="Y108" s="13" t="s">
        <v>22</v>
      </c>
      <c r="Z108" s="55">
        <v>4.1432914337909452E-2</v>
      </c>
      <c r="AA108" s="155" t="s">
        <v>27</v>
      </c>
      <c r="AB108" s="139" t="s">
        <v>8</v>
      </c>
      <c r="AC108" s="142">
        <v>2.7917884662410734E-2</v>
      </c>
      <c r="AD108" s="155" t="s">
        <v>28</v>
      </c>
      <c r="AE108" s="139" t="s">
        <v>7</v>
      </c>
      <c r="AF108" s="142">
        <v>2.6001593032671796E-2</v>
      </c>
      <c r="AG108" s="155" t="s">
        <v>57</v>
      </c>
      <c r="AH108" s="139" t="s">
        <v>23</v>
      </c>
      <c r="AI108" s="139">
        <v>2.7708755799006803E-2</v>
      </c>
    </row>
    <row r="109" spans="1:35" x14ac:dyDescent="0.2">
      <c r="A109" s="168"/>
      <c r="B109" s="173"/>
      <c r="C109" s="15" t="s">
        <v>20</v>
      </c>
      <c r="D109" s="88">
        <v>0.46500000000000002</v>
      </c>
      <c r="E109" s="88">
        <v>0.47799999999999998</v>
      </c>
      <c r="F109" s="88">
        <v>0.504</v>
      </c>
      <c r="G109" s="88">
        <v>0.54900000000000004</v>
      </c>
      <c r="H109" s="88">
        <v>0.57899999999999996</v>
      </c>
      <c r="I109" s="88">
        <v>0.58199999999999996</v>
      </c>
      <c r="J109" s="88">
        <v>0.56499999999999995</v>
      </c>
      <c r="K109" s="93">
        <v>0.56299999999999994</v>
      </c>
      <c r="L109" s="88">
        <v>0.57499999999999996</v>
      </c>
      <c r="M109" s="88">
        <v>0.57299999999999995</v>
      </c>
      <c r="N109" s="88">
        <v>0.56100000000000005</v>
      </c>
      <c r="O109" s="88">
        <v>0.57399999999999995</v>
      </c>
      <c r="P109" s="88">
        <v>0.55600000000000005</v>
      </c>
      <c r="Q109" s="89">
        <f t="shared" si="26"/>
        <v>0.54799999999999993</v>
      </c>
      <c r="R109" s="132">
        <f t="shared" si="29"/>
        <v>3.7845841149427385E-2</v>
      </c>
      <c r="S109" s="15">
        <f t="shared" si="30"/>
        <v>1.0737313266562631</v>
      </c>
      <c r="T109" s="132">
        <f t="shared" si="27"/>
        <v>0.51015415885057258</v>
      </c>
      <c r="U109" s="15">
        <f t="shared" si="28"/>
        <v>6.9061753922312757E-2</v>
      </c>
      <c r="W109" s="151"/>
      <c r="X109" s="153"/>
      <c r="Y109" s="13" t="s">
        <v>23</v>
      </c>
      <c r="Z109" s="55">
        <v>4.2479650540690306E-2</v>
      </c>
      <c r="AA109" s="156"/>
      <c r="AB109" s="13" t="s">
        <v>7</v>
      </c>
      <c r="AC109" s="55">
        <v>2.8778690341144421E-2</v>
      </c>
      <c r="AD109" s="156"/>
      <c r="AE109" s="13" t="s">
        <v>8</v>
      </c>
      <c r="AF109" s="55">
        <v>2.8212423299007246E-2</v>
      </c>
      <c r="AG109" s="156"/>
      <c r="AH109" s="13" t="s">
        <v>2</v>
      </c>
      <c r="AI109" s="13">
        <v>3.0335208126383521E-2</v>
      </c>
    </row>
    <row r="110" spans="1:35" x14ac:dyDescent="0.2">
      <c r="A110" s="168"/>
      <c r="B110" s="172" t="s">
        <v>45</v>
      </c>
      <c r="C110" s="79" t="s">
        <v>17</v>
      </c>
      <c r="D110" s="94">
        <v>0.59199999999999997</v>
      </c>
      <c r="E110" s="94">
        <v>0.61199999999999999</v>
      </c>
      <c r="F110" s="94">
        <v>0.63300000000000001</v>
      </c>
      <c r="G110" s="94">
        <v>0.68799999999999994</v>
      </c>
      <c r="H110" s="94">
        <v>0.72</v>
      </c>
      <c r="I110" s="94">
        <v>0.72899999999999998</v>
      </c>
      <c r="J110" s="94">
        <v>0.71499999999999997</v>
      </c>
      <c r="K110" s="94">
        <v>0.71499999999999997</v>
      </c>
      <c r="L110" s="92">
        <v>0.76400000000000001</v>
      </c>
      <c r="M110" s="94">
        <v>0.72799999999999998</v>
      </c>
      <c r="N110" s="94">
        <v>0.67200000000000004</v>
      </c>
      <c r="O110" s="94">
        <v>0.67600000000000005</v>
      </c>
      <c r="P110" s="94">
        <v>0.64800000000000002</v>
      </c>
      <c r="Q110" s="83">
        <f t="shared" si="26"/>
        <v>0.68399999999999994</v>
      </c>
      <c r="R110" s="13">
        <f t="shared" si="29"/>
        <v>4.9105851131862222E-2</v>
      </c>
      <c r="S110" s="14">
        <f t="shared" si="30"/>
        <v>1.3235442629990413</v>
      </c>
      <c r="T110" s="13">
        <f t="shared" si="27"/>
        <v>0.63489414886813766</v>
      </c>
      <c r="U110" s="14">
        <f t="shared" si="28"/>
        <v>7.179218001734243E-2</v>
      </c>
      <c r="W110" s="151"/>
      <c r="X110" s="153"/>
      <c r="Y110" s="13" t="s">
        <v>6</v>
      </c>
      <c r="Z110" s="55">
        <v>4.6236080585717834E-2</v>
      </c>
      <c r="AA110" s="156"/>
      <c r="AB110" s="13" t="s">
        <v>6</v>
      </c>
      <c r="AC110" s="55">
        <v>3.6728654792140658E-2</v>
      </c>
      <c r="AD110" s="156"/>
      <c r="AE110" s="13" t="s">
        <v>6</v>
      </c>
      <c r="AF110" s="55">
        <v>3.0578059969188533E-2</v>
      </c>
      <c r="AG110" s="156"/>
      <c r="AH110" s="13" t="s">
        <v>22</v>
      </c>
      <c r="AI110" s="13">
        <v>3.335553501259321E-2</v>
      </c>
    </row>
    <row r="111" spans="1:35" x14ac:dyDescent="0.2">
      <c r="A111" s="168"/>
      <c r="B111" s="171"/>
      <c r="C111" s="14" t="s">
        <v>18</v>
      </c>
      <c r="D111" s="94">
        <v>0.34200000000000003</v>
      </c>
      <c r="E111" s="94">
        <v>0.33600000000000002</v>
      </c>
      <c r="F111" s="94">
        <v>0.35599999999999998</v>
      </c>
      <c r="G111" s="94">
        <v>0.377</v>
      </c>
      <c r="H111" s="94">
        <v>0.38800000000000001</v>
      </c>
      <c r="I111" s="94">
        <v>0.40500000000000003</v>
      </c>
      <c r="J111" s="94">
        <v>0.373</v>
      </c>
      <c r="K111" s="94">
        <v>0.36699999999999999</v>
      </c>
      <c r="L111" s="92">
        <v>0.42699999999999999</v>
      </c>
      <c r="M111" s="94">
        <v>0.374</v>
      </c>
      <c r="N111" s="94">
        <v>0.35299999999999998</v>
      </c>
      <c r="O111" s="94">
        <v>0.35099999999999998</v>
      </c>
      <c r="P111" s="94">
        <v>0.31900000000000001</v>
      </c>
      <c r="Q111" s="86">
        <f t="shared" si="26"/>
        <v>0.36676923076923074</v>
      </c>
      <c r="R111" s="13">
        <f t="shared" si="29"/>
        <v>2.7917884662410734E-2</v>
      </c>
      <c r="S111" s="14">
        <f t="shared" si="30"/>
        <v>0.72610358122094765</v>
      </c>
      <c r="T111" s="13">
        <f t="shared" si="27"/>
        <v>0.33885134610682</v>
      </c>
      <c r="U111" s="14">
        <f t="shared" si="28"/>
        <v>7.6118393584593033E-2</v>
      </c>
      <c r="W111" s="151"/>
      <c r="X111" s="153"/>
      <c r="Y111" s="13" t="s">
        <v>7</v>
      </c>
      <c r="Z111" s="55">
        <v>4.624452630331239E-2</v>
      </c>
      <c r="AA111" s="156"/>
      <c r="AB111" s="13" t="s">
        <v>5</v>
      </c>
      <c r="AC111" s="55">
        <v>4.4718580917667138E-2</v>
      </c>
      <c r="AD111" s="156"/>
      <c r="AE111" s="13" t="s">
        <v>5</v>
      </c>
      <c r="AF111" s="55">
        <v>3.5637889550275463E-2</v>
      </c>
      <c r="AG111" s="156"/>
      <c r="AH111" s="13" t="s">
        <v>3</v>
      </c>
      <c r="AI111" s="13">
        <v>3.5787009642768375E-2</v>
      </c>
    </row>
    <row r="112" spans="1:35" x14ac:dyDescent="0.2">
      <c r="A112" s="168"/>
      <c r="B112" s="171"/>
      <c r="C112" s="14" t="s">
        <v>19</v>
      </c>
      <c r="D112" s="94">
        <v>0.34300000000000003</v>
      </c>
      <c r="E112" s="94">
        <v>0.34499999999999997</v>
      </c>
      <c r="F112" s="94">
        <v>0.36</v>
      </c>
      <c r="G112" s="94">
        <v>0.38600000000000001</v>
      </c>
      <c r="H112" s="94">
        <v>0.4</v>
      </c>
      <c r="I112" s="94">
        <v>0.41299999999999998</v>
      </c>
      <c r="J112" s="94">
        <v>0.39600000000000002</v>
      </c>
      <c r="K112" s="94">
        <v>0.39</v>
      </c>
      <c r="L112" s="92">
        <v>0.435</v>
      </c>
      <c r="M112" s="94">
        <v>0.39700000000000002</v>
      </c>
      <c r="N112" s="94">
        <v>0.36399999999999999</v>
      </c>
      <c r="O112" s="94">
        <v>0.36499999999999999</v>
      </c>
      <c r="P112" s="94">
        <v>0.33900000000000002</v>
      </c>
      <c r="Q112" s="86">
        <f t="shared" si="26"/>
        <v>0.37946153846153852</v>
      </c>
      <c r="R112" s="13">
        <f t="shared" si="29"/>
        <v>2.8212423299007246E-2</v>
      </c>
      <c r="S112" s="14">
        <f t="shared" si="30"/>
        <v>0.75088446113666663</v>
      </c>
      <c r="T112" s="13">
        <f t="shared" si="27"/>
        <v>0.35124911516253127</v>
      </c>
      <c r="U112" s="14">
        <f t="shared" si="28"/>
        <v>7.4348571434643046E-2</v>
      </c>
      <c r="W112" s="151"/>
      <c r="X112" s="153"/>
      <c r="Y112" s="13" t="s">
        <v>5</v>
      </c>
      <c r="Z112" s="55">
        <v>4.813541057765363E-2</v>
      </c>
      <c r="AA112" s="156"/>
      <c r="AB112" s="13" t="s">
        <v>22</v>
      </c>
      <c r="AC112" s="55">
        <v>4.4817221392377454E-2</v>
      </c>
      <c r="AD112" s="156"/>
      <c r="AE112" s="13" t="s">
        <v>22</v>
      </c>
      <c r="AF112" s="55">
        <v>3.6469489558246526E-2</v>
      </c>
      <c r="AG112" s="156"/>
      <c r="AH112" s="13" t="s">
        <v>6</v>
      </c>
      <c r="AI112" s="13">
        <v>3.6875289588673338E-2</v>
      </c>
    </row>
    <row r="113" spans="1:35" x14ac:dyDescent="0.2">
      <c r="A113" s="168"/>
      <c r="B113" s="173"/>
      <c r="C113" s="15" t="s">
        <v>20</v>
      </c>
      <c r="D113" s="88">
        <v>0.47199999999999998</v>
      </c>
      <c r="E113" s="88">
        <v>0.47599999999999998</v>
      </c>
      <c r="F113" s="88">
        <v>0.49199999999999999</v>
      </c>
      <c r="G113" s="88">
        <v>0.53900000000000003</v>
      </c>
      <c r="H113" s="88">
        <v>0.55000000000000004</v>
      </c>
      <c r="I113" s="88">
        <v>0.56499999999999995</v>
      </c>
      <c r="J113" s="88">
        <v>0.55000000000000004</v>
      </c>
      <c r="K113" s="88">
        <v>0.55700000000000005</v>
      </c>
      <c r="L113" s="93">
        <v>0.59199999999999997</v>
      </c>
      <c r="M113" s="88">
        <v>0.58099999999999996</v>
      </c>
      <c r="N113" s="88">
        <v>0.56899999999999995</v>
      </c>
      <c r="O113" s="88">
        <v>0.57699999999999996</v>
      </c>
      <c r="P113" s="88">
        <v>0.56499999999999995</v>
      </c>
      <c r="Q113" s="89">
        <f t="shared" si="26"/>
        <v>0.54500000000000004</v>
      </c>
      <c r="R113" s="132">
        <f t="shared" si="29"/>
        <v>3.8264263303425111E-2</v>
      </c>
      <c r="S113" s="15">
        <f t="shared" si="30"/>
        <v>1.0677334613058009</v>
      </c>
      <c r="T113" s="132">
        <f t="shared" si="27"/>
        <v>0.5067357366965749</v>
      </c>
      <c r="U113" s="15">
        <f t="shared" si="28"/>
        <v>7.0209657437477258E-2</v>
      </c>
      <c r="W113" s="151"/>
      <c r="X113" s="153"/>
      <c r="Y113" s="13" t="s">
        <v>8</v>
      </c>
      <c r="Z113" s="55">
        <v>4.9105851131862222E-2</v>
      </c>
      <c r="AA113" s="156"/>
      <c r="AB113" s="13" t="s">
        <v>3</v>
      </c>
      <c r="AC113" s="55">
        <v>5.2400144541107252E-2</v>
      </c>
      <c r="AD113" s="156"/>
      <c r="AE113" s="13" t="s">
        <v>23</v>
      </c>
      <c r="AF113" s="55">
        <v>4.0154435598384761E-2</v>
      </c>
      <c r="AG113" s="156"/>
      <c r="AH113" s="13" t="s">
        <v>5</v>
      </c>
      <c r="AI113" s="13">
        <v>3.7333932088746025E-2</v>
      </c>
    </row>
    <row r="114" spans="1:35" x14ac:dyDescent="0.2">
      <c r="A114" s="168"/>
      <c r="B114" s="172" t="s">
        <v>46</v>
      </c>
      <c r="C114" s="79" t="s">
        <v>17</v>
      </c>
      <c r="D114" s="94">
        <v>0.58599999999999997</v>
      </c>
      <c r="E114" s="94">
        <v>0.60799999999999998</v>
      </c>
      <c r="F114" s="94">
        <v>0.63600000000000001</v>
      </c>
      <c r="G114" s="94">
        <v>0.68899999999999995</v>
      </c>
      <c r="H114" s="94">
        <v>0.71499999999999997</v>
      </c>
      <c r="I114" s="94">
        <v>0.72799999999999998</v>
      </c>
      <c r="J114" s="94">
        <v>0.71099999999999997</v>
      </c>
      <c r="K114" s="94">
        <v>0.7</v>
      </c>
      <c r="L114" s="94">
        <v>0.72799999999999998</v>
      </c>
      <c r="M114" s="92">
        <v>0.79600000000000004</v>
      </c>
      <c r="N114" s="94">
        <v>0.82699999999999996</v>
      </c>
      <c r="O114" s="94">
        <v>0.89200000000000002</v>
      </c>
      <c r="P114" s="94">
        <v>0.92500000000000004</v>
      </c>
      <c r="Q114" s="83">
        <f t="shared" si="26"/>
        <v>0.7339230769230769</v>
      </c>
      <c r="R114" s="13">
        <f t="shared" si="29"/>
        <v>9.8240256152933636E-2</v>
      </c>
      <c r="S114" s="14">
        <f t="shared" si="30"/>
        <v>1.3691307441126219</v>
      </c>
      <c r="T114" s="13">
        <f t="shared" si="27"/>
        <v>0.63568282077014326</v>
      </c>
      <c r="U114" s="14">
        <f t="shared" si="28"/>
        <v>0.13385633895693713</v>
      </c>
      <c r="W114" s="151"/>
      <c r="X114" s="153"/>
      <c r="Y114" s="13" t="s">
        <v>3</v>
      </c>
      <c r="Z114" s="55">
        <v>5.042376635097532E-2</v>
      </c>
      <c r="AA114" s="156"/>
      <c r="AB114" s="13" t="s">
        <v>23</v>
      </c>
      <c r="AC114" s="55">
        <v>5.3435134597636082E-2</v>
      </c>
      <c r="AD114" s="156"/>
      <c r="AE114" s="13" t="s">
        <v>3</v>
      </c>
      <c r="AF114" s="55">
        <v>4.4399211038354813E-2</v>
      </c>
      <c r="AG114" s="156"/>
      <c r="AH114" s="13" t="s">
        <v>7</v>
      </c>
      <c r="AI114" s="13">
        <v>3.7845841149427385E-2</v>
      </c>
    </row>
    <row r="115" spans="1:35" x14ac:dyDescent="0.2">
      <c r="A115" s="168"/>
      <c r="B115" s="171"/>
      <c r="C115" s="14" t="s">
        <v>18</v>
      </c>
      <c r="D115" s="94">
        <v>0.36</v>
      </c>
      <c r="E115" s="94">
        <v>0.34499999999999997</v>
      </c>
      <c r="F115" s="94">
        <v>0.372</v>
      </c>
      <c r="G115" s="94">
        <v>0.39200000000000002</v>
      </c>
      <c r="H115" s="94">
        <v>0.39700000000000002</v>
      </c>
      <c r="I115" s="94">
        <v>0.41799999999999998</v>
      </c>
      <c r="J115" s="94">
        <v>0.36699999999999999</v>
      </c>
      <c r="K115" s="94">
        <v>0.372</v>
      </c>
      <c r="L115" s="94">
        <v>0.39300000000000002</v>
      </c>
      <c r="M115" s="92">
        <v>0.502</v>
      </c>
      <c r="N115" s="94">
        <v>0.59499999999999997</v>
      </c>
      <c r="O115" s="94">
        <v>0.69899999999999995</v>
      </c>
      <c r="P115" s="94">
        <v>0.76700000000000002</v>
      </c>
      <c r="Q115" s="86">
        <f t="shared" si="26"/>
        <v>0.45992307692307688</v>
      </c>
      <c r="R115" s="13">
        <f t="shared" si="29"/>
        <v>0.1340398686605318</v>
      </c>
      <c r="S115" s="14">
        <f t="shared" si="30"/>
        <v>0.86643230983479258</v>
      </c>
      <c r="T115" s="13">
        <f t="shared" si="27"/>
        <v>0.32588320826254508</v>
      </c>
      <c r="U115" s="14">
        <f t="shared" si="28"/>
        <v>0.29143975457215482</v>
      </c>
      <c r="W115" s="151"/>
      <c r="X115" s="153"/>
      <c r="Y115" s="13" t="s">
        <v>2</v>
      </c>
      <c r="Z115" s="55">
        <v>5.2577246636785049E-2</v>
      </c>
      <c r="AA115" s="156"/>
      <c r="AB115" s="13" t="s">
        <v>2</v>
      </c>
      <c r="AC115" s="55">
        <v>5.4279247290198687E-2</v>
      </c>
      <c r="AD115" s="156"/>
      <c r="AE115" s="13" t="s">
        <v>4</v>
      </c>
      <c r="AF115" s="55">
        <v>4.4408139346708612E-2</v>
      </c>
      <c r="AG115" s="156"/>
      <c r="AH115" s="13" t="s">
        <v>8</v>
      </c>
      <c r="AI115" s="13">
        <v>3.8264263303425111E-2</v>
      </c>
    </row>
    <row r="116" spans="1:35" x14ac:dyDescent="0.2">
      <c r="A116" s="168"/>
      <c r="B116" s="171"/>
      <c r="C116" s="14" t="s">
        <v>19</v>
      </c>
      <c r="D116" s="94">
        <v>0.34300000000000003</v>
      </c>
      <c r="E116" s="94">
        <v>0.34399999999999997</v>
      </c>
      <c r="F116" s="94">
        <v>0.36299999999999999</v>
      </c>
      <c r="G116" s="94">
        <v>0.39</v>
      </c>
      <c r="H116" s="94">
        <v>0.40100000000000002</v>
      </c>
      <c r="I116" s="94">
        <v>0.41599999999999998</v>
      </c>
      <c r="J116" s="94">
        <v>0.39200000000000002</v>
      </c>
      <c r="K116" s="94">
        <v>0.38500000000000001</v>
      </c>
      <c r="L116" s="94">
        <v>0.40799999999999997</v>
      </c>
      <c r="M116" s="92">
        <v>0.48899999999999999</v>
      </c>
      <c r="N116" s="94">
        <v>0.55600000000000005</v>
      </c>
      <c r="O116" s="94">
        <v>0.63500000000000001</v>
      </c>
      <c r="P116" s="94">
        <v>0.68700000000000006</v>
      </c>
      <c r="Q116" s="86">
        <f t="shared" si="26"/>
        <v>0.44684615384615384</v>
      </c>
      <c r="R116" s="13">
        <f t="shared" si="29"/>
        <v>0.10734046921530091</v>
      </c>
      <c r="S116" s="14">
        <f t="shared" si="30"/>
        <v>0.85278857991301527</v>
      </c>
      <c r="T116" s="13">
        <f t="shared" si="27"/>
        <v>0.33950568463085296</v>
      </c>
      <c r="U116" s="14">
        <f t="shared" si="28"/>
        <v>0.24021795486295608</v>
      </c>
      <c r="W116" s="151"/>
      <c r="X116" s="153"/>
      <c r="Y116" s="13" t="s">
        <v>4</v>
      </c>
      <c r="Z116" s="55">
        <v>5.5311918101107915E-2</v>
      </c>
      <c r="AA116" s="156"/>
      <c r="AB116" s="13" t="s">
        <v>4</v>
      </c>
      <c r="AC116" s="55">
        <v>5.6041932736586642E-2</v>
      </c>
      <c r="AD116" s="156"/>
      <c r="AE116" s="13" t="s">
        <v>2</v>
      </c>
      <c r="AF116" s="55">
        <v>4.5494911608316563E-2</v>
      </c>
      <c r="AG116" s="156"/>
      <c r="AH116" s="13" t="s">
        <v>4</v>
      </c>
      <c r="AI116" s="13">
        <v>4.0582300044761835E-2</v>
      </c>
    </row>
    <row r="117" spans="1:35" x14ac:dyDescent="0.2">
      <c r="A117" s="168"/>
      <c r="B117" s="173"/>
      <c r="C117" s="15" t="s">
        <v>20</v>
      </c>
      <c r="D117" s="88">
        <v>0.45500000000000002</v>
      </c>
      <c r="E117" s="88">
        <v>0.46300000000000002</v>
      </c>
      <c r="F117" s="88">
        <v>0.49199999999999999</v>
      </c>
      <c r="G117" s="88">
        <v>0.52900000000000003</v>
      </c>
      <c r="H117" s="88">
        <v>0.54900000000000004</v>
      </c>
      <c r="I117" s="88">
        <v>0.56200000000000006</v>
      </c>
      <c r="J117" s="88">
        <v>0.54300000000000004</v>
      </c>
      <c r="K117" s="88">
        <v>0.54400000000000004</v>
      </c>
      <c r="L117" s="88">
        <v>0.56499999999999995</v>
      </c>
      <c r="M117" s="93">
        <v>0.63100000000000001</v>
      </c>
      <c r="N117" s="88">
        <v>0.67900000000000005</v>
      </c>
      <c r="O117" s="88">
        <v>0.745</v>
      </c>
      <c r="P117" s="88">
        <v>0.79100000000000004</v>
      </c>
      <c r="Q117" s="89">
        <f t="shared" si="26"/>
        <v>0.58061538461538464</v>
      </c>
      <c r="R117" s="132">
        <f t="shared" si="29"/>
        <v>9.9218902093020256E-2</v>
      </c>
      <c r="S117" s="15">
        <f t="shared" si="30"/>
        <v>1.0979784061517894</v>
      </c>
      <c r="T117" s="132">
        <f t="shared" si="27"/>
        <v>0.48139648252236439</v>
      </c>
      <c r="U117" s="15">
        <f t="shared" si="28"/>
        <v>0.17088576142147102</v>
      </c>
      <c r="W117" s="151"/>
      <c r="X117" s="153"/>
      <c r="Y117" s="13" t="s">
        <v>55</v>
      </c>
      <c r="Z117" s="55">
        <v>7.2752884812361307E-2</v>
      </c>
      <c r="AA117" s="156"/>
      <c r="AB117" s="13" t="s">
        <v>55</v>
      </c>
      <c r="AC117" s="55">
        <v>0.11914721638207756</v>
      </c>
      <c r="AD117" s="156"/>
      <c r="AE117" s="13" t="s">
        <v>55</v>
      </c>
      <c r="AF117" s="55">
        <v>9.2762022937235802E-2</v>
      </c>
      <c r="AG117" s="156"/>
      <c r="AH117" s="13" t="s">
        <v>55</v>
      </c>
      <c r="AI117" s="13">
        <v>7.4741210324091728E-2</v>
      </c>
    </row>
    <row r="118" spans="1:35" x14ac:dyDescent="0.2">
      <c r="A118" s="168"/>
      <c r="B118" s="172" t="s">
        <v>47</v>
      </c>
      <c r="C118" s="79" t="s">
        <v>17</v>
      </c>
      <c r="D118" s="94">
        <v>0.57599999999999996</v>
      </c>
      <c r="E118" s="94">
        <v>0.59499999999999997</v>
      </c>
      <c r="F118" s="94">
        <v>0.623</v>
      </c>
      <c r="G118" s="94">
        <v>0.66500000000000004</v>
      </c>
      <c r="H118" s="94">
        <v>0.69699999999999995</v>
      </c>
      <c r="I118" s="94">
        <v>0.71099999999999997</v>
      </c>
      <c r="J118" s="94">
        <v>0.69299999999999995</v>
      </c>
      <c r="K118" s="94">
        <v>0.69099999999999995</v>
      </c>
      <c r="L118" s="94">
        <v>0.71499999999999997</v>
      </c>
      <c r="M118" s="94">
        <v>0.78300000000000003</v>
      </c>
      <c r="N118" s="92">
        <v>0.85699999999999998</v>
      </c>
      <c r="O118" s="94">
        <v>0.90500000000000003</v>
      </c>
      <c r="P118" s="94">
        <v>0.94899999999999995</v>
      </c>
      <c r="Q118" s="83">
        <f t="shared" si="26"/>
        <v>0.72769230769230764</v>
      </c>
      <c r="R118" s="13">
        <f t="shared" si="29"/>
        <v>0.11081334591616758</v>
      </c>
      <c r="S118" s="14">
        <f t="shared" si="30"/>
        <v>1.3467827239461641</v>
      </c>
      <c r="T118" s="13">
        <f t="shared" si="27"/>
        <v>0.6168789617761401</v>
      </c>
      <c r="U118" s="14">
        <f t="shared" si="28"/>
        <v>0.15228049650213304</v>
      </c>
      <c r="W118" s="151"/>
      <c r="X118" s="153"/>
      <c r="Y118" s="13" t="s">
        <v>9</v>
      </c>
      <c r="Z118" s="55">
        <v>9.8240256152933636E-2</v>
      </c>
      <c r="AA118" s="156"/>
      <c r="AB118" s="13" t="s">
        <v>9</v>
      </c>
      <c r="AC118" s="55">
        <v>0.1340398686605318</v>
      </c>
      <c r="AD118" s="156"/>
      <c r="AE118" s="13" t="s">
        <v>9</v>
      </c>
      <c r="AF118" s="55">
        <v>0.10734046921530091</v>
      </c>
      <c r="AG118" s="156"/>
      <c r="AH118" s="13" t="s">
        <v>9</v>
      </c>
      <c r="AI118" s="13">
        <v>9.9218902093020256E-2</v>
      </c>
    </row>
    <row r="119" spans="1:35" x14ac:dyDescent="0.2">
      <c r="A119" s="168"/>
      <c r="B119" s="171"/>
      <c r="C119" s="14" t="s">
        <v>18</v>
      </c>
      <c r="D119" s="94">
        <v>0.33700000000000002</v>
      </c>
      <c r="E119" s="94">
        <v>0.32700000000000001</v>
      </c>
      <c r="F119" s="94">
        <v>0.34599999999999997</v>
      </c>
      <c r="G119" s="94">
        <v>0.36899999999999999</v>
      </c>
      <c r="H119" s="94">
        <v>0.377</v>
      </c>
      <c r="I119" s="94">
        <v>0.39600000000000002</v>
      </c>
      <c r="J119" s="94">
        <v>0.34799999999999998</v>
      </c>
      <c r="K119" s="94">
        <v>0.35</v>
      </c>
      <c r="L119" s="94">
        <v>0.374</v>
      </c>
      <c r="M119" s="94">
        <v>0.501</v>
      </c>
      <c r="N119" s="92">
        <v>0.63400000000000001</v>
      </c>
      <c r="O119" s="94">
        <v>0.73699999999999999</v>
      </c>
      <c r="P119" s="94">
        <v>0.82099999999999995</v>
      </c>
      <c r="Q119" s="86">
        <f t="shared" si="26"/>
        <v>0.45515384615384613</v>
      </c>
      <c r="R119" s="13">
        <f t="shared" si="29"/>
        <v>0.16072472700186019</v>
      </c>
      <c r="S119" s="14">
        <f t="shared" si="30"/>
        <v>0.84825410623709452</v>
      </c>
      <c r="T119" s="13">
        <f t="shared" si="27"/>
        <v>0.29442911915198594</v>
      </c>
      <c r="U119" s="14">
        <f t="shared" si="28"/>
        <v>0.35312175951059366</v>
      </c>
      <c r="W119" s="151"/>
      <c r="X119" s="153"/>
      <c r="Y119" s="13" t="s">
        <v>10</v>
      </c>
      <c r="Z119" s="55">
        <v>0.11081334591616758</v>
      </c>
      <c r="AA119" s="156"/>
      <c r="AB119" s="13" t="s">
        <v>10</v>
      </c>
      <c r="AC119" s="55">
        <v>0.16072472700186019</v>
      </c>
      <c r="AD119" s="156"/>
      <c r="AE119" s="13" t="s">
        <v>10</v>
      </c>
      <c r="AF119" s="55">
        <v>0.13090278248203283</v>
      </c>
      <c r="AG119" s="156"/>
      <c r="AH119" s="13" t="s">
        <v>10</v>
      </c>
      <c r="AI119" s="13">
        <v>0.1100872703839626</v>
      </c>
    </row>
    <row r="120" spans="1:35" x14ac:dyDescent="0.2">
      <c r="A120" s="168"/>
      <c r="B120" s="171"/>
      <c r="C120" s="14" t="s">
        <v>19</v>
      </c>
      <c r="D120" s="94">
        <v>0.33900000000000002</v>
      </c>
      <c r="E120" s="94">
        <v>0.33700000000000002</v>
      </c>
      <c r="F120" s="94">
        <v>0.35599999999999998</v>
      </c>
      <c r="G120" s="94">
        <v>0.378</v>
      </c>
      <c r="H120" s="94">
        <v>0.39300000000000002</v>
      </c>
      <c r="I120" s="94">
        <v>0.41</v>
      </c>
      <c r="J120" s="94">
        <v>0.378</v>
      </c>
      <c r="K120" s="94">
        <v>0.376</v>
      </c>
      <c r="L120" s="94">
        <v>0.39500000000000002</v>
      </c>
      <c r="M120" s="94">
        <v>0.48799999999999999</v>
      </c>
      <c r="N120" s="92">
        <v>0.6</v>
      </c>
      <c r="O120" s="94">
        <v>0.67500000000000004</v>
      </c>
      <c r="P120" s="94">
        <v>0.751</v>
      </c>
      <c r="Q120" s="86">
        <f t="shared" si="26"/>
        <v>0.45200000000000001</v>
      </c>
      <c r="R120" s="13">
        <f t="shared" si="29"/>
        <v>0.13090278248203283</v>
      </c>
      <c r="S120" s="14">
        <f t="shared" si="30"/>
        <v>0.85350005926209349</v>
      </c>
      <c r="T120" s="13">
        <f t="shared" si="27"/>
        <v>0.32109721751796716</v>
      </c>
      <c r="U120" s="14">
        <f t="shared" si="28"/>
        <v>0.28960792584520534</v>
      </c>
      <c r="W120" s="151"/>
      <c r="X120" s="153"/>
      <c r="Y120" s="13" t="s">
        <v>11</v>
      </c>
      <c r="Z120" s="55">
        <v>0.1370925916970902</v>
      </c>
      <c r="AA120" s="156"/>
      <c r="AB120" s="13" t="s">
        <v>11</v>
      </c>
      <c r="AC120" s="55">
        <v>0.18857058069944371</v>
      </c>
      <c r="AD120" s="156"/>
      <c r="AE120" s="13" t="s">
        <v>11</v>
      </c>
      <c r="AF120" s="55">
        <v>0.15604751969309494</v>
      </c>
      <c r="AG120" s="156"/>
      <c r="AH120" s="13" t="s">
        <v>11</v>
      </c>
      <c r="AI120" s="13">
        <v>0.14015933452058954</v>
      </c>
    </row>
    <row r="121" spans="1:35" ht="15" thickBot="1" x14ac:dyDescent="0.25">
      <c r="A121" s="168"/>
      <c r="B121" s="173"/>
      <c r="C121" s="15" t="s">
        <v>20</v>
      </c>
      <c r="D121" s="88">
        <v>0.45400000000000001</v>
      </c>
      <c r="E121" s="88">
        <v>0.46200000000000002</v>
      </c>
      <c r="F121" s="88">
        <v>0.47899999999999998</v>
      </c>
      <c r="G121" s="88">
        <v>0.51700000000000002</v>
      </c>
      <c r="H121" s="88">
        <v>0.52900000000000003</v>
      </c>
      <c r="I121" s="88">
        <v>0.54300000000000004</v>
      </c>
      <c r="J121" s="88">
        <v>0.52</v>
      </c>
      <c r="K121" s="88">
        <v>0.52500000000000002</v>
      </c>
      <c r="L121" s="88">
        <v>0.54100000000000004</v>
      </c>
      <c r="M121" s="88">
        <v>0.60599999999999998</v>
      </c>
      <c r="N121" s="93">
        <v>0.69399999999999995</v>
      </c>
      <c r="O121" s="88">
        <v>0.76100000000000001</v>
      </c>
      <c r="P121" s="88">
        <v>0.81599999999999995</v>
      </c>
      <c r="Q121" s="89">
        <f t="shared" si="26"/>
        <v>0.57284615384615389</v>
      </c>
      <c r="R121" s="132">
        <f t="shared" si="29"/>
        <v>0.1100872703839626</v>
      </c>
      <c r="S121" s="15">
        <f t="shared" si="30"/>
        <v>1.0777275033267602</v>
      </c>
      <c r="T121" s="132">
        <f t="shared" si="27"/>
        <v>0.46275888346219129</v>
      </c>
      <c r="U121" s="15">
        <f t="shared" si="28"/>
        <v>0.19217597891654542</v>
      </c>
      <c r="W121" s="152"/>
      <c r="X121" s="154"/>
      <c r="Y121" s="132" t="s">
        <v>12</v>
      </c>
      <c r="Z121" s="143">
        <v>0.17676819307454716</v>
      </c>
      <c r="AA121" s="157"/>
      <c r="AB121" s="132" t="s">
        <v>58</v>
      </c>
      <c r="AC121" s="143">
        <v>0.21283693788949667</v>
      </c>
      <c r="AD121" s="157"/>
      <c r="AE121" s="132" t="s">
        <v>12</v>
      </c>
      <c r="AF121" s="143">
        <v>0.18428232777822451</v>
      </c>
      <c r="AG121" s="157"/>
      <c r="AH121" s="132" t="s">
        <v>12</v>
      </c>
      <c r="AI121" s="132">
        <v>0.18185894136998879</v>
      </c>
    </row>
    <row r="122" spans="1:35" ht="15" thickTop="1" x14ac:dyDescent="0.2">
      <c r="A122" s="168"/>
      <c r="B122" s="172" t="s">
        <v>48</v>
      </c>
      <c r="C122" s="79" t="s">
        <v>17</v>
      </c>
      <c r="D122" s="94">
        <v>0.52500000000000002</v>
      </c>
      <c r="E122" s="94">
        <v>0.52700000000000002</v>
      </c>
      <c r="F122" s="94">
        <v>0.56399999999999995</v>
      </c>
      <c r="G122" s="94">
        <v>0.58899999999999997</v>
      </c>
      <c r="H122" s="94">
        <v>0.628</v>
      </c>
      <c r="I122" s="94">
        <v>0.64600000000000002</v>
      </c>
      <c r="J122" s="94">
        <v>0.63200000000000001</v>
      </c>
      <c r="K122" s="94">
        <v>0.621</v>
      </c>
      <c r="L122" s="94">
        <v>0.65700000000000003</v>
      </c>
      <c r="M122" s="94">
        <v>0.754</v>
      </c>
      <c r="N122" s="94">
        <v>0.83</v>
      </c>
      <c r="O122" s="92">
        <v>0.91500000000000004</v>
      </c>
      <c r="P122" s="94">
        <v>0.96599999999999997</v>
      </c>
      <c r="Q122" s="83">
        <f t="shared" si="26"/>
        <v>0.68107692307692302</v>
      </c>
      <c r="R122" s="13">
        <f t="shared" si="29"/>
        <v>0.1370925916970902</v>
      </c>
      <c r="S122" s="14">
        <f t="shared" si="30"/>
        <v>1.2458299550892771</v>
      </c>
      <c r="T122" s="13">
        <f t="shared" si="27"/>
        <v>0.54398433137983282</v>
      </c>
      <c r="U122" s="14">
        <f t="shared" si="28"/>
        <v>0.20128797064176335</v>
      </c>
    </row>
    <row r="123" spans="1:35" x14ac:dyDescent="0.2">
      <c r="A123" s="168"/>
      <c r="B123" s="171"/>
      <c r="C123" s="14" t="s">
        <v>18</v>
      </c>
      <c r="D123" s="94">
        <v>0.30399999999999999</v>
      </c>
      <c r="E123" s="94">
        <v>0.28699999999999998</v>
      </c>
      <c r="F123" s="94">
        <v>0.309</v>
      </c>
      <c r="G123" s="94">
        <v>0.32200000000000001</v>
      </c>
      <c r="H123" s="94">
        <v>0.33300000000000002</v>
      </c>
      <c r="I123" s="94">
        <v>0.35599999999999998</v>
      </c>
      <c r="J123" s="94">
        <v>0.30599999999999999</v>
      </c>
      <c r="K123" s="94">
        <v>0.29299999999999998</v>
      </c>
      <c r="L123" s="94">
        <v>0.33200000000000002</v>
      </c>
      <c r="M123" s="94">
        <v>0.47699999999999998</v>
      </c>
      <c r="N123" s="94">
        <v>0.624</v>
      </c>
      <c r="O123" s="92">
        <v>0.75800000000000001</v>
      </c>
      <c r="P123" s="94">
        <v>0.87</v>
      </c>
      <c r="Q123" s="86">
        <f t="shared" si="26"/>
        <v>0.42853846153846159</v>
      </c>
      <c r="R123" s="13">
        <f t="shared" si="29"/>
        <v>0.18857058069944371</v>
      </c>
      <c r="S123" s="14">
        <f t="shared" si="30"/>
        <v>0.79299518330329088</v>
      </c>
      <c r="T123" s="13">
        <f t="shared" si="27"/>
        <v>0.23996788083901788</v>
      </c>
      <c r="U123" s="14">
        <f t="shared" si="28"/>
        <v>0.44003187023743817</v>
      </c>
    </row>
    <row r="124" spans="1:35" x14ac:dyDescent="0.2">
      <c r="A124" s="168"/>
      <c r="B124" s="171"/>
      <c r="C124" s="14" t="s">
        <v>19</v>
      </c>
      <c r="D124" s="94">
        <v>0.30499999999999999</v>
      </c>
      <c r="E124" s="94">
        <v>0.29599999999999999</v>
      </c>
      <c r="F124" s="94">
        <v>0.318</v>
      </c>
      <c r="G124" s="94">
        <v>0.33</v>
      </c>
      <c r="H124" s="94">
        <v>0.34599999999999997</v>
      </c>
      <c r="I124" s="94">
        <v>0.36599999999999999</v>
      </c>
      <c r="J124" s="94">
        <v>0.33700000000000002</v>
      </c>
      <c r="K124" s="94">
        <v>0.32600000000000001</v>
      </c>
      <c r="L124" s="94">
        <v>0.35599999999999998</v>
      </c>
      <c r="M124" s="94">
        <v>0.47199999999999998</v>
      </c>
      <c r="N124" s="94">
        <v>0.58499999999999996</v>
      </c>
      <c r="O124" s="92">
        <v>0.69599999999999995</v>
      </c>
      <c r="P124" s="94">
        <v>0.78800000000000003</v>
      </c>
      <c r="Q124" s="86">
        <f t="shared" si="26"/>
        <v>0.42469230769230776</v>
      </c>
      <c r="R124" s="13">
        <f t="shared" si="29"/>
        <v>0.15604751969309494</v>
      </c>
      <c r="S124" s="14">
        <f t="shared" si="30"/>
        <v>0.79659268085787549</v>
      </c>
      <c r="T124" s="13">
        <f t="shared" si="27"/>
        <v>0.26864478799921282</v>
      </c>
      <c r="U124" s="14">
        <f t="shared" si="28"/>
        <v>0.36743665205764064</v>
      </c>
    </row>
    <row r="125" spans="1:35" x14ac:dyDescent="0.2">
      <c r="A125" s="168"/>
      <c r="B125" s="173"/>
      <c r="C125" s="15" t="s">
        <v>20</v>
      </c>
      <c r="D125" s="88">
        <v>0.39400000000000002</v>
      </c>
      <c r="E125" s="88">
        <v>0.39500000000000002</v>
      </c>
      <c r="F125" s="88">
        <v>0.41299999999999998</v>
      </c>
      <c r="G125" s="88">
        <v>0.433</v>
      </c>
      <c r="H125" s="88">
        <v>0.45400000000000001</v>
      </c>
      <c r="I125" s="88">
        <v>0.47599999999999998</v>
      </c>
      <c r="J125" s="88">
        <v>0.45600000000000002</v>
      </c>
      <c r="K125" s="88">
        <v>0.45600000000000002</v>
      </c>
      <c r="L125" s="88">
        <v>0.49199999999999999</v>
      </c>
      <c r="M125" s="88">
        <v>0.57699999999999996</v>
      </c>
      <c r="N125" s="88">
        <v>0.66400000000000003</v>
      </c>
      <c r="O125" s="93">
        <v>0.77200000000000002</v>
      </c>
      <c r="P125" s="88">
        <v>0.84</v>
      </c>
      <c r="Q125" s="89">
        <f t="shared" si="26"/>
        <v>0.52476923076923065</v>
      </c>
      <c r="R125" s="132">
        <f t="shared" si="29"/>
        <v>0.14015933452058954</v>
      </c>
      <c r="S125" s="15">
        <f t="shared" si="30"/>
        <v>0.97763232694588753</v>
      </c>
      <c r="T125" s="132">
        <f t="shared" si="27"/>
        <v>0.38460989624864111</v>
      </c>
      <c r="U125" s="15">
        <f t="shared" si="28"/>
        <v>0.26708756211780482</v>
      </c>
    </row>
    <row r="126" spans="1:35" x14ac:dyDescent="0.2">
      <c r="A126" s="168"/>
      <c r="B126" s="172" t="s">
        <v>50</v>
      </c>
      <c r="C126" s="79" t="s">
        <v>17</v>
      </c>
      <c r="D126" s="94">
        <v>0.436</v>
      </c>
      <c r="E126" s="94">
        <v>0.42699999999999999</v>
      </c>
      <c r="F126" s="94">
        <v>0.44</v>
      </c>
      <c r="G126" s="94">
        <v>0.46500000000000002</v>
      </c>
      <c r="H126" s="94">
        <v>0.48199999999999998</v>
      </c>
      <c r="I126" s="94">
        <v>0.499</v>
      </c>
      <c r="J126" s="94">
        <v>0.45700000000000002</v>
      </c>
      <c r="K126" s="94">
        <v>0.42899999999999999</v>
      </c>
      <c r="L126" s="94">
        <v>0.45100000000000001</v>
      </c>
      <c r="M126" s="94">
        <v>0.61099999999999999</v>
      </c>
      <c r="N126" s="94">
        <v>0.74399999999999999</v>
      </c>
      <c r="O126" s="94">
        <v>0.872</v>
      </c>
      <c r="P126" s="106">
        <v>0.96799999999999997</v>
      </c>
      <c r="Q126" s="83">
        <f t="shared" si="26"/>
        <v>0.56007692307692303</v>
      </c>
      <c r="R126" s="13">
        <f t="shared" si="29"/>
        <v>0.17676819307454716</v>
      </c>
      <c r="S126" s="14">
        <f>2*Q126*1/R126/(Q126+1/R126)</f>
        <v>1.0192447567100917</v>
      </c>
      <c r="T126" s="13">
        <f t="shared" si="27"/>
        <v>0.38330873000237586</v>
      </c>
      <c r="U126" s="14">
        <f t="shared" si="28"/>
        <v>0.31561413404327887</v>
      </c>
    </row>
    <row r="127" spans="1:35" x14ac:dyDescent="0.2">
      <c r="A127" s="168"/>
      <c r="B127" s="171"/>
      <c r="C127" s="14" t="s">
        <v>18</v>
      </c>
      <c r="D127" s="94">
        <v>0.26600000000000001</v>
      </c>
      <c r="E127" s="94">
        <v>0.245</v>
      </c>
      <c r="F127" s="94">
        <v>0.245</v>
      </c>
      <c r="G127" s="94">
        <v>0.248</v>
      </c>
      <c r="H127" s="94">
        <v>0.251</v>
      </c>
      <c r="I127" s="94">
        <v>0.26500000000000001</v>
      </c>
      <c r="J127" s="94">
        <v>0.23</v>
      </c>
      <c r="K127" s="94">
        <v>0.20799999999999999</v>
      </c>
      <c r="L127" s="94">
        <v>0.218</v>
      </c>
      <c r="M127" s="94">
        <v>0.40500000000000003</v>
      </c>
      <c r="N127" s="94">
        <v>0.59</v>
      </c>
      <c r="O127" s="94">
        <v>0.73499999999999999</v>
      </c>
      <c r="P127" s="106">
        <v>0.875</v>
      </c>
      <c r="Q127" s="86">
        <f t="shared" si="26"/>
        <v>0.36776923076923079</v>
      </c>
      <c r="R127" s="13">
        <f t="shared" si="29"/>
        <v>0.21283693788949667</v>
      </c>
      <c r="S127" s="14">
        <f t="shared" si="30"/>
        <v>0.68214374393545962</v>
      </c>
      <c r="T127" s="13">
        <f t="shared" si="27"/>
        <v>0.15493229287973412</v>
      </c>
      <c r="U127" s="14">
        <f t="shared" si="28"/>
        <v>0.57872415657047827</v>
      </c>
    </row>
    <row r="128" spans="1:35" x14ac:dyDescent="0.2">
      <c r="A128" s="168"/>
      <c r="B128" s="171"/>
      <c r="C128" s="14" t="s">
        <v>19</v>
      </c>
      <c r="D128" s="94">
        <v>0.25900000000000001</v>
      </c>
      <c r="E128" s="94">
        <v>0.248</v>
      </c>
      <c r="F128" s="94">
        <v>0.254</v>
      </c>
      <c r="G128" s="94">
        <v>0.26300000000000001</v>
      </c>
      <c r="H128" s="94">
        <v>0.27200000000000002</v>
      </c>
      <c r="I128" s="94">
        <v>0.28399999999999997</v>
      </c>
      <c r="J128" s="94">
        <v>0.247</v>
      </c>
      <c r="K128" s="94">
        <v>0.22600000000000001</v>
      </c>
      <c r="L128" s="94">
        <v>0.23599999999999999</v>
      </c>
      <c r="M128" s="94">
        <v>0.39400000000000002</v>
      </c>
      <c r="N128" s="94">
        <v>0.55200000000000005</v>
      </c>
      <c r="O128" s="94">
        <v>0.68300000000000005</v>
      </c>
      <c r="P128" s="106">
        <v>0.80300000000000005</v>
      </c>
      <c r="Q128" s="86">
        <f t="shared" si="26"/>
        <v>0.36315384615384616</v>
      </c>
      <c r="R128" s="13">
        <f t="shared" si="29"/>
        <v>0.18428232777822451</v>
      </c>
      <c r="S128" s="14">
        <f t="shared" si="30"/>
        <v>0.68074997340504384</v>
      </c>
      <c r="T128" s="13">
        <f t="shared" si="27"/>
        <v>0.17887151837562165</v>
      </c>
      <c r="U128" s="14">
        <f t="shared" si="28"/>
        <v>0.50744974817134481</v>
      </c>
    </row>
    <row r="129" spans="1:35" ht="15" thickBot="1" x14ac:dyDescent="0.25">
      <c r="A129" s="169"/>
      <c r="B129" s="173"/>
      <c r="C129" s="15" t="s">
        <v>20</v>
      </c>
      <c r="D129" s="88">
        <v>0.29899999999999999</v>
      </c>
      <c r="E129" s="88">
        <v>0.28999999999999998</v>
      </c>
      <c r="F129" s="88">
        <v>0.30499999999999999</v>
      </c>
      <c r="G129" s="88">
        <v>0.309</v>
      </c>
      <c r="H129" s="88">
        <v>0.315</v>
      </c>
      <c r="I129" s="88">
        <v>0.33</v>
      </c>
      <c r="J129" s="88">
        <v>0.314</v>
      </c>
      <c r="K129" s="88">
        <v>0.29299999999999998</v>
      </c>
      <c r="L129" s="88">
        <v>0.318</v>
      </c>
      <c r="M129" s="88">
        <v>0.45</v>
      </c>
      <c r="N129" s="88">
        <v>0.59</v>
      </c>
      <c r="O129" s="88">
        <v>0.72899999999999998</v>
      </c>
      <c r="P129" s="107">
        <v>0.85699999999999998</v>
      </c>
      <c r="Q129" s="89">
        <f t="shared" si="26"/>
        <v>0.41530769230769232</v>
      </c>
      <c r="R129" s="132">
        <f t="shared" si="29"/>
        <v>0.18185894136998879</v>
      </c>
      <c r="S129" s="15">
        <f t="shared" si="30"/>
        <v>0.7722865742715338</v>
      </c>
      <c r="T129" s="132">
        <f t="shared" si="27"/>
        <v>0.23344875093770354</v>
      </c>
      <c r="U129" s="15">
        <f t="shared" si="28"/>
        <v>0.43788965323390522</v>
      </c>
    </row>
    <row r="130" spans="1:35" ht="15" thickTop="1" x14ac:dyDescent="0.2">
      <c r="U130" s="141"/>
      <c r="W130" s="145" t="s">
        <v>52</v>
      </c>
      <c r="X130" s="146"/>
      <c r="Y130" s="146"/>
      <c r="Z130" s="147"/>
    </row>
    <row r="131" spans="1:35" ht="15" thickBot="1" x14ac:dyDescent="0.25">
      <c r="U131" s="141"/>
      <c r="W131" s="148"/>
      <c r="X131" s="149"/>
      <c r="Y131" s="149"/>
      <c r="Z131" s="150"/>
    </row>
    <row r="132" spans="1:35" ht="15" thickTop="1" x14ac:dyDescent="0.2">
      <c r="A132" s="172" t="s">
        <v>13</v>
      </c>
      <c r="B132" s="172" t="s">
        <v>36</v>
      </c>
      <c r="C132" s="172" t="s">
        <v>16</v>
      </c>
      <c r="D132" s="175" t="s">
        <v>0</v>
      </c>
      <c r="E132" s="177" t="s">
        <v>1</v>
      </c>
      <c r="F132" s="177" t="s">
        <v>2</v>
      </c>
      <c r="G132" s="177" t="s">
        <v>3</v>
      </c>
      <c r="H132" s="177" t="s">
        <v>4</v>
      </c>
      <c r="I132" s="177" t="s">
        <v>5</v>
      </c>
      <c r="J132" s="177" t="s">
        <v>6</v>
      </c>
      <c r="K132" s="177" t="s">
        <v>7</v>
      </c>
      <c r="L132" s="177" t="s">
        <v>8</v>
      </c>
      <c r="M132" s="177" t="s">
        <v>9</v>
      </c>
      <c r="N132" s="177" t="s">
        <v>10</v>
      </c>
      <c r="O132" s="177" t="s">
        <v>11</v>
      </c>
      <c r="P132" s="179" t="s">
        <v>12</v>
      </c>
      <c r="Q132" s="155" t="s">
        <v>25</v>
      </c>
      <c r="R132" s="155" t="s">
        <v>51</v>
      </c>
      <c r="S132" s="155" t="s">
        <v>52</v>
      </c>
      <c r="T132" s="155" t="s">
        <v>53</v>
      </c>
      <c r="U132" s="155" t="s">
        <v>54</v>
      </c>
      <c r="W132" s="151">
        <v>8000</v>
      </c>
      <c r="X132" s="153" t="s">
        <v>26</v>
      </c>
      <c r="Y132" s="13" t="s">
        <v>55</v>
      </c>
      <c r="Z132" s="55">
        <v>1.3937505336529461</v>
      </c>
      <c r="AA132" s="155" t="s">
        <v>27</v>
      </c>
      <c r="AB132" s="139" t="s">
        <v>55</v>
      </c>
      <c r="AC132" s="142">
        <v>0.84954556479332277</v>
      </c>
      <c r="AD132" s="155" t="s">
        <v>28</v>
      </c>
      <c r="AE132" s="139" t="s">
        <v>55</v>
      </c>
      <c r="AF132" s="142">
        <v>0.84961767273732902</v>
      </c>
      <c r="AG132" s="155" t="s">
        <v>57</v>
      </c>
      <c r="AH132" s="139" t="s">
        <v>55</v>
      </c>
      <c r="AI132" s="139">
        <v>1.1045715864714762</v>
      </c>
    </row>
    <row r="133" spans="1:35" ht="15" thickBot="1" x14ac:dyDescent="0.25">
      <c r="A133" s="174"/>
      <c r="B133" s="173"/>
      <c r="C133" s="173"/>
      <c r="D133" s="176"/>
      <c r="E133" s="178"/>
      <c r="F133" s="178"/>
      <c r="G133" s="178"/>
      <c r="H133" s="178"/>
      <c r="I133" s="178"/>
      <c r="J133" s="178"/>
      <c r="K133" s="178"/>
      <c r="L133" s="178"/>
      <c r="M133" s="178"/>
      <c r="N133" s="178"/>
      <c r="O133" s="178"/>
      <c r="P133" s="180"/>
      <c r="Q133" s="166"/>
      <c r="R133" s="166"/>
      <c r="S133" s="166"/>
      <c r="T133" s="166"/>
      <c r="U133" s="166"/>
      <c r="W133" s="151"/>
      <c r="X133" s="153"/>
      <c r="Y133" s="13" t="s">
        <v>2</v>
      </c>
      <c r="Z133" s="55">
        <v>1.3641670783191453</v>
      </c>
      <c r="AA133" s="156"/>
      <c r="AB133" s="13" t="s">
        <v>9</v>
      </c>
      <c r="AC133" s="55">
        <v>0.84750990335000342</v>
      </c>
      <c r="AD133" s="156"/>
      <c r="AE133" s="13" t="s">
        <v>10</v>
      </c>
      <c r="AF133" s="55">
        <v>0.84310692672730947</v>
      </c>
      <c r="AG133" s="156"/>
      <c r="AH133" s="13" t="s">
        <v>10</v>
      </c>
      <c r="AI133" s="13">
        <v>1.0717996189462509</v>
      </c>
    </row>
    <row r="134" spans="1:35" ht="15" thickTop="1" x14ac:dyDescent="0.2">
      <c r="A134" s="167">
        <v>8000</v>
      </c>
      <c r="B134" s="170" t="s">
        <v>15</v>
      </c>
      <c r="C134" s="5" t="s">
        <v>17</v>
      </c>
      <c r="D134" s="121">
        <v>0.65200000000000002</v>
      </c>
      <c r="E134" s="121">
        <v>0.66800000000000004</v>
      </c>
      <c r="F134" s="121">
        <v>0.68500000000000005</v>
      </c>
      <c r="G134" s="121">
        <v>0.71599999999999997</v>
      </c>
      <c r="H134" s="121">
        <v>0.73699999999999999</v>
      </c>
      <c r="I134" s="121">
        <v>0.72399999999999998</v>
      </c>
      <c r="J134" s="121">
        <v>0.69899999999999995</v>
      </c>
      <c r="K134" s="121">
        <v>0.67800000000000005</v>
      </c>
      <c r="L134" s="121">
        <v>0.69099999999999995</v>
      </c>
      <c r="M134" s="121">
        <v>0.74099999999999999</v>
      </c>
      <c r="N134" s="121">
        <v>0.79</v>
      </c>
      <c r="O134" s="121">
        <v>0.871</v>
      </c>
      <c r="P134" s="122">
        <v>0.92200000000000004</v>
      </c>
      <c r="Q134" s="133">
        <f t="shared" ref="Q134:Q189" si="31">AVERAGE(D134:P134)</f>
        <v>0.7364615384615385</v>
      </c>
      <c r="R134" s="131">
        <f>_xlfn.STDEV.P(D134:P134)</f>
        <v>7.7132867766866287E-2</v>
      </c>
      <c r="S134" s="5">
        <f t="shared" ref="S134:S165" si="32">2*Q134*1/R134/(Q134+1/R134)</f>
        <v>1.3937505336529461</v>
      </c>
      <c r="T134" s="131">
        <f>Q134-R134</f>
        <v>0.65932867069467216</v>
      </c>
      <c r="U134" s="14">
        <f>R134/Q134</f>
        <v>0.10473441413925859</v>
      </c>
      <c r="W134" s="151"/>
      <c r="X134" s="153"/>
      <c r="Y134" s="13" t="s">
        <v>9</v>
      </c>
      <c r="Z134" s="55">
        <v>1.352192854034743</v>
      </c>
      <c r="AA134" s="156"/>
      <c r="AB134" s="13" t="s">
        <v>10</v>
      </c>
      <c r="AC134" s="55">
        <v>0.84600441210917088</v>
      </c>
      <c r="AD134" s="156"/>
      <c r="AE134" s="13" t="s">
        <v>9</v>
      </c>
      <c r="AF134" s="55">
        <v>0.84221207790501051</v>
      </c>
      <c r="AG134" s="156"/>
      <c r="AH134" s="13" t="s">
        <v>2</v>
      </c>
      <c r="AI134" s="13">
        <v>1.0672976198696686</v>
      </c>
    </row>
    <row r="135" spans="1:35" x14ac:dyDescent="0.2">
      <c r="A135" s="168"/>
      <c r="B135" s="171"/>
      <c r="C135" s="14" t="s">
        <v>18</v>
      </c>
      <c r="D135" s="80">
        <v>0.38</v>
      </c>
      <c r="E135" s="80">
        <v>0.371</v>
      </c>
      <c r="F135" s="80">
        <v>0.38600000000000001</v>
      </c>
      <c r="G135" s="80">
        <v>0.39700000000000002</v>
      </c>
      <c r="H135" s="80">
        <v>0.40100000000000002</v>
      </c>
      <c r="I135" s="80">
        <v>0.40300000000000002</v>
      </c>
      <c r="J135" s="80">
        <v>0.36399999999999999</v>
      </c>
      <c r="K135" s="80">
        <v>0.34100000000000003</v>
      </c>
      <c r="L135" s="80">
        <v>0.373</v>
      </c>
      <c r="M135" s="80">
        <v>0.45100000000000001</v>
      </c>
      <c r="N135" s="80">
        <v>0.54400000000000004</v>
      </c>
      <c r="O135" s="80">
        <v>0.66800000000000004</v>
      </c>
      <c r="P135" s="123">
        <v>0.74099999999999999</v>
      </c>
      <c r="Q135" s="133">
        <f t="shared" si="31"/>
        <v>0.44769230769230772</v>
      </c>
      <c r="R135" s="13">
        <f>_xlfn.STDEV.P(D135:P135)</f>
        <v>0.12052282555304582</v>
      </c>
      <c r="S135" s="14">
        <f t="shared" si="32"/>
        <v>0.84954556479332277</v>
      </c>
      <c r="T135" s="13">
        <f t="shared" ref="T135:T189" si="33">Q135-R135</f>
        <v>0.32716948213926189</v>
      </c>
      <c r="U135" s="14">
        <f t="shared" ref="U135:U189" si="34">R135/Q135</f>
        <v>0.26920906051367621</v>
      </c>
      <c r="W135" s="151"/>
      <c r="X135" s="153"/>
      <c r="Y135" s="13" t="s">
        <v>7</v>
      </c>
      <c r="Z135" s="55">
        <v>1.3448178277295355</v>
      </c>
      <c r="AA135" s="156"/>
      <c r="AB135" s="13" t="s">
        <v>11</v>
      </c>
      <c r="AC135" s="55">
        <v>0.79807575479872828</v>
      </c>
      <c r="AD135" s="156"/>
      <c r="AE135" s="13" t="s">
        <v>11</v>
      </c>
      <c r="AF135" s="55">
        <v>0.80331148283207698</v>
      </c>
      <c r="AG135" s="156"/>
      <c r="AH135" s="13" t="s">
        <v>9</v>
      </c>
      <c r="AI135" s="13">
        <v>1.061484794950412</v>
      </c>
    </row>
    <row r="136" spans="1:35" x14ac:dyDescent="0.2">
      <c r="A136" s="168"/>
      <c r="B136" s="171"/>
      <c r="C136" s="14" t="s">
        <v>19</v>
      </c>
      <c r="D136" s="80">
        <v>0.372</v>
      </c>
      <c r="E136" s="80">
        <v>0.379</v>
      </c>
      <c r="F136" s="80">
        <v>0.39200000000000002</v>
      </c>
      <c r="G136" s="80">
        <v>0.40799999999999997</v>
      </c>
      <c r="H136" s="80">
        <v>0.41599999999999998</v>
      </c>
      <c r="I136" s="80">
        <v>0.41299999999999998</v>
      </c>
      <c r="J136" s="80">
        <v>0.38300000000000001</v>
      </c>
      <c r="K136" s="80">
        <v>0.36199999999999999</v>
      </c>
      <c r="L136" s="80">
        <v>0.379</v>
      </c>
      <c r="M136" s="80">
        <v>0.44400000000000001</v>
      </c>
      <c r="N136" s="80">
        <v>0.51500000000000001</v>
      </c>
      <c r="O136" s="80">
        <v>0.61</v>
      </c>
      <c r="P136" s="123">
        <v>0.68500000000000005</v>
      </c>
      <c r="Q136" s="133">
        <f t="shared" si="31"/>
        <v>0.44292307692307697</v>
      </c>
      <c r="R136" s="13">
        <f t="shared" ref="R136:R189" si="35">_xlfn.STDEV.P(D136:P136)</f>
        <v>9.6271620179941758E-2</v>
      </c>
      <c r="S136" s="14">
        <f t="shared" si="32"/>
        <v>0.84961767273732902</v>
      </c>
      <c r="T136" s="13">
        <f t="shared" si="33"/>
        <v>0.34665145674313524</v>
      </c>
      <c r="U136" s="14">
        <f t="shared" si="34"/>
        <v>0.21735516886753087</v>
      </c>
      <c r="W136" s="151"/>
      <c r="X136" s="153"/>
      <c r="Y136" s="13" t="s">
        <v>10</v>
      </c>
      <c r="Z136" s="55">
        <v>1.3307663990523912</v>
      </c>
      <c r="AA136" s="156"/>
      <c r="AB136" s="13" t="s">
        <v>2</v>
      </c>
      <c r="AC136" s="55">
        <v>0.78331555145569465</v>
      </c>
      <c r="AD136" s="156"/>
      <c r="AE136" s="13" t="s">
        <v>2</v>
      </c>
      <c r="AF136" s="55">
        <v>0.79490112302706095</v>
      </c>
      <c r="AG136" s="156"/>
      <c r="AH136" s="13" t="s">
        <v>5</v>
      </c>
      <c r="AI136" s="13">
        <v>1.0600870723974225</v>
      </c>
    </row>
    <row r="137" spans="1:35" x14ac:dyDescent="0.2">
      <c r="A137" s="168"/>
      <c r="B137" s="171"/>
      <c r="C137" s="14" t="s">
        <v>20</v>
      </c>
      <c r="D137" s="124">
        <v>0.49199999999999999</v>
      </c>
      <c r="E137" s="124">
        <v>0.51200000000000001</v>
      </c>
      <c r="F137" s="124">
        <v>0.51800000000000002</v>
      </c>
      <c r="G137" s="124">
        <v>0.56200000000000006</v>
      </c>
      <c r="H137" s="124">
        <v>0.56899999999999995</v>
      </c>
      <c r="I137" s="124">
        <v>0.56499999999999995</v>
      </c>
      <c r="J137" s="124">
        <v>0.53400000000000003</v>
      </c>
      <c r="K137" s="124">
        <v>0.52400000000000002</v>
      </c>
      <c r="L137" s="124">
        <v>0.54100000000000004</v>
      </c>
      <c r="M137" s="124">
        <v>0.57199999999999995</v>
      </c>
      <c r="N137" s="124">
        <v>0.63400000000000001</v>
      </c>
      <c r="O137" s="124">
        <v>0.71199999999999997</v>
      </c>
      <c r="P137" s="125">
        <v>0.77</v>
      </c>
      <c r="Q137" s="134">
        <f t="shared" si="31"/>
        <v>0.57730769230769241</v>
      </c>
      <c r="R137" s="132">
        <f t="shared" si="35"/>
        <v>7.8478203358428186E-2</v>
      </c>
      <c r="S137" s="15">
        <f t="shared" si="32"/>
        <v>1.1045715864714762</v>
      </c>
      <c r="T137" s="132">
        <f t="shared" si="33"/>
        <v>0.49882948894926421</v>
      </c>
      <c r="U137" s="15">
        <f t="shared" si="34"/>
        <v>0.13593826031439923</v>
      </c>
      <c r="W137" s="151"/>
      <c r="X137" s="153"/>
      <c r="Y137" s="13" t="s">
        <v>8</v>
      </c>
      <c r="Z137" s="55">
        <v>1.3237674810212092</v>
      </c>
      <c r="AA137" s="156"/>
      <c r="AB137" s="13" t="s">
        <v>7</v>
      </c>
      <c r="AC137" s="55">
        <v>0.7619568884113429</v>
      </c>
      <c r="AD137" s="156"/>
      <c r="AE137" s="13" t="s">
        <v>7</v>
      </c>
      <c r="AF137" s="55">
        <v>0.76873444827017967</v>
      </c>
      <c r="AG137" s="156"/>
      <c r="AH137" s="13" t="s">
        <v>3</v>
      </c>
      <c r="AI137" s="13">
        <v>1.058435575377872</v>
      </c>
    </row>
    <row r="138" spans="1:35" x14ac:dyDescent="0.2">
      <c r="A138" s="168"/>
      <c r="B138" s="172" t="s">
        <v>37</v>
      </c>
      <c r="C138" s="79" t="s">
        <v>17</v>
      </c>
      <c r="D138" s="108">
        <v>0.70599999999999996</v>
      </c>
      <c r="E138" s="62">
        <v>0.68400000000000005</v>
      </c>
      <c r="F138" s="62">
        <v>0.68600000000000005</v>
      </c>
      <c r="G138" s="62">
        <v>0.69699999999999995</v>
      </c>
      <c r="H138" s="62">
        <v>0.69899999999999995</v>
      </c>
      <c r="I138" s="62">
        <v>0.68799999999999994</v>
      </c>
      <c r="J138" s="62">
        <v>0.64300000000000002</v>
      </c>
      <c r="K138" s="62">
        <v>0.61199999999999999</v>
      </c>
      <c r="L138" s="62">
        <v>0.61099999999999999</v>
      </c>
      <c r="M138" s="62">
        <v>0.624</v>
      </c>
      <c r="N138" s="62">
        <v>0.60099999999999998</v>
      </c>
      <c r="O138" s="62">
        <v>0.628</v>
      </c>
      <c r="P138" s="62">
        <v>0.621</v>
      </c>
      <c r="Q138" s="46">
        <f t="shared" si="31"/>
        <v>0.65384615384615385</v>
      </c>
      <c r="R138" s="13">
        <f t="shared" si="35"/>
        <v>3.8094712239255937E-2</v>
      </c>
      <c r="S138" s="14">
        <f t="shared" si="32"/>
        <v>1.2759117932946178</v>
      </c>
      <c r="T138" s="13">
        <f t="shared" si="33"/>
        <v>0.61575144160689788</v>
      </c>
      <c r="U138" s="14">
        <f t="shared" si="34"/>
        <v>5.8262501071803197E-2</v>
      </c>
      <c r="W138" s="151"/>
      <c r="X138" s="153"/>
      <c r="Y138" s="13" t="s">
        <v>6</v>
      </c>
      <c r="Z138" s="55">
        <v>1.3226715970564291</v>
      </c>
      <c r="AA138" s="156"/>
      <c r="AB138" s="13" t="s">
        <v>8</v>
      </c>
      <c r="AC138" s="55">
        <v>0.74985601953543968</v>
      </c>
      <c r="AD138" s="156"/>
      <c r="AE138" s="13" t="s">
        <v>8</v>
      </c>
      <c r="AF138" s="55">
        <v>0.75936787555814012</v>
      </c>
      <c r="AG138" s="156"/>
      <c r="AH138" s="13" t="s">
        <v>7</v>
      </c>
      <c r="AI138" s="13">
        <v>1.0572619620786372</v>
      </c>
    </row>
    <row r="139" spans="1:35" x14ac:dyDescent="0.2">
      <c r="A139" s="168"/>
      <c r="B139" s="171"/>
      <c r="C139" s="14" t="s">
        <v>18</v>
      </c>
      <c r="D139" s="109">
        <v>0.438</v>
      </c>
      <c r="E139" s="62">
        <v>0.39600000000000002</v>
      </c>
      <c r="F139" s="62">
        <v>0.41099999999999998</v>
      </c>
      <c r="G139" s="62">
        <v>0.39400000000000002</v>
      </c>
      <c r="H139" s="62">
        <v>0.38400000000000001</v>
      </c>
      <c r="I139" s="62">
        <v>0.39100000000000001</v>
      </c>
      <c r="J139" s="62">
        <v>0.32500000000000001</v>
      </c>
      <c r="K139" s="62">
        <v>0.315</v>
      </c>
      <c r="L139" s="62">
        <v>0.311</v>
      </c>
      <c r="M139" s="62">
        <v>0.312</v>
      </c>
      <c r="N139" s="62">
        <v>0.30599999999999999</v>
      </c>
      <c r="O139" s="62">
        <v>0.33</v>
      </c>
      <c r="P139" s="62">
        <v>0.316</v>
      </c>
      <c r="Q139" s="47">
        <f t="shared" si="31"/>
        <v>0.35607692307692307</v>
      </c>
      <c r="R139" s="13">
        <f t="shared" si="35"/>
        <v>4.4876688377857972E-2</v>
      </c>
      <c r="S139" s="14">
        <f t="shared" si="32"/>
        <v>0.70095293155265637</v>
      </c>
      <c r="T139" s="13">
        <f t="shared" si="33"/>
        <v>0.3112002346990651</v>
      </c>
      <c r="U139" s="14">
        <f t="shared" si="34"/>
        <v>0.12603088116486361</v>
      </c>
      <c r="W139" s="151"/>
      <c r="X139" s="153"/>
      <c r="Y139" s="13" t="s">
        <v>23</v>
      </c>
      <c r="Z139" s="55">
        <v>1.315904731742926</v>
      </c>
      <c r="AA139" s="156"/>
      <c r="AB139" s="13" t="s">
        <v>6</v>
      </c>
      <c r="AC139" s="55">
        <v>0.73758106258213019</v>
      </c>
      <c r="AD139" s="156"/>
      <c r="AE139" s="13" t="s">
        <v>6</v>
      </c>
      <c r="AF139" s="55">
        <v>0.75277147110211928</v>
      </c>
      <c r="AG139" s="156"/>
      <c r="AH139" s="13" t="s">
        <v>6</v>
      </c>
      <c r="AI139" s="13">
        <v>1.0427840661980921</v>
      </c>
    </row>
    <row r="140" spans="1:35" x14ac:dyDescent="0.2">
      <c r="A140" s="168"/>
      <c r="B140" s="171"/>
      <c r="C140" s="14" t="s">
        <v>19</v>
      </c>
      <c r="D140" s="109">
        <v>0.42099999999999999</v>
      </c>
      <c r="E140" s="62">
        <v>0.39600000000000002</v>
      </c>
      <c r="F140" s="62">
        <v>0.40100000000000002</v>
      </c>
      <c r="G140" s="62">
        <v>0.40100000000000002</v>
      </c>
      <c r="H140" s="62">
        <v>0.39600000000000002</v>
      </c>
      <c r="I140" s="62">
        <v>0.39800000000000002</v>
      </c>
      <c r="J140" s="62">
        <v>0.34699999999999998</v>
      </c>
      <c r="K140" s="62">
        <v>0.33</v>
      </c>
      <c r="L140" s="62">
        <v>0.32800000000000001</v>
      </c>
      <c r="M140" s="62">
        <v>0.33100000000000002</v>
      </c>
      <c r="N140" s="62">
        <v>0.32</v>
      </c>
      <c r="O140" s="62">
        <v>0.34</v>
      </c>
      <c r="P140" s="62">
        <v>0.33300000000000002</v>
      </c>
      <c r="Q140" s="47">
        <f t="shared" si="31"/>
        <v>0.36476923076923079</v>
      </c>
      <c r="R140" s="13">
        <f t="shared" si="35"/>
        <v>3.5611480098318E-2</v>
      </c>
      <c r="S140" s="14">
        <f t="shared" si="32"/>
        <v>0.72018330048480694</v>
      </c>
      <c r="T140" s="13">
        <f t="shared" si="33"/>
        <v>0.3291577506709128</v>
      </c>
      <c r="U140" s="14">
        <f t="shared" si="34"/>
        <v>9.7627423297792906E-2</v>
      </c>
      <c r="W140" s="151"/>
      <c r="X140" s="153"/>
      <c r="Y140" s="13" t="s">
        <v>5</v>
      </c>
      <c r="Z140" s="55">
        <v>1.3132460213239063</v>
      </c>
      <c r="AA140" s="156"/>
      <c r="AB140" s="13" t="s">
        <v>5</v>
      </c>
      <c r="AC140" s="55">
        <v>0.73062291683411507</v>
      </c>
      <c r="AD140" s="156"/>
      <c r="AE140" s="13" t="s">
        <v>5</v>
      </c>
      <c r="AF140" s="55">
        <v>0.74810389337582095</v>
      </c>
      <c r="AG140" s="156"/>
      <c r="AH140" s="13" t="s">
        <v>8</v>
      </c>
      <c r="AI140" s="13">
        <v>1.0381420178446636</v>
      </c>
    </row>
    <row r="141" spans="1:35" x14ac:dyDescent="0.2">
      <c r="A141" s="168"/>
      <c r="B141" s="173"/>
      <c r="C141" s="15" t="s">
        <v>20</v>
      </c>
      <c r="D141" s="110">
        <v>0.53900000000000003</v>
      </c>
      <c r="E141" s="33">
        <v>0.51500000000000001</v>
      </c>
      <c r="F141" s="33">
        <v>0.52200000000000002</v>
      </c>
      <c r="G141" s="33">
        <v>0.52800000000000002</v>
      </c>
      <c r="H141" s="33">
        <v>0.52200000000000002</v>
      </c>
      <c r="I141" s="33">
        <v>0.51700000000000002</v>
      </c>
      <c r="J141" s="33">
        <v>0.47799999999999998</v>
      </c>
      <c r="K141" s="33">
        <v>0.45500000000000002</v>
      </c>
      <c r="L141" s="33">
        <v>0.45700000000000002</v>
      </c>
      <c r="M141" s="33">
        <v>0.47199999999999998</v>
      </c>
      <c r="N141" s="33">
        <v>0.46899999999999997</v>
      </c>
      <c r="O141" s="33">
        <v>0.51100000000000001</v>
      </c>
      <c r="P141" s="33">
        <v>0.51100000000000001</v>
      </c>
      <c r="Q141" s="48">
        <f t="shared" si="31"/>
        <v>0.49969230769230777</v>
      </c>
      <c r="R141" s="132">
        <f t="shared" si="35"/>
        <v>2.7915765094806252E-2</v>
      </c>
      <c r="S141" s="15">
        <f t="shared" si="32"/>
        <v>0.98563569421470276</v>
      </c>
      <c r="T141" s="132">
        <f t="shared" si="33"/>
        <v>0.47177654259750151</v>
      </c>
      <c r="U141" s="15">
        <f t="shared" si="34"/>
        <v>5.5865909210665213E-2</v>
      </c>
      <c r="W141" s="151"/>
      <c r="X141" s="153"/>
      <c r="Y141" s="13" t="s">
        <v>3</v>
      </c>
      <c r="Z141" s="55">
        <v>1.3044015199913572</v>
      </c>
      <c r="AA141" s="156"/>
      <c r="AB141" s="13" t="s">
        <v>23</v>
      </c>
      <c r="AC141" s="55">
        <v>0.72771115852748258</v>
      </c>
      <c r="AD141" s="156"/>
      <c r="AE141" s="13" t="s">
        <v>3</v>
      </c>
      <c r="AF141" s="55">
        <v>0.74613580061308626</v>
      </c>
      <c r="AG141" s="156"/>
      <c r="AH141" s="13" t="s">
        <v>4</v>
      </c>
      <c r="AI141" s="13">
        <v>1.0262817505485682</v>
      </c>
    </row>
    <row r="142" spans="1:35" x14ac:dyDescent="0.2">
      <c r="A142" s="168"/>
      <c r="B142" s="172" t="s">
        <v>38</v>
      </c>
      <c r="C142" s="79" t="s">
        <v>17</v>
      </c>
      <c r="D142" s="81">
        <v>0.70399999999999996</v>
      </c>
      <c r="E142" s="108">
        <v>0.70799999999999996</v>
      </c>
      <c r="F142" s="82">
        <v>0.70699999999999996</v>
      </c>
      <c r="G142" s="82">
        <v>0.72599999999999998</v>
      </c>
      <c r="H142" s="82">
        <v>0.74199999999999999</v>
      </c>
      <c r="I142" s="82">
        <v>0.72299999999999998</v>
      </c>
      <c r="J142" s="82">
        <v>0.67800000000000005</v>
      </c>
      <c r="K142" s="82">
        <v>0.64900000000000002</v>
      </c>
      <c r="L142" s="82">
        <v>0.64500000000000002</v>
      </c>
      <c r="M142" s="82">
        <v>0.64400000000000002</v>
      </c>
      <c r="N142" s="82">
        <v>0.61799999999999999</v>
      </c>
      <c r="O142" s="82">
        <v>0.63700000000000001</v>
      </c>
      <c r="P142" s="82">
        <v>0.61599999999999999</v>
      </c>
      <c r="Q142" s="83">
        <f t="shared" si="31"/>
        <v>0.6766923076923077</v>
      </c>
      <c r="R142" s="13">
        <f t="shared" si="35"/>
        <v>4.2090350831706001E-2</v>
      </c>
      <c r="S142" s="14">
        <f t="shared" si="32"/>
        <v>1.315904731742926</v>
      </c>
      <c r="T142" s="13">
        <f t="shared" si="33"/>
        <v>0.63460195686060172</v>
      </c>
      <c r="U142" s="14">
        <f t="shared" si="34"/>
        <v>6.2200131955459592E-2</v>
      </c>
      <c r="W142" s="151"/>
      <c r="X142" s="153"/>
      <c r="Y142" s="13" t="s">
        <v>4</v>
      </c>
      <c r="Z142" s="55">
        <v>1.2844125448188475</v>
      </c>
      <c r="AA142" s="156"/>
      <c r="AB142" s="13" t="s">
        <v>4</v>
      </c>
      <c r="AC142" s="55">
        <v>0.72186219891401038</v>
      </c>
      <c r="AD142" s="156"/>
      <c r="AE142" s="13" t="s">
        <v>23</v>
      </c>
      <c r="AF142" s="55">
        <v>0.74551536057202028</v>
      </c>
      <c r="AG142" s="156"/>
      <c r="AH142" s="13" t="s">
        <v>23</v>
      </c>
      <c r="AI142" s="13">
        <v>1.0241629565363819</v>
      </c>
    </row>
    <row r="143" spans="1:35" x14ac:dyDescent="0.2">
      <c r="A143" s="168"/>
      <c r="B143" s="171"/>
      <c r="C143" s="14" t="s">
        <v>18</v>
      </c>
      <c r="D143" s="84">
        <v>0.435</v>
      </c>
      <c r="E143" s="109">
        <v>0.41399999999999998</v>
      </c>
      <c r="F143" s="85">
        <v>0.42099999999999999</v>
      </c>
      <c r="G143" s="85">
        <v>0.42399999999999999</v>
      </c>
      <c r="H143" s="85">
        <v>0.42299999999999999</v>
      </c>
      <c r="I143" s="85">
        <v>0.42199999999999999</v>
      </c>
      <c r="J143" s="85">
        <v>0.36699999999999999</v>
      </c>
      <c r="K143" s="85">
        <v>0.34</v>
      </c>
      <c r="L143" s="85">
        <v>0.33500000000000002</v>
      </c>
      <c r="M143" s="85">
        <v>0.32</v>
      </c>
      <c r="N143" s="85">
        <v>0.30499999999999999</v>
      </c>
      <c r="O143" s="85">
        <v>0.316</v>
      </c>
      <c r="P143" s="85">
        <v>0.29799999999999999</v>
      </c>
      <c r="Q143" s="86">
        <f t="shared" si="31"/>
        <v>0.37076923076923074</v>
      </c>
      <c r="R143" s="13">
        <f t="shared" si="35"/>
        <v>5.1247744935233722E-2</v>
      </c>
      <c r="S143" s="14">
        <f t="shared" si="32"/>
        <v>0.72771115852748258</v>
      </c>
      <c r="T143" s="13">
        <f t="shared" si="33"/>
        <v>0.31952148583399703</v>
      </c>
      <c r="U143" s="14">
        <f t="shared" si="34"/>
        <v>0.13822005895394987</v>
      </c>
      <c r="W143" s="151"/>
      <c r="X143" s="153"/>
      <c r="Y143" s="13" t="s">
        <v>22</v>
      </c>
      <c r="Z143" s="55">
        <v>1.2759117932946178</v>
      </c>
      <c r="AA143" s="156"/>
      <c r="AB143" s="13" t="s">
        <v>3</v>
      </c>
      <c r="AC143" s="55">
        <v>0.72044392598208729</v>
      </c>
      <c r="AD143" s="156"/>
      <c r="AE143" s="13" t="s">
        <v>4</v>
      </c>
      <c r="AF143" s="55">
        <v>0.73588438073147699</v>
      </c>
      <c r="AG143" s="156"/>
      <c r="AH143" s="13" t="s">
        <v>11</v>
      </c>
      <c r="AI143" s="13">
        <v>0.99716322133521085</v>
      </c>
    </row>
    <row r="144" spans="1:35" x14ac:dyDescent="0.2">
      <c r="A144" s="168"/>
      <c r="B144" s="171"/>
      <c r="C144" s="14" t="s">
        <v>19</v>
      </c>
      <c r="D144" s="84">
        <v>0.41699999999999998</v>
      </c>
      <c r="E144" s="109">
        <v>0.41299999999999998</v>
      </c>
      <c r="F144" s="85">
        <v>0.41599999999999998</v>
      </c>
      <c r="G144" s="85">
        <v>0.42399999999999999</v>
      </c>
      <c r="H144" s="85">
        <v>0.42699999999999999</v>
      </c>
      <c r="I144" s="85">
        <v>0.42199999999999999</v>
      </c>
      <c r="J144" s="85">
        <v>0.377</v>
      </c>
      <c r="K144" s="85">
        <v>0.35</v>
      </c>
      <c r="L144" s="85">
        <v>0.34899999999999998</v>
      </c>
      <c r="M144" s="85">
        <v>0.34</v>
      </c>
      <c r="N144" s="85">
        <v>0.32400000000000001</v>
      </c>
      <c r="O144" s="85">
        <v>0.33800000000000002</v>
      </c>
      <c r="P144" s="85">
        <v>0.32300000000000001</v>
      </c>
      <c r="Q144" s="86">
        <f t="shared" si="31"/>
        <v>0.37846153846153846</v>
      </c>
      <c r="R144" s="13">
        <f t="shared" si="35"/>
        <v>4.0431547820626357E-2</v>
      </c>
      <c r="S144" s="14">
        <f t="shared" si="32"/>
        <v>0.74551536057202028</v>
      </c>
      <c r="T144" s="13">
        <f t="shared" si="33"/>
        <v>0.3380299906409121</v>
      </c>
      <c r="U144" s="14">
        <f t="shared" si="34"/>
        <v>0.10683132554230541</v>
      </c>
      <c r="W144" s="151"/>
      <c r="X144" s="153"/>
      <c r="Y144" s="13" t="s">
        <v>11</v>
      </c>
      <c r="Z144" s="55">
        <v>1.2556021131380724</v>
      </c>
      <c r="AA144" s="156"/>
      <c r="AB144" s="13" t="s">
        <v>22</v>
      </c>
      <c r="AC144" s="55">
        <v>0.70095293155265637</v>
      </c>
      <c r="AD144" s="156"/>
      <c r="AE144" s="13" t="s">
        <v>22</v>
      </c>
      <c r="AF144" s="55">
        <v>0.72018330048480694</v>
      </c>
      <c r="AG144" s="156"/>
      <c r="AH144" s="13" t="s">
        <v>22</v>
      </c>
      <c r="AI144" s="13">
        <v>0.98563569421470276</v>
      </c>
    </row>
    <row r="145" spans="1:35" ht="15" thickBot="1" x14ac:dyDescent="0.25">
      <c r="A145" s="168"/>
      <c r="B145" s="173"/>
      <c r="C145" s="15" t="s">
        <v>20</v>
      </c>
      <c r="D145" s="84">
        <v>0.53800000000000003</v>
      </c>
      <c r="E145" s="110">
        <v>0.54400000000000004</v>
      </c>
      <c r="F145" s="104">
        <v>0.54500000000000004</v>
      </c>
      <c r="G145" s="88">
        <v>0.55600000000000005</v>
      </c>
      <c r="H145" s="88">
        <v>0.56200000000000006</v>
      </c>
      <c r="I145" s="88">
        <v>0.55400000000000005</v>
      </c>
      <c r="J145" s="88">
        <v>0.51900000000000002</v>
      </c>
      <c r="K145" s="88">
        <v>0.48899999999999999</v>
      </c>
      <c r="L145" s="88">
        <v>0.49199999999999999</v>
      </c>
      <c r="M145" s="88">
        <v>0.47799999999999998</v>
      </c>
      <c r="N145" s="88">
        <v>0.48199999999999998</v>
      </c>
      <c r="O145" s="88">
        <v>0.505</v>
      </c>
      <c r="P145" s="88">
        <v>0.496</v>
      </c>
      <c r="Q145" s="89">
        <f t="shared" si="31"/>
        <v>0.52</v>
      </c>
      <c r="R145" s="132">
        <f t="shared" si="35"/>
        <v>2.9737311450561462E-2</v>
      </c>
      <c r="S145" s="15">
        <f t="shared" si="32"/>
        <v>1.0241629565363819</v>
      </c>
      <c r="T145" s="132">
        <f t="shared" si="33"/>
        <v>0.49026268854943855</v>
      </c>
      <c r="U145" s="15">
        <f t="shared" si="34"/>
        <v>5.7187137404925883E-2</v>
      </c>
      <c r="W145" s="152"/>
      <c r="X145" s="154"/>
      <c r="Y145" s="132" t="s">
        <v>12</v>
      </c>
      <c r="Z145" s="143">
        <v>0.96799871791629577</v>
      </c>
      <c r="AA145" s="157"/>
      <c r="AB145" s="132" t="s">
        <v>12</v>
      </c>
      <c r="AC145" s="143">
        <v>0.66275477883406264</v>
      </c>
      <c r="AD145" s="157"/>
      <c r="AE145" s="132" t="s">
        <v>12</v>
      </c>
      <c r="AF145" s="143">
        <v>0.65527926467552577</v>
      </c>
      <c r="AG145" s="157"/>
      <c r="AH145" s="132" t="s">
        <v>12</v>
      </c>
      <c r="AI145" s="132">
        <v>0.70999202514803705</v>
      </c>
    </row>
    <row r="146" spans="1:35" ht="15.75" thickTop="1" thickBot="1" x14ac:dyDescent="0.25">
      <c r="A146" s="168"/>
      <c r="B146" s="172" t="s">
        <v>39</v>
      </c>
      <c r="C146" s="95" t="s">
        <v>17</v>
      </c>
      <c r="D146" s="81">
        <v>0.70099999999999996</v>
      </c>
      <c r="E146" s="94">
        <v>0.70399999999999996</v>
      </c>
      <c r="F146" s="108">
        <v>0.752</v>
      </c>
      <c r="G146" s="94">
        <v>0.73699999999999999</v>
      </c>
      <c r="H146" s="94">
        <v>0.76200000000000001</v>
      </c>
      <c r="I146" s="94">
        <v>0.74199999999999999</v>
      </c>
      <c r="J146" s="94">
        <v>0.69799999999999995</v>
      </c>
      <c r="K146" s="105">
        <v>0.68400000000000005</v>
      </c>
      <c r="L146" s="105">
        <v>0.67200000000000004</v>
      </c>
      <c r="M146" s="105">
        <v>0.68100000000000005</v>
      </c>
      <c r="N146" s="105">
        <v>0.65400000000000003</v>
      </c>
      <c r="O146" s="105">
        <v>0.66100000000000003</v>
      </c>
      <c r="P146" s="105">
        <v>0.64700000000000002</v>
      </c>
      <c r="Q146" s="83">
        <f t="shared" si="31"/>
        <v>0.69961538461538464</v>
      </c>
      <c r="R146" s="13">
        <f t="shared" si="35"/>
        <v>3.6739286165207309E-2</v>
      </c>
      <c r="S146" s="14">
        <f t="shared" si="32"/>
        <v>1.3641670783191453</v>
      </c>
      <c r="T146" s="13">
        <f t="shared" si="33"/>
        <v>0.66287609845017736</v>
      </c>
      <c r="U146" s="14">
        <f t="shared" si="34"/>
        <v>5.2513548119592635E-2</v>
      </c>
      <c r="W146" s="144"/>
      <c r="X146" s="144"/>
      <c r="Y146" s="144"/>
      <c r="Z146" s="144"/>
      <c r="AA146" s="144"/>
      <c r="AB146" s="144"/>
      <c r="AC146" s="144"/>
      <c r="AD146" s="144"/>
      <c r="AE146" s="144"/>
      <c r="AF146" s="144"/>
      <c r="AG146" s="144"/>
      <c r="AH146" s="144"/>
      <c r="AI146" s="144"/>
    </row>
    <row r="147" spans="1:35" ht="15.75" thickTop="1" thickBot="1" x14ac:dyDescent="0.25">
      <c r="A147" s="168"/>
      <c r="B147" s="171"/>
      <c r="C147" s="96" t="s">
        <v>18</v>
      </c>
      <c r="D147" s="84">
        <v>0.42799999999999999</v>
      </c>
      <c r="E147" s="94">
        <v>0.41199999999999998</v>
      </c>
      <c r="F147" s="109">
        <v>0.45600000000000002</v>
      </c>
      <c r="G147" s="94">
        <v>0.42399999999999999</v>
      </c>
      <c r="H147" s="94">
        <v>0.436</v>
      </c>
      <c r="I147" s="94">
        <v>0.44</v>
      </c>
      <c r="J147" s="94">
        <v>0.36099999999999999</v>
      </c>
      <c r="K147" s="105">
        <v>0.373</v>
      </c>
      <c r="L147" s="105">
        <v>0.36599999999999999</v>
      </c>
      <c r="M147" s="105">
        <v>0.373</v>
      </c>
      <c r="N147" s="105">
        <v>0.35199999999999998</v>
      </c>
      <c r="O147" s="105">
        <v>0.38</v>
      </c>
      <c r="P147" s="105">
        <v>0.36099999999999999</v>
      </c>
      <c r="Q147" s="86">
        <f t="shared" si="31"/>
        <v>0.39707692307692305</v>
      </c>
      <c r="R147" s="13">
        <f t="shared" si="35"/>
        <v>3.4845729323275842E-2</v>
      </c>
      <c r="S147" s="14">
        <f t="shared" si="32"/>
        <v>0.78331555145569465</v>
      </c>
      <c r="T147" s="13">
        <f t="shared" si="33"/>
        <v>0.36223119375364721</v>
      </c>
      <c r="U147" s="14">
        <f t="shared" si="34"/>
        <v>8.7755614336029825E-2</v>
      </c>
    </row>
    <row r="148" spans="1:35" ht="15" thickTop="1" x14ac:dyDescent="0.2">
      <c r="A148" s="168"/>
      <c r="B148" s="171"/>
      <c r="C148" s="96" t="s">
        <v>19</v>
      </c>
      <c r="D148" s="84">
        <v>0.433</v>
      </c>
      <c r="E148" s="94">
        <v>0.41</v>
      </c>
      <c r="F148" s="109">
        <v>0.45</v>
      </c>
      <c r="G148" s="94">
        <v>0.42499999999999999</v>
      </c>
      <c r="H148" s="94">
        <v>0.434</v>
      </c>
      <c r="I148" s="94">
        <v>0.432</v>
      </c>
      <c r="J148" s="94">
        <v>0.38600000000000001</v>
      </c>
      <c r="K148" s="105">
        <v>0.38500000000000001</v>
      </c>
      <c r="L148" s="105">
        <v>0.38</v>
      </c>
      <c r="M148" s="105">
        <v>0.38200000000000001</v>
      </c>
      <c r="N148" s="105">
        <v>0.36399999999999999</v>
      </c>
      <c r="O148" s="105">
        <v>0.38100000000000001</v>
      </c>
      <c r="P148" s="105">
        <v>0.36399999999999999</v>
      </c>
      <c r="Q148" s="86">
        <f t="shared" si="31"/>
        <v>0.40200000000000002</v>
      </c>
      <c r="R148" s="13">
        <f t="shared" si="35"/>
        <v>2.8474009741679001E-2</v>
      </c>
      <c r="S148" s="14">
        <f t="shared" si="32"/>
        <v>0.79490112302706095</v>
      </c>
      <c r="T148" s="13">
        <f t="shared" si="33"/>
        <v>0.37352599025832101</v>
      </c>
      <c r="U148" s="14">
        <f t="shared" si="34"/>
        <v>7.0830870004176621E-2</v>
      </c>
      <c r="W148" s="145" t="s">
        <v>25</v>
      </c>
      <c r="X148" s="146"/>
      <c r="Y148" s="146"/>
      <c r="Z148" s="147"/>
    </row>
    <row r="149" spans="1:35" ht="15" thickBot="1" x14ac:dyDescent="0.25">
      <c r="A149" s="168"/>
      <c r="B149" s="173"/>
      <c r="C149" s="97" t="s">
        <v>20</v>
      </c>
      <c r="D149" s="87">
        <v>0.54100000000000004</v>
      </c>
      <c r="E149" s="88">
        <v>0.54300000000000004</v>
      </c>
      <c r="F149" s="110">
        <v>0.56499999999999995</v>
      </c>
      <c r="G149" s="88">
        <v>0.57599999999999996</v>
      </c>
      <c r="H149" s="88">
        <v>0.59499999999999997</v>
      </c>
      <c r="I149" s="88">
        <v>0.57699999999999996</v>
      </c>
      <c r="J149" s="88">
        <v>0.54</v>
      </c>
      <c r="K149" s="104">
        <v>0.52400000000000002</v>
      </c>
      <c r="L149" s="104">
        <v>0.52</v>
      </c>
      <c r="M149" s="104">
        <v>0.52300000000000002</v>
      </c>
      <c r="N149" s="104">
        <v>0.50900000000000001</v>
      </c>
      <c r="O149" s="104">
        <v>0.52</v>
      </c>
      <c r="P149" s="104">
        <v>0.50700000000000001</v>
      </c>
      <c r="Q149" s="89">
        <f t="shared" si="31"/>
        <v>0.54153846153846152</v>
      </c>
      <c r="R149" s="132">
        <f t="shared" si="35"/>
        <v>2.7300649145889935E-2</v>
      </c>
      <c r="S149" s="15">
        <f t="shared" si="32"/>
        <v>1.0672976198696686</v>
      </c>
      <c r="T149" s="132">
        <f t="shared" si="33"/>
        <v>0.5142378123925716</v>
      </c>
      <c r="U149" s="15">
        <f t="shared" si="34"/>
        <v>5.0413130525080847E-2</v>
      </c>
      <c r="W149" s="148"/>
      <c r="X149" s="149"/>
      <c r="Y149" s="149"/>
      <c r="Z149" s="150"/>
    </row>
    <row r="150" spans="1:35" ht="15" thickTop="1" x14ac:dyDescent="0.2">
      <c r="A150" s="168"/>
      <c r="B150" s="172" t="s">
        <v>40</v>
      </c>
      <c r="C150" s="79" t="s">
        <v>17</v>
      </c>
      <c r="D150" s="94">
        <v>0.67100000000000004</v>
      </c>
      <c r="E150" s="94">
        <v>0.67600000000000005</v>
      </c>
      <c r="F150" s="94">
        <v>0.71299999999999997</v>
      </c>
      <c r="G150" s="108">
        <v>0.74299999999999999</v>
      </c>
      <c r="H150" s="105">
        <v>0.76900000000000002</v>
      </c>
      <c r="I150" s="94">
        <v>0.746</v>
      </c>
      <c r="J150" s="94">
        <v>0.70299999999999996</v>
      </c>
      <c r="K150" s="94">
        <v>0.66100000000000003</v>
      </c>
      <c r="L150" s="94">
        <v>0.66</v>
      </c>
      <c r="M150" s="94">
        <v>0.64700000000000002</v>
      </c>
      <c r="N150" s="94">
        <v>0.61399999999999999</v>
      </c>
      <c r="O150" s="94">
        <v>0.60499999999999998</v>
      </c>
      <c r="P150" s="94">
        <v>0.58399999999999996</v>
      </c>
      <c r="Q150" s="83">
        <f t="shared" si="31"/>
        <v>0.67630769230769228</v>
      </c>
      <c r="R150" s="13">
        <f t="shared" si="35"/>
        <v>5.4653291287174187E-2</v>
      </c>
      <c r="S150" s="14">
        <f t="shared" si="32"/>
        <v>1.3044015199913572</v>
      </c>
      <c r="T150" s="13">
        <f t="shared" si="33"/>
        <v>0.62165440102051805</v>
      </c>
      <c r="U150" s="14">
        <f t="shared" si="34"/>
        <v>8.0811281475576036E-2</v>
      </c>
      <c r="W150" s="151">
        <v>8000</v>
      </c>
      <c r="X150" s="153" t="s">
        <v>26</v>
      </c>
      <c r="Y150" s="13" t="s">
        <v>55</v>
      </c>
      <c r="Z150" s="55">
        <v>0.7364615384615385</v>
      </c>
      <c r="AA150" s="155" t="s">
        <v>27</v>
      </c>
      <c r="AB150" s="139" t="s">
        <v>10</v>
      </c>
      <c r="AC150" s="142">
        <v>0.45300000000000007</v>
      </c>
      <c r="AD150" s="155" t="s">
        <v>28</v>
      </c>
      <c r="AE150" s="139" t="s">
        <v>10</v>
      </c>
      <c r="AF150" s="142">
        <v>0.44584615384615373</v>
      </c>
      <c r="AG150" s="155" t="s">
        <v>57</v>
      </c>
      <c r="AH150" s="139" t="s">
        <v>55</v>
      </c>
      <c r="AI150" s="139">
        <v>0.57730769230769241</v>
      </c>
    </row>
    <row r="151" spans="1:35" x14ac:dyDescent="0.2">
      <c r="A151" s="168"/>
      <c r="B151" s="171"/>
      <c r="C151" s="14" t="s">
        <v>18</v>
      </c>
      <c r="D151" s="94">
        <v>0.40100000000000002</v>
      </c>
      <c r="E151" s="94">
        <v>0.38300000000000001</v>
      </c>
      <c r="F151" s="94">
        <v>0.41799999999999998</v>
      </c>
      <c r="G151" s="109">
        <v>0.436</v>
      </c>
      <c r="H151" s="105">
        <v>0.442</v>
      </c>
      <c r="I151" s="94">
        <v>0.439</v>
      </c>
      <c r="J151" s="94">
        <v>0.374</v>
      </c>
      <c r="K151" s="94">
        <v>0.33600000000000002</v>
      </c>
      <c r="L151" s="94">
        <v>0.34799999999999998</v>
      </c>
      <c r="M151" s="94">
        <v>0.32100000000000001</v>
      </c>
      <c r="N151" s="94">
        <v>0.30199999999999999</v>
      </c>
      <c r="O151" s="94">
        <v>0.3</v>
      </c>
      <c r="P151" s="94">
        <v>0.27800000000000002</v>
      </c>
      <c r="Q151" s="86">
        <f t="shared" si="31"/>
        <v>0.36753846153846159</v>
      </c>
      <c r="R151" s="13">
        <f t="shared" si="35"/>
        <v>5.5262472152468226E-2</v>
      </c>
      <c r="S151" s="14">
        <f t="shared" si="32"/>
        <v>0.72044392598208729</v>
      </c>
      <c r="T151" s="13">
        <f t="shared" si="33"/>
        <v>0.31227598938599338</v>
      </c>
      <c r="U151" s="14">
        <f t="shared" si="34"/>
        <v>0.15035833779449284</v>
      </c>
      <c r="W151" s="151"/>
      <c r="X151" s="153"/>
      <c r="Y151" s="13" t="s">
        <v>9</v>
      </c>
      <c r="Z151" s="55">
        <v>0.72638461538461541</v>
      </c>
      <c r="AA151" s="156"/>
      <c r="AB151" s="13" t="s">
        <v>9</v>
      </c>
      <c r="AC151" s="55">
        <v>0.44823076923076921</v>
      </c>
      <c r="AD151" s="156"/>
      <c r="AE151" s="13" t="s">
        <v>55</v>
      </c>
      <c r="AF151" s="55">
        <v>0.44292307692307697</v>
      </c>
      <c r="AG151" s="156"/>
      <c r="AH151" s="13" t="s">
        <v>10</v>
      </c>
      <c r="AI151" s="13">
        <v>0.56907692307692304</v>
      </c>
    </row>
    <row r="152" spans="1:35" x14ac:dyDescent="0.2">
      <c r="A152" s="168"/>
      <c r="B152" s="171"/>
      <c r="C152" s="14" t="s">
        <v>19</v>
      </c>
      <c r="D152" s="94">
        <v>0.39800000000000002</v>
      </c>
      <c r="E152" s="94">
        <v>0.39200000000000002</v>
      </c>
      <c r="F152" s="94">
        <v>0.41599999999999998</v>
      </c>
      <c r="G152" s="109">
        <v>0.434</v>
      </c>
      <c r="H152" s="105">
        <v>0.443</v>
      </c>
      <c r="I152" s="94">
        <v>0.438</v>
      </c>
      <c r="J152" s="94">
        <v>0.39100000000000001</v>
      </c>
      <c r="K152" s="94">
        <v>0.36199999999999999</v>
      </c>
      <c r="L152" s="94">
        <v>0.36499999999999999</v>
      </c>
      <c r="M152" s="94">
        <v>0.34799999999999998</v>
      </c>
      <c r="N152" s="94">
        <v>0.32300000000000001</v>
      </c>
      <c r="O152" s="94">
        <v>0.32100000000000001</v>
      </c>
      <c r="P152" s="94">
        <v>0.30199999999999999</v>
      </c>
      <c r="Q152" s="86">
        <f t="shared" si="31"/>
        <v>0.37946153846153846</v>
      </c>
      <c r="R152" s="13">
        <f t="shared" si="35"/>
        <v>4.5164000954836997E-2</v>
      </c>
      <c r="S152" s="14">
        <f t="shared" si="32"/>
        <v>0.74613580061308626</v>
      </c>
      <c r="T152" s="13">
        <f t="shared" si="33"/>
        <v>0.33429753750670144</v>
      </c>
      <c r="U152" s="14">
        <f t="shared" si="34"/>
        <v>0.11902128773826899</v>
      </c>
      <c r="W152" s="151"/>
      <c r="X152" s="153"/>
      <c r="Y152" s="13" t="s">
        <v>10</v>
      </c>
      <c r="Z152" s="55">
        <v>0.71853846153846146</v>
      </c>
      <c r="AA152" s="156"/>
      <c r="AB152" s="13" t="s">
        <v>55</v>
      </c>
      <c r="AC152" s="55">
        <v>0.44769230769230772</v>
      </c>
      <c r="AD152" s="156"/>
      <c r="AE152" s="13" t="s">
        <v>9</v>
      </c>
      <c r="AF152" s="55">
        <v>0.44061538461538469</v>
      </c>
      <c r="AG152" s="156"/>
      <c r="AH152" s="13" t="s">
        <v>9</v>
      </c>
      <c r="AI152" s="13">
        <v>0.5607692307692308</v>
      </c>
    </row>
    <row r="153" spans="1:35" x14ac:dyDescent="0.2">
      <c r="A153" s="168"/>
      <c r="B153" s="173"/>
      <c r="C153" s="15" t="s">
        <v>20</v>
      </c>
      <c r="D153" s="88">
        <v>0.52</v>
      </c>
      <c r="E153" s="88">
        <v>0.52300000000000002</v>
      </c>
      <c r="F153" s="88">
        <v>0.54300000000000004</v>
      </c>
      <c r="G153" s="110">
        <v>0.58399999999999996</v>
      </c>
      <c r="H153" s="104">
        <v>0.59499999999999997</v>
      </c>
      <c r="I153" s="88">
        <v>0.58099999999999996</v>
      </c>
      <c r="J153" s="88">
        <v>0.55000000000000004</v>
      </c>
      <c r="K153" s="88">
        <v>0.52100000000000002</v>
      </c>
      <c r="L153" s="88">
        <v>0.52</v>
      </c>
      <c r="M153" s="88">
        <v>0.51900000000000002</v>
      </c>
      <c r="N153" s="88">
        <v>0.502</v>
      </c>
      <c r="O153" s="88">
        <v>0.52300000000000002</v>
      </c>
      <c r="P153" s="88">
        <v>0.50800000000000001</v>
      </c>
      <c r="Q153" s="89">
        <f t="shared" si="31"/>
        <v>0.53761538461538472</v>
      </c>
      <c r="R153" s="132">
        <f t="shared" si="35"/>
        <v>2.9515415689324257E-2</v>
      </c>
      <c r="S153" s="15">
        <f t="shared" si="32"/>
        <v>1.058435575377872</v>
      </c>
      <c r="T153" s="132">
        <f t="shared" si="33"/>
        <v>0.50809996892606046</v>
      </c>
      <c r="U153" s="15">
        <f t="shared" si="34"/>
        <v>5.4900615819318252E-2</v>
      </c>
      <c r="W153" s="151"/>
      <c r="X153" s="153"/>
      <c r="Y153" s="13" t="s">
        <v>2</v>
      </c>
      <c r="Z153" s="55">
        <v>0.69961538461538464</v>
      </c>
      <c r="AA153" s="156"/>
      <c r="AB153" s="13" t="s">
        <v>11</v>
      </c>
      <c r="AC153" s="55">
        <v>0.42953846153846159</v>
      </c>
      <c r="AD153" s="156"/>
      <c r="AE153" s="13" t="s">
        <v>11</v>
      </c>
      <c r="AF153" s="55">
        <v>0.42730769230769233</v>
      </c>
      <c r="AG153" s="156"/>
      <c r="AH153" s="13" t="s">
        <v>2</v>
      </c>
      <c r="AI153" s="13">
        <v>0.54153846153846152</v>
      </c>
    </row>
    <row r="154" spans="1:35" x14ac:dyDescent="0.2">
      <c r="A154" s="168"/>
      <c r="B154" s="172" t="s">
        <v>41</v>
      </c>
      <c r="C154" s="79" t="s">
        <v>17</v>
      </c>
      <c r="D154" s="94">
        <v>0.61199999999999999</v>
      </c>
      <c r="E154" s="94">
        <v>0.63600000000000001</v>
      </c>
      <c r="F154" s="94">
        <v>0.68400000000000005</v>
      </c>
      <c r="G154" s="94">
        <v>0.73</v>
      </c>
      <c r="H154" s="108">
        <v>0.77500000000000002</v>
      </c>
      <c r="I154" s="94">
        <v>0.75</v>
      </c>
      <c r="J154" s="94">
        <v>0.7</v>
      </c>
      <c r="K154" s="94">
        <v>0.65800000000000003</v>
      </c>
      <c r="L154" s="94">
        <v>0.64800000000000002</v>
      </c>
      <c r="M154" s="94">
        <v>0.64100000000000001</v>
      </c>
      <c r="N154" s="94">
        <v>0.60899999999999999</v>
      </c>
      <c r="O154" s="94">
        <v>0.61199999999999999</v>
      </c>
      <c r="P154" s="94">
        <v>0.60099999999999998</v>
      </c>
      <c r="Q154" s="83">
        <f t="shared" si="31"/>
        <v>0.66584615384615375</v>
      </c>
      <c r="R154" s="13">
        <f t="shared" si="35"/>
        <v>5.5283668688579625E-2</v>
      </c>
      <c r="S154" s="14">
        <f t="shared" si="32"/>
        <v>1.2844125448188475</v>
      </c>
      <c r="T154" s="13">
        <f t="shared" si="33"/>
        <v>0.61056248515757416</v>
      </c>
      <c r="U154" s="14">
        <f t="shared" si="34"/>
        <v>8.3027690960205083E-2</v>
      </c>
      <c r="W154" s="151"/>
      <c r="X154" s="153"/>
      <c r="Y154" s="13" t="s">
        <v>7</v>
      </c>
      <c r="Z154" s="55">
        <v>0.69046153846153835</v>
      </c>
      <c r="AA154" s="156"/>
      <c r="AB154" s="13" t="s">
        <v>2</v>
      </c>
      <c r="AC154" s="55">
        <v>0.39707692307692305</v>
      </c>
      <c r="AD154" s="156"/>
      <c r="AE154" s="13" t="s">
        <v>2</v>
      </c>
      <c r="AF154" s="55">
        <v>0.40200000000000002</v>
      </c>
      <c r="AG154" s="156"/>
      <c r="AH154" s="13" t="s">
        <v>7</v>
      </c>
      <c r="AI154" s="13">
        <v>0.54069230769230769</v>
      </c>
    </row>
    <row r="155" spans="1:35" x14ac:dyDescent="0.2">
      <c r="A155" s="168"/>
      <c r="B155" s="171"/>
      <c r="C155" s="14" t="s">
        <v>18</v>
      </c>
      <c r="D155" s="94">
        <v>0.38100000000000001</v>
      </c>
      <c r="E155" s="94">
        <v>0.377</v>
      </c>
      <c r="F155" s="94">
        <v>0.41099999999999998</v>
      </c>
      <c r="G155" s="94">
        <v>0.432</v>
      </c>
      <c r="H155" s="109">
        <v>0.45500000000000002</v>
      </c>
      <c r="I155" s="94">
        <v>0.44600000000000001</v>
      </c>
      <c r="J155" s="94">
        <v>0.38100000000000001</v>
      </c>
      <c r="K155" s="94">
        <v>0.35499999999999998</v>
      </c>
      <c r="L155" s="94">
        <v>0.33700000000000002</v>
      </c>
      <c r="M155" s="94">
        <v>0.315</v>
      </c>
      <c r="N155" s="94">
        <v>0.29799999999999999</v>
      </c>
      <c r="O155" s="94">
        <v>0.30299999999999999</v>
      </c>
      <c r="P155" s="94">
        <v>0.29499999999999998</v>
      </c>
      <c r="Q155" s="86">
        <f t="shared" si="31"/>
        <v>0.36815384615384611</v>
      </c>
      <c r="R155" s="13">
        <f t="shared" si="35"/>
        <v>5.4356156192067094E-2</v>
      </c>
      <c r="S155" s="14">
        <f t="shared" si="32"/>
        <v>0.72186219891401038</v>
      </c>
      <c r="T155" s="13">
        <f t="shared" si="33"/>
        <v>0.31379768996177904</v>
      </c>
      <c r="U155" s="14">
        <f t="shared" si="34"/>
        <v>0.14764522158313254</v>
      </c>
      <c r="W155" s="151"/>
      <c r="X155" s="153"/>
      <c r="Y155" s="13" t="s">
        <v>6</v>
      </c>
      <c r="Z155" s="55">
        <v>0.68307692307692314</v>
      </c>
      <c r="AA155" s="156"/>
      <c r="AB155" s="13" t="s">
        <v>7</v>
      </c>
      <c r="AC155" s="55">
        <v>0.38415384615384612</v>
      </c>
      <c r="AD155" s="156"/>
      <c r="AE155" s="13" t="s">
        <v>7</v>
      </c>
      <c r="AF155" s="55">
        <v>0.38761538461538458</v>
      </c>
      <c r="AG155" s="156"/>
      <c r="AH155" s="13" t="s">
        <v>5</v>
      </c>
      <c r="AI155" s="13">
        <v>0.54030769230769227</v>
      </c>
    </row>
    <row r="156" spans="1:35" x14ac:dyDescent="0.2">
      <c r="A156" s="168"/>
      <c r="B156" s="171"/>
      <c r="C156" s="14" t="s">
        <v>19</v>
      </c>
      <c r="D156" s="94">
        <v>0.36899999999999999</v>
      </c>
      <c r="E156" s="94">
        <v>0.373</v>
      </c>
      <c r="F156" s="94">
        <v>0.40500000000000003</v>
      </c>
      <c r="G156" s="94">
        <v>0.42599999999999999</v>
      </c>
      <c r="H156" s="109">
        <v>0.45200000000000001</v>
      </c>
      <c r="I156" s="94">
        <v>0.43099999999999999</v>
      </c>
      <c r="J156" s="94">
        <v>0.39200000000000002</v>
      </c>
      <c r="K156" s="94">
        <v>0.36399999999999999</v>
      </c>
      <c r="L156" s="94">
        <v>0.35799999999999998</v>
      </c>
      <c r="M156" s="94">
        <v>0.33700000000000002</v>
      </c>
      <c r="N156" s="94">
        <v>0.317</v>
      </c>
      <c r="O156" s="94">
        <v>0.32500000000000001</v>
      </c>
      <c r="P156" s="94">
        <v>0.312</v>
      </c>
      <c r="Q156" s="86">
        <f t="shared" si="31"/>
        <v>0.37392307692307697</v>
      </c>
      <c r="R156" s="13">
        <f t="shared" si="35"/>
        <v>4.3471408001230442E-2</v>
      </c>
      <c r="S156" s="14">
        <f t="shared" si="32"/>
        <v>0.73588438073147699</v>
      </c>
      <c r="T156" s="13">
        <f t="shared" si="33"/>
        <v>0.33045166892184652</v>
      </c>
      <c r="U156" s="14">
        <f t="shared" si="34"/>
        <v>0.11625762271466687</v>
      </c>
      <c r="W156" s="151"/>
      <c r="X156" s="153"/>
      <c r="Y156" s="13" t="s">
        <v>8</v>
      </c>
      <c r="Z156" s="55">
        <v>0.68307692307692314</v>
      </c>
      <c r="AA156" s="156"/>
      <c r="AB156" s="13" t="s">
        <v>8</v>
      </c>
      <c r="AC156" s="55">
        <v>0.37815384615384612</v>
      </c>
      <c r="AD156" s="156"/>
      <c r="AE156" s="13" t="s">
        <v>8</v>
      </c>
      <c r="AF156" s="55">
        <v>0.38300000000000001</v>
      </c>
      <c r="AG156" s="156"/>
      <c r="AH156" s="13" t="s">
        <v>3</v>
      </c>
      <c r="AI156" s="13">
        <v>0.53761538461538472</v>
      </c>
    </row>
    <row r="157" spans="1:35" x14ac:dyDescent="0.2">
      <c r="A157" s="168"/>
      <c r="B157" s="173"/>
      <c r="C157" s="15" t="s">
        <v>20</v>
      </c>
      <c r="D157" s="88">
        <v>0.47</v>
      </c>
      <c r="E157" s="88">
        <v>0.49299999999999999</v>
      </c>
      <c r="F157" s="88">
        <v>0.53</v>
      </c>
      <c r="G157" s="88">
        <v>0.56999999999999995</v>
      </c>
      <c r="H157" s="110">
        <v>0.60599999999999998</v>
      </c>
      <c r="I157" s="88">
        <v>0.57999999999999996</v>
      </c>
      <c r="J157" s="88">
        <v>0.54400000000000004</v>
      </c>
      <c r="K157" s="88">
        <v>0.51400000000000001</v>
      </c>
      <c r="L157" s="88">
        <v>0.503</v>
      </c>
      <c r="M157" s="88">
        <v>0.50800000000000001</v>
      </c>
      <c r="N157" s="88">
        <v>0.49299999999999999</v>
      </c>
      <c r="O157" s="88">
        <v>0.501</v>
      </c>
      <c r="P157" s="88">
        <v>0.49399999999999999</v>
      </c>
      <c r="Q157" s="89">
        <f t="shared" si="31"/>
        <v>0.52353846153846151</v>
      </c>
      <c r="R157" s="132">
        <f t="shared" si="35"/>
        <v>3.8703240541359922E-2</v>
      </c>
      <c r="S157" s="15">
        <f t="shared" si="32"/>
        <v>1.0262817505485682</v>
      </c>
      <c r="T157" s="132">
        <f t="shared" si="33"/>
        <v>0.48483522099710158</v>
      </c>
      <c r="U157" s="15">
        <f t="shared" si="34"/>
        <v>7.3926260217114168E-2</v>
      </c>
      <c r="W157" s="151"/>
      <c r="X157" s="153"/>
      <c r="Y157" s="13" t="s">
        <v>11</v>
      </c>
      <c r="Z157" s="55">
        <v>0.68292307692307697</v>
      </c>
      <c r="AA157" s="156"/>
      <c r="AB157" s="13" t="s">
        <v>6</v>
      </c>
      <c r="AC157" s="55">
        <v>0.37461538461538463</v>
      </c>
      <c r="AD157" s="156"/>
      <c r="AE157" s="13" t="s">
        <v>6</v>
      </c>
      <c r="AF157" s="55">
        <v>0.38138461538461532</v>
      </c>
      <c r="AG157" s="156"/>
      <c r="AH157" s="13" t="s">
        <v>11</v>
      </c>
      <c r="AI157" s="13">
        <v>0.5331538461538462</v>
      </c>
    </row>
    <row r="158" spans="1:35" x14ac:dyDescent="0.2">
      <c r="A158" s="168"/>
      <c r="B158" s="172" t="s">
        <v>42</v>
      </c>
      <c r="C158" s="79" t="s">
        <v>17</v>
      </c>
      <c r="D158" s="94">
        <v>0.61499999999999999</v>
      </c>
      <c r="E158" s="94">
        <v>0.63600000000000001</v>
      </c>
      <c r="F158" s="94">
        <v>0.67100000000000004</v>
      </c>
      <c r="G158" s="94">
        <v>0.72099999999999997</v>
      </c>
      <c r="H158" s="94">
        <v>0.75800000000000001</v>
      </c>
      <c r="I158" s="108">
        <v>0.753</v>
      </c>
      <c r="J158" s="94">
        <v>0.71</v>
      </c>
      <c r="K158" s="94">
        <v>0.69099999999999995</v>
      </c>
      <c r="L158" s="94">
        <v>0.70799999999999996</v>
      </c>
      <c r="M158" s="94">
        <v>0.68600000000000005</v>
      </c>
      <c r="N158" s="94">
        <v>0.64500000000000002</v>
      </c>
      <c r="O158" s="94">
        <v>0.63100000000000001</v>
      </c>
      <c r="P158" s="94">
        <v>0.59699999999999998</v>
      </c>
      <c r="Q158" s="83">
        <f t="shared" si="31"/>
        <v>0.67861538461538451</v>
      </c>
      <c r="R158" s="13">
        <f t="shared" si="35"/>
        <v>4.9355131385529105E-2</v>
      </c>
      <c r="S158" s="14">
        <f t="shared" si="32"/>
        <v>1.3132460213239063</v>
      </c>
      <c r="T158" s="13">
        <f t="shared" si="33"/>
        <v>0.62926025322985546</v>
      </c>
      <c r="U158" s="14">
        <f t="shared" si="34"/>
        <v>7.2729166630228798E-2</v>
      </c>
      <c r="W158" s="151"/>
      <c r="X158" s="153"/>
      <c r="Y158" s="13" t="s">
        <v>5</v>
      </c>
      <c r="Z158" s="55">
        <v>0.67861538461538451</v>
      </c>
      <c r="AA158" s="156"/>
      <c r="AB158" s="13" t="s">
        <v>5</v>
      </c>
      <c r="AC158" s="55">
        <v>0.37153846153846154</v>
      </c>
      <c r="AD158" s="156"/>
      <c r="AE158" s="13" t="s">
        <v>3</v>
      </c>
      <c r="AF158" s="55">
        <v>0.37946153846153846</v>
      </c>
      <c r="AG158" s="156"/>
      <c r="AH158" s="13" t="s">
        <v>8</v>
      </c>
      <c r="AI158" s="13">
        <v>0.53230769230769226</v>
      </c>
    </row>
    <row r="159" spans="1:35" x14ac:dyDescent="0.2">
      <c r="A159" s="168"/>
      <c r="B159" s="171"/>
      <c r="C159" s="14" t="s">
        <v>18</v>
      </c>
      <c r="D159" s="94">
        <v>0.36599999999999999</v>
      </c>
      <c r="E159" s="94">
        <v>0.36399999999999999</v>
      </c>
      <c r="F159" s="94">
        <v>0.39600000000000002</v>
      </c>
      <c r="G159" s="94">
        <v>0.42099999999999999</v>
      </c>
      <c r="H159" s="94">
        <v>0.432</v>
      </c>
      <c r="I159" s="109">
        <v>0.45100000000000001</v>
      </c>
      <c r="J159" s="105">
        <v>0.39100000000000001</v>
      </c>
      <c r="K159" s="94">
        <v>0.35799999999999998</v>
      </c>
      <c r="L159" s="94">
        <v>0.38100000000000001</v>
      </c>
      <c r="M159" s="94">
        <v>0.34399999999999997</v>
      </c>
      <c r="N159" s="94">
        <v>0.32300000000000001</v>
      </c>
      <c r="O159" s="94">
        <v>0.32</v>
      </c>
      <c r="P159" s="94">
        <v>0.28299999999999997</v>
      </c>
      <c r="Q159" s="86">
        <f t="shared" si="31"/>
        <v>0.37153846153846154</v>
      </c>
      <c r="R159" s="13">
        <f t="shared" si="35"/>
        <v>4.58787958138119E-2</v>
      </c>
      <c r="S159" s="14">
        <f t="shared" si="32"/>
        <v>0.73062291683411507</v>
      </c>
      <c r="T159" s="13">
        <f t="shared" si="33"/>
        <v>0.32565966572464966</v>
      </c>
      <c r="U159" s="14">
        <f t="shared" si="34"/>
        <v>0.12348330136222664</v>
      </c>
      <c r="W159" s="151"/>
      <c r="X159" s="153"/>
      <c r="Y159" s="13" t="s">
        <v>23</v>
      </c>
      <c r="Z159" s="55">
        <v>0.6766923076923077</v>
      </c>
      <c r="AA159" s="156"/>
      <c r="AB159" s="13" t="s">
        <v>23</v>
      </c>
      <c r="AC159" s="55">
        <v>0.37076923076923074</v>
      </c>
      <c r="AD159" s="156"/>
      <c r="AE159" s="13" t="s">
        <v>5</v>
      </c>
      <c r="AF159" s="55">
        <v>0.37930769230769229</v>
      </c>
      <c r="AG159" s="156"/>
      <c r="AH159" s="13" t="s">
        <v>6</v>
      </c>
      <c r="AI159" s="13">
        <v>0.53084615384615386</v>
      </c>
    </row>
    <row r="160" spans="1:35" x14ac:dyDescent="0.2">
      <c r="A160" s="168"/>
      <c r="B160" s="171"/>
      <c r="C160" s="14" t="s">
        <v>19</v>
      </c>
      <c r="D160" s="94">
        <v>0.36399999999999999</v>
      </c>
      <c r="E160" s="94">
        <v>0.36599999999999999</v>
      </c>
      <c r="F160" s="94">
        <v>0.39300000000000002</v>
      </c>
      <c r="G160" s="94">
        <v>0.41799999999999998</v>
      </c>
      <c r="H160" s="94">
        <v>0.433</v>
      </c>
      <c r="I160" s="109">
        <v>0.44</v>
      </c>
      <c r="J160" s="94">
        <v>0.39700000000000002</v>
      </c>
      <c r="K160" s="94">
        <v>0.378</v>
      </c>
      <c r="L160" s="94">
        <v>0.39200000000000002</v>
      </c>
      <c r="M160" s="94">
        <v>0.36499999999999999</v>
      </c>
      <c r="N160" s="94">
        <v>0.34200000000000003</v>
      </c>
      <c r="O160" s="94">
        <v>0.33600000000000002</v>
      </c>
      <c r="P160" s="94">
        <v>0.307</v>
      </c>
      <c r="Q160" s="86">
        <f t="shared" si="31"/>
        <v>0.37930769230769229</v>
      </c>
      <c r="R160" s="13">
        <f t="shared" si="35"/>
        <v>3.7043393712664595E-2</v>
      </c>
      <c r="S160" s="14">
        <f t="shared" si="32"/>
        <v>0.74810389337582095</v>
      </c>
      <c r="T160" s="13">
        <f t="shared" si="33"/>
        <v>0.34226429859502772</v>
      </c>
      <c r="U160" s="14">
        <f t="shared" si="34"/>
        <v>9.7660539092403117E-2</v>
      </c>
      <c r="W160" s="151"/>
      <c r="X160" s="153"/>
      <c r="Y160" s="13" t="s">
        <v>3</v>
      </c>
      <c r="Z160" s="55">
        <v>0.67630769230769228</v>
      </c>
      <c r="AA160" s="156"/>
      <c r="AB160" s="13" t="s">
        <v>4</v>
      </c>
      <c r="AC160" s="55">
        <v>0.36815384615384611</v>
      </c>
      <c r="AD160" s="156"/>
      <c r="AE160" s="13" t="s">
        <v>23</v>
      </c>
      <c r="AF160" s="55">
        <v>0.37846153846153846</v>
      </c>
      <c r="AG160" s="156"/>
      <c r="AH160" s="13" t="s">
        <v>4</v>
      </c>
      <c r="AI160" s="13">
        <v>0.52353846153846151</v>
      </c>
    </row>
    <row r="161" spans="1:35" x14ac:dyDescent="0.2">
      <c r="A161" s="168"/>
      <c r="B161" s="173"/>
      <c r="C161" s="15" t="s">
        <v>20</v>
      </c>
      <c r="D161" s="88">
        <v>0.47199999999999998</v>
      </c>
      <c r="E161" s="88">
        <v>0.49099999999999999</v>
      </c>
      <c r="F161" s="88">
        <v>0.52</v>
      </c>
      <c r="G161" s="88">
        <v>0.56599999999999995</v>
      </c>
      <c r="H161" s="88">
        <v>0.60199999999999998</v>
      </c>
      <c r="I161" s="110">
        <v>0.6</v>
      </c>
      <c r="J161" s="104">
        <v>0.55700000000000005</v>
      </c>
      <c r="K161" s="88">
        <v>0.54400000000000004</v>
      </c>
      <c r="L161" s="88">
        <v>0.54500000000000004</v>
      </c>
      <c r="M161" s="88">
        <v>0.54800000000000004</v>
      </c>
      <c r="N161" s="88">
        <v>0.53</v>
      </c>
      <c r="O161" s="88">
        <v>0.53400000000000003</v>
      </c>
      <c r="P161" s="88">
        <v>0.51500000000000001</v>
      </c>
      <c r="Q161" s="89">
        <f t="shared" si="31"/>
        <v>0.54030769230769227</v>
      </c>
      <c r="R161" s="132">
        <f t="shared" si="35"/>
        <v>3.5840210798196645E-2</v>
      </c>
      <c r="S161" s="15">
        <f t="shared" si="32"/>
        <v>1.0600870723974225</v>
      </c>
      <c r="T161" s="132">
        <f t="shared" si="33"/>
        <v>0.50446748150949561</v>
      </c>
      <c r="U161" s="15">
        <f t="shared" si="34"/>
        <v>6.6332964176616799E-2</v>
      </c>
      <c r="W161" s="151"/>
      <c r="X161" s="153"/>
      <c r="Y161" s="13" t="s">
        <v>4</v>
      </c>
      <c r="Z161" s="55">
        <v>0.66584615384615375</v>
      </c>
      <c r="AA161" s="156"/>
      <c r="AB161" s="13" t="s">
        <v>3</v>
      </c>
      <c r="AC161" s="55">
        <v>0.36753846153846159</v>
      </c>
      <c r="AD161" s="156"/>
      <c r="AE161" s="13" t="s">
        <v>4</v>
      </c>
      <c r="AF161" s="55">
        <v>0.37392307692307697</v>
      </c>
      <c r="AG161" s="156"/>
      <c r="AH161" s="13" t="s">
        <v>23</v>
      </c>
      <c r="AI161" s="13">
        <v>0.52</v>
      </c>
    </row>
    <row r="162" spans="1:35" x14ac:dyDescent="0.2">
      <c r="A162" s="168"/>
      <c r="B162" s="172" t="s">
        <v>43</v>
      </c>
      <c r="C162" s="79" t="s">
        <v>17</v>
      </c>
      <c r="D162" s="94">
        <v>0.60399999999999998</v>
      </c>
      <c r="E162" s="94">
        <v>0.621</v>
      </c>
      <c r="F162" s="94">
        <v>0.66800000000000004</v>
      </c>
      <c r="G162" s="94">
        <v>0.70299999999999996</v>
      </c>
      <c r="H162" s="94">
        <v>0.74399999999999999</v>
      </c>
      <c r="I162" s="94">
        <v>0.748</v>
      </c>
      <c r="J162" s="108">
        <v>0.73099999999999998</v>
      </c>
      <c r="K162" s="94">
        <v>0.70499999999999996</v>
      </c>
      <c r="L162" s="94">
        <v>0.72499999999999998</v>
      </c>
      <c r="M162" s="94">
        <v>0.70499999999999996</v>
      </c>
      <c r="N162" s="94">
        <v>0.66600000000000004</v>
      </c>
      <c r="O162" s="94">
        <v>0.64600000000000002</v>
      </c>
      <c r="P162" s="94">
        <v>0.61399999999999999</v>
      </c>
      <c r="Q162" s="83">
        <f t="shared" si="31"/>
        <v>0.68307692307692314</v>
      </c>
      <c r="R162" s="13">
        <f t="shared" si="35"/>
        <v>4.8127173738658345E-2</v>
      </c>
      <c r="S162" s="14">
        <f t="shared" si="32"/>
        <v>1.3226715970564291</v>
      </c>
      <c r="T162" s="13">
        <f t="shared" si="33"/>
        <v>0.63494974933826476</v>
      </c>
      <c r="U162" s="14">
        <f t="shared" si="34"/>
        <v>7.0456448040828651E-2</v>
      </c>
      <c r="W162" s="151"/>
      <c r="X162" s="153"/>
      <c r="Y162" s="13" t="s">
        <v>22</v>
      </c>
      <c r="Z162" s="55">
        <v>0.65384615384615385</v>
      </c>
      <c r="AA162" s="156"/>
      <c r="AB162" s="13" t="s">
        <v>22</v>
      </c>
      <c r="AC162" s="55">
        <v>0.35607692307692307</v>
      </c>
      <c r="AD162" s="156"/>
      <c r="AE162" s="13" t="s">
        <v>22</v>
      </c>
      <c r="AF162" s="55">
        <v>0.36476923076923079</v>
      </c>
      <c r="AG162" s="156"/>
      <c r="AH162" s="13" t="s">
        <v>22</v>
      </c>
      <c r="AI162" s="13">
        <v>0.49969230769230777</v>
      </c>
    </row>
    <row r="163" spans="1:35" ht="15" thickBot="1" x14ac:dyDescent="0.25">
      <c r="A163" s="168"/>
      <c r="B163" s="171"/>
      <c r="C163" s="14" t="s">
        <v>18</v>
      </c>
      <c r="D163" s="94">
        <v>0.36</v>
      </c>
      <c r="E163" s="94">
        <v>0.35099999999999998</v>
      </c>
      <c r="F163" s="94">
        <v>0.39400000000000002</v>
      </c>
      <c r="G163" s="94">
        <v>0.41599999999999998</v>
      </c>
      <c r="H163" s="94">
        <v>0.42499999999999999</v>
      </c>
      <c r="I163" s="94">
        <v>0.442</v>
      </c>
      <c r="J163" s="109">
        <v>0.39200000000000002</v>
      </c>
      <c r="K163" s="94">
        <v>0.379</v>
      </c>
      <c r="L163" s="94">
        <v>0.40200000000000002</v>
      </c>
      <c r="M163" s="94">
        <v>0.36599999999999999</v>
      </c>
      <c r="N163" s="94">
        <v>0.32900000000000001</v>
      </c>
      <c r="O163" s="94">
        <v>0.32700000000000001</v>
      </c>
      <c r="P163" s="94">
        <v>0.28699999999999998</v>
      </c>
      <c r="Q163" s="86">
        <f t="shared" si="31"/>
        <v>0.37461538461538463</v>
      </c>
      <c r="R163" s="13">
        <f t="shared" si="35"/>
        <v>4.2161846517617188E-2</v>
      </c>
      <c r="S163" s="14">
        <f t="shared" si="32"/>
        <v>0.73758106258213019</v>
      </c>
      <c r="T163" s="13">
        <f t="shared" si="33"/>
        <v>0.33245353809776745</v>
      </c>
      <c r="U163" s="14">
        <f t="shared" si="34"/>
        <v>0.11254702355832104</v>
      </c>
      <c r="W163" s="152"/>
      <c r="X163" s="154"/>
      <c r="Y163" s="132" t="s">
        <v>12</v>
      </c>
      <c r="Z163" s="143">
        <v>0.53192307692307683</v>
      </c>
      <c r="AA163" s="157"/>
      <c r="AB163" s="132" t="s">
        <v>12</v>
      </c>
      <c r="AC163" s="143">
        <v>0.35607692307692307</v>
      </c>
      <c r="AD163" s="157"/>
      <c r="AE163" s="132" t="s">
        <v>12</v>
      </c>
      <c r="AF163" s="143">
        <v>0.34900000000000009</v>
      </c>
      <c r="AG163" s="157"/>
      <c r="AH163" s="132" t="s">
        <v>12</v>
      </c>
      <c r="AI163" s="132">
        <v>0.38038461538461543</v>
      </c>
    </row>
    <row r="164" spans="1:35" ht="15" thickTop="1" x14ac:dyDescent="0.2">
      <c r="A164" s="168"/>
      <c r="B164" s="171"/>
      <c r="C164" s="14" t="s">
        <v>19</v>
      </c>
      <c r="D164" s="94">
        <v>0.35199999999999998</v>
      </c>
      <c r="E164" s="94">
        <v>0.35499999999999998</v>
      </c>
      <c r="F164" s="94">
        <v>0.38800000000000001</v>
      </c>
      <c r="G164" s="94">
        <v>0.40899999999999997</v>
      </c>
      <c r="H164" s="94">
        <v>0.42599999999999999</v>
      </c>
      <c r="I164" s="94">
        <v>0.435</v>
      </c>
      <c r="J164" s="109">
        <v>0.40799999999999997</v>
      </c>
      <c r="K164" s="94">
        <v>0.39100000000000001</v>
      </c>
      <c r="L164" s="94">
        <v>0.40699999999999997</v>
      </c>
      <c r="M164" s="94">
        <v>0.38100000000000001</v>
      </c>
      <c r="N164" s="94">
        <v>0.35</v>
      </c>
      <c r="O164" s="94">
        <v>0.34200000000000003</v>
      </c>
      <c r="P164" s="94">
        <v>0.314</v>
      </c>
      <c r="Q164" s="86">
        <f t="shared" si="31"/>
        <v>0.38138461538461532</v>
      </c>
      <c r="R164" s="13">
        <f t="shared" si="35"/>
        <v>3.4823816919632322E-2</v>
      </c>
      <c r="S164" s="14">
        <f t="shared" si="32"/>
        <v>0.75277147110211928</v>
      </c>
      <c r="T164" s="13">
        <f t="shared" si="33"/>
        <v>0.346560798464983</v>
      </c>
      <c r="U164" s="14">
        <f t="shared" si="34"/>
        <v>9.1308918909887099E-2</v>
      </c>
    </row>
    <row r="165" spans="1:35" ht="15" thickBot="1" x14ac:dyDescent="0.25">
      <c r="A165" s="168"/>
      <c r="B165" s="173"/>
      <c r="C165" s="15" t="s">
        <v>20</v>
      </c>
      <c r="D165" s="88">
        <v>0.46200000000000002</v>
      </c>
      <c r="E165" s="88">
        <v>0.47399999999999998</v>
      </c>
      <c r="F165" s="88">
        <v>0.499</v>
      </c>
      <c r="G165" s="88">
        <v>0.54900000000000004</v>
      </c>
      <c r="H165" s="88">
        <v>0.57299999999999995</v>
      </c>
      <c r="I165" s="88">
        <v>0.57599999999999996</v>
      </c>
      <c r="J165" s="110">
        <v>0.56000000000000005</v>
      </c>
      <c r="K165" s="88">
        <v>0.53600000000000003</v>
      </c>
      <c r="L165" s="88">
        <v>0.55300000000000005</v>
      </c>
      <c r="M165" s="88">
        <v>0.54500000000000004</v>
      </c>
      <c r="N165" s="88">
        <v>0.52800000000000002</v>
      </c>
      <c r="O165" s="88">
        <v>0.53600000000000003</v>
      </c>
      <c r="P165" s="88">
        <v>0.51</v>
      </c>
      <c r="Q165" s="89">
        <f t="shared" si="31"/>
        <v>0.53084615384615386</v>
      </c>
      <c r="R165" s="132">
        <f t="shared" si="35"/>
        <v>3.4157657445003126E-2</v>
      </c>
      <c r="S165" s="15">
        <f t="shared" si="32"/>
        <v>1.0427840661980921</v>
      </c>
      <c r="T165" s="132">
        <f t="shared" si="33"/>
        <v>0.49668849640115076</v>
      </c>
      <c r="U165" s="15">
        <f t="shared" si="34"/>
        <v>6.4345681319379885E-2</v>
      </c>
    </row>
    <row r="166" spans="1:35" ht="15" thickTop="1" x14ac:dyDescent="0.2">
      <c r="A166" s="168"/>
      <c r="B166" s="172" t="s">
        <v>44</v>
      </c>
      <c r="C166" s="79" t="s">
        <v>17</v>
      </c>
      <c r="D166" s="94">
        <v>0.60799999999999998</v>
      </c>
      <c r="E166" s="94">
        <v>0.626</v>
      </c>
      <c r="F166" s="94">
        <v>0.66200000000000003</v>
      </c>
      <c r="G166" s="94">
        <v>0.69899999999999995</v>
      </c>
      <c r="H166" s="94">
        <v>0.73399999999999999</v>
      </c>
      <c r="I166" s="94">
        <v>0.73899999999999999</v>
      </c>
      <c r="J166" s="94">
        <v>0.71699999999999997</v>
      </c>
      <c r="K166" s="108">
        <v>0.71099999999999997</v>
      </c>
      <c r="L166" s="94">
        <v>0.72699999999999998</v>
      </c>
      <c r="M166" s="94">
        <v>0.71499999999999997</v>
      </c>
      <c r="N166" s="94">
        <v>0.68400000000000005</v>
      </c>
      <c r="O166" s="94">
        <v>0.68400000000000005</v>
      </c>
      <c r="P166" s="94">
        <v>0.67</v>
      </c>
      <c r="Q166" s="83">
        <f t="shared" si="31"/>
        <v>0.69046153846153835</v>
      </c>
      <c r="R166" s="13">
        <f t="shared" si="35"/>
        <v>3.8883683318358168E-2</v>
      </c>
      <c r="S166" s="14">
        <f t="shared" ref="S166:S189" si="36">2*Q166*1/R166/(Q166+1/R166)</f>
        <v>1.3448178277295355</v>
      </c>
      <c r="T166" s="13">
        <f t="shared" si="33"/>
        <v>0.65157785514318023</v>
      </c>
      <c r="U166" s="14">
        <f t="shared" si="34"/>
        <v>5.6315495002078463E-2</v>
      </c>
      <c r="W166" s="145" t="s">
        <v>51</v>
      </c>
      <c r="X166" s="146"/>
      <c r="Y166" s="146"/>
      <c r="Z166" s="147"/>
    </row>
    <row r="167" spans="1:35" ht="15" thickBot="1" x14ac:dyDescent="0.25">
      <c r="A167" s="168"/>
      <c r="B167" s="171"/>
      <c r="C167" s="14" t="s">
        <v>18</v>
      </c>
      <c r="D167" s="94">
        <v>0.35599999999999998</v>
      </c>
      <c r="E167" s="94">
        <v>0.34799999999999998</v>
      </c>
      <c r="F167" s="94">
        <v>0.38300000000000001</v>
      </c>
      <c r="G167" s="94">
        <v>0.40500000000000003</v>
      </c>
      <c r="H167" s="94">
        <v>0.41299999999999998</v>
      </c>
      <c r="I167" s="94">
        <v>0.42299999999999999</v>
      </c>
      <c r="J167" s="94">
        <v>0.38800000000000001</v>
      </c>
      <c r="K167" s="109">
        <v>0.38500000000000001</v>
      </c>
      <c r="L167" s="94">
        <v>0.39800000000000002</v>
      </c>
      <c r="M167" s="94">
        <v>0.39100000000000001</v>
      </c>
      <c r="N167" s="94">
        <v>0.36599999999999999</v>
      </c>
      <c r="O167" s="94">
        <v>0.379</v>
      </c>
      <c r="P167" s="94">
        <v>0.35899999999999999</v>
      </c>
      <c r="Q167" s="86">
        <f t="shared" si="31"/>
        <v>0.38415384615384612</v>
      </c>
      <c r="R167" s="13">
        <f t="shared" si="35"/>
        <v>2.1696671683236992E-2</v>
      </c>
      <c r="S167" s="14">
        <f t="shared" si="36"/>
        <v>0.7619568884113429</v>
      </c>
      <c r="T167" s="13">
        <f t="shared" si="33"/>
        <v>0.36245717447060916</v>
      </c>
      <c r="U167" s="14">
        <f t="shared" si="34"/>
        <v>5.6479121322002585E-2</v>
      </c>
      <c r="W167" s="148"/>
      <c r="X167" s="149"/>
      <c r="Y167" s="149"/>
      <c r="Z167" s="150"/>
    </row>
    <row r="168" spans="1:35" ht="15" thickTop="1" x14ac:dyDescent="0.2">
      <c r="A168" s="168"/>
      <c r="B168" s="171"/>
      <c r="C168" s="14" t="s">
        <v>19</v>
      </c>
      <c r="D168" s="94">
        <v>0.35099999999999998</v>
      </c>
      <c r="E168" s="94">
        <v>0.35199999999999998</v>
      </c>
      <c r="F168" s="94">
        <v>0.377</v>
      </c>
      <c r="G168" s="94">
        <v>0.40100000000000002</v>
      </c>
      <c r="H168" s="94">
        <v>0.41499999999999998</v>
      </c>
      <c r="I168" s="94">
        <v>0.42399999999999999</v>
      </c>
      <c r="J168" s="94">
        <v>0.39800000000000002</v>
      </c>
      <c r="K168" s="109">
        <v>0.39200000000000002</v>
      </c>
      <c r="L168" s="94">
        <v>0.40799999999999997</v>
      </c>
      <c r="M168" s="94">
        <v>0.39600000000000002</v>
      </c>
      <c r="N168" s="94">
        <v>0.376</v>
      </c>
      <c r="O168" s="94">
        <v>0.38200000000000001</v>
      </c>
      <c r="P168" s="94">
        <v>0.36699999999999999</v>
      </c>
      <c r="Q168" s="86">
        <f t="shared" si="31"/>
        <v>0.38761538461538458</v>
      </c>
      <c r="R168" s="13">
        <f t="shared" si="35"/>
        <v>2.1801688225168613E-2</v>
      </c>
      <c r="S168" s="14">
        <f t="shared" si="36"/>
        <v>0.76873444827017967</v>
      </c>
      <c r="T168" s="13">
        <f t="shared" si="33"/>
        <v>0.36581369639021599</v>
      </c>
      <c r="U168" s="14">
        <f t="shared" si="34"/>
        <v>5.6245673134985512E-2</v>
      </c>
      <c r="W168" s="151">
        <v>8000</v>
      </c>
      <c r="X168" s="153" t="s">
        <v>26</v>
      </c>
      <c r="Y168" s="13" t="s">
        <v>2</v>
      </c>
      <c r="Z168" s="55">
        <v>3.6739286165207309E-2</v>
      </c>
      <c r="AA168" s="155" t="s">
        <v>27</v>
      </c>
      <c r="AB168" s="139" t="s">
        <v>7</v>
      </c>
      <c r="AC168" s="142">
        <v>2.1696671683236992E-2</v>
      </c>
      <c r="AD168" s="155" t="s">
        <v>28</v>
      </c>
      <c r="AE168" s="139" t="s">
        <v>7</v>
      </c>
      <c r="AF168" s="142">
        <v>2.1801688225168613E-2</v>
      </c>
      <c r="AG168" s="155" t="s">
        <v>57</v>
      </c>
      <c r="AH168" s="139" t="s">
        <v>2</v>
      </c>
      <c r="AI168" s="139">
        <v>2.7300649145889935E-2</v>
      </c>
    </row>
    <row r="169" spans="1:35" x14ac:dyDescent="0.2">
      <c r="A169" s="168"/>
      <c r="B169" s="173"/>
      <c r="C169" s="15" t="s">
        <v>20</v>
      </c>
      <c r="D169" s="88">
        <v>0.44900000000000001</v>
      </c>
      <c r="E169" s="88">
        <v>0.46200000000000002</v>
      </c>
      <c r="F169" s="88">
        <v>0.49299999999999999</v>
      </c>
      <c r="G169" s="88">
        <v>0.54</v>
      </c>
      <c r="H169" s="88">
        <v>0.56699999999999995</v>
      </c>
      <c r="I169" s="88">
        <v>0.56699999999999995</v>
      </c>
      <c r="J169" s="88">
        <v>0.55200000000000005</v>
      </c>
      <c r="K169" s="110">
        <v>0.54800000000000004</v>
      </c>
      <c r="L169" s="94">
        <v>0.56100000000000005</v>
      </c>
      <c r="M169" s="88">
        <v>0.57199999999999995</v>
      </c>
      <c r="N169" s="88">
        <v>0.56000000000000005</v>
      </c>
      <c r="O169" s="88">
        <v>0.58099999999999996</v>
      </c>
      <c r="P169" s="88">
        <v>0.57699999999999996</v>
      </c>
      <c r="Q169" s="86">
        <f t="shared" si="31"/>
        <v>0.54069230769230769</v>
      </c>
      <c r="R169" s="132">
        <f t="shared" si="35"/>
        <v>4.2198039720027482E-2</v>
      </c>
      <c r="S169" s="15">
        <f t="shared" si="36"/>
        <v>1.0572619620786372</v>
      </c>
      <c r="T169" s="132">
        <f t="shared" si="33"/>
        <v>0.49849426797228019</v>
      </c>
      <c r="U169" s="15">
        <f t="shared" si="34"/>
        <v>7.8044460998770424E-2</v>
      </c>
      <c r="W169" s="151"/>
      <c r="X169" s="153"/>
      <c r="Y169" s="13" t="s">
        <v>22</v>
      </c>
      <c r="Z169" s="55">
        <v>3.8094712239255937E-2</v>
      </c>
      <c r="AA169" s="156"/>
      <c r="AB169" s="13" t="s">
        <v>8</v>
      </c>
      <c r="AC169" s="55">
        <v>2.275233260686153E-2</v>
      </c>
      <c r="AD169" s="156"/>
      <c r="AE169" s="13" t="s">
        <v>8</v>
      </c>
      <c r="AF169" s="55">
        <v>2.2803508501982764E-2</v>
      </c>
      <c r="AG169" s="156"/>
      <c r="AH169" s="13" t="s">
        <v>22</v>
      </c>
      <c r="AI169" s="13">
        <v>2.7915765094806252E-2</v>
      </c>
    </row>
    <row r="170" spans="1:35" x14ac:dyDescent="0.2">
      <c r="A170" s="168"/>
      <c r="B170" s="172" t="s">
        <v>45</v>
      </c>
      <c r="C170" s="79" t="s">
        <v>17</v>
      </c>
      <c r="D170" s="94">
        <v>0.58699999999999997</v>
      </c>
      <c r="E170" s="94">
        <v>0.59899999999999998</v>
      </c>
      <c r="F170" s="94">
        <v>0.63</v>
      </c>
      <c r="G170" s="94">
        <v>0.66300000000000003</v>
      </c>
      <c r="H170" s="94">
        <v>0.69699999999999995</v>
      </c>
      <c r="I170" s="94">
        <v>0.71</v>
      </c>
      <c r="J170" s="94">
        <v>0.71199999999999997</v>
      </c>
      <c r="K170" s="94">
        <v>0.70599999999999996</v>
      </c>
      <c r="L170" s="108">
        <v>0.74099999999999999</v>
      </c>
      <c r="M170" s="94">
        <v>0.73</v>
      </c>
      <c r="N170" s="94">
        <v>0.70699999999999996</v>
      </c>
      <c r="O170" s="94">
        <v>0.70699999999999996</v>
      </c>
      <c r="P170" s="94">
        <v>0.69099999999999995</v>
      </c>
      <c r="Q170" s="83">
        <f t="shared" si="31"/>
        <v>0.68307692307692314</v>
      </c>
      <c r="R170" s="13">
        <f t="shared" si="35"/>
        <v>4.6875385599991909E-2</v>
      </c>
      <c r="S170" s="14">
        <f t="shared" si="36"/>
        <v>1.3237674810212092</v>
      </c>
      <c r="T170" s="13">
        <f t="shared" si="33"/>
        <v>0.6362015374769312</v>
      </c>
      <c r="U170" s="14">
        <f t="shared" si="34"/>
        <v>6.8623875315303465E-2</v>
      </c>
      <c r="W170" s="151"/>
      <c r="X170" s="153"/>
      <c r="Y170" s="13" t="s">
        <v>7</v>
      </c>
      <c r="Z170" s="55">
        <v>3.8883683318358168E-2</v>
      </c>
      <c r="AA170" s="156"/>
      <c r="AB170" s="13" t="s">
        <v>2</v>
      </c>
      <c r="AC170" s="55">
        <v>3.4845729323275842E-2</v>
      </c>
      <c r="AD170" s="156"/>
      <c r="AE170" s="13" t="s">
        <v>2</v>
      </c>
      <c r="AF170" s="55">
        <v>2.8474009741679001E-2</v>
      </c>
      <c r="AG170" s="156"/>
      <c r="AH170" s="13" t="s">
        <v>3</v>
      </c>
      <c r="AI170" s="13">
        <v>2.9515415689324257E-2</v>
      </c>
    </row>
    <row r="171" spans="1:35" x14ac:dyDescent="0.2">
      <c r="A171" s="168"/>
      <c r="B171" s="171"/>
      <c r="C171" s="14" t="s">
        <v>18</v>
      </c>
      <c r="D171" s="94">
        <v>0.36199999999999999</v>
      </c>
      <c r="E171" s="94">
        <v>0.35599999999999998</v>
      </c>
      <c r="F171" s="94">
        <v>0.36599999999999999</v>
      </c>
      <c r="G171" s="94">
        <v>0.38500000000000001</v>
      </c>
      <c r="H171" s="94">
        <v>0.39500000000000002</v>
      </c>
      <c r="I171" s="94">
        <v>0.41899999999999998</v>
      </c>
      <c r="J171" s="94">
        <v>0.37</v>
      </c>
      <c r="K171" s="94">
        <v>0.36199999999999999</v>
      </c>
      <c r="L171" s="109">
        <v>0.42</v>
      </c>
      <c r="M171" s="94">
        <v>0.39500000000000002</v>
      </c>
      <c r="N171" s="94">
        <v>0.36299999999999999</v>
      </c>
      <c r="O171" s="94">
        <v>0.38</v>
      </c>
      <c r="P171" s="94">
        <v>0.34300000000000003</v>
      </c>
      <c r="Q171" s="86">
        <f t="shared" si="31"/>
        <v>0.37815384615384612</v>
      </c>
      <c r="R171" s="13">
        <f t="shared" si="35"/>
        <v>2.275233260686153E-2</v>
      </c>
      <c r="S171" s="14">
        <f t="shared" si="36"/>
        <v>0.74985601953543968</v>
      </c>
      <c r="T171" s="13">
        <f t="shared" si="33"/>
        <v>0.35540151354698457</v>
      </c>
      <c r="U171" s="14">
        <f t="shared" si="34"/>
        <v>6.0166868162978011E-2</v>
      </c>
      <c r="W171" s="151"/>
      <c r="X171" s="153"/>
      <c r="Y171" s="13" t="s">
        <v>23</v>
      </c>
      <c r="Z171" s="55">
        <v>4.2090350831706001E-2</v>
      </c>
      <c r="AA171" s="156"/>
      <c r="AB171" s="13" t="s">
        <v>6</v>
      </c>
      <c r="AC171" s="55">
        <v>4.2161846517617188E-2</v>
      </c>
      <c r="AD171" s="156"/>
      <c r="AE171" s="13" t="s">
        <v>6</v>
      </c>
      <c r="AF171" s="55">
        <v>3.4823816919632322E-2</v>
      </c>
      <c r="AG171" s="156"/>
      <c r="AH171" s="13" t="s">
        <v>23</v>
      </c>
      <c r="AI171" s="13">
        <v>2.9737311450561462E-2</v>
      </c>
    </row>
    <row r="172" spans="1:35" x14ac:dyDescent="0.2">
      <c r="A172" s="168"/>
      <c r="B172" s="171"/>
      <c r="C172" s="14" t="s">
        <v>19</v>
      </c>
      <c r="D172" s="94">
        <v>0.34599999999999997</v>
      </c>
      <c r="E172" s="94">
        <v>0.34599999999999997</v>
      </c>
      <c r="F172" s="94">
        <v>0.36099999999999999</v>
      </c>
      <c r="G172" s="94">
        <v>0.38400000000000001</v>
      </c>
      <c r="H172" s="94">
        <v>0.39800000000000002</v>
      </c>
      <c r="I172" s="94">
        <v>0.41399999999999998</v>
      </c>
      <c r="J172" s="94">
        <v>0.39300000000000002</v>
      </c>
      <c r="K172" s="94">
        <v>0.38500000000000001</v>
      </c>
      <c r="L172" s="109">
        <v>0.42199999999999999</v>
      </c>
      <c r="M172" s="94">
        <v>0.40100000000000002</v>
      </c>
      <c r="N172" s="94">
        <v>0.378</v>
      </c>
      <c r="O172" s="94">
        <v>0.38700000000000001</v>
      </c>
      <c r="P172" s="94">
        <v>0.36399999999999999</v>
      </c>
      <c r="Q172" s="86">
        <f t="shared" si="31"/>
        <v>0.38300000000000001</v>
      </c>
      <c r="R172" s="13">
        <f t="shared" si="35"/>
        <v>2.2803508501982764E-2</v>
      </c>
      <c r="S172" s="14">
        <f t="shared" si="36"/>
        <v>0.75936787555814012</v>
      </c>
      <c r="T172" s="13">
        <f t="shared" si="33"/>
        <v>0.36019649149801725</v>
      </c>
      <c r="U172" s="14">
        <f t="shared" si="34"/>
        <v>5.953918668925004E-2</v>
      </c>
      <c r="W172" s="151"/>
      <c r="X172" s="153"/>
      <c r="Y172" s="13" t="s">
        <v>8</v>
      </c>
      <c r="Z172" s="55">
        <v>4.6875385599991909E-2</v>
      </c>
      <c r="AA172" s="156"/>
      <c r="AB172" s="13" t="s">
        <v>22</v>
      </c>
      <c r="AC172" s="55">
        <v>4.4876688377857972E-2</v>
      </c>
      <c r="AD172" s="156"/>
      <c r="AE172" s="13" t="s">
        <v>22</v>
      </c>
      <c r="AF172" s="55">
        <v>3.5611480098318E-2</v>
      </c>
      <c r="AG172" s="156"/>
      <c r="AH172" s="13" t="s">
        <v>6</v>
      </c>
      <c r="AI172" s="13">
        <v>3.4157657445003126E-2</v>
      </c>
    </row>
    <row r="173" spans="1:35" x14ac:dyDescent="0.2">
      <c r="A173" s="168"/>
      <c r="B173" s="173"/>
      <c r="C173" s="15" t="s">
        <v>20</v>
      </c>
      <c r="D173" s="88">
        <v>0.44400000000000001</v>
      </c>
      <c r="E173" s="88">
        <v>0.45300000000000001</v>
      </c>
      <c r="F173" s="88">
        <v>0.47099999999999997</v>
      </c>
      <c r="G173" s="88">
        <v>0.50900000000000001</v>
      </c>
      <c r="H173" s="88">
        <v>0.52800000000000002</v>
      </c>
      <c r="I173" s="88">
        <v>0.54500000000000004</v>
      </c>
      <c r="J173" s="88">
        <v>0.54100000000000004</v>
      </c>
      <c r="K173" s="88">
        <v>0.54</v>
      </c>
      <c r="L173" s="110">
        <v>0.56899999999999995</v>
      </c>
      <c r="M173" s="88">
        <v>0.56499999999999995</v>
      </c>
      <c r="N173" s="88">
        <v>0.56899999999999995</v>
      </c>
      <c r="O173" s="88">
        <v>0.59399999999999997</v>
      </c>
      <c r="P173" s="88">
        <v>0.59199999999999997</v>
      </c>
      <c r="Q173" s="89">
        <f t="shared" si="31"/>
        <v>0.53230769230769226</v>
      </c>
      <c r="R173" s="132">
        <f t="shared" si="35"/>
        <v>4.7905972994196758E-2</v>
      </c>
      <c r="S173" s="15">
        <f t="shared" si="36"/>
        <v>1.0381420178446636</v>
      </c>
      <c r="T173" s="132">
        <f t="shared" si="33"/>
        <v>0.48440171931349552</v>
      </c>
      <c r="U173" s="15">
        <f t="shared" si="34"/>
        <v>8.9996770075803159E-2</v>
      </c>
      <c r="W173" s="151"/>
      <c r="X173" s="153"/>
      <c r="Y173" s="13" t="s">
        <v>6</v>
      </c>
      <c r="Z173" s="55">
        <v>4.8127173738658345E-2</v>
      </c>
      <c r="AA173" s="156"/>
      <c r="AB173" s="13" t="s">
        <v>5</v>
      </c>
      <c r="AC173" s="55">
        <v>4.58787958138119E-2</v>
      </c>
      <c r="AD173" s="156"/>
      <c r="AE173" s="13" t="s">
        <v>5</v>
      </c>
      <c r="AF173" s="55">
        <v>3.7043393712664595E-2</v>
      </c>
      <c r="AG173" s="156"/>
      <c r="AH173" s="13" t="s">
        <v>5</v>
      </c>
      <c r="AI173" s="13">
        <v>3.5840210798196645E-2</v>
      </c>
    </row>
    <row r="174" spans="1:35" x14ac:dyDescent="0.2">
      <c r="A174" s="168"/>
      <c r="B174" s="172" t="s">
        <v>46</v>
      </c>
      <c r="C174" s="79" t="s">
        <v>17</v>
      </c>
      <c r="D174" s="94">
        <v>0.58199999999999996</v>
      </c>
      <c r="E174" s="94">
        <v>0.59199999999999997</v>
      </c>
      <c r="F174" s="94">
        <v>0.628</v>
      </c>
      <c r="G174" s="94">
        <v>0.66600000000000004</v>
      </c>
      <c r="H174" s="94">
        <v>0.69899999999999995</v>
      </c>
      <c r="I174" s="94">
        <v>0.71099999999999997</v>
      </c>
      <c r="J174" s="94">
        <v>0.69799999999999995</v>
      </c>
      <c r="K174" s="94">
        <v>0.70099999999999996</v>
      </c>
      <c r="L174" s="94">
        <v>0.73099999999999998</v>
      </c>
      <c r="M174" s="108">
        <v>0.78700000000000003</v>
      </c>
      <c r="N174" s="94">
        <v>0.83</v>
      </c>
      <c r="O174" s="94">
        <v>0.89300000000000002</v>
      </c>
      <c r="P174" s="94">
        <v>0.92500000000000004</v>
      </c>
      <c r="Q174" s="83">
        <f t="shared" si="31"/>
        <v>0.72638461538461541</v>
      </c>
      <c r="R174" s="13">
        <f t="shared" si="35"/>
        <v>0.10239782033552955</v>
      </c>
      <c r="S174" s="14">
        <f t="shared" si="36"/>
        <v>1.352192854034743</v>
      </c>
      <c r="T174" s="13">
        <f t="shared" si="33"/>
        <v>0.62398679504908583</v>
      </c>
      <c r="U174" s="14">
        <f t="shared" si="34"/>
        <v>0.14096914797859622</v>
      </c>
      <c r="W174" s="151"/>
      <c r="X174" s="153"/>
      <c r="Y174" s="13" t="s">
        <v>5</v>
      </c>
      <c r="Z174" s="55">
        <v>4.9355131385529105E-2</v>
      </c>
      <c r="AA174" s="156"/>
      <c r="AB174" s="13" t="s">
        <v>23</v>
      </c>
      <c r="AC174" s="55">
        <v>5.1247744935233722E-2</v>
      </c>
      <c r="AD174" s="156"/>
      <c r="AE174" s="13" t="s">
        <v>23</v>
      </c>
      <c r="AF174" s="55">
        <v>4.0431547820626357E-2</v>
      </c>
      <c r="AG174" s="156"/>
      <c r="AH174" s="13" t="s">
        <v>4</v>
      </c>
      <c r="AI174" s="13">
        <v>3.8703240541359922E-2</v>
      </c>
    </row>
    <row r="175" spans="1:35" x14ac:dyDescent="0.2">
      <c r="A175" s="168"/>
      <c r="B175" s="171"/>
      <c r="C175" s="14" t="s">
        <v>18</v>
      </c>
      <c r="D175" s="94">
        <v>0.34300000000000003</v>
      </c>
      <c r="E175" s="94">
        <v>0.33200000000000002</v>
      </c>
      <c r="F175" s="94">
        <v>0.34899999999999998</v>
      </c>
      <c r="G175" s="94">
        <v>0.37</v>
      </c>
      <c r="H175" s="94">
        <v>0.38200000000000001</v>
      </c>
      <c r="I175" s="94">
        <v>0.41699999999999998</v>
      </c>
      <c r="J175" s="94">
        <v>0.38</v>
      </c>
      <c r="K175" s="94">
        <v>0.36899999999999999</v>
      </c>
      <c r="L175" s="94">
        <v>0.40300000000000002</v>
      </c>
      <c r="M175" s="109">
        <v>0.48499999999999999</v>
      </c>
      <c r="N175" s="94">
        <v>0.57499999999999996</v>
      </c>
      <c r="O175" s="94">
        <v>0.68400000000000005</v>
      </c>
      <c r="P175" s="94">
        <v>0.73799999999999999</v>
      </c>
      <c r="Q175" s="86">
        <f t="shared" si="31"/>
        <v>0.44823076923076921</v>
      </c>
      <c r="R175" s="13">
        <f t="shared" si="35"/>
        <v>0.12886077988168471</v>
      </c>
      <c r="S175" s="14">
        <f t="shared" si="36"/>
        <v>0.84750990335000342</v>
      </c>
      <c r="T175" s="13">
        <f t="shared" si="33"/>
        <v>0.3193699893490845</v>
      </c>
      <c r="U175" s="14">
        <f t="shared" si="34"/>
        <v>0.28748758168215227</v>
      </c>
      <c r="W175" s="151"/>
      <c r="X175" s="153"/>
      <c r="Y175" s="13" t="s">
        <v>3</v>
      </c>
      <c r="Z175" s="55">
        <v>5.4653291287174187E-2</v>
      </c>
      <c r="AA175" s="156"/>
      <c r="AB175" s="13" t="s">
        <v>4</v>
      </c>
      <c r="AC175" s="55">
        <v>5.4356156192067094E-2</v>
      </c>
      <c r="AD175" s="156"/>
      <c r="AE175" s="13" t="s">
        <v>4</v>
      </c>
      <c r="AF175" s="55">
        <v>4.3471408001230442E-2</v>
      </c>
      <c r="AG175" s="156"/>
      <c r="AH175" s="13" t="s">
        <v>7</v>
      </c>
      <c r="AI175" s="13">
        <v>4.2198039720027482E-2</v>
      </c>
    </row>
    <row r="176" spans="1:35" x14ac:dyDescent="0.2">
      <c r="A176" s="168"/>
      <c r="B176" s="171"/>
      <c r="C176" s="14" t="s">
        <v>19</v>
      </c>
      <c r="D176" s="94">
        <v>0.34300000000000003</v>
      </c>
      <c r="E176" s="94">
        <v>0.33900000000000002</v>
      </c>
      <c r="F176" s="94">
        <v>0.35899999999999999</v>
      </c>
      <c r="G176" s="94">
        <v>0.378</v>
      </c>
      <c r="H176" s="94">
        <v>0.39500000000000002</v>
      </c>
      <c r="I176" s="94">
        <v>0.41199999999999998</v>
      </c>
      <c r="J176" s="94">
        <v>0.38800000000000001</v>
      </c>
      <c r="K176" s="94">
        <v>0.38100000000000001</v>
      </c>
      <c r="L176" s="94">
        <v>0.40799999999999997</v>
      </c>
      <c r="M176" s="109">
        <v>0.47699999999999998</v>
      </c>
      <c r="N176" s="94">
        <v>0.54300000000000004</v>
      </c>
      <c r="O176" s="94">
        <v>0.626</v>
      </c>
      <c r="P176" s="94">
        <v>0.67900000000000005</v>
      </c>
      <c r="Q176" s="86">
        <f t="shared" si="31"/>
        <v>0.44061538461538469</v>
      </c>
      <c r="R176" s="13">
        <f t="shared" si="35"/>
        <v>0.10514571461441076</v>
      </c>
      <c r="S176" s="14">
        <f t="shared" si="36"/>
        <v>0.84221207790501051</v>
      </c>
      <c r="T176" s="13">
        <f t="shared" si="33"/>
        <v>0.33546967000097394</v>
      </c>
      <c r="U176" s="14">
        <f t="shared" si="34"/>
        <v>0.23863377967656069</v>
      </c>
      <c r="W176" s="151"/>
      <c r="X176" s="153"/>
      <c r="Y176" s="13" t="s">
        <v>4</v>
      </c>
      <c r="Z176" s="55">
        <v>5.5283668688579625E-2</v>
      </c>
      <c r="AA176" s="156"/>
      <c r="AB176" s="13" t="s">
        <v>3</v>
      </c>
      <c r="AC176" s="55">
        <v>5.5262472152468226E-2</v>
      </c>
      <c r="AD176" s="156"/>
      <c r="AE176" s="13" t="s">
        <v>3</v>
      </c>
      <c r="AF176" s="55">
        <v>4.5164000954836997E-2</v>
      </c>
      <c r="AG176" s="156"/>
      <c r="AH176" s="13" t="s">
        <v>8</v>
      </c>
      <c r="AI176" s="13">
        <v>4.7905972994196758E-2</v>
      </c>
    </row>
    <row r="177" spans="1:35" x14ac:dyDescent="0.2">
      <c r="A177" s="168"/>
      <c r="B177" s="173"/>
      <c r="C177" s="15" t="s">
        <v>20</v>
      </c>
      <c r="D177" s="88">
        <v>0.441</v>
      </c>
      <c r="E177" s="88">
        <v>0.44600000000000001</v>
      </c>
      <c r="F177" s="88">
        <v>0.46700000000000003</v>
      </c>
      <c r="G177" s="88">
        <v>0.503</v>
      </c>
      <c r="H177" s="88">
        <v>0.52</v>
      </c>
      <c r="I177" s="88">
        <v>0.54100000000000004</v>
      </c>
      <c r="J177" s="88">
        <v>0.52300000000000002</v>
      </c>
      <c r="K177" s="88">
        <v>0.52200000000000002</v>
      </c>
      <c r="L177" s="88">
        <v>0.55200000000000005</v>
      </c>
      <c r="M177" s="110">
        <v>0.60799999999999998</v>
      </c>
      <c r="N177" s="88">
        <v>0.65900000000000003</v>
      </c>
      <c r="O177" s="88">
        <v>0.73099999999999998</v>
      </c>
      <c r="P177" s="88">
        <v>0.77700000000000002</v>
      </c>
      <c r="Q177" s="89">
        <f t="shared" si="31"/>
        <v>0.5607692307692308</v>
      </c>
      <c r="R177" s="132">
        <f t="shared" si="35"/>
        <v>0.10088847906030012</v>
      </c>
      <c r="S177" s="15">
        <f t="shared" si="36"/>
        <v>1.061484794950412</v>
      </c>
      <c r="T177" s="132">
        <f t="shared" si="33"/>
        <v>0.45988075170893067</v>
      </c>
      <c r="U177" s="15">
        <f t="shared" si="34"/>
        <v>0.17991086800876563</v>
      </c>
      <c r="W177" s="151"/>
      <c r="X177" s="153"/>
      <c r="Y177" s="13" t="s">
        <v>55</v>
      </c>
      <c r="Z177" s="55">
        <v>7.7132867766866287E-2</v>
      </c>
      <c r="AA177" s="156"/>
      <c r="AB177" s="13" t="s">
        <v>55</v>
      </c>
      <c r="AC177" s="55">
        <v>0.12052282555304582</v>
      </c>
      <c r="AD177" s="156"/>
      <c r="AE177" s="13" t="s">
        <v>55</v>
      </c>
      <c r="AF177" s="55">
        <v>9.6271620179941758E-2</v>
      </c>
      <c r="AG177" s="156"/>
      <c r="AH177" s="13" t="s">
        <v>55</v>
      </c>
      <c r="AI177" s="13">
        <v>7.8478203358428186E-2</v>
      </c>
    </row>
    <row r="178" spans="1:35" x14ac:dyDescent="0.2">
      <c r="A178" s="168"/>
      <c r="B178" s="172" t="s">
        <v>47</v>
      </c>
      <c r="C178" s="79" t="s">
        <v>17</v>
      </c>
      <c r="D178" s="94">
        <v>0.57199999999999995</v>
      </c>
      <c r="E178" s="94">
        <v>0.58199999999999996</v>
      </c>
      <c r="F178" s="94">
        <v>0.61499999999999999</v>
      </c>
      <c r="G178" s="94">
        <v>0.65300000000000002</v>
      </c>
      <c r="H178" s="94">
        <v>0.68899999999999995</v>
      </c>
      <c r="I178" s="94">
        <v>0.69899999999999995</v>
      </c>
      <c r="J178" s="94">
        <v>0.68200000000000005</v>
      </c>
      <c r="K178" s="129">
        <v>0.67700000000000005</v>
      </c>
      <c r="L178" s="94">
        <v>0.70799999999999996</v>
      </c>
      <c r="M178" s="105">
        <v>0.78400000000000003</v>
      </c>
      <c r="N178" s="108">
        <v>0.83899999999999997</v>
      </c>
      <c r="O178" s="105">
        <v>0.90100000000000002</v>
      </c>
      <c r="P178" s="94">
        <v>0.94</v>
      </c>
      <c r="Q178" s="83">
        <f t="shared" si="31"/>
        <v>0.71853846153846146</v>
      </c>
      <c r="R178" s="13">
        <f t="shared" si="35"/>
        <v>0.11117942213074127</v>
      </c>
      <c r="S178" s="14">
        <f t="shared" si="36"/>
        <v>1.3307663990523912</v>
      </c>
      <c r="T178" s="13">
        <f t="shared" si="33"/>
        <v>0.60735903940772018</v>
      </c>
      <c r="U178" s="14">
        <f t="shared" si="34"/>
        <v>0.15472995264957035</v>
      </c>
      <c r="W178" s="151"/>
      <c r="X178" s="153"/>
      <c r="Y178" s="13" t="s">
        <v>9</v>
      </c>
      <c r="Z178" s="55">
        <v>0.10239782033552955</v>
      </c>
      <c r="AA178" s="156"/>
      <c r="AB178" s="13" t="s">
        <v>9</v>
      </c>
      <c r="AC178" s="55">
        <v>0.12886077988168471</v>
      </c>
      <c r="AD178" s="156"/>
      <c r="AE178" s="13" t="s">
        <v>9</v>
      </c>
      <c r="AF178" s="55">
        <v>0.10514571461441076</v>
      </c>
      <c r="AG178" s="156"/>
      <c r="AH178" s="13" t="s">
        <v>9</v>
      </c>
      <c r="AI178" s="13">
        <v>0.10088847906030012</v>
      </c>
    </row>
    <row r="179" spans="1:35" x14ac:dyDescent="0.2">
      <c r="A179" s="168"/>
      <c r="B179" s="171"/>
      <c r="C179" s="14" t="s">
        <v>18</v>
      </c>
      <c r="D179" s="94">
        <v>0.34799999999999998</v>
      </c>
      <c r="E179" s="94">
        <v>0.32600000000000001</v>
      </c>
      <c r="F179" s="94">
        <v>0.35399999999999998</v>
      </c>
      <c r="G179" s="94">
        <v>0.36599999999999999</v>
      </c>
      <c r="H179" s="94">
        <v>0.372</v>
      </c>
      <c r="I179" s="94">
        <v>0.39</v>
      </c>
      <c r="J179" s="94">
        <v>0.35399999999999998</v>
      </c>
      <c r="K179" s="101">
        <v>0.35599999999999998</v>
      </c>
      <c r="L179" s="94">
        <v>0.375</v>
      </c>
      <c r="M179" s="105">
        <v>0.48099999999999998</v>
      </c>
      <c r="N179" s="109">
        <v>0.61699999999999999</v>
      </c>
      <c r="O179" s="105">
        <v>0.73499999999999999</v>
      </c>
      <c r="P179" s="94">
        <v>0.81499999999999995</v>
      </c>
      <c r="Q179" s="86">
        <f t="shared" si="31"/>
        <v>0.45300000000000007</v>
      </c>
      <c r="R179" s="13">
        <f t="shared" si="35"/>
        <v>0.15654834593627787</v>
      </c>
      <c r="S179" s="14">
        <f t="shared" si="36"/>
        <v>0.84600441210917088</v>
      </c>
      <c r="T179" s="13">
        <f t="shared" si="33"/>
        <v>0.2964516540637222</v>
      </c>
      <c r="U179" s="14">
        <f t="shared" si="34"/>
        <v>0.34558133760767734</v>
      </c>
      <c r="W179" s="151"/>
      <c r="X179" s="153"/>
      <c r="Y179" s="13" t="s">
        <v>10</v>
      </c>
      <c r="Z179" s="55">
        <v>0.11117942213074127</v>
      </c>
      <c r="AA179" s="156"/>
      <c r="AB179" s="13" t="s">
        <v>10</v>
      </c>
      <c r="AC179" s="55">
        <v>0.15654834593627787</v>
      </c>
      <c r="AD179" s="156"/>
      <c r="AE179" s="13" t="s">
        <v>10</v>
      </c>
      <c r="AF179" s="55">
        <v>0.12925219602588928</v>
      </c>
      <c r="AG179" s="156"/>
      <c r="AH179" s="13" t="s">
        <v>10</v>
      </c>
      <c r="AI179" s="13">
        <v>0.10878875899117676</v>
      </c>
    </row>
    <row r="180" spans="1:35" x14ac:dyDescent="0.2">
      <c r="A180" s="168"/>
      <c r="B180" s="171"/>
      <c r="C180" s="14" t="s">
        <v>19</v>
      </c>
      <c r="D180" s="94">
        <v>0.33800000000000002</v>
      </c>
      <c r="E180" s="94">
        <v>0.33200000000000002</v>
      </c>
      <c r="F180" s="94">
        <v>0.35399999999999998</v>
      </c>
      <c r="G180" s="94">
        <v>0.372</v>
      </c>
      <c r="H180" s="94">
        <v>0.38800000000000001</v>
      </c>
      <c r="I180" s="94">
        <v>0.40100000000000002</v>
      </c>
      <c r="J180" s="94">
        <v>0.377</v>
      </c>
      <c r="K180" s="101">
        <v>0.37</v>
      </c>
      <c r="L180" s="94">
        <v>0.39200000000000002</v>
      </c>
      <c r="M180" s="105">
        <v>0.47599999999999998</v>
      </c>
      <c r="N180" s="109">
        <v>0.57699999999999996</v>
      </c>
      <c r="O180" s="105">
        <v>0.67200000000000004</v>
      </c>
      <c r="P180" s="94">
        <v>0.747</v>
      </c>
      <c r="Q180" s="86">
        <f t="shared" si="31"/>
        <v>0.44584615384615373</v>
      </c>
      <c r="R180" s="13">
        <f t="shared" si="35"/>
        <v>0.12925219602588928</v>
      </c>
      <c r="S180" s="14">
        <f t="shared" si="36"/>
        <v>0.84310692672730947</v>
      </c>
      <c r="T180" s="13">
        <f t="shared" si="33"/>
        <v>0.31659395782026445</v>
      </c>
      <c r="U180" s="14">
        <f t="shared" si="34"/>
        <v>0.28990313118298155</v>
      </c>
      <c r="W180" s="151"/>
      <c r="X180" s="153"/>
      <c r="Y180" s="13" t="s">
        <v>11</v>
      </c>
      <c r="Z180" s="55">
        <v>0.1285675288222326</v>
      </c>
      <c r="AA180" s="156"/>
      <c r="AB180" s="13" t="s">
        <v>11</v>
      </c>
      <c r="AC180" s="55">
        <v>0.17794753564965973</v>
      </c>
      <c r="AD180" s="156"/>
      <c r="AE180" s="13" t="s">
        <v>11</v>
      </c>
      <c r="AF180" s="55">
        <v>0.14946025178590219</v>
      </c>
      <c r="AG180" s="156"/>
      <c r="AH180" s="13" t="s">
        <v>11</v>
      </c>
      <c r="AI180" s="13">
        <v>0.13005847569686341</v>
      </c>
    </row>
    <row r="181" spans="1:35" ht="15" thickBot="1" x14ac:dyDescent="0.25">
      <c r="A181" s="168"/>
      <c r="B181" s="173"/>
      <c r="C181" s="15" t="s">
        <v>20</v>
      </c>
      <c r="D181" s="88">
        <v>0.44600000000000001</v>
      </c>
      <c r="E181" s="88">
        <v>0.45700000000000002</v>
      </c>
      <c r="F181" s="88">
        <v>0.47399999999999998</v>
      </c>
      <c r="G181" s="88">
        <v>0.51200000000000001</v>
      </c>
      <c r="H181" s="88">
        <v>0.53</v>
      </c>
      <c r="I181" s="88">
        <v>0.53700000000000003</v>
      </c>
      <c r="J181" s="88">
        <v>0.52500000000000002</v>
      </c>
      <c r="K181" s="104">
        <v>0.52700000000000002</v>
      </c>
      <c r="L181" s="88">
        <v>0.53800000000000003</v>
      </c>
      <c r="M181" s="104">
        <v>0.60599999999999998</v>
      </c>
      <c r="N181" s="110">
        <v>0.68100000000000005</v>
      </c>
      <c r="O181" s="104">
        <v>0.754</v>
      </c>
      <c r="P181" s="88">
        <v>0.81100000000000005</v>
      </c>
      <c r="Q181" s="89">
        <f t="shared" si="31"/>
        <v>0.56907692307692304</v>
      </c>
      <c r="R181" s="132">
        <f t="shared" si="35"/>
        <v>0.10878875899117676</v>
      </c>
      <c r="S181" s="15">
        <f t="shared" si="36"/>
        <v>1.0717996189462509</v>
      </c>
      <c r="T181" s="132">
        <f t="shared" si="33"/>
        <v>0.46028816408574624</v>
      </c>
      <c r="U181" s="15">
        <f t="shared" si="34"/>
        <v>0.19116705418833443</v>
      </c>
      <c r="W181" s="152"/>
      <c r="X181" s="154"/>
      <c r="Y181" s="132" t="s">
        <v>12</v>
      </c>
      <c r="Z181" s="143">
        <v>0.18614736161623791</v>
      </c>
      <c r="AA181" s="157"/>
      <c r="AB181" s="132" t="s">
        <v>58</v>
      </c>
      <c r="AC181" s="143">
        <v>0.20932545934260874</v>
      </c>
      <c r="AD181" s="157"/>
      <c r="AE181" s="132" t="s">
        <v>12</v>
      </c>
      <c r="AF181" s="143">
        <v>0.18680429907752691</v>
      </c>
      <c r="AG181" s="157"/>
      <c r="AH181" s="132" t="s">
        <v>12</v>
      </c>
      <c r="AI181" s="132">
        <v>0.18801494967628271</v>
      </c>
    </row>
    <row r="182" spans="1:35" ht="15" thickTop="1" x14ac:dyDescent="0.2">
      <c r="A182" s="168"/>
      <c r="B182" s="172" t="s">
        <v>48</v>
      </c>
      <c r="C182" s="79" t="s">
        <v>17</v>
      </c>
      <c r="D182" s="94">
        <v>0.54900000000000004</v>
      </c>
      <c r="E182" s="94">
        <v>0.55500000000000005</v>
      </c>
      <c r="F182" s="94">
        <v>0.57299999999999995</v>
      </c>
      <c r="G182" s="94">
        <v>0.59899999999999998</v>
      </c>
      <c r="H182" s="94">
        <v>0.63</v>
      </c>
      <c r="I182" s="94">
        <v>0.64300000000000002</v>
      </c>
      <c r="J182" s="94">
        <v>0.624</v>
      </c>
      <c r="K182" s="94">
        <v>0.622</v>
      </c>
      <c r="L182" s="94">
        <v>0.65200000000000002</v>
      </c>
      <c r="M182" s="94">
        <v>0.746</v>
      </c>
      <c r="N182" s="94">
        <v>0.81899999999999995</v>
      </c>
      <c r="O182" s="108">
        <v>0.90700000000000003</v>
      </c>
      <c r="P182" s="94">
        <v>0.95899999999999996</v>
      </c>
      <c r="Q182" s="83">
        <f t="shared" si="31"/>
        <v>0.68292307692307697</v>
      </c>
      <c r="R182" s="13">
        <f t="shared" si="35"/>
        <v>0.1285675288222326</v>
      </c>
      <c r="S182" s="14">
        <f t="shared" si="36"/>
        <v>1.2556021131380724</v>
      </c>
      <c r="T182" s="13">
        <f t="shared" si="33"/>
        <v>0.55435554810084442</v>
      </c>
      <c r="U182" s="14">
        <f t="shared" si="34"/>
        <v>0.18826063017447892</v>
      </c>
    </row>
    <row r="183" spans="1:35" x14ac:dyDescent="0.2">
      <c r="A183" s="168"/>
      <c r="B183" s="171"/>
      <c r="C183" s="14" t="s">
        <v>18</v>
      </c>
      <c r="D183" s="94">
        <v>0.32500000000000001</v>
      </c>
      <c r="E183" s="94">
        <v>0.30599999999999999</v>
      </c>
      <c r="F183" s="94">
        <v>0.32400000000000001</v>
      </c>
      <c r="G183" s="94">
        <v>0.32500000000000001</v>
      </c>
      <c r="H183" s="94">
        <v>0.33200000000000002</v>
      </c>
      <c r="I183" s="94">
        <v>0.35299999999999998</v>
      </c>
      <c r="J183" s="94">
        <v>0.318</v>
      </c>
      <c r="K183" s="94">
        <v>0.3</v>
      </c>
      <c r="L183" s="94">
        <v>0.32900000000000001</v>
      </c>
      <c r="M183" s="94">
        <v>0.46899999999999997</v>
      </c>
      <c r="N183" s="94">
        <v>0.61099999999999999</v>
      </c>
      <c r="O183" s="109">
        <v>0.74299999999999999</v>
      </c>
      <c r="P183" s="94">
        <v>0.84899999999999998</v>
      </c>
      <c r="Q183" s="86">
        <f t="shared" si="31"/>
        <v>0.42953846153846159</v>
      </c>
      <c r="R183" s="13">
        <f t="shared" si="35"/>
        <v>0.17794753564965973</v>
      </c>
      <c r="S183" s="14">
        <f t="shared" si="36"/>
        <v>0.79807575479872828</v>
      </c>
      <c r="T183" s="13">
        <f t="shared" si="33"/>
        <v>0.25159092588880183</v>
      </c>
      <c r="U183" s="14">
        <f t="shared" si="34"/>
        <v>0.41427613958552584</v>
      </c>
    </row>
    <row r="184" spans="1:35" x14ac:dyDescent="0.2">
      <c r="A184" s="168"/>
      <c r="B184" s="171"/>
      <c r="C184" s="14" t="s">
        <v>19</v>
      </c>
      <c r="D184" s="94">
        <v>0.32500000000000001</v>
      </c>
      <c r="E184" s="94">
        <v>0.315</v>
      </c>
      <c r="F184" s="94">
        <v>0.32800000000000001</v>
      </c>
      <c r="G184" s="94">
        <v>0.34</v>
      </c>
      <c r="H184" s="94">
        <v>0.34799999999999998</v>
      </c>
      <c r="I184" s="94">
        <v>0.36499999999999999</v>
      </c>
      <c r="J184" s="94">
        <v>0.34</v>
      </c>
      <c r="K184" s="94">
        <v>0.32800000000000001</v>
      </c>
      <c r="L184" s="94">
        <v>0.35299999999999998</v>
      </c>
      <c r="M184" s="94">
        <v>0.46899999999999997</v>
      </c>
      <c r="N184" s="94">
        <v>0.57399999999999995</v>
      </c>
      <c r="O184" s="109">
        <v>0.69</v>
      </c>
      <c r="P184" s="94">
        <v>0.78</v>
      </c>
      <c r="Q184" s="86">
        <f t="shared" si="31"/>
        <v>0.42730769230769233</v>
      </c>
      <c r="R184" s="13">
        <f t="shared" si="35"/>
        <v>0.14946025178590219</v>
      </c>
      <c r="S184" s="14">
        <f t="shared" si="36"/>
        <v>0.80331148283207698</v>
      </c>
      <c r="T184" s="13">
        <f t="shared" si="33"/>
        <v>0.27784744052179011</v>
      </c>
      <c r="U184" s="14">
        <f t="shared" si="34"/>
        <v>0.34977196637564867</v>
      </c>
    </row>
    <row r="185" spans="1:35" x14ac:dyDescent="0.2">
      <c r="A185" s="168"/>
      <c r="B185" s="173"/>
      <c r="C185" s="15" t="s">
        <v>20</v>
      </c>
      <c r="D185" s="88">
        <v>0.41199999999999998</v>
      </c>
      <c r="E185" s="88">
        <v>0.41399999999999998</v>
      </c>
      <c r="F185" s="88">
        <v>0.42799999999999999</v>
      </c>
      <c r="G185" s="88">
        <v>0.44900000000000001</v>
      </c>
      <c r="H185" s="88">
        <v>0.47199999999999998</v>
      </c>
      <c r="I185" s="88">
        <v>0.48599999999999999</v>
      </c>
      <c r="J185" s="88">
        <v>0.47199999999999998</v>
      </c>
      <c r="K185" s="88">
        <v>0.47099999999999997</v>
      </c>
      <c r="L185" s="88">
        <v>0.49399999999999999</v>
      </c>
      <c r="M185" s="88">
        <v>0.57999999999999996</v>
      </c>
      <c r="N185" s="88">
        <v>0.66600000000000004</v>
      </c>
      <c r="O185" s="110">
        <v>0.75900000000000001</v>
      </c>
      <c r="P185" s="88">
        <v>0.82799999999999996</v>
      </c>
      <c r="Q185" s="89">
        <f t="shared" si="31"/>
        <v>0.5331538461538462</v>
      </c>
      <c r="R185" s="132">
        <f t="shared" si="35"/>
        <v>0.13005847569686341</v>
      </c>
      <c r="S185" s="15">
        <f t="shared" si="36"/>
        <v>0.99716322133521085</v>
      </c>
      <c r="T185" s="132">
        <f t="shared" si="33"/>
        <v>0.40309537045698279</v>
      </c>
      <c r="U185" s="15">
        <f t="shared" si="34"/>
        <v>0.24394173770873237</v>
      </c>
    </row>
    <row r="186" spans="1:35" x14ac:dyDescent="0.2">
      <c r="A186" s="168"/>
      <c r="B186" s="172" t="s">
        <v>50</v>
      </c>
      <c r="C186" s="79" t="s">
        <v>17</v>
      </c>
      <c r="D186" s="94">
        <v>0.40600000000000003</v>
      </c>
      <c r="E186" s="94">
        <v>0.39700000000000002</v>
      </c>
      <c r="F186" s="94">
        <v>0.41</v>
      </c>
      <c r="G186" s="94">
        <v>0.43099999999999999</v>
      </c>
      <c r="H186" s="94">
        <v>0.45100000000000001</v>
      </c>
      <c r="I186" s="94">
        <v>0.46500000000000002</v>
      </c>
      <c r="J186" s="94">
        <v>0.42</v>
      </c>
      <c r="K186" s="94">
        <v>0.38900000000000001</v>
      </c>
      <c r="L186" s="94">
        <v>0.41499999999999998</v>
      </c>
      <c r="M186" s="94">
        <v>0.58299999999999996</v>
      </c>
      <c r="N186" s="94">
        <v>0.72299999999999998</v>
      </c>
      <c r="O186" s="94">
        <v>0.86299999999999999</v>
      </c>
      <c r="P186" s="113">
        <v>0.96199999999999997</v>
      </c>
      <c r="Q186" s="83">
        <f t="shared" si="31"/>
        <v>0.53192307692307683</v>
      </c>
      <c r="R186" s="13">
        <f t="shared" si="35"/>
        <v>0.18614736161623791</v>
      </c>
      <c r="S186" s="14">
        <f t="shared" si="36"/>
        <v>0.96799871791629577</v>
      </c>
      <c r="T186" s="13">
        <f t="shared" si="33"/>
        <v>0.34577571530683893</v>
      </c>
      <c r="U186" s="14">
        <f t="shared" si="34"/>
        <v>0.34995165596689704</v>
      </c>
    </row>
    <row r="187" spans="1:35" x14ac:dyDescent="0.2">
      <c r="A187" s="168"/>
      <c r="B187" s="171"/>
      <c r="C187" s="14" t="s">
        <v>18</v>
      </c>
      <c r="D187" s="94">
        <v>0.253</v>
      </c>
      <c r="E187" s="94">
        <v>0.24099999999999999</v>
      </c>
      <c r="F187" s="94">
        <v>0.24299999999999999</v>
      </c>
      <c r="G187" s="94">
        <v>0.249</v>
      </c>
      <c r="H187" s="94">
        <v>0.25700000000000001</v>
      </c>
      <c r="I187" s="94">
        <v>0.26</v>
      </c>
      <c r="J187" s="94">
        <v>0.216</v>
      </c>
      <c r="K187" s="94">
        <v>0.19</v>
      </c>
      <c r="L187" s="94">
        <v>0.19600000000000001</v>
      </c>
      <c r="M187" s="94">
        <v>0.38400000000000001</v>
      </c>
      <c r="N187" s="94">
        <v>0.55900000000000005</v>
      </c>
      <c r="O187" s="94">
        <v>0.71899999999999997</v>
      </c>
      <c r="P187" s="114">
        <v>0.86199999999999999</v>
      </c>
      <c r="Q187" s="86">
        <f t="shared" si="31"/>
        <v>0.35607692307692307</v>
      </c>
      <c r="R187" s="13">
        <f t="shared" si="35"/>
        <v>0.20932545934260874</v>
      </c>
      <c r="S187" s="14">
        <f t="shared" si="36"/>
        <v>0.66275477883406264</v>
      </c>
      <c r="T187" s="13">
        <f t="shared" si="33"/>
        <v>0.14675146373431433</v>
      </c>
      <c r="U187" s="14">
        <f t="shared" si="34"/>
        <v>0.58786583958822936</v>
      </c>
    </row>
    <row r="188" spans="1:35" x14ac:dyDescent="0.2">
      <c r="A188" s="168"/>
      <c r="B188" s="171"/>
      <c r="C188" s="14" t="s">
        <v>19</v>
      </c>
      <c r="D188" s="94">
        <v>0.246</v>
      </c>
      <c r="E188" s="94">
        <v>0.23699999999999999</v>
      </c>
      <c r="F188" s="94">
        <v>0.24199999999999999</v>
      </c>
      <c r="G188" s="94">
        <v>0.25</v>
      </c>
      <c r="H188" s="94">
        <v>0.26</v>
      </c>
      <c r="I188" s="94">
        <v>0.26600000000000001</v>
      </c>
      <c r="J188" s="94">
        <v>0.22900000000000001</v>
      </c>
      <c r="K188" s="94">
        <v>0.20599999999999999</v>
      </c>
      <c r="L188" s="94">
        <v>0.216</v>
      </c>
      <c r="M188" s="94">
        <v>0.378</v>
      </c>
      <c r="N188" s="94">
        <v>0.53600000000000003</v>
      </c>
      <c r="O188" s="94">
        <v>0.67500000000000004</v>
      </c>
      <c r="P188" s="114">
        <v>0.79600000000000004</v>
      </c>
      <c r="Q188" s="86">
        <f t="shared" si="31"/>
        <v>0.34900000000000009</v>
      </c>
      <c r="R188" s="13">
        <f t="shared" si="35"/>
        <v>0.18680429907752691</v>
      </c>
      <c r="S188" s="14">
        <f t="shared" si="36"/>
        <v>0.65527926467552577</v>
      </c>
      <c r="T188" s="13">
        <f t="shared" si="33"/>
        <v>0.16219570092247318</v>
      </c>
      <c r="U188" s="14">
        <f t="shared" si="34"/>
        <v>0.53525587128231189</v>
      </c>
    </row>
    <row r="189" spans="1:35" ht="15" thickBot="1" x14ac:dyDescent="0.25">
      <c r="A189" s="169"/>
      <c r="B189" s="173"/>
      <c r="C189" s="15" t="s">
        <v>20</v>
      </c>
      <c r="D189" s="88">
        <v>0.26</v>
      </c>
      <c r="E189" s="88">
        <v>0.252</v>
      </c>
      <c r="F189" s="88">
        <v>0.254</v>
      </c>
      <c r="G189" s="88">
        <v>0.26800000000000002</v>
      </c>
      <c r="H189" s="88">
        <v>0.27600000000000002</v>
      </c>
      <c r="I189" s="88">
        <v>0.29599999999999999</v>
      </c>
      <c r="J189" s="88">
        <v>0.27400000000000002</v>
      </c>
      <c r="K189" s="88">
        <v>0.25900000000000001</v>
      </c>
      <c r="L189" s="88">
        <v>0.28399999999999997</v>
      </c>
      <c r="M189" s="88">
        <v>0.41899999999999998</v>
      </c>
      <c r="N189" s="88">
        <v>0.56399999999999995</v>
      </c>
      <c r="O189" s="88">
        <v>0.70399999999999996</v>
      </c>
      <c r="P189" s="115">
        <v>0.83499999999999996</v>
      </c>
      <c r="Q189" s="89">
        <f t="shared" si="31"/>
        <v>0.38038461538461543</v>
      </c>
      <c r="R189" s="132">
        <f t="shared" si="35"/>
        <v>0.18801494967628271</v>
      </c>
      <c r="S189" s="15">
        <f t="shared" si="36"/>
        <v>0.70999202514803705</v>
      </c>
      <c r="T189" s="132">
        <f t="shared" si="33"/>
        <v>0.19236966570833272</v>
      </c>
      <c r="U189" s="15">
        <f t="shared" si="34"/>
        <v>0.49427590410347322</v>
      </c>
    </row>
    <row r="190" spans="1:35" ht="15" thickTop="1" x14ac:dyDescent="0.2">
      <c r="U190" s="141"/>
      <c r="W190" s="145" t="s">
        <v>52</v>
      </c>
      <c r="X190" s="146"/>
      <c r="Y190" s="146"/>
      <c r="Z190" s="147"/>
    </row>
    <row r="191" spans="1:35" ht="14.25" customHeight="1" thickBot="1" x14ac:dyDescent="0.25">
      <c r="U191" s="141"/>
      <c r="W191" s="148"/>
      <c r="X191" s="149"/>
      <c r="Y191" s="149"/>
      <c r="Z191" s="150"/>
    </row>
    <row r="192" spans="1:35" ht="15" customHeight="1" thickTop="1" x14ac:dyDescent="0.2">
      <c r="A192" s="172" t="s">
        <v>13</v>
      </c>
      <c r="B192" s="172" t="s">
        <v>36</v>
      </c>
      <c r="C192" s="172" t="s">
        <v>16</v>
      </c>
      <c r="D192" s="175" t="s">
        <v>0</v>
      </c>
      <c r="E192" s="177" t="s">
        <v>1</v>
      </c>
      <c r="F192" s="177" t="s">
        <v>2</v>
      </c>
      <c r="G192" s="177" t="s">
        <v>3</v>
      </c>
      <c r="H192" s="177" t="s">
        <v>4</v>
      </c>
      <c r="I192" s="177" t="s">
        <v>5</v>
      </c>
      <c r="J192" s="177" t="s">
        <v>6</v>
      </c>
      <c r="K192" s="177" t="s">
        <v>7</v>
      </c>
      <c r="L192" s="177" t="s">
        <v>8</v>
      </c>
      <c r="M192" s="177" t="s">
        <v>9</v>
      </c>
      <c r="N192" s="177" t="s">
        <v>10</v>
      </c>
      <c r="O192" s="177" t="s">
        <v>11</v>
      </c>
      <c r="P192" s="179" t="s">
        <v>12</v>
      </c>
      <c r="Q192" s="155" t="s">
        <v>25</v>
      </c>
      <c r="R192" s="155" t="s">
        <v>51</v>
      </c>
      <c r="S192" s="155" t="s">
        <v>52</v>
      </c>
      <c r="T192" s="155" t="s">
        <v>53</v>
      </c>
      <c r="U192" s="155" t="s">
        <v>54</v>
      </c>
      <c r="W192" s="151">
        <v>6000</v>
      </c>
      <c r="X192" s="153" t="s">
        <v>26</v>
      </c>
      <c r="Y192" s="13" t="s">
        <v>55</v>
      </c>
      <c r="Z192" s="55">
        <v>1.3724548491970938</v>
      </c>
      <c r="AA192" s="155" t="s">
        <v>27</v>
      </c>
      <c r="AB192" s="139" t="s">
        <v>55</v>
      </c>
      <c r="AC192" s="142">
        <v>0.8290393043270089</v>
      </c>
      <c r="AD192" s="155" t="s">
        <v>28</v>
      </c>
      <c r="AE192" s="139" t="s">
        <v>55</v>
      </c>
      <c r="AF192" s="142">
        <v>0.82730261098560942</v>
      </c>
      <c r="AG192" s="155" t="s">
        <v>57</v>
      </c>
      <c r="AH192" s="139" t="s">
        <v>55</v>
      </c>
      <c r="AI192" s="139">
        <v>1.0857176239552948</v>
      </c>
    </row>
    <row r="193" spans="1:35" ht="15.75" customHeight="1" thickBot="1" x14ac:dyDescent="0.25">
      <c r="A193" s="174"/>
      <c r="B193" s="173"/>
      <c r="C193" s="173"/>
      <c r="D193" s="176"/>
      <c r="E193" s="178"/>
      <c r="F193" s="178"/>
      <c r="G193" s="178"/>
      <c r="H193" s="178"/>
      <c r="I193" s="178"/>
      <c r="J193" s="178"/>
      <c r="K193" s="178"/>
      <c r="L193" s="178"/>
      <c r="M193" s="178"/>
      <c r="N193" s="178"/>
      <c r="O193" s="178"/>
      <c r="P193" s="180"/>
      <c r="Q193" s="166"/>
      <c r="R193" s="166"/>
      <c r="S193" s="166"/>
      <c r="T193" s="166"/>
      <c r="U193" s="166"/>
      <c r="W193" s="151"/>
      <c r="X193" s="153"/>
      <c r="Y193" s="13" t="s">
        <v>5</v>
      </c>
      <c r="Z193" s="55">
        <v>1.3227791073557735</v>
      </c>
      <c r="AA193" s="156"/>
      <c r="AB193" s="13" t="s">
        <v>10</v>
      </c>
      <c r="AC193" s="55">
        <v>0.81937066936866443</v>
      </c>
      <c r="AD193" s="156"/>
      <c r="AE193" s="13" t="s">
        <v>9</v>
      </c>
      <c r="AF193" s="55">
        <v>0.81605846670854443</v>
      </c>
      <c r="AG193" s="156"/>
      <c r="AH193" s="13" t="s">
        <v>2</v>
      </c>
      <c r="AI193" s="13">
        <v>1.0492990237334214</v>
      </c>
    </row>
    <row r="194" spans="1:35" ht="15" customHeight="1" thickTop="1" x14ac:dyDescent="0.2">
      <c r="A194" s="167">
        <v>6000</v>
      </c>
      <c r="B194" s="170" t="s">
        <v>15</v>
      </c>
      <c r="C194" s="5" t="s">
        <v>17</v>
      </c>
      <c r="D194" s="126">
        <v>0.63700000000000001</v>
      </c>
      <c r="E194" s="121">
        <v>0.65600000000000003</v>
      </c>
      <c r="F194" s="121">
        <v>0.67600000000000005</v>
      </c>
      <c r="G194" s="121">
        <v>0.70499999999999996</v>
      </c>
      <c r="H194" s="121">
        <v>0.71799999999999997</v>
      </c>
      <c r="I194" s="121">
        <v>0.71099999999999997</v>
      </c>
      <c r="J194" s="121">
        <v>0.68700000000000006</v>
      </c>
      <c r="K194" s="121">
        <v>0.66800000000000004</v>
      </c>
      <c r="L194" s="121">
        <v>0.67800000000000005</v>
      </c>
      <c r="M194" s="121">
        <v>0.73499999999999999</v>
      </c>
      <c r="N194" s="121">
        <v>0.78200000000000003</v>
      </c>
      <c r="O194" s="121">
        <v>0.86499999999999999</v>
      </c>
      <c r="P194" s="121">
        <v>0.91300000000000003</v>
      </c>
      <c r="Q194" s="116">
        <f t="shared" ref="Q194:Q249" si="37">AVERAGE(D194:P194)</f>
        <v>0.72546153846153849</v>
      </c>
      <c r="R194" s="131">
        <f>_xlfn.STDEV.P(D194:P194)</f>
        <v>7.8810010477598016E-2</v>
      </c>
      <c r="S194" s="5">
        <f t="shared" ref="S194:S225" si="38">2*Q194*1/R194/(Q194+1/R194)</f>
        <v>1.3724548491970938</v>
      </c>
      <c r="T194" s="131">
        <f>Q194-R194</f>
        <v>0.64665152798394043</v>
      </c>
      <c r="U194" s="14">
        <f>R194/Q194</f>
        <v>0.10863430561009163</v>
      </c>
      <c r="W194" s="151"/>
      <c r="X194" s="153"/>
      <c r="Y194" s="13" t="s">
        <v>9</v>
      </c>
      <c r="Z194" s="55">
        <v>1.3136662165767969</v>
      </c>
      <c r="AA194" s="156"/>
      <c r="AB194" s="13" t="s">
        <v>9</v>
      </c>
      <c r="AC194" s="55">
        <v>0.80130434396556394</v>
      </c>
      <c r="AD194" s="156"/>
      <c r="AE194" s="13" t="s">
        <v>10</v>
      </c>
      <c r="AF194" s="55">
        <v>0.81364816163798481</v>
      </c>
      <c r="AG194" s="156"/>
      <c r="AH194" s="13" t="s">
        <v>6</v>
      </c>
      <c r="AI194" s="13">
        <v>1.0449410728507791</v>
      </c>
    </row>
    <row r="195" spans="1:35" ht="14.25" customHeight="1" x14ac:dyDescent="0.2">
      <c r="A195" s="168"/>
      <c r="B195" s="171"/>
      <c r="C195" s="14" t="s">
        <v>18</v>
      </c>
      <c r="D195" s="127">
        <v>0.375</v>
      </c>
      <c r="E195" s="80">
        <v>0.36399999999999999</v>
      </c>
      <c r="F195" s="80">
        <v>0.38</v>
      </c>
      <c r="G195" s="80">
        <v>0.39</v>
      </c>
      <c r="H195" s="80">
        <v>0.39</v>
      </c>
      <c r="I195" s="80">
        <v>0.39500000000000002</v>
      </c>
      <c r="J195" s="80">
        <v>0.35099999999999998</v>
      </c>
      <c r="K195" s="80">
        <v>0.33200000000000002</v>
      </c>
      <c r="L195" s="80">
        <v>0.36</v>
      </c>
      <c r="M195" s="80">
        <v>0.443</v>
      </c>
      <c r="N195" s="80">
        <v>0.53600000000000003</v>
      </c>
      <c r="O195" s="80">
        <v>0.63100000000000001</v>
      </c>
      <c r="P195" s="80">
        <v>0.70199999999999996</v>
      </c>
      <c r="Q195" s="117">
        <f t="shared" si="37"/>
        <v>0.43453846153846154</v>
      </c>
      <c r="R195" s="13">
        <f>_xlfn.STDEV.P(D195:P195)</f>
        <v>0.11113859357688712</v>
      </c>
      <c r="S195" s="14">
        <f t="shared" si="38"/>
        <v>0.8290393043270089</v>
      </c>
      <c r="T195" s="13">
        <f t="shared" ref="T195:T249" si="39">Q195-R195</f>
        <v>0.32339986796157444</v>
      </c>
      <c r="U195" s="14">
        <f t="shared" ref="U195:U249" si="40">R195/Q195</f>
        <v>0.25576238564339399</v>
      </c>
      <c r="W195" s="151"/>
      <c r="X195" s="153"/>
      <c r="Y195" s="13" t="s">
        <v>3</v>
      </c>
      <c r="Z195" s="55">
        <v>1.3118161617223292</v>
      </c>
      <c r="AA195" s="156"/>
      <c r="AB195" s="13" t="s">
        <v>11</v>
      </c>
      <c r="AC195" s="55">
        <v>0.7483205112214012</v>
      </c>
      <c r="AD195" s="156"/>
      <c r="AE195" s="13" t="s">
        <v>11</v>
      </c>
      <c r="AF195" s="55">
        <v>0.75671903500405879</v>
      </c>
      <c r="AG195" s="156"/>
      <c r="AH195" s="13" t="s">
        <v>3</v>
      </c>
      <c r="AI195" s="13">
        <v>1.0443403100757436</v>
      </c>
    </row>
    <row r="196" spans="1:35" ht="14.25" customHeight="1" x14ac:dyDescent="0.2">
      <c r="A196" s="168"/>
      <c r="B196" s="171"/>
      <c r="C196" s="14" t="s">
        <v>19</v>
      </c>
      <c r="D196" s="127">
        <v>0.371</v>
      </c>
      <c r="E196" s="80">
        <v>0.37</v>
      </c>
      <c r="F196" s="80">
        <v>0.38300000000000001</v>
      </c>
      <c r="G196" s="80">
        <v>0.39800000000000002</v>
      </c>
      <c r="H196" s="80">
        <v>0.4</v>
      </c>
      <c r="I196" s="80">
        <v>0.39800000000000002</v>
      </c>
      <c r="J196" s="80">
        <v>0.371</v>
      </c>
      <c r="K196" s="80">
        <v>0.34899999999999998</v>
      </c>
      <c r="L196" s="80">
        <v>0.36799999999999999</v>
      </c>
      <c r="M196" s="80">
        <v>0.437</v>
      </c>
      <c r="N196" s="80">
        <v>0.50700000000000001</v>
      </c>
      <c r="O196" s="80">
        <v>0.58799999999999997</v>
      </c>
      <c r="P196" s="80">
        <v>0.64200000000000002</v>
      </c>
      <c r="Q196" s="117">
        <f t="shared" si="37"/>
        <v>0.42938461538461536</v>
      </c>
      <c r="R196" s="13">
        <f t="shared" ref="R196:R249" si="41">_xlfn.STDEV.P(D196:P196)</f>
        <v>8.8580722387538988E-2</v>
      </c>
      <c r="S196" s="14">
        <f t="shared" si="38"/>
        <v>0.82730261098560942</v>
      </c>
      <c r="T196" s="13">
        <f t="shared" si="39"/>
        <v>0.34080389299707636</v>
      </c>
      <c r="U196" s="14">
        <f t="shared" si="40"/>
        <v>0.20629691706162789</v>
      </c>
      <c r="W196" s="151"/>
      <c r="X196" s="153"/>
      <c r="Y196" s="13" t="s">
        <v>2</v>
      </c>
      <c r="Z196" s="55">
        <v>1.3032710044442777</v>
      </c>
      <c r="AA196" s="156"/>
      <c r="AB196" s="13" t="s">
        <v>5</v>
      </c>
      <c r="AC196" s="55">
        <v>0.73033402720924145</v>
      </c>
      <c r="AD196" s="156"/>
      <c r="AE196" s="13" t="s">
        <v>5</v>
      </c>
      <c r="AF196" s="55">
        <v>0.74655939879615096</v>
      </c>
      <c r="AG196" s="156"/>
      <c r="AH196" s="13" t="s">
        <v>4</v>
      </c>
      <c r="AI196" s="13">
        <v>1.0418736988558992</v>
      </c>
    </row>
    <row r="197" spans="1:35" ht="14.25" customHeight="1" x14ac:dyDescent="0.2">
      <c r="A197" s="168"/>
      <c r="B197" s="171"/>
      <c r="C197" s="14" t="s">
        <v>20</v>
      </c>
      <c r="D197" s="128">
        <v>0.48099999999999998</v>
      </c>
      <c r="E197" s="124">
        <v>0.51</v>
      </c>
      <c r="F197" s="124">
        <v>0.51100000000000001</v>
      </c>
      <c r="G197" s="124">
        <v>0.54600000000000004</v>
      </c>
      <c r="H197" s="124">
        <v>0.55700000000000005</v>
      </c>
      <c r="I197" s="124">
        <v>0.55100000000000005</v>
      </c>
      <c r="J197" s="124">
        <v>0.52200000000000002</v>
      </c>
      <c r="K197" s="124">
        <v>0.51500000000000001</v>
      </c>
      <c r="L197" s="124">
        <v>0.52900000000000003</v>
      </c>
      <c r="M197" s="124">
        <v>0.56499999999999995</v>
      </c>
      <c r="N197" s="124">
        <v>0.621</v>
      </c>
      <c r="O197" s="124">
        <v>0.7</v>
      </c>
      <c r="P197" s="124">
        <v>0.76100000000000001</v>
      </c>
      <c r="Q197" s="118">
        <f t="shared" si="37"/>
        <v>0.56684615384615378</v>
      </c>
      <c r="R197" s="132">
        <f t="shared" si="41"/>
        <v>7.7952496534596849E-2</v>
      </c>
      <c r="S197" s="15">
        <f t="shared" si="38"/>
        <v>1.0857176239552948</v>
      </c>
      <c r="T197" s="132">
        <f t="shared" si="39"/>
        <v>0.48889365731155693</v>
      </c>
      <c r="U197" s="15">
        <f t="shared" si="40"/>
        <v>0.13751967091189565</v>
      </c>
      <c r="W197" s="151"/>
      <c r="X197" s="153"/>
      <c r="Y197" s="13" t="s">
        <v>7</v>
      </c>
      <c r="Z197" s="55">
        <v>1.3005732080279764</v>
      </c>
      <c r="AA197" s="156"/>
      <c r="AB197" s="13" t="s">
        <v>3</v>
      </c>
      <c r="AC197" s="55">
        <v>0.72455685793072333</v>
      </c>
      <c r="AD197" s="156"/>
      <c r="AE197" s="13" t="s">
        <v>3</v>
      </c>
      <c r="AF197" s="55">
        <v>0.73713387403199515</v>
      </c>
      <c r="AG197" s="156"/>
      <c r="AH197" s="13" t="s">
        <v>7</v>
      </c>
      <c r="AI197" s="13">
        <v>1.0373061242436783</v>
      </c>
    </row>
    <row r="198" spans="1:35" ht="14.25" customHeight="1" x14ac:dyDescent="0.2">
      <c r="A198" s="168"/>
      <c r="B198" s="172" t="s">
        <v>37</v>
      </c>
      <c r="C198" s="79" t="s">
        <v>17</v>
      </c>
      <c r="D198" s="119">
        <v>0.68500000000000005</v>
      </c>
      <c r="E198" s="62">
        <v>0.66600000000000004</v>
      </c>
      <c r="F198" s="62">
        <v>0.67200000000000004</v>
      </c>
      <c r="G198" s="62">
        <v>0.67500000000000004</v>
      </c>
      <c r="H198" s="62">
        <v>0.67700000000000005</v>
      </c>
      <c r="I198" s="62">
        <v>0.66400000000000003</v>
      </c>
      <c r="J198" s="62">
        <v>0.61199999999999999</v>
      </c>
      <c r="K198" s="62">
        <v>0.59099999999999997</v>
      </c>
      <c r="L198" s="62">
        <v>0.59099999999999997</v>
      </c>
      <c r="M198" s="62">
        <v>0.59199999999999997</v>
      </c>
      <c r="N198" s="62">
        <v>0.57099999999999995</v>
      </c>
      <c r="O198" s="62">
        <v>0.58199999999999996</v>
      </c>
      <c r="P198" s="62">
        <v>0.57199999999999995</v>
      </c>
      <c r="Q198" s="46">
        <f t="shared" si="37"/>
        <v>0.62692307692307692</v>
      </c>
      <c r="R198" s="13">
        <f t="shared" si="41"/>
        <v>4.4124755895531484E-2</v>
      </c>
      <c r="S198" s="14">
        <f t="shared" si="38"/>
        <v>1.2200948793781625</v>
      </c>
      <c r="T198" s="13">
        <f t="shared" si="39"/>
        <v>0.58279832102754547</v>
      </c>
      <c r="U198" s="14">
        <f t="shared" si="40"/>
        <v>7.0383046213731204E-2</v>
      </c>
      <c r="W198" s="151"/>
      <c r="X198" s="153"/>
      <c r="Y198" s="13" t="s">
        <v>10</v>
      </c>
      <c r="Z198" s="55">
        <v>1.2815718459396646</v>
      </c>
      <c r="AA198" s="156"/>
      <c r="AB198" s="13" t="s">
        <v>7</v>
      </c>
      <c r="AC198" s="55">
        <v>0.70999580569387966</v>
      </c>
      <c r="AD198" s="156"/>
      <c r="AE198" s="13" t="s">
        <v>2</v>
      </c>
      <c r="AF198" s="55">
        <v>0.73182149557180498</v>
      </c>
      <c r="AG198" s="156"/>
      <c r="AH198" s="13" t="s">
        <v>5</v>
      </c>
      <c r="AI198" s="13">
        <v>1.0277242413924053</v>
      </c>
    </row>
    <row r="199" spans="1:35" ht="14.25" customHeight="1" x14ac:dyDescent="0.2">
      <c r="A199" s="168"/>
      <c r="B199" s="171"/>
      <c r="C199" s="14" t="s">
        <v>18</v>
      </c>
      <c r="D199" s="119">
        <v>0.41099999999999998</v>
      </c>
      <c r="E199" s="62">
        <v>0.375</v>
      </c>
      <c r="F199" s="62">
        <v>0.374</v>
      </c>
      <c r="G199" s="62">
        <v>0.38</v>
      </c>
      <c r="H199" s="62">
        <v>0.37</v>
      </c>
      <c r="I199" s="62">
        <v>0.37799999999999995</v>
      </c>
      <c r="J199" s="62">
        <v>0.30099999999999999</v>
      </c>
      <c r="K199" s="62">
        <v>0.28899999999999998</v>
      </c>
      <c r="L199" s="62">
        <v>0.28100000000000003</v>
      </c>
      <c r="M199" s="62">
        <v>0.28499999999999998</v>
      </c>
      <c r="N199" s="62">
        <v>0.26200000000000001</v>
      </c>
      <c r="O199" s="62">
        <v>0.27400000000000002</v>
      </c>
      <c r="P199" s="62">
        <v>0.26100000000000001</v>
      </c>
      <c r="Q199" s="47">
        <f t="shared" si="37"/>
        <v>0.32623076923076927</v>
      </c>
      <c r="R199" s="13">
        <f t="shared" si="41"/>
        <v>5.2776967362890476E-2</v>
      </c>
      <c r="S199" s="14">
        <f t="shared" si="38"/>
        <v>0.64141794383250794</v>
      </c>
      <c r="T199" s="13">
        <f t="shared" si="39"/>
        <v>0.27345380186787882</v>
      </c>
      <c r="U199" s="14">
        <f t="shared" si="40"/>
        <v>0.16177801832529501</v>
      </c>
      <c r="W199" s="151"/>
      <c r="X199" s="153"/>
      <c r="Y199" s="13" t="s">
        <v>23</v>
      </c>
      <c r="Z199" s="55">
        <v>1.280908258688058</v>
      </c>
      <c r="AA199" s="156"/>
      <c r="AB199" s="13" t="s">
        <v>2</v>
      </c>
      <c r="AC199" s="55">
        <v>0.70918942284449837</v>
      </c>
      <c r="AD199" s="156"/>
      <c r="AE199" s="13" t="s">
        <v>7</v>
      </c>
      <c r="AF199" s="55">
        <v>0.72871950034253274</v>
      </c>
      <c r="AG199" s="156"/>
      <c r="AH199" s="13" t="s">
        <v>9</v>
      </c>
      <c r="AI199" s="13">
        <v>1.0269317884869738</v>
      </c>
    </row>
    <row r="200" spans="1:35" ht="14.25" customHeight="1" x14ac:dyDescent="0.2">
      <c r="A200" s="168"/>
      <c r="B200" s="171"/>
      <c r="C200" s="14" t="s">
        <v>19</v>
      </c>
      <c r="D200" s="119">
        <v>0.40899999999999997</v>
      </c>
      <c r="E200" s="62">
        <v>0.38400000000000001</v>
      </c>
      <c r="F200" s="62">
        <v>0.38600000000000001</v>
      </c>
      <c r="G200" s="62">
        <v>0.38600000000000001</v>
      </c>
      <c r="H200" s="62">
        <v>0.38100000000000001</v>
      </c>
      <c r="I200" s="62">
        <v>0.38</v>
      </c>
      <c r="J200" s="62">
        <v>0.33</v>
      </c>
      <c r="K200" s="62">
        <v>0.31</v>
      </c>
      <c r="L200" s="62">
        <v>0.308</v>
      </c>
      <c r="M200" s="62">
        <v>0.307</v>
      </c>
      <c r="N200" s="62">
        <v>0.28999999999999998</v>
      </c>
      <c r="O200" s="62">
        <v>0.3</v>
      </c>
      <c r="P200" s="62">
        <v>0.28999999999999998</v>
      </c>
      <c r="Q200" s="47">
        <f t="shared" si="37"/>
        <v>0.3431538461538462</v>
      </c>
      <c r="R200" s="13">
        <f t="shared" si="41"/>
        <v>4.2781818844792777E-2</v>
      </c>
      <c r="S200" s="14">
        <f t="shared" si="38"/>
        <v>0.6763779594993401</v>
      </c>
      <c r="T200" s="13">
        <f t="shared" si="39"/>
        <v>0.30037202730905344</v>
      </c>
      <c r="U200" s="14">
        <f t="shared" si="40"/>
        <v>0.12467241537375164</v>
      </c>
      <c r="W200" s="151"/>
      <c r="X200" s="153"/>
      <c r="Y200" s="13" t="s">
        <v>6</v>
      </c>
      <c r="Z200" s="55">
        <v>1.2795993231872489</v>
      </c>
      <c r="AA200" s="156"/>
      <c r="AB200" s="13" t="s">
        <v>23</v>
      </c>
      <c r="AC200" s="55">
        <v>0.70113022573287542</v>
      </c>
      <c r="AD200" s="156"/>
      <c r="AE200" s="13" t="s">
        <v>23</v>
      </c>
      <c r="AF200" s="55">
        <v>0.72500508778489703</v>
      </c>
      <c r="AG200" s="156"/>
      <c r="AH200" s="13" t="s">
        <v>23</v>
      </c>
      <c r="AI200" s="13">
        <v>1.0023840560619615</v>
      </c>
    </row>
    <row r="201" spans="1:35" ht="14.25" customHeight="1" x14ac:dyDescent="0.2">
      <c r="A201" s="168"/>
      <c r="B201" s="173"/>
      <c r="C201" s="15" t="s">
        <v>20</v>
      </c>
      <c r="D201" s="120">
        <v>0.51500000000000001</v>
      </c>
      <c r="E201" s="33">
        <v>0.497</v>
      </c>
      <c r="F201" s="33">
        <v>0.49399999999999999</v>
      </c>
      <c r="G201" s="33">
        <v>0.50700000000000001</v>
      </c>
      <c r="H201" s="33">
        <v>0.502</v>
      </c>
      <c r="I201" s="33">
        <v>0.502</v>
      </c>
      <c r="J201" s="33">
        <v>0.46</v>
      </c>
      <c r="K201" s="33">
        <v>0.44400000000000001</v>
      </c>
      <c r="L201" s="33">
        <v>0.44900000000000001</v>
      </c>
      <c r="M201" s="33">
        <v>0.46400000000000002</v>
      </c>
      <c r="N201" s="33">
        <v>0.45900000000000002</v>
      </c>
      <c r="O201" s="33">
        <v>0.496</v>
      </c>
      <c r="P201" s="33">
        <v>0.49099999999999999</v>
      </c>
      <c r="Q201" s="48">
        <f t="shared" si="37"/>
        <v>0.48307692307692301</v>
      </c>
      <c r="R201" s="132">
        <f t="shared" si="41"/>
        <v>2.3229495634981424E-2</v>
      </c>
      <c r="S201" s="15">
        <f t="shared" si="38"/>
        <v>0.95543233487190438</v>
      </c>
      <c r="T201" s="132">
        <f t="shared" si="39"/>
        <v>0.45984742744194157</v>
      </c>
      <c r="U201" s="15">
        <f t="shared" si="40"/>
        <v>4.8086535550120789E-2</v>
      </c>
      <c r="W201" s="151"/>
      <c r="X201" s="153"/>
      <c r="Y201" s="13" t="s">
        <v>4</v>
      </c>
      <c r="Z201" s="55">
        <v>1.2791479239141832</v>
      </c>
      <c r="AA201" s="156"/>
      <c r="AB201" s="13" t="s">
        <v>4</v>
      </c>
      <c r="AC201" s="55">
        <v>0.69993111759923543</v>
      </c>
      <c r="AD201" s="156"/>
      <c r="AE201" s="13" t="s">
        <v>4</v>
      </c>
      <c r="AF201" s="55">
        <v>0.72141615702300976</v>
      </c>
      <c r="AG201" s="156"/>
      <c r="AH201" s="13" t="s">
        <v>10</v>
      </c>
      <c r="AI201" s="13">
        <v>0.99803976820486151</v>
      </c>
    </row>
    <row r="202" spans="1:35" ht="14.25" customHeight="1" x14ac:dyDescent="0.2">
      <c r="A202" s="168"/>
      <c r="B202" s="172" t="s">
        <v>38</v>
      </c>
      <c r="C202" s="79" t="s">
        <v>17</v>
      </c>
      <c r="D202" s="81">
        <v>0.68100000000000005</v>
      </c>
      <c r="E202" s="109">
        <v>0.68799999999999994</v>
      </c>
      <c r="F202" s="82">
        <v>0.71199999999999997</v>
      </c>
      <c r="G202" s="129">
        <v>0.71799999999999997</v>
      </c>
      <c r="H202" s="82">
        <v>0.73499999999999999</v>
      </c>
      <c r="I202" s="82">
        <v>0.71</v>
      </c>
      <c r="J202" s="82">
        <v>0.66500000000000004</v>
      </c>
      <c r="K202" s="82">
        <v>0.62</v>
      </c>
      <c r="L202" s="82">
        <v>0.60699999999999998</v>
      </c>
      <c r="M202" s="129">
        <v>0.61599999999999999</v>
      </c>
      <c r="N202" s="82">
        <v>0.59399999999999997</v>
      </c>
      <c r="O202" s="82">
        <v>0.625</v>
      </c>
      <c r="P202" s="82">
        <v>0.61599999999999999</v>
      </c>
      <c r="Q202" s="83">
        <f t="shared" si="37"/>
        <v>0.66053846153846152</v>
      </c>
      <c r="R202" s="13">
        <f t="shared" si="41"/>
        <v>4.7475686708065283E-2</v>
      </c>
      <c r="S202" s="14">
        <f t="shared" si="38"/>
        <v>1.280908258688058</v>
      </c>
      <c r="T202" s="13">
        <f t="shared" si="39"/>
        <v>0.61306277483039628</v>
      </c>
      <c r="U202" s="14">
        <f t="shared" si="40"/>
        <v>7.1874220007551962E-2</v>
      </c>
      <c r="W202" s="151"/>
      <c r="X202" s="153"/>
      <c r="Y202" s="13" t="s">
        <v>8</v>
      </c>
      <c r="Z202" s="55">
        <v>1.2630051249884999</v>
      </c>
      <c r="AA202" s="156"/>
      <c r="AB202" s="13" t="s">
        <v>6</v>
      </c>
      <c r="AC202" s="55">
        <v>0.69012110857387976</v>
      </c>
      <c r="AD202" s="156"/>
      <c r="AE202" s="13" t="s">
        <v>6</v>
      </c>
      <c r="AF202" s="55">
        <v>0.71339810570229378</v>
      </c>
      <c r="AG202" s="156"/>
      <c r="AH202" s="13" t="s">
        <v>8</v>
      </c>
      <c r="AI202" s="13">
        <v>0.98584138422927081</v>
      </c>
    </row>
    <row r="203" spans="1:35" ht="14.25" customHeight="1" x14ac:dyDescent="0.2">
      <c r="A203" s="168"/>
      <c r="B203" s="171"/>
      <c r="C203" s="14" t="s">
        <v>18</v>
      </c>
      <c r="D203" s="84">
        <v>0.40699999999999997</v>
      </c>
      <c r="E203" s="109">
        <v>0.39400000000000002</v>
      </c>
      <c r="F203" s="85">
        <v>0.41799999999999998</v>
      </c>
      <c r="G203" s="101">
        <v>0.40699999999999997</v>
      </c>
      <c r="H203" s="85">
        <v>0.41099999999999998</v>
      </c>
      <c r="I203" s="85">
        <v>0.41599999999999998</v>
      </c>
      <c r="J203" s="85">
        <v>0.34599999999999997</v>
      </c>
      <c r="K203" s="85">
        <v>0.307</v>
      </c>
      <c r="L203" s="85">
        <v>0.307</v>
      </c>
      <c r="M203" s="101">
        <v>0.307</v>
      </c>
      <c r="N203" s="85">
        <v>0.29899999999999999</v>
      </c>
      <c r="O203" s="85">
        <v>0.311</v>
      </c>
      <c r="P203" s="85">
        <v>0.308</v>
      </c>
      <c r="Q203" s="86">
        <f t="shared" si="37"/>
        <v>0.35676923076923078</v>
      </c>
      <c r="R203" s="13">
        <f t="shared" si="41"/>
        <v>4.9604828930805325E-2</v>
      </c>
      <c r="S203" s="14">
        <f t="shared" si="38"/>
        <v>0.70113022573287542</v>
      </c>
      <c r="T203" s="13">
        <f t="shared" si="39"/>
        <v>0.30716440183842547</v>
      </c>
      <c r="U203" s="14">
        <f t="shared" si="40"/>
        <v>0.13903897716698344</v>
      </c>
      <c r="W203" s="151"/>
      <c r="X203" s="153"/>
      <c r="Y203" s="13" t="s">
        <v>22</v>
      </c>
      <c r="Z203" s="55">
        <v>1.2200948793781625</v>
      </c>
      <c r="AA203" s="156"/>
      <c r="AB203" s="13" t="s">
        <v>8</v>
      </c>
      <c r="AC203" s="55">
        <v>0.68972862314672811</v>
      </c>
      <c r="AD203" s="156"/>
      <c r="AE203" s="13" t="s">
        <v>8</v>
      </c>
      <c r="AF203" s="55">
        <v>0.7108958005857785</v>
      </c>
      <c r="AG203" s="156"/>
      <c r="AH203" s="13" t="s">
        <v>11</v>
      </c>
      <c r="AI203" s="13">
        <v>0.96988950249858985</v>
      </c>
    </row>
    <row r="204" spans="1:35" ht="14.25" customHeight="1" x14ac:dyDescent="0.2">
      <c r="A204" s="168"/>
      <c r="B204" s="171"/>
      <c r="C204" s="14" t="s">
        <v>19</v>
      </c>
      <c r="D204" s="84">
        <v>0.40300000000000002</v>
      </c>
      <c r="E204" s="109">
        <v>0.4</v>
      </c>
      <c r="F204" s="85">
        <v>0.41599999999999998</v>
      </c>
      <c r="G204" s="101">
        <v>0.41199999999999998</v>
      </c>
      <c r="H204" s="85">
        <v>0.41899999999999998</v>
      </c>
      <c r="I204" s="85">
        <v>0.41099999999999998</v>
      </c>
      <c r="J204" s="85">
        <v>0.36199999999999999</v>
      </c>
      <c r="K204" s="85">
        <v>0.32800000000000001</v>
      </c>
      <c r="L204" s="85">
        <v>0.32500000000000001</v>
      </c>
      <c r="M204" s="101">
        <v>0.33</v>
      </c>
      <c r="N204" s="85">
        <v>0.314</v>
      </c>
      <c r="O204" s="85">
        <v>0.33500000000000002</v>
      </c>
      <c r="P204" s="85">
        <v>0.32800000000000001</v>
      </c>
      <c r="Q204" s="47">
        <f t="shared" si="37"/>
        <v>0.36792307692307696</v>
      </c>
      <c r="R204" s="13">
        <f t="shared" si="41"/>
        <v>4.0641891117533163E-2</v>
      </c>
      <c r="S204" s="14">
        <f t="shared" si="38"/>
        <v>0.72500508778489703</v>
      </c>
      <c r="T204" s="13">
        <f t="shared" si="39"/>
        <v>0.32728118580554377</v>
      </c>
      <c r="U204" s="14">
        <f t="shared" si="40"/>
        <v>0.11046301160943572</v>
      </c>
      <c r="W204" s="151"/>
      <c r="X204" s="153"/>
      <c r="Y204" s="13" t="s">
        <v>11</v>
      </c>
      <c r="Z204" s="55">
        <v>1.2047202531826535</v>
      </c>
      <c r="AA204" s="156"/>
      <c r="AB204" s="13" t="s">
        <v>22</v>
      </c>
      <c r="AC204" s="55">
        <v>0.64141794383250794</v>
      </c>
      <c r="AD204" s="156"/>
      <c r="AE204" s="13" t="s">
        <v>22</v>
      </c>
      <c r="AF204" s="55">
        <v>0.6763779594993401</v>
      </c>
      <c r="AG204" s="156"/>
      <c r="AH204" s="13" t="s">
        <v>22</v>
      </c>
      <c r="AI204" s="13">
        <v>0.95543233487190438</v>
      </c>
    </row>
    <row r="205" spans="1:35" ht="14.25" customHeight="1" thickBot="1" x14ac:dyDescent="0.25">
      <c r="A205" s="168"/>
      <c r="B205" s="173"/>
      <c r="C205" s="15" t="s">
        <v>20</v>
      </c>
      <c r="D205" s="84">
        <v>0.51300000000000001</v>
      </c>
      <c r="E205" s="110">
        <v>0.52700000000000002</v>
      </c>
      <c r="F205" s="104">
        <v>0.53900000000000003</v>
      </c>
      <c r="G205" s="104">
        <v>0.55200000000000005</v>
      </c>
      <c r="H205" s="88">
        <v>0.56100000000000005</v>
      </c>
      <c r="I205" s="88">
        <v>0.53700000000000003</v>
      </c>
      <c r="J205" s="88">
        <v>0.501</v>
      </c>
      <c r="K205" s="88">
        <v>0.47399999999999998</v>
      </c>
      <c r="L205" s="88">
        <v>0.46600000000000003</v>
      </c>
      <c r="M205" s="104">
        <v>0.47399999999999998</v>
      </c>
      <c r="N205" s="88">
        <v>0.47799999999999998</v>
      </c>
      <c r="O205" s="88">
        <v>0.5</v>
      </c>
      <c r="P205" s="88">
        <v>0.495</v>
      </c>
      <c r="Q205" s="89">
        <f t="shared" si="37"/>
        <v>0.50900000000000001</v>
      </c>
      <c r="R205" s="132">
        <f t="shared" si="41"/>
        <v>3.0606686046830225E-2</v>
      </c>
      <c r="S205" s="15">
        <f t="shared" si="38"/>
        <v>1.0023840560619615</v>
      </c>
      <c r="T205" s="132">
        <f t="shared" si="39"/>
        <v>0.47839331395316981</v>
      </c>
      <c r="U205" s="15">
        <f t="shared" si="40"/>
        <v>6.0131013844460166E-2</v>
      </c>
      <c r="W205" s="152"/>
      <c r="X205" s="154"/>
      <c r="Y205" s="132" t="s">
        <v>12</v>
      </c>
      <c r="Z205" s="143">
        <v>0.93455917022364454</v>
      </c>
      <c r="AA205" s="157"/>
      <c r="AB205" s="132" t="s">
        <v>12</v>
      </c>
      <c r="AC205" s="143">
        <v>0.63518095384743101</v>
      </c>
      <c r="AD205" s="157"/>
      <c r="AE205" s="132" t="s">
        <v>12</v>
      </c>
      <c r="AF205" s="143">
        <v>0.64325190734522286</v>
      </c>
      <c r="AG205" s="157"/>
      <c r="AH205" s="132" t="s">
        <v>12</v>
      </c>
      <c r="AI205" s="132">
        <v>0.65987424804883754</v>
      </c>
    </row>
    <row r="206" spans="1:35" ht="15" customHeight="1" thickTop="1" thickBot="1" x14ac:dyDescent="0.25">
      <c r="A206" s="168"/>
      <c r="B206" s="172" t="s">
        <v>39</v>
      </c>
      <c r="C206" s="95" t="s">
        <v>17</v>
      </c>
      <c r="D206" s="81">
        <v>0.68</v>
      </c>
      <c r="E206" s="94">
        <v>0.67900000000000005</v>
      </c>
      <c r="F206" s="109">
        <v>0.71799999999999997</v>
      </c>
      <c r="G206" s="94">
        <v>0.71899999999999997</v>
      </c>
      <c r="H206" s="94">
        <v>0.747</v>
      </c>
      <c r="I206" s="94">
        <v>0.71499999999999997</v>
      </c>
      <c r="J206" s="94">
        <v>0.68600000000000005</v>
      </c>
      <c r="K206" s="94">
        <v>0.65</v>
      </c>
      <c r="L206" s="94">
        <v>0.64500000000000002</v>
      </c>
      <c r="M206" s="94">
        <v>0.64300000000000002</v>
      </c>
      <c r="N206" s="94">
        <v>0.61499999999999999</v>
      </c>
      <c r="O206" s="94">
        <v>0.628</v>
      </c>
      <c r="P206" s="94">
        <v>0.59599999999999997</v>
      </c>
      <c r="Q206" s="83">
        <f t="shared" si="37"/>
        <v>0.67084615384615387</v>
      </c>
      <c r="R206" s="13">
        <f t="shared" si="41"/>
        <v>4.3945501482992727E-2</v>
      </c>
      <c r="S206" s="14">
        <f t="shared" si="38"/>
        <v>1.3032710044442777</v>
      </c>
      <c r="T206" s="13">
        <f t="shared" si="39"/>
        <v>0.62690065236316117</v>
      </c>
      <c r="U206" s="14">
        <f t="shared" si="40"/>
        <v>6.5507570150086625E-2</v>
      </c>
      <c r="W206" s="144"/>
      <c r="X206" s="144"/>
      <c r="Y206" s="144"/>
      <c r="Z206" s="144"/>
      <c r="AA206" s="144"/>
      <c r="AB206" s="144"/>
      <c r="AC206" s="144"/>
      <c r="AD206" s="144"/>
      <c r="AE206" s="144"/>
      <c r="AF206" s="144"/>
      <c r="AG206" s="144"/>
      <c r="AH206" s="144"/>
      <c r="AI206" s="144"/>
    </row>
    <row r="207" spans="1:35" ht="15.75" thickTop="1" thickBot="1" x14ac:dyDescent="0.25">
      <c r="A207" s="168"/>
      <c r="B207" s="171"/>
      <c r="C207" s="96" t="s">
        <v>18</v>
      </c>
      <c r="D207" s="84">
        <v>0.40600000000000003</v>
      </c>
      <c r="E207" s="94">
        <v>0.38900000000000001</v>
      </c>
      <c r="F207" s="109">
        <v>0.42399999999999999</v>
      </c>
      <c r="G207" s="94">
        <v>0.41799999999999998</v>
      </c>
      <c r="H207" s="94">
        <v>0.42399999999999999</v>
      </c>
      <c r="I207" s="94">
        <v>0.41899999999999998</v>
      </c>
      <c r="J207" s="94">
        <v>0.35599999999999998</v>
      </c>
      <c r="K207" s="94">
        <v>0.33500000000000002</v>
      </c>
      <c r="L207" s="94">
        <v>0.32800000000000001</v>
      </c>
      <c r="M207" s="94">
        <v>0.314</v>
      </c>
      <c r="N207" s="94">
        <v>0.29499999999999998</v>
      </c>
      <c r="O207" s="94">
        <v>0.30399999999999999</v>
      </c>
      <c r="P207" s="94">
        <v>0.28399999999999997</v>
      </c>
      <c r="Q207" s="86">
        <f t="shared" si="37"/>
        <v>0.36123076923076919</v>
      </c>
      <c r="R207" s="13">
        <f t="shared" si="41"/>
        <v>5.1807563816870253E-2</v>
      </c>
      <c r="S207" s="14">
        <f t="shared" si="38"/>
        <v>0.70918942284449837</v>
      </c>
      <c r="T207" s="13">
        <f t="shared" si="39"/>
        <v>0.30942320541389895</v>
      </c>
      <c r="U207" s="14">
        <f t="shared" si="40"/>
        <v>0.14341957615402756</v>
      </c>
    </row>
    <row r="208" spans="1:35" ht="15" thickTop="1" x14ac:dyDescent="0.2">
      <c r="A208" s="168"/>
      <c r="B208" s="171"/>
      <c r="C208" s="96" t="s">
        <v>19</v>
      </c>
      <c r="D208" s="84">
        <v>0.39700000000000002</v>
      </c>
      <c r="E208" s="94">
        <v>0.38900000000000001</v>
      </c>
      <c r="F208" s="109">
        <v>0.41499999999999998</v>
      </c>
      <c r="G208" s="94">
        <v>0.41399999999999998</v>
      </c>
      <c r="H208" s="94">
        <v>0.42799999999999999</v>
      </c>
      <c r="I208" s="94">
        <v>0.41499999999999998</v>
      </c>
      <c r="J208" s="94">
        <v>0.374</v>
      </c>
      <c r="K208" s="94">
        <v>0.34799999999999998</v>
      </c>
      <c r="L208" s="94">
        <v>0.34599999999999997</v>
      </c>
      <c r="M208" s="94">
        <v>0.33900000000000002</v>
      </c>
      <c r="N208" s="94">
        <v>0.32300000000000001</v>
      </c>
      <c r="O208" s="94">
        <v>0.32500000000000001</v>
      </c>
      <c r="P208" s="94">
        <v>0.313</v>
      </c>
      <c r="Q208" s="86">
        <f t="shared" si="37"/>
        <v>0.37123076923076925</v>
      </c>
      <c r="R208" s="13">
        <f t="shared" si="41"/>
        <v>3.9164650164212667E-2</v>
      </c>
      <c r="S208" s="14">
        <f t="shared" si="38"/>
        <v>0.73182149557180498</v>
      </c>
      <c r="T208" s="13">
        <f t="shared" si="39"/>
        <v>0.33206611906655659</v>
      </c>
      <c r="U208" s="14">
        <f t="shared" si="40"/>
        <v>0.10549947205444771</v>
      </c>
      <c r="W208" s="145" t="s">
        <v>25</v>
      </c>
      <c r="X208" s="146"/>
      <c r="Y208" s="146"/>
      <c r="Z208" s="147"/>
    </row>
    <row r="209" spans="1:35" ht="15" thickBot="1" x14ac:dyDescent="0.25">
      <c r="A209" s="168"/>
      <c r="B209" s="173"/>
      <c r="C209" s="97" t="s">
        <v>20</v>
      </c>
      <c r="D209" s="87">
        <v>0.52600000000000002</v>
      </c>
      <c r="E209" s="88">
        <v>0.52300000000000002</v>
      </c>
      <c r="F209" s="110">
        <v>0.55100000000000005</v>
      </c>
      <c r="G209" s="88">
        <v>0.56999999999999995</v>
      </c>
      <c r="H209" s="88">
        <v>0.58099999999999996</v>
      </c>
      <c r="I209" s="88">
        <v>0.57299999999999995</v>
      </c>
      <c r="J209" s="88">
        <v>0.53300000000000003</v>
      </c>
      <c r="K209" s="88">
        <v>0.51</v>
      </c>
      <c r="L209" s="88">
        <v>0.51100000000000001</v>
      </c>
      <c r="M209" s="88">
        <v>0.51500000000000001</v>
      </c>
      <c r="N209" s="88">
        <v>0.504</v>
      </c>
      <c r="O209" s="88">
        <v>0.51</v>
      </c>
      <c r="P209" s="88">
        <v>0.50900000000000001</v>
      </c>
      <c r="Q209" s="89">
        <f t="shared" si="37"/>
        <v>0.53200000000000003</v>
      </c>
      <c r="R209" s="132">
        <f t="shared" si="41"/>
        <v>2.6335118407526871E-2</v>
      </c>
      <c r="S209" s="15">
        <f t="shared" si="38"/>
        <v>1.0492990237334214</v>
      </c>
      <c r="T209" s="132">
        <f t="shared" si="39"/>
        <v>0.50566488159247314</v>
      </c>
      <c r="U209" s="15">
        <f t="shared" si="40"/>
        <v>4.9502102269787351E-2</v>
      </c>
      <c r="W209" s="148"/>
      <c r="X209" s="149"/>
      <c r="Y209" s="149"/>
      <c r="Z209" s="150"/>
    </row>
    <row r="210" spans="1:35" ht="15" thickTop="1" x14ac:dyDescent="0.2">
      <c r="A210" s="168"/>
      <c r="B210" s="172" t="s">
        <v>40</v>
      </c>
      <c r="C210" s="79" t="s">
        <v>17</v>
      </c>
      <c r="D210" s="94">
        <v>0.66</v>
      </c>
      <c r="E210" s="94">
        <v>0.66</v>
      </c>
      <c r="F210" s="94">
        <v>0.68200000000000005</v>
      </c>
      <c r="G210" s="109">
        <v>0.71899999999999997</v>
      </c>
      <c r="H210" s="94">
        <v>0.73599999999999999</v>
      </c>
      <c r="I210" s="94">
        <v>0.72599999999999998</v>
      </c>
      <c r="J210" s="94">
        <v>0.67500000000000004</v>
      </c>
      <c r="K210" s="94">
        <v>0.64700000000000002</v>
      </c>
      <c r="L210" s="94">
        <v>0.64400000000000002</v>
      </c>
      <c r="M210" s="94">
        <v>0.65300000000000002</v>
      </c>
      <c r="N210" s="94">
        <v>0.63900000000000001</v>
      </c>
      <c r="O210" s="94">
        <v>0.64400000000000002</v>
      </c>
      <c r="P210" s="94">
        <v>0.63400000000000001</v>
      </c>
      <c r="Q210" s="83">
        <f t="shared" si="37"/>
        <v>0.6706923076923077</v>
      </c>
      <c r="R210" s="13">
        <f t="shared" si="41"/>
        <v>3.3607198439951039E-2</v>
      </c>
      <c r="S210" s="14">
        <f t="shared" si="38"/>
        <v>1.3118161617223292</v>
      </c>
      <c r="T210" s="13">
        <f t="shared" si="39"/>
        <v>0.63708510925235662</v>
      </c>
      <c r="U210" s="14">
        <f t="shared" si="40"/>
        <v>5.0108221094089175E-2</v>
      </c>
      <c r="W210" s="151">
        <v>6000</v>
      </c>
      <c r="X210" s="153" t="s">
        <v>26</v>
      </c>
      <c r="Y210" s="13" t="s">
        <v>55</v>
      </c>
      <c r="Z210" s="55">
        <v>0.72546153846153849</v>
      </c>
      <c r="AA210" s="155" t="s">
        <v>27</v>
      </c>
      <c r="AB210" s="139" t="s">
        <v>10</v>
      </c>
      <c r="AC210" s="142">
        <v>0.43615384615384606</v>
      </c>
      <c r="AD210" s="155" t="s">
        <v>28</v>
      </c>
      <c r="AE210" s="139" t="s">
        <v>55</v>
      </c>
      <c r="AF210" s="142">
        <v>0.42938461538461536</v>
      </c>
      <c r="AG210" s="155" t="s">
        <v>57</v>
      </c>
      <c r="AH210" s="139" t="s">
        <v>55</v>
      </c>
      <c r="AI210" s="139">
        <v>0.56684615384615378</v>
      </c>
    </row>
    <row r="211" spans="1:35" x14ac:dyDescent="0.2">
      <c r="A211" s="168"/>
      <c r="B211" s="171"/>
      <c r="C211" s="14" t="s">
        <v>18</v>
      </c>
      <c r="D211" s="94">
        <v>0.39200000000000002</v>
      </c>
      <c r="E211" s="94">
        <v>0.38</v>
      </c>
      <c r="F211" s="94">
        <v>0.39900000000000002</v>
      </c>
      <c r="G211" s="109">
        <v>0.42099999999999999</v>
      </c>
      <c r="H211" s="94">
        <v>0.41699999999999998</v>
      </c>
      <c r="I211" s="94">
        <v>0.41799999999999998</v>
      </c>
      <c r="J211" s="94">
        <v>0.35299999999999998</v>
      </c>
      <c r="K211" s="94">
        <v>0.33300000000000002</v>
      </c>
      <c r="L211" s="94">
        <v>0.32900000000000001</v>
      </c>
      <c r="M211" s="94">
        <v>0.33400000000000002</v>
      </c>
      <c r="N211" s="94">
        <v>0.32700000000000001</v>
      </c>
      <c r="O211" s="94">
        <v>0.34200000000000003</v>
      </c>
      <c r="P211" s="94">
        <v>0.32800000000000001</v>
      </c>
      <c r="Q211" s="86">
        <f t="shared" si="37"/>
        <v>0.36715384615384622</v>
      </c>
      <c r="R211" s="13">
        <f t="shared" si="41"/>
        <v>3.6653987407912494E-2</v>
      </c>
      <c r="S211" s="14">
        <f t="shared" si="38"/>
        <v>0.72455685793072333</v>
      </c>
      <c r="T211" s="13">
        <f t="shared" si="39"/>
        <v>0.33049985874593374</v>
      </c>
      <c r="U211" s="14">
        <f t="shared" si="40"/>
        <v>9.9832775257251691E-2</v>
      </c>
      <c r="W211" s="151"/>
      <c r="X211" s="153"/>
      <c r="Y211" s="13" t="s">
        <v>9</v>
      </c>
      <c r="Z211" s="55">
        <v>0.70592307692307688</v>
      </c>
      <c r="AA211" s="156"/>
      <c r="AB211" s="13" t="s">
        <v>55</v>
      </c>
      <c r="AC211" s="55">
        <v>0.43453846153846154</v>
      </c>
      <c r="AD211" s="156"/>
      <c r="AE211" s="13" t="s">
        <v>10</v>
      </c>
      <c r="AF211" s="55">
        <v>0.42892307692307696</v>
      </c>
      <c r="AG211" s="156"/>
      <c r="AH211" s="13" t="s">
        <v>9</v>
      </c>
      <c r="AI211" s="13">
        <v>0.54407692307692312</v>
      </c>
    </row>
    <row r="212" spans="1:35" x14ac:dyDescent="0.2">
      <c r="A212" s="168"/>
      <c r="B212" s="171"/>
      <c r="C212" s="14" t="s">
        <v>19</v>
      </c>
      <c r="D212" s="94">
        <v>0.38600000000000001</v>
      </c>
      <c r="E212" s="94">
        <v>0.379</v>
      </c>
      <c r="F212" s="94">
        <v>0.39500000000000002</v>
      </c>
      <c r="G212" s="109">
        <v>0.41399999999999998</v>
      </c>
      <c r="H212" s="94">
        <v>0.41799999999999998</v>
      </c>
      <c r="I212" s="94">
        <v>0.41699999999999998</v>
      </c>
      <c r="J212" s="94">
        <v>0.36699999999999999</v>
      </c>
      <c r="K212" s="94">
        <v>0.34899999999999998</v>
      </c>
      <c r="L212" s="94">
        <v>0.34499999999999997</v>
      </c>
      <c r="M212" s="94">
        <v>0.34599999999999997</v>
      </c>
      <c r="N212" s="94">
        <v>0.33800000000000002</v>
      </c>
      <c r="O212" s="94">
        <v>0.35</v>
      </c>
      <c r="P212" s="94">
        <v>0.34</v>
      </c>
      <c r="Q212" s="86">
        <f t="shared" si="37"/>
        <v>0.37261538461538457</v>
      </c>
      <c r="R212" s="13">
        <f t="shared" si="41"/>
        <v>2.9478906308744956E-2</v>
      </c>
      <c r="S212" s="14">
        <f t="shared" si="38"/>
        <v>0.73713387403199515</v>
      </c>
      <c r="T212" s="13">
        <f t="shared" si="39"/>
        <v>0.34313647830663963</v>
      </c>
      <c r="U212" s="14">
        <f t="shared" si="40"/>
        <v>7.9113497525533538E-2</v>
      </c>
      <c r="W212" s="151"/>
      <c r="X212" s="153"/>
      <c r="Y212" s="13" t="s">
        <v>10</v>
      </c>
      <c r="Z212" s="55">
        <v>0.69292307692307686</v>
      </c>
      <c r="AA212" s="156"/>
      <c r="AB212" s="13" t="s">
        <v>9</v>
      </c>
      <c r="AC212" s="55">
        <v>0.42076923076923084</v>
      </c>
      <c r="AD212" s="156"/>
      <c r="AE212" s="13" t="s">
        <v>9</v>
      </c>
      <c r="AF212" s="55">
        <v>0.42746153846153834</v>
      </c>
      <c r="AG212" s="156"/>
      <c r="AH212" s="13" t="s">
        <v>2</v>
      </c>
      <c r="AI212" s="13">
        <v>0.53200000000000003</v>
      </c>
    </row>
    <row r="213" spans="1:35" x14ac:dyDescent="0.2">
      <c r="A213" s="168"/>
      <c r="B213" s="173"/>
      <c r="C213" s="15" t="s">
        <v>20</v>
      </c>
      <c r="D213" s="88">
        <v>0.505</v>
      </c>
      <c r="E213" s="88">
        <v>0.505</v>
      </c>
      <c r="F213" s="88">
        <v>0.52700000000000002</v>
      </c>
      <c r="G213" s="110">
        <v>0.57199999999999995</v>
      </c>
      <c r="H213" s="88">
        <v>0.57699999999999996</v>
      </c>
      <c r="I213" s="88">
        <v>0.56799999999999995</v>
      </c>
      <c r="J213" s="88">
        <v>0.52400000000000002</v>
      </c>
      <c r="K213" s="88">
        <v>0.502</v>
      </c>
      <c r="L213" s="88">
        <v>0.499</v>
      </c>
      <c r="M213" s="88">
        <v>0.51</v>
      </c>
      <c r="N213" s="88">
        <v>0.51600000000000001</v>
      </c>
      <c r="O213" s="88">
        <v>0.54</v>
      </c>
      <c r="P213" s="88">
        <v>0.53900000000000003</v>
      </c>
      <c r="Q213" s="89">
        <f t="shared" si="37"/>
        <v>0.52953846153846151</v>
      </c>
      <c r="R213" s="132">
        <f t="shared" si="41"/>
        <v>2.6647601666120197E-2</v>
      </c>
      <c r="S213" s="15">
        <f t="shared" si="38"/>
        <v>1.0443403100757436</v>
      </c>
      <c r="T213" s="132">
        <f t="shared" si="39"/>
        <v>0.50289085987234128</v>
      </c>
      <c r="U213" s="15">
        <f t="shared" si="40"/>
        <v>5.0322315755311244E-2</v>
      </c>
      <c r="W213" s="151"/>
      <c r="X213" s="153"/>
      <c r="Y213" s="13" t="s">
        <v>5</v>
      </c>
      <c r="Z213" s="55">
        <v>0.67807692307692302</v>
      </c>
      <c r="AA213" s="156"/>
      <c r="AB213" s="13" t="s">
        <v>11</v>
      </c>
      <c r="AC213" s="55">
        <v>0.39976923076923082</v>
      </c>
      <c r="AD213" s="156"/>
      <c r="AE213" s="13" t="s">
        <v>11</v>
      </c>
      <c r="AF213" s="55">
        <v>0.40053846153846151</v>
      </c>
      <c r="AG213" s="156"/>
      <c r="AH213" s="13" t="s">
        <v>6</v>
      </c>
      <c r="AI213" s="13">
        <v>0.53046153846153854</v>
      </c>
    </row>
    <row r="214" spans="1:35" x14ac:dyDescent="0.2">
      <c r="A214" s="168"/>
      <c r="B214" s="172" t="s">
        <v>41</v>
      </c>
      <c r="C214" s="79" t="s">
        <v>17</v>
      </c>
      <c r="D214" s="94">
        <v>0.60099999999999998</v>
      </c>
      <c r="E214" s="94">
        <v>0.627</v>
      </c>
      <c r="F214" s="94">
        <v>0.67200000000000004</v>
      </c>
      <c r="G214" s="94">
        <v>0.71799999999999997</v>
      </c>
      <c r="H214" s="109">
        <v>0.75900000000000001</v>
      </c>
      <c r="I214" s="94">
        <v>0.72799999999999998</v>
      </c>
      <c r="J214" s="94">
        <v>0.69</v>
      </c>
      <c r="K214" s="94">
        <v>0.64400000000000002</v>
      </c>
      <c r="L214" s="94">
        <v>0.64300000000000002</v>
      </c>
      <c r="M214" s="94">
        <v>0.66</v>
      </c>
      <c r="N214" s="94">
        <v>0.62</v>
      </c>
      <c r="O214" s="94">
        <v>0.623</v>
      </c>
      <c r="P214" s="94">
        <v>0.59699999999999998</v>
      </c>
      <c r="Q214" s="83">
        <f t="shared" si="37"/>
        <v>0.6601538461538462</v>
      </c>
      <c r="R214" s="13">
        <f t="shared" si="41"/>
        <v>4.8742409513760201E-2</v>
      </c>
      <c r="S214" s="14">
        <f t="shared" si="38"/>
        <v>1.2791479239141832</v>
      </c>
      <c r="T214" s="13">
        <f t="shared" si="39"/>
        <v>0.61141143664008601</v>
      </c>
      <c r="U214" s="14">
        <f t="shared" si="40"/>
        <v>7.3834924688753509E-2</v>
      </c>
      <c r="W214" s="151"/>
      <c r="X214" s="153"/>
      <c r="Y214" s="13" t="s">
        <v>2</v>
      </c>
      <c r="Z214" s="55">
        <v>0.67084615384615387</v>
      </c>
      <c r="AA214" s="156"/>
      <c r="AB214" s="13" t="s">
        <v>5</v>
      </c>
      <c r="AC214" s="55">
        <v>0.36876923076923074</v>
      </c>
      <c r="AD214" s="156"/>
      <c r="AE214" s="13" t="s">
        <v>5</v>
      </c>
      <c r="AF214" s="55">
        <v>0.37638461538461532</v>
      </c>
      <c r="AG214" s="156"/>
      <c r="AH214" s="13" t="s">
        <v>10</v>
      </c>
      <c r="AI214" s="13">
        <v>0.52992307692307694</v>
      </c>
    </row>
    <row r="215" spans="1:35" x14ac:dyDescent="0.2">
      <c r="A215" s="168"/>
      <c r="B215" s="171"/>
      <c r="C215" s="14" t="s">
        <v>18</v>
      </c>
      <c r="D215" s="94">
        <v>0.36299999999999999</v>
      </c>
      <c r="E215" s="94">
        <v>0.35299999999999998</v>
      </c>
      <c r="F215" s="94">
        <v>0.38800000000000001</v>
      </c>
      <c r="G215" s="94">
        <v>0.41299999999999998</v>
      </c>
      <c r="H215" s="109">
        <v>0.42699999999999999</v>
      </c>
      <c r="I215" s="94">
        <v>0.43</v>
      </c>
      <c r="J215" s="94">
        <v>0.36299999999999999</v>
      </c>
      <c r="K215" s="94">
        <v>0.32900000000000001</v>
      </c>
      <c r="L215" s="94">
        <v>0.34200000000000003</v>
      </c>
      <c r="M215" s="94">
        <v>0.33200000000000002</v>
      </c>
      <c r="N215" s="94">
        <v>0.309</v>
      </c>
      <c r="O215" s="94">
        <v>0.30199999999999999</v>
      </c>
      <c r="P215" s="94">
        <v>0.27400000000000002</v>
      </c>
      <c r="Q215" s="86">
        <f t="shared" si="37"/>
        <v>0.35576923076923078</v>
      </c>
      <c r="R215" s="13">
        <f t="shared" si="41"/>
        <v>4.6613226657337054E-2</v>
      </c>
      <c r="S215" s="14">
        <f t="shared" si="38"/>
        <v>0.69993111759923543</v>
      </c>
      <c r="T215" s="13">
        <f t="shared" si="39"/>
        <v>0.3091560041118937</v>
      </c>
      <c r="U215" s="14">
        <f t="shared" si="40"/>
        <v>0.13102096141521766</v>
      </c>
      <c r="W215" s="151"/>
      <c r="X215" s="153"/>
      <c r="Y215" s="13" t="s">
        <v>3</v>
      </c>
      <c r="Z215" s="55">
        <v>0.6706923076923077</v>
      </c>
      <c r="AA215" s="156"/>
      <c r="AB215" s="13" t="s">
        <v>3</v>
      </c>
      <c r="AC215" s="55">
        <v>0.36715384615384622</v>
      </c>
      <c r="AD215" s="156"/>
      <c r="AE215" s="13" t="s">
        <v>3</v>
      </c>
      <c r="AF215" s="55">
        <v>0.37261538461538457</v>
      </c>
      <c r="AG215" s="156"/>
      <c r="AH215" s="13" t="s">
        <v>4</v>
      </c>
      <c r="AI215" s="13">
        <v>0.5296153846153846</v>
      </c>
    </row>
    <row r="216" spans="1:35" x14ac:dyDescent="0.2">
      <c r="A216" s="168"/>
      <c r="B216" s="171"/>
      <c r="C216" s="14" t="s">
        <v>19</v>
      </c>
      <c r="D216" s="94">
        <v>0.35599999999999998</v>
      </c>
      <c r="E216" s="94">
        <v>0.35899999999999999</v>
      </c>
      <c r="F216" s="94">
        <v>0.38900000000000001</v>
      </c>
      <c r="G216" s="94">
        <v>0.41199999999999998</v>
      </c>
      <c r="H216" s="109">
        <v>0.432</v>
      </c>
      <c r="I216" s="94">
        <v>0.42299999999999999</v>
      </c>
      <c r="J216" s="94">
        <v>0.38</v>
      </c>
      <c r="K216" s="94">
        <v>0.34699999999999998</v>
      </c>
      <c r="L216" s="94">
        <v>0.35099999999999998</v>
      </c>
      <c r="M216" s="94">
        <v>0.35</v>
      </c>
      <c r="N216" s="94">
        <v>0.32500000000000001</v>
      </c>
      <c r="O216" s="94">
        <v>0.32600000000000001</v>
      </c>
      <c r="P216" s="94">
        <v>0.30399999999999999</v>
      </c>
      <c r="Q216" s="86">
        <f t="shared" si="37"/>
        <v>0.36569230769230765</v>
      </c>
      <c r="R216" s="13">
        <f t="shared" si="41"/>
        <v>3.7785598834608657E-2</v>
      </c>
      <c r="S216" s="14">
        <f t="shared" si="38"/>
        <v>0.72141615702300976</v>
      </c>
      <c r="T216" s="13">
        <f t="shared" si="39"/>
        <v>0.32790670885769901</v>
      </c>
      <c r="U216" s="14">
        <f t="shared" si="40"/>
        <v>0.10332620632097446</v>
      </c>
      <c r="W216" s="151"/>
      <c r="X216" s="153"/>
      <c r="Y216" s="13" t="s">
        <v>7</v>
      </c>
      <c r="Z216" s="55">
        <v>0.66523076923076918</v>
      </c>
      <c r="AA216" s="156"/>
      <c r="AB216" s="13" t="s">
        <v>2</v>
      </c>
      <c r="AC216" s="55">
        <v>0.36123076923076919</v>
      </c>
      <c r="AD216" s="156"/>
      <c r="AE216" s="13" t="s">
        <v>2</v>
      </c>
      <c r="AF216" s="55">
        <v>0.37123076923076925</v>
      </c>
      <c r="AG216" s="156"/>
      <c r="AH216" s="13" t="s">
        <v>3</v>
      </c>
      <c r="AI216" s="13">
        <v>0.52953846153846151</v>
      </c>
    </row>
    <row r="217" spans="1:35" x14ac:dyDescent="0.2">
      <c r="A217" s="168"/>
      <c r="B217" s="173"/>
      <c r="C217" s="15" t="s">
        <v>20</v>
      </c>
      <c r="D217" s="88">
        <v>0.47299999999999998</v>
      </c>
      <c r="E217" s="88">
        <v>0.49399999999999999</v>
      </c>
      <c r="F217" s="88">
        <v>0.51900000000000002</v>
      </c>
      <c r="G217" s="88">
        <v>0.56899999999999995</v>
      </c>
      <c r="H217" s="110">
        <v>0.59199999999999997</v>
      </c>
      <c r="I217" s="88">
        <v>0.57099999999999995</v>
      </c>
      <c r="J217" s="88">
        <v>0.54500000000000004</v>
      </c>
      <c r="K217" s="88">
        <v>0.51500000000000001</v>
      </c>
      <c r="L217" s="88">
        <v>0.51400000000000001</v>
      </c>
      <c r="M217" s="88">
        <v>0.52300000000000002</v>
      </c>
      <c r="N217" s="88">
        <v>0.51200000000000001</v>
      </c>
      <c r="O217" s="88">
        <v>0.53500000000000003</v>
      </c>
      <c r="P217" s="88">
        <v>0.52300000000000002</v>
      </c>
      <c r="Q217" s="86">
        <f t="shared" si="37"/>
        <v>0.5296153846153846</v>
      </c>
      <c r="R217" s="132">
        <f t="shared" si="41"/>
        <v>3.1455801621025348E-2</v>
      </c>
      <c r="S217" s="15">
        <f t="shared" si="38"/>
        <v>1.0418736988558992</v>
      </c>
      <c r="T217" s="132">
        <f t="shared" si="39"/>
        <v>0.49815958299435925</v>
      </c>
      <c r="U217" s="15">
        <f t="shared" si="40"/>
        <v>5.9393670453642633E-2</v>
      </c>
      <c r="W217" s="151"/>
      <c r="X217" s="153"/>
      <c r="Y217" s="13" t="s">
        <v>23</v>
      </c>
      <c r="Z217" s="55">
        <v>0.66053846153846152</v>
      </c>
      <c r="AA217" s="156"/>
      <c r="AB217" s="13" t="s">
        <v>7</v>
      </c>
      <c r="AC217" s="55">
        <v>0.3589230769230769</v>
      </c>
      <c r="AD217" s="156"/>
      <c r="AE217" s="13" t="s">
        <v>23</v>
      </c>
      <c r="AF217" s="55">
        <v>0.36792307692307696</v>
      </c>
      <c r="AG217" s="156"/>
      <c r="AH217" s="13" t="s">
        <v>7</v>
      </c>
      <c r="AI217" s="13">
        <v>0.52676923076923077</v>
      </c>
    </row>
    <row r="218" spans="1:35" x14ac:dyDescent="0.2">
      <c r="A218" s="168"/>
      <c r="B218" s="172" t="s">
        <v>42</v>
      </c>
      <c r="C218" s="79" t="s">
        <v>17</v>
      </c>
      <c r="D218" s="94">
        <v>0.60099999999999998</v>
      </c>
      <c r="E218" s="94">
        <v>0.61799999999999999</v>
      </c>
      <c r="F218" s="94">
        <v>0.66400000000000003</v>
      </c>
      <c r="G218" s="94">
        <v>0.70299999999999996</v>
      </c>
      <c r="H218" s="94">
        <v>0.74099999999999999</v>
      </c>
      <c r="I218" s="109">
        <v>0.72799999999999998</v>
      </c>
      <c r="J218" s="94">
        <v>0.70199999999999996</v>
      </c>
      <c r="K218" s="94">
        <v>0.66800000000000004</v>
      </c>
      <c r="L218" s="94">
        <v>0.67800000000000005</v>
      </c>
      <c r="M218" s="94">
        <v>0.69199999999999995</v>
      </c>
      <c r="N218" s="94">
        <v>0.66200000000000003</v>
      </c>
      <c r="O218" s="94">
        <v>0.68400000000000005</v>
      </c>
      <c r="P218" s="94">
        <v>0.67400000000000004</v>
      </c>
      <c r="Q218" s="83">
        <f t="shared" si="37"/>
        <v>0.67807692307692302</v>
      </c>
      <c r="R218" s="13">
        <f t="shared" si="41"/>
        <v>3.7209307227879129E-2</v>
      </c>
      <c r="S218" s="14">
        <f t="shared" si="38"/>
        <v>1.3227791073557735</v>
      </c>
      <c r="T218" s="13">
        <f t="shared" si="39"/>
        <v>0.64086761584904384</v>
      </c>
      <c r="U218" s="14">
        <f t="shared" si="40"/>
        <v>5.4874758248715683E-2</v>
      </c>
      <c r="W218" s="151"/>
      <c r="X218" s="153"/>
      <c r="Y218" s="13" t="s">
        <v>4</v>
      </c>
      <c r="Z218" s="55">
        <v>0.6601538461538462</v>
      </c>
      <c r="AA218" s="156"/>
      <c r="AB218" s="13" t="s">
        <v>23</v>
      </c>
      <c r="AC218" s="55">
        <v>0.35676923076923078</v>
      </c>
      <c r="AD218" s="156"/>
      <c r="AE218" s="13" t="s">
        <v>7</v>
      </c>
      <c r="AF218" s="55">
        <v>0.3674615384615384</v>
      </c>
      <c r="AG218" s="156"/>
      <c r="AH218" s="13" t="s">
        <v>5</v>
      </c>
      <c r="AI218" s="13">
        <v>0.52338461538461534</v>
      </c>
    </row>
    <row r="219" spans="1:35" x14ac:dyDescent="0.2">
      <c r="A219" s="168"/>
      <c r="B219" s="171"/>
      <c r="C219" s="14" t="s">
        <v>18</v>
      </c>
      <c r="D219" s="94">
        <v>0.35499999999999998</v>
      </c>
      <c r="E219" s="94">
        <v>0.35199999999999998</v>
      </c>
      <c r="F219" s="94">
        <v>0.371</v>
      </c>
      <c r="G219" s="94">
        <v>0.39600000000000002</v>
      </c>
      <c r="H219" s="94">
        <v>0.41399999999999998</v>
      </c>
      <c r="I219" s="109">
        <v>0.432</v>
      </c>
      <c r="J219" s="105">
        <v>0.36499999999999999</v>
      </c>
      <c r="K219" s="94">
        <v>0.34399999999999997</v>
      </c>
      <c r="L219" s="94">
        <v>0.36099999999999999</v>
      </c>
      <c r="M219" s="94">
        <v>0.35799999999999998</v>
      </c>
      <c r="N219" s="94">
        <v>0.34899999999999998</v>
      </c>
      <c r="O219" s="94">
        <v>0.35199999999999998</v>
      </c>
      <c r="P219" s="94">
        <v>0.34499999999999997</v>
      </c>
      <c r="Q219" s="86">
        <f t="shared" si="37"/>
        <v>0.36876923076923074</v>
      </c>
      <c r="R219" s="13">
        <f t="shared" si="41"/>
        <v>2.6749993087429296E-2</v>
      </c>
      <c r="S219" s="14">
        <f t="shared" si="38"/>
        <v>0.73033402720924145</v>
      </c>
      <c r="T219" s="13">
        <f t="shared" si="39"/>
        <v>0.34201923768180142</v>
      </c>
      <c r="U219" s="14">
        <f t="shared" si="40"/>
        <v>7.2538571159069851E-2</v>
      </c>
      <c r="W219" s="151"/>
      <c r="X219" s="153"/>
      <c r="Y219" s="13" t="s">
        <v>6</v>
      </c>
      <c r="Z219" s="55">
        <v>0.65938461538461535</v>
      </c>
      <c r="AA219" s="156"/>
      <c r="AB219" s="13" t="s">
        <v>4</v>
      </c>
      <c r="AC219" s="55">
        <v>0.35576923076923078</v>
      </c>
      <c r="AD219" s="156"/>
      <c r="AE219" s="13" t="s">
        <v>4</v>
      </c>
      <c r="AF219" s="55">
        <v>0.36569230769230765</v>
      </c>
      <c r="AG219" s="156"/>
      <c r="AH219" s="13" t="s">
        <v>11</v>
      </c>
      <c r="AI219" s="13">
        <v>0.51738461538461533</v>
      </c>
    </row>
    <row r="220" spans="1:35" x14ac:dyDescent="0.2">
      <c r="A220" s="168"/>
      <c r="B220" s="171"/>
      <c r="C220" s="14" t="s">
        <v>19</v>
      </c>
      <c r="D220" s="94">
        <v>0.35199999999999998</v>
      </c>
      <c r="E220" s="94">
        <v>0.35399999999999998</v>
      </c>
      <c r="F220" s="94">
        <v>0.376</v>
      </c>
      <c r="G220" s="94">
        <v>0.39800000000000002</v>
      </c>
      <c r="H220" s="94">
        <v>0.41599999999999998</v>
      </c>
      <c r="I220" s="109">
        <v>0.42399999999999999</v>
      </c>
      <c r="J220" s="94">
        <v>0.38</v>
      </c>
      <c r="K220" s="94">
        <v>0.35899999999999999</v>
      </c>
      <c r="L220" s="94">
        <v>0.372</v>
      </c>
      <c r="M220" s="94">
        <v>0.372</v>
      </c>
      <c r="N220" s="94">
        <v>0.35699999999999998</v>
      </c>
      <c r="O220" s="94">
        <v>0.37</v>
      </c>
      <c r="P220" s="94">
        <v>0.36299999999999999</v>
      </c>
      <c r="Q220" s="47">
        <f t="shared" si="37"/>
        <v>0.37638461538461532</v>
      </c>
      <c r="R220" s="13">
        <f t="shared" si="41"/>
        <v>2.209955955543863E-2</v>
      </c>
      <c r="S220" s="14">
        <f t="shared" si="38"/>
        <v>0.74655939879615096</v>
      </c>
      <c r="T220" s="13">
        <f t="shared" si="39"/>
        <v>0.35428505582917669</v>
      </c>
      <c r="U220" s="14">
        <f t="shared" si="40"/>
        <v>5.8715363625731092E-2</v>
      </c>
      <c r="W220" s="151"/>
      <c r="X220" s="153"/>
      <c r="Y220" s="13" t="s">
        <v>11</v>
      </c>
      <c r="Z220" s="55">
        <v>0.65676923076923077</v>
      </c>
      <c r="AA220" s="156"/>
      <c r="AB220" s="13" t="s">
        <v>6</v>
      </c>
      <c r="AC220" s="55">
        <v>0.34992307692307695</v>
      </c>
      <c r="AD220" s="156"/>
      <c r="AE220" s="13" t="s">
        <v>6</v>
      </c>
      <c r="AF220" s="55">
        <v>0.3611538461538461</v>
      </c>
      <c r="AG220" s="156"/>
      <c r="AH220" s="13" t="s">
        <v>23</v>
      </c>
      <c r="AI220" s="13">
        <v>0.50900000000000001</v>
      </c>
    </row>
    <row r="221" spans="1:35" x14ac:dyDescent="0.2">
      <c r="A221" s="168"/>
      <c r="B221" s="173"/>
      <c r="C221" s="15" t="s">
        <v>20</v>
      </c>
      <c r="D221" s="88">
        <v>0.45</v>
      </c>
      <c r="E221" s="88">
        <v>0.46800000000000003</v>
      </c>
      <c r="F221" s="88">
        <v>0.48699999999999999</v>
      </c>
      <c r="G221" s="88">
        <v>0.53100000000000003</v>
      </c>
      <c r="H221" s="88">
        <v>0.56100000000000005</v>
      </c>
      <c r="I221" s="110">
        <v>0.57199999999999995</v>
      </c>
      <c r="J221" s="104">
        <v>0.52900000000000003</v>
      </c>
      <c r="K221" s="88">
        <v>0.50600000000000001</v>
      </c>
      <c r="L221" s="88">
        <v>0.52100000000000002</v>
      </c>
      <c r="M221" s="88">
        <v>0.53600000000000003</v>
      </c>
      <c r="N221" s="88">
        <v>0.53100000000000003</v>
      </c>
      <c r="O221" s="88">
        <v>0.55600000000000005</v>
      </c>
      <c r="P221" s="88">
        <v>0.55600000000000005</v>
      </c>
      <c r="Q221" s="47">
        <f t="shared" si="37"/>
        <v>0.52338461538461534</v>
      </c>
      <c r="R221" s="132">
        <f t="shared" si="41"/>
        <v>3.5406514962293995E-2</v>
      </c>
      <c r="S221" s="15">
        <f t="shared" si="38"/>
        <v>1.0277242413924053</v>
      </c>
      <c r="T221" s="132">
        <f t="shared" si="39"/>
        <v>0.48797810042232137</v>
      </c>
      <c r="U221" s="15">
        <f t="shared" si="40"/>
        <v>6.7649132056117278E-2</v>
      </c>
      <c r="W221" s="151"/>
      <c r="X221" s="153"/>
      <c r="Y221" s="13" t="s">
        <v>8</v>
      </c>
      <c r="Z221" s="55">
        <v>0.64876923076923076</v>
      </c>
      <c r="AA221" s="156"/>
      <c r="AB221" s="13" t="s">
        <v>8</v>
      </c>
      <c r="AC221" s="55">
        <v>0.3486153846153846</v>
      </c>
      <c r="AD221" s="156"/>
      <c r="AE221" s="13" t="s">
        <v>8</v>
      </c>
      <c r="AF221" s="55">
        <v>0.35876923076923073</v>
      </c>
      <c r="AG221" s="156"/>
      <c r="AH221" s="13" t="s">
        <v>8</v>
      </c>
      <c r="AI221" s="13">
        <v>0.50276923076923086</v>
      </c>
    </row>
    <row r="222" spans="1:35" x14ac:dyDescent="0.2">
      <c r="A222" s="168"/>
      <c r="B222" s="172" t="s">
        <v>43</v>
      </c>
      <c r="C222" s="79" t="s">
        <v>17</v>
      </c>
      <c r="D222" s="94">
        <v>0.59399999999999997</v>
      </c>
      <c r="E222" s="94">
        <v>0.622</v>
      </c>
      <c r="F222" s="94">
        <v>0.65</v>
      </c>
      <c r="G222" s="94">
        <v>0.68700000000000006</v>
      </c>
      <c r="H222" s="94">
        <v>0.72499999999999998</v>
      </c>
      <c r="I222" s="94">
        <v>0.72199999999999998</v>
      </c>
      <c r="J222" s="109">
        <v>0.70599999999999996</v>
      </c>
      <c r="K222" s="94">
        <v>0.67400000000000004</v>
      </c>
      <c r="L222" s="94">
        <v>0.69299999999999995</v>
      </c>
      <c r="M222" s="94">
        <v>0.67500000000000004</v>
      </c>
      <c r="N222" s="94">
        <v>0.629</v>
      </c>
      <c r="O222" s="94">
        <v>0.61899999999999999</v>
      </c>
      <c r="P222" s="94">
        <v>0.57599999999999996</v>
      </c>
      <c r="Q222" s="83">
        <f t="shared" si="37"/>
        <v>0.65938461538461535</v>
      </c>
      <c r="R222" s="13">
        <f t="shared" si="41"/>
        <v>4.6423698294229099E-2</v>
      </c>
      <c r="S222" s="14">
        <f t="shared" si="38"/>
        <v>1.2795993231872489</v>
      </c>
      <c r="T222" s="13">
        <f t="shared" si="39"/>
        <v>0.61296091709038625</v>
      </c>
      <c r="U222" s="14">
        <f t="shared" si="40"/>
        <v>7.0404582107440314E-2</v>
      </c>
      <c r="W222" s="151"/>
      <c r="X222" s="153"/>
      <c r="Y222" s="13" t="s">
        <v>22</v>
      </c>
      <c r="Z222" s="55">
        <v>0.62692307692307692</v>
      </c>
      <c r="AA222" s="156"/>
      <c r="AB222" s="13" t="s">
        <v>12</v>
      </c>
      <c r="AC222" s="55">
        <v>0.34015384615384614</v>
      </c>
      <c r="AD222" s="156"/>
      <c r="AE222" s="13" t="s">
        <v>22</v>
      </c>
      <c r="AF222" s="55">
        <v>0.3431538461538462</v>
      </c>
      <c r="AG222" s="156"/>
      <c r="AH222" s="13" t="s">
        <v>22</v>
      </c>
      <c r="AI222" s="13">
        <v>0.48307692307692301</v>
      </c>
    </row>
    <row r="223" spans="1:35" ht="15" thickBot="1" x14ac:dyDescent="0.25">
      <c r="A223" s="168"/>
      <c r="B223" s="171"/>
      <c r="C223" s="14" t="s">
        <v>18</v>
      </c>
      <c r="D223" s="94">
        <v>0.35199999999999998</v>
      </c>
      <c r="E223" s="94">
        <v>0.34499999999999997</v>
      </c>
      <c r="F223" s="94">
        <v>0.36799999999999999</v>
      </c>
      <c r="G223" s="94">
        <v>0.38400000000000001</v>
      </c>
      <c r="H223" s="94">
        <v>0.39800000000000002</v>
      </c>
      <c r="I223" s="94">
        <v>0.40300000000000002</v>
      </c>
      <c r="J223" s="109">
        <v>0.378</v>
      </c>
      <c r="K223" s="94">
        <v>0.34100000000000003</v>
      </c>
      <c r="L223" s="94">
        <v>0.36499999999999999</v>
      </c>
      <c r="M223" s="94">
        <v>0.35299999999999998</v>
      </c>
      <c r="N223" s="94">
        <v>0.30599999999999999</v>
      </c>
      <c r="O223" s="94">
        <v>0.30099999999999999</v>
      </c>
      <c r="P223" s="94">
        <v>0.255</v>
      </c>
      <c r="Q223" s="86">
        <f t="shared" si="37"/>
        <v>0.34992307692307695</v>
      </c>
      <c r="R223" s="13">
        <f t="shared" si="41"/>
        <v>4.0271122576971241E-2</v>
      </c>
      <c r="S223" s="14">
        <f t="shared" si="38"/>
        <v>0.69012110857387976</v>
      </c>
      <c r="T223" s="13">
        <f t="shared" si="39"/>
        <v>0.30965195434610571</v>
      </c>
      <c r="U223" s="14">
        <f t="shared" si="40"/>
        <v>0.11508564376799871</v>
      </c>
      <c r="W223" s="152"/>
      <c r="X223" s="154"/>
      <c r="Y223" s="132" t="s">
        <v>12</v>
      </c>
      <c r="Z223" s="143">
        <v>0.5130769230769231</v>
      </c>
      <c r="AA223" s="157"/>
      <c r="AB223" s="132" t="s">
        <v>22</v>
      </c>
      <c r="AC223" s="143">
        <v>0.32623076923076927</v>
      </c>
      <c r="AD223" s="157"/>
      <c r="AE223" s="132" t="s">
        <v>12</v>
      </c>
      <c r="AF223" s="143">
        <v>0.34169230769230768</v>
      </c>
      <c r="AG223" s="157"/>
      <c r="AH223" s="132" t="s">
        <v>12</v>
      </c>
      <c r="AI223" s="132">
        <v>0.35246153846153844</v>
      </c>
    </row>
    <row r="224" spans="1:35" ht="15" thickTop="1" x14ac:dyDescent="0.2">
      <c r="A224" s="168"/>
      <c r="B224" s="171"/>
      <c r="C224" s="14" t="s">
        <v>19</v>
      </c>
      <c r="D224" s="94">
        <v>0.34899999999999998</v>
      </c>
      <c r="E224" s="94">
        <v>0.35199999999999998</v>
      </c>
      <c r="F224" s="94">
        <v>0.36899999999999999</v>
      </c>
      <c r="G224" s="94">
        <v>0.38900000000000001</v>
      </c>
      <c r="H224" s="94">
        <v>0.40699999999999997</v>
      </c>
      <c r="I224" s="94">
        <v>0.40799999999999997</v>
      </c>
      <c r="J224" s="109">
        <v>0.38700000000000001</v>
      </c>
      <c r="K224" s="94">
        <v>0.36199999999999999</v>
      </c>
      <c r="L224" s="94">
        <v>0.38100000000000001</v>
      </c>
      <c r="M224" s="94">
        <v>0.36399999999999999</v>
      </c>
      <c r="N224" s="94">
        <v>0.32400000000000001</v>
      </c>
      <c r="O224" s="94">
        <v>0.31900000000000001</v>
      </c>
      <c r="P224" s="94">
        <v>0.28399999999999997</v>
      </c>
      <c r="Q224" s="86">
        <f t="shared" si="37"/>
        <v>0.3611538461538461</v>
      </c>
      <c r="R224" s="13">
        <f t="shared" si="41"/>
        <v>3.4580666349957753E-2</v>
      </c>
      <c r="S224" s="14">
        <f t="shared" si="38"/>
        <v>0.71339810570229378</v>
      </c>
      <c r="T224" s="13">
        <f t="shared" si="39"/>
        <v>0.32657317980388834</v>
      </c>
      <c r="U224" s="14">
        <f t="shared" si="40"/>
        <v>9.5750513855048111E-2</v>
      </c>
    </row>
    <row r="225" spans="1:35" ht="15" thickBot="1" x14ac:dyDescent="0.25">
      <c r="A225" s="168"/>
      <c r="B225" s="173"/>
      <c r="C225" s="15" t="s">
        <v>20</v>
      </c>
      <c r="D225" s="88">
        <v>0.46899999999999997</v>
      </c>
      <c r="E225" s="88">
        <v>0.48599999999999999</v>
      </c>
      <c r="F225" s="88">
        <v>0.505</v>
      </c>
      <c r="G225" s="88">
        <v>0.54600000000000004</v>
      </c>
      <c r="H225" s="88">
        <v>0.57199999999999995</v>
      </c>
      <c r="I225" s="88">
        <v>0.56799999999999995</v>
      </c>
      <c r="J225" s="110">
        <v>0.55100000000000005</v>
      </c>
      <c r="K225" s="88">
        <v>0.52500000000000002</v>
      </c>
      <c r="L225" s="88">
        <v>0.54400000000000004</v>
      </c>
      <c r="M225" s="88">
        <v>0.54400000000000004</v>
      </c>
      <c r="N225" s="88">
        <v>0.52500000000000002</v>
      </c>
      <c r="O225" s="88">
        <v>0.54</v>
      </c>
      <c r="P225" s="88">
        <v>0.52100000000000002</v>
      </c>
      <c r="Q225" s="89">
        <f t="shared" si="37"/>
        <v>0.53046153846153854</v>
      </c>
      <c r="R225" s="132">
        <f t="shared" si="41"/>
        <v>2.8832714818188426E-2</v>
      </c>
      <c r="S225" s="15">
        <f t="shared" si="38"/>
        <v>1.0449410728507791</v>
      </c>
      <c r="T225" s="132">
        <f t="shared" si="39"/>
        <v>0.50162882364335015</v>
      </c>
      <c r="U225" s="15">
        <f t="shared" si="40"/>
        <v>5.4354015753545461E-2</v>
      </c>
    </row>
    <row r="226" spans="1:35" ht="15" thickTop="1" x14ac:dyDescent="0.2">
      <c r="A226" s="168"/>
      <c r="B226" s="172" t="s">
        <v>44</v>
      </c>
      <c r="C226" s="79" t="s">
        <v>17</v>
      </c>
      <c r="D226" s="94">
        <v>0.60299999999999998</v>
      </c>
      <c r="E226" s="94">
        <v>0.61899999999999999</v>
      </c>
      <c r="F226" s="94">
        <v>0.63400000000000001</v>
      </c>
      <c r="G226" s="94">
        <v>0.67800000000000005</v>
      </c>
      <c r="H226" s="94">
        <v>0.71</v>
      </c>
      <c r="I226" s="94">
        <v>0.71199999999999997</v>
      </c>
      <c r="J226" s="94">
        <v>0.68700000000000006</v>
      </c>
      <c r="K226" s="109">
        <v>0.68300000000000005</v>
      </c>
      <c r="L226" s="94">
        <v>0.70399999999999996</v>
      </c>
      <c r="M226" s="94">
        <v>0.68</v>
      </c>
      <c r="N226" s="94">
        <v>0.65300000000000002</v>
      </c>
      <c r="O226" s="94">
        <v>0.65800000000000003</v>
      </c>
      <c r="P226" s="94">
        <v>0.627</v>
      </c>
      <c r="Q226" s="83">
        <f t="shared" si="37"/>
        <v>0.66523076923076918</v>
      </c>
      <c r="R226" s="13">
        <f t="shared" si="41"/>
        <v>3.4545741908716746E-2</v>
      </c>
      <c r="S226" s="14">
        <f t="shared" ref="S226:S249" si="42">2*Q226*1/R226/(Q226+1/R226)</f>
        <v>1.3005732080279764</v>
      </c>
      <c r="T226" s="13">
        <f t="shared" si="39"/>
        <v>0.63068502732205245</v>
      </c>
      <c r="U226" s="14">
        <f t="shared" si="40"/>
        <v>5.1930463091271709E-2</v>
      </c>
      <c r="W226" s="145" t="s">
        <v>51</v>
      </c>
      <c r="X226" s="146"/>
      <c r="Y226" s="146"/>
      <c r="Z226" s="147"/>
    </row>
    <row r="227" spans="1:35" ht="15" thickBot="1" x14ac:dyDescent="0.25">
      <c r="A227" s="168"/>
      <c r="B227" s="171"/>
      <c r="C227" s="14" t="s">
        <v>18</v>
      </c>
      <c r="D227" s="94">
        <v>0.35299999999999998</v>
      </c>
      <c r="E227" s="94">
        <v>0.34200000000000003</v>
      </c>
      <c r="F227" s="94">
        <v>0.36899999999999999</v>
      </c>
      <c r="G227" s="94">
        <v>0.38400000000000001</v>
      </c>
      <c r="H227" s="94">
        <v>0.39500000000000002</v>
      </c>
      <c r="I227" s="94">
        <v>0.41699999999999998</v>
      </c>
      <c r="J227" s="94">
        <v>0.36499999999999999</v>
      </c>
      <c r="K227" s="109">
        <v>0.36299999999999999</v>
      </c>
      <c r="L227" s="94">
        <v>0.38</v>
      </c>
      <c r="M227" s="94">
        <v>0.34399999999999997</v>
      </c>
      <c r="N227" s="94">
        <v>0.33100000000000002</v>
      </c>
      <c r="O227" s="94">
        <v>0.32900000000000001</v>
      </c>
      <c r="P227" s="94">
        <v>0.29399999999999998</v>
      </c>
      <c r="Q227" s="86">
        <f>AVERAGE(D227:P227)</f>
        <v>0.3589230769230769</v>
      </c>
      <c r="R227" s="13">
        <f t="shared" si="41"/>
        <v>3.0805747561781983E-2</v>
      </c>
      <c r="S227" s="14">
        <f t="shared" si="42"/>
        <v>0.70999580569387966</v>
      </c>
      <c r="T227" s="13">
        <f t="shared" si="39"/>
        <v>0.3281173293612949</v>
      </c>
      <c r="U227" s="14">
        <f t="shared" si="40"/>
        <v>8.5828272246713633E-2</v>
      </c>
      <c r="W227" s="148"/>
      <c r="X227" s="149"/>
      <c r="Y227" s="149"/>
      <c r="Z227" s="150"/>
    </row>
    <row r="228" spans="1:35" ht="15" thickTop="1" x14ac:dyDescent="0.2">
      <c r="A228" s="168"/>
      <c r="B228" s="171"/>
      <c r="C228" s="14" t="s">
        <v>19</v>
      </c>
      <c r="D228" s="94">
        <v>0.35199999999999998</v>
      </c>
      <c r="E228" s="94">
        <v>0.35</v>
      </c>
      <c r="F228" s="94">
        <v>0.36499999999999999</v>
      </c>
      <c r="G228" s="94">
        <v>0.38300000000000001</v>
      </c>
      <c r="H228" s="94">
        <v>0.39600000000000002</v>
      </c>
      <c r="I228" s="94">
        <v>0.40799999999999997</v>
      </c>
      <c r="J228" s="94">
        <v>0.375</v>
      </c>
      <c r="K228" s="109">
        <v>0.376</v>
      </c>
      <c r="L228" s="94">
        <v>0.39</v>
      </c>
      <c r="M228" s="94">
        <v>0.36799999999999999</v>
      </c>
      <c r="N228" s="94">
        <v>0.34699999999999998</v>
      </c>
      <c r="O228" s="94">
        <v>0.34699999999999998</v>
      </c>
      <c r="P228" s="94">
        <v>0.32</v>
      </c>
      <c r="Q228" s="130">
        <f t="shared" si="37"/>
        <v>0.3674615384615384</v>
      </c>
      <c r="R228" s="13">
        <f t="shared" si="41"/>
        <v>2.316700367271516E-2</v>
      </c>
      <c r="S228" s="14">
        <f t="shared" si="42"/>
        <v>0.72871950034253274</v>
      </c>
      <c r="T228" s="13">
        <f t="shared" si="39"/>
        <v>0.34429453478882321</v>
      </c>
      <c r="U228" s="14">
        <f t="shared" si="40"/>
        <v>6.3046064003620922E-2</v>
      </c>
      <c r="W228" s="151">
        <v>6000</v>
      </c>
      <c r="X228" s="153" t="s">
        <v>26</v>
      </c>
      <c r="Y228" s="13" t="s">
        <v>3</v>
      </c>
      <c r="Z228" s="55">
        <v>3.3607198439951039E-2</v>
      </c>
      <c r="AA228" s="155" t="s">
        <v>27</v>
      </c>
      <c r="AB228" s="139" t="s">
        <v>5</v>
      </c>
      <c r="AC228" s="142">
        <v>2.6749993087429296E-2</v>
      </c>
      <c r="AD228" s="155" t="s">
        <v>28</v>
      </c>
      <c r="AE228" s="139" t="s">
        <v>5</v>
      </c>
      <c r="AF228" s="142">
        <v>2.209955955543863E-2</v>
      </c>
      <c r="AG228" s="155" t="s">
        <v>57</v>
      </c>
      <c r="AH228" s="139" t="s">
        <v>22</v>
      </c>
      <c r="AI228" s="139">
        <v>2.3229495634981424E-2</v>
      </c>
    </row>
    <row r="229" spans="1:35" x14ac:dyDescent="0.2">
      <c r="A229" s="168"/>
      <c r="B229" s="173"/>
      <c r="C229" s="15" t="s">
        <v>20</v>
      </c>
      <c r="D229" s="88">
        <v>0.46500000000000002</v>
      </c>
      <c r="E229" s="88">
        <v>0.47099999999999997</v>
      </c>
      <c r="F229" s="88">
        <v>0.51600000000000001</v>
      </c>
      <c r="G229" s="88">
        <v>0.52300000000000002</v>
      </c>
      <c r="H229" s="88">
        <v>0.54100000000000004</v>
      </c>
      <c r="I229" s="88">
        <v>0.54500000000000004</v>
      </c>
      <c r="J229" s="88">
        <v>0.51600000000000001</v>
      </c>
      <c r="K229" s="110">
        <v>0.52700000000000002</v>
      </c>
      <c r="L229" s="94">
        <v>0.52700000000000002</v>
      </c>
      <c r="M229" s="88">
        <v>0.54</v>
      </c>
      <c r="N229" s="88">
        <v>0.54200000000000004</v>
      </c>
      <c r="O229" s="88">
        <v>0.57199999999999995</v>
      </c>
      <c r="P229" s="88">
        <v>0.56299999999999994</v>
      </c>
      <c r="Q229" s="47">
        <f t="shared" si="37"/>
        <v>0.52676923076923077</v>
      </c>
      <c r="R229" s="132">
        <f t="shared" si="41"/>
        <v>2.9706652573128992E-2</v>
      </c>
      <c r="S229" s="15">
        <f t="shared" si="42"/>
        <v>1.0373061242436783</v>
      </c>
      <c r="T229" s="132">
        <f t="shared" si="39"/>
        <v>0.49706257819610178</v>
      </c>
      <c r="U229" s="15">
        <f t="shared" si="40"/>
        <v>5.6394054242213332E-2</v>
      </c>
      <c r="W229" s="151"/>
      <c r="X229" s="153"/>
      <c r="Y229" s="13" t="s">
        <v>7</v>
      </c>
      <c r="Z229" s="55">
        <v>3.4545741908716746E-2</v>
      </c>
      <c r="AA229" s="156"/>
      <c r="AB229" s="13" t="s">
        <v>7</v>
      </c>
      <c r="AC229" s="55">
        <v>3.0805747561781983E-2</v>
      </c>
      <c r="AD229" s="156"/>
      <c r="AE229" s="13" t="s">
        <v>7</v>
      </c>
      <c r="AF229" s="55">
        <v>2.316700367271516E-2</v>
      </c>
      <c r="AG229" s="156"/>
      <c r="AH229" s="13" t="s">
        <v>2</v>
      </c>
      <c r="AI229" s="13">
        <v>2.6335118407526871E-2</v>
      </c>
    </row>
    <row r="230" spans="1:35" x14ac:dyDescent="0.2">
      <c r="A230" s="168"/>
      <c r="B230" s="172" t="s">
        <v>45</v>
      </c>
      <c r="C230" s="79" t="s">
        <v>17</v>
      </c>
      <c r="D230" s="94">
        <v>0.57799999999999996</v>
      </c>
      <c r="E230" s="94">
        <v>0.58699999999999997</v>
      </c>
      <c r="F230" s="94">
        <v>0.61499999999999999</v>
      </c>
      <c r="G230" s="94">
        <v>0.64400000000000002</v>
      </c>
      <c r="H230" s="94">
        <v>0.67</v>
      </c>
      <c r="I230" s="94">
        <v>0.68300000000000005</v>
      </c>
      <c r="J230" s="94">
        <v>0.68100000000000005</v>
      </c>
      <c r="K230" s="94">
        <v>0.68</v>
      </c>
      <c r="L230" s="109">
        <v>0.72</v>
      </c>
      <c r="M230" s="94">
        <v>0.69499999999999995</v>
      </c>
      <c r="N230" s="94">
        <v>0.63400000000000001</v>
      </c>
      <c r="O230" s="94">
        <v>0.64300000000000002</v>
      </c>
      <c r="P230" s="101">
        <v>0.60399999999999998</v>
      </c>
      <c r="Q230" s="83">
        <f t="shared" si="37"/>
        <v>0.64876923076923076</v>
      </c>
      <c r="R230" s="13">
        <f t="shared" si="41"/>
        <v>4.2144721078598929E-2</v>
      </c>
      <c r="S230" s="14">
        <f t="shared" si="42"/>
        <v>1.2630051249884999</v>
      </c>
      <c r="T230" s="13">
        <f t="shared" si="39"/>
        <v>0.60662450969063186</v>
      </c>
      <c r="U230" s="14">
        <f t="shared" si="40"/>
        <v>6.4961035572893774E-2</v>
      </c>
      <c r="W230" s="151"/>
      <c r="X230" s="153"/>
      <c r="Y230" s="13" t="s">
        <v>5</v>
      </c>
      <c r="Z230" s="55">
        <v>3.7209307227879129E-2</v>
      </c>
      <c r="AA230" s="156"/>
      <c r="AB230" s="13" t="s">
        <v>8</v>
      </c>
      <c r="AC230" s="55">
        <v>3.1200439990828683E-2</v>
      </c>
      <c r="AD230" s="156"/>
      <c r="AE230" s="13" t="s">
        <v>8</v>
      </c>
      <c r="AF230" s="55">
        <v>2.6044795275577529E-2</v>
      </c>
      <c r="AG230" s="156"/>
      <c r="AH230" s="13" t="s">
        <v>3</v>
      </c>
      <c r="AI230" s="13">
        <v>2.6647601666120197E-2</v>
      </c>
    </row>
    <row r="231" spans="1:35" x14ac:dyDescent="0.2">
      <c r="A231" s="168"/>
      <c r="B231" s="171"/>
      <c r="C231" s="14" t="s">
        <v>18</v>
      </c>
      <c r="D231" s="94">
        <v>0.34699999999999998</v>
      </c>
      <c r="E231" s="94">
        <v>0.32600000000000001</v>
      </c>
      <c r="F231" s="94">
        <v>0.34699999999999998</v>
      </c>
      <c r="G231" s="94">
        <v>0.36799999999999999</v>
      </c>
      <c r="H231" s="94">
        <v>0.377</v>
      </c>
      <c r="I231" s="94">
        <v>0.39900000000000002</v>
      </c>
      <c r="J231" s="94">
        <v>0.35899999999999999</v>
      </c>
      <c r="K231" s="94">
        <v>0.35399999999999998</v>
      </c>
      <c r="L231" s="109">
        <v>0.38900000000000001</v>
      </c>
      <c r="M231" s="94">
        <v>0.35099999999999998</v>
      </c>
      <c r="N231" s="94">
        <v>0.317</v>
      </c>
      <c r="O231" s="94">
        <v>0.318</v>
      </c>
      <c r="P231" s="101">
        <v>0.28000000000000003</v>
      </c>
      <c r="Q231" s="86">
        <f t="shared" si="37"/>
        <v>0.3486153846153846</v>
      </c>
      <c r="R231" s="13">
        <f t="shared" si="41"/>
        <v>3.1200439990828683E-2</v>
      </c>
      <c r="S231" s="14">
        <f t="shared" si="42"/>
        <v>0.68972862314672811</v>
      </c>
      <c r="T231" s="13">
        <f t="shared" si="39"/>
        <v>0.31741494462455594</v>
      </c>
      <c r="U231" s="14">
        <f t="shared" si="40"/>
        <v>8.9498172965748649E-2</v>
      </c>
      <c r="W231" s="151"/>
      <c r="X231" s="153"/>
      <c r="Y231" s="13" t="s">
        <v>8</v>
      </c>
      <c r="Z231" s="55">
        <v>4.2144721078598929E-2</v>
      </c>
      <c r="AA231" s="156"/>
      <c r="AB231" s="13" t="s">
        <v>3</v>
      </c>
      <c r="AC231" s="55">
        <v>3.6653987407912494E-2</v>
      </c>
      <c r="AD231" s="156"/>
      <c r="AE231" s="13" t="s">
        <v>3</v>
      </c>
      <c r="AF231" s="55">
        <v>2.9478906308744956E-2</v>
      </c>
      <c r="AG231" s="156"/>
      <c r="AH231" s="13" t="s">
        <v>6</v>
      </c>
      <c r="AI231" s="13">
        <v>2.8832714818188426E-2</v>
      </c>
    </row>
    <row r="232" spans="1:35" x14ac:dyDescent="0.2">
      <c r="A232" s="168"/>
      <c r="B232" s="171"/>
      <c r="C232" s="14" t="s">
        <v>19</v>
      </c>
      <c r="D232" s="94">
        <v>0.33600000000000002</v>
      </c>
      <c r="E232" s="94">
        <v>0.33100000000000002</v>
      </c>
      <c r="F232" s="94">
        <v>0.34899999999999998</v>
      </c>
      <c r="G232" s="94">
        <v>0.36699999999999999</v>
      </c>
      <c r="H232" s="94">
        <v>0.38</v>
      </c>
      <c r="I232" s="94">
        <v>0.39500000000000002</v>
      </c>
      <c r="J232" s="94">
        <v>0.377</v>
      </c>
      <c r="K232" s="94">
        <v>0.36899999999999999</v>
      </c>
      <c r="L232" s="109">
        <v>0.40100000000000002</v>
      </c>
      <c r="M232" s="94">
        <v>0.371</v>
      </c>
      <c r="N232" s="94">
        <v>0.33700000000000002</v>
      </c>
      <c r="O232" s="94">
        <v>0.34200000000000003</v>
      </c>
      <c r="P232" s="101">
        <v>0.309</v>
      </c>
      <c r="Q232" s="86">
        <f t="shared" si="37"/>
        <v>0.35876923076923073</v>
      </c>
      <c r="R232" s="13">
        <f t="shared" si="41"/>
        <v>2.6044795275577529E-2</v>
      </c>
      <c r="S232" s="14">
        <f t="shared" si="42"/>
        <v>0.7108958005857785</v>
      </c>
      <c r="T232" s="13">
        <f t="shared" si="39"/>
        <v>0.33272443549365321</v>
      </c>
      <c r="U232" s="14">
        <f t="shared" si="40"/>
        <v>7.2594841033985405E-2</v>
      </c>
      <c r="W232" s="151"/>
      <c r="X232" s="153"/>
      <c r="Y232" s="13" t="s">
        <v>2</v>
      </c>
      <c r="Z232" s="55">
        <v>4.3945501482992727E-2</v>
      </c>
      <c r="AA232" s="156"/>
      <c r="AB232" s="13" t="s">
        <v>6</v>
      </c>
      <c r="AC232" s="55">
        <v>4.0271122576971241E-2</v>
      </c>
      <c r="AD232" s="156"/>
      <c r="AE232" s="13" t="s">
        <v>6</v>
      </c>
      <c r="AF232" s="55">
        <v>3.4580666349957753E-2</v>
      </c>
      <c r="AG232" s="156"/>
      <c r="AH232" s="13" t="s">
        <v>7</v>
      </c>
      <c r="AI232" s="13">
        <v>2.9706652573128992E-2</v>
      </c>
    </row>
    <row r="233" spans="1:35" x14ac:dyDescent="0.2">
      <c r="A233" s="168"/>
      <c r="B233" s="173"/>
      <c r="C233" s="15" t="s">
        <v>20</v>
      </c>
      <c r="D233" s="88">
        <v>0.43</v>
      </c>
      <c r="E233" s="88">
        <v>0.432</v>
      </c>
      <c r="F233" s="88">
        <v>0.45500000000000002</v>
      </c>
      <c r="G233" s="88">
        <v>0.48199999999999998</v>
      </c>
      <c r="H233" s="88">
        <v>0.501</v>
      </c>
      <c r="I233" s="88">
        <v>0.51600000000000001</v>
      </c>
      <c r="J233" s="88">
        <v>0.50900000000000001</v>
      </c>
      <c r="K233" s="88">
        <v>0.51500000000000001</v>
      </c>
      <c r="L233" s="110">
        <v>0.54600000000000004</v>
      </c>
      <c r="M233" s="88">
        <v>0.54300000000000004</v>
      </c>
      <c r="N233" s="88">
        <v>0.52500000000000002</v>
      </c>
      <c r="O233" s="88">
        <v>0.55200000000000005</v>
      </c>
      <c r="P233" s="88">
        <v>0.53</v>
      </c>
      <c r="Q233" s="86">
        <f t="shared" si="37"/>
        <v>0.50276923076923086</v>
      </c>
      <c r="R233" s="132">
        <f t="shared" si="41"/>
        <v>3.9739834396607943E-2</v>
      </c>
      <c r="S233" s="15">
        <f t="shared" si="42"/>
        <v>0.98584138422927081</v>
      </c>
      <c r="T233" s="132">
        <f t="shared" si="39"/>
        <v>0.46302939637262291</v>
      </c>
      <c r="U233" s="15">
        <f t="shared" si="40"/>
        <v>7.9041898279666942E-2</v>
      </c>
      <c r="W233" s="151"/>
      <c r="X233" s="153"/>
      <c r="Y233" s="13" t="s">
        <v>22</v>
      </c>
      <c r="Z233" s="55">
        <v>4.4124755895531484E-2</v>
      </c>
      <c r="AA233" s="156"/>
      <c r="AB233" s="13" t="s">
        <v>4</v>
      </c>
      <c r="AC233" s="55">
        <v>4.6613226657337054E-2</v>
      </c>
      <c r="AD233" s="156"/>
      <c r="AE233" s="13" t="s">
        <v>4</v>
      </c>
      <c r="AF233" s="55">
        <v>3.7785598834608657E-2</v>
      </c>
      <c r="AG233" s="156"/>
      <c r="AH233" s="13" t="s">
        <v>23</v>
      </c>
      <c r="AI233" s="13">
        <v>3.0606686046830225E-2</v>
      </c>
    </row>
    <row r="234" spans="1:35" x14ac:dyDescent="0.2">
      <c r="A234" s="168"/>
      <c r="B234" s="172" t="s">
        <v>46</v>
      </c>
      <c r="C234" s="79" t="s">
        <v>17</v>
      </c>
      <c r="D234" s="94">
        <v>0.57099999999999995</v>
      </c>
      <c r="E234" s="94">
        <v>0.58199999999999996</v>
      </c>
      <c r="F234" s="94">
        <v>0.61</v>
      </c>
      <c r="G234" s="94">
        <v>0.64200000000000002</v>
      </c>
      <c r="H234" s="94">
        <v>0.67300000000000004</v>
      </c>
      <c r="I234" s="94">
        <v>0.69</v>
      </c>
      <c r="J234" s="94">
        <v>0.66900000000000004</v>
      </c>
      <c r="K234" s="94">
        <v>0.66200000000000003</v>
      </c>
      <c r="L234" s="94">
        <v>0.69399999999999995</v>
      </c>
      <c r="M234" s="109">
        <v>0.76200000000000001</v>
      </c>
      <c r="N234" s="94">
        <v>0.81399999999999995</v>
      </c>
      <c r="O234" s="94">
        <v>0.88400000000000001</v>
      </c>
      <c r="P234" s="94">
        <v>0.92400000000000004</v>
      </c>
      <c r="Q234" s="83">
        <f t="shared" si="37"/>
        <v>0.70592307692307688</v>
      </c>
      <c r="R234" s="13">
        <f t="shared" si="41"/>
        <v>0.10587181039675482</v>
      </c>
      <c r="S234" s="14">
        <f t="shared" si="42"/>
        <v>1.3136662165767969</v>
      </c>
      <c r="T234" s="13">
        <f t="shared" si="39"/>
        <v>0.60005126652632201</v>
      </c>
      <c r="U234" s="14">
        <f t="shared" si="40"/>
        <v>0.14997641224341426</v>
      </c>
      <c r="W234" s="151"/>
      <c r="X234" s="153"/>
      <c r="Y234" s="13" t="s">
        <v>6</v>
      </c>
      <c r="Z234" s="55">
        <v>4.6423698294229099E-2</v>
      </c>
      <c r="AA234" s="156"/>
      <c r="AB234" s="13" t="s">
        <v>23</v>
      </c>
      <c r="AC234" s="55">
        <v>4.9604828930805325E-2</v>
      </c>
      <c r="AD234" s="156"/>
      <c r="AE234" s="13" t="s">
        <v>2</v>
      </c>
      <c r="AF234" s="55">
        <v>3.9164650164212667E-2</v>
      </c>
      <c r="AG234" s="156"/>
      <c r="AH234" s="13" t="s">
        <v>4</v>
      </c>
      <c r="AI234" s="13">
        <v>3.1455801621025348E-2</v>
      </c>
    </row>
    <row r="235" spans="1:35" x14ac:dyDescent="0.2">
      <c r="A235" s="168"/>
      <c r="B235" s="171"/>
      <c r="C235" s="14" t="s">
        <v>18</v>
      </c>
      <c r="D235" s="94">
        <v>0.33900000000000002</v>
      </c>
      <c r="E235" s="94">
        <v>0.32100000000000001</v>
      </c>
      <c r="F235" s="94">
        <v>0.33700000000000002</v>
      </c>
      <c r="G235" s="94">
        <v>0.35299999999999998</v>
      </c>
      <c r="H235" s="94">
        <v>0.36199999999999999</v>
      </c>
      <c r="I235" s="94">
        <v>0.38300000000000001</v>
      </c>
      <c r="J235" s="94">
        <v>0.34200000000000003</v>
      </c>
      <c r="K235" s="94">
        <v>0.34799999999999998</v>
      </c>
      <c r="L235" s="94">
        <v>0.373</v>
      </c>
      <c r="M235" s="109">
        <v>0.46200000000000002</v>
      </c>
      <c r="N235" s="94">
        <v>0.56000000000000005</v>
      </c>
      <c r="O235" s="94">
        <v>0.55400000000000005</v>
      </c>
      <c r="P235" s="94">
        <v>0.73599999999999999</v>
      </c>
      <c r="Q235" s="86">
        <f t="shared" si="37"/>
        <v>0.42076923076923084</v>
      </c>
      <c r="R235" s="13">
        <f t="shared" si="41"/>
        <v>0.11933092567513742</v>
      </c>
      <c r="S235" s="14">
        <f t="shared" si="42"/>
        <v>0.80130434396556394</v>
      </c>
      <c r="T235" s="13">
        <f t="shared" si="39"/>
        <v>0.30143830509409342</v>
      </c>
      <c r="U235" s="14">
        <f t="shared" si="40"/>
        <v>0.28360183432848013</v>
      </c>
      <c r="W235" s="151"/>
      <c r="X235" s="153"/>
      <c r="Y235" s="13" t="s">
        <v>23</v>
      </c>
      <c r="Z235" s="55">
        <v>4.7475686708065283E-2</v>
      </c>
      <c r="AA235" s="156"/>
      <c r="AB235" s="13" t="s">
        <v>2</v>
      </c>
      <c r="AC235" s="55">
        <v>5.1807563816870253E-2</v>
      </c>
      <c r="AD235" s="156"/>
      <c r="AE235" s="13" t="s">
        <v>23</v>
      </c>
      <c r="AF235" s="55">
        <v>4.0641891117533163E-2</v>
      </c>
      <c r="AG235" s="156"/>
      <c r="AH235" s="13" t="s">
        <v>5</v>
      </c>
      <c r="AI235" s="13">
        <v>3.5406514962293995E-2</v>
      </c>
    </row>
    <row r="236" spans="1:35" x14ac:dyDescent="0.2">
      <c r="A236" s="168"/>
      <c r="B236" s="171"/>
      <c r="C236" s="14" t="s">
        <v>19</v>
      </c>
      <c r="D236" s="94">
        <v>0.33200000000000002</v>
      </c>
      <c r="E236" s="94">
        <v>0.33</v>
      </c>
      <c r="F236" s="94">
        <v>0.34599999999999997</v>
      </c>
      <c r="G236" s="94">
        <v>0.36</v>
      </c>
      <c r="H236" s="94">
        <v>0.376</v>
      </c>
      <c r="I236" s="94">
        <v>0.39200000000000002</v>
      </c>
      <c r="J236" s="94">
        <v>0.36499999999999999</v>
      </c>
      <c r="K236" s="94">
        <v>0.36199999999999999</v>
      </c>
      <c r="L236" s="94">
        <v>0.38800000000000001</v>
      </c>
      <c r="M236" s="109">
        <v>0.45700000000000002</v>
      </c>
      <c r="N236" s="94">
        <v>0.54200000000000004</v>
      </c>
      <c r="O236" s="94">
        <v>0.624</v>
      </c>
      <c r="P236" s="94">
        <v>0.68300000000000005</v>
      </c>
      <c r="Q236" s="86">
        <f t="shared" si="37"/>
        <v>0.42746153846153834</v>
      </c>
      <c r="R236" s="13">
        <f t="shared" si="41"/>
        <v>0.11141303292400569</v>
      </c>
      <c r="S236" s="14">
        <f t="shared" si="42"/>
        <v>0.81605846670854443</v>
      </c>
      <c r="T236" s="13">
        <f t="shared" si="39"/>
        <v>0.31604850553753266</v>
      </c>
      <c r="U236" s="14">
        <f t="shared" si="40"/>
        <v>0.26063873097212065</v>
      </c>
      <c r="W236" s="151"/>
      <c r="X236" s="153"/>
      <c r="Y236" s="13" t="s">
        <v>4</v>
      </c>
      <c r="Z236" s="55">
        <v>4.8742409513760201E-2</v>
      </c>
      <c r="AA236" s="156"/>
      <c r="AB236" s="13" t="s">
        <v>22</v>
      </c>
      <c r="AC236" s="55">
        <v>5.2776967362890476E-2</v>
      </c>
      <c r="AD236" s="156"/>
      <c r="AE236" s="13" t="s">
        <v>22</v>
      </c>
      <c r="AF236" s="55">
        <v>4.2781818844792777E-2</v>
      </c>
      <c r="AG236" s="156"/>
      <c r="AH236" s="13" t="s">
        <v>8</v>
      </c>
      <c r="AI236" s="13">
        <v>3.9739834396607943E-2</v>
      </c>
    </row>
    <row r="237" spans="1:35" x14ac:dyDescent="0.2">
      <c r="A237" s="168"/>
      <c r="B237" s="173"/>
      <c r="C237" s="15" t="s">
        <v>20</v>
      </c>
      <c r="D237" s="88">
        <v>0.42199999999999999</v>
      </c>
      <c r="E237" s="88">
        <v>0.42499999999999999</v>
      </c>
      <c r="F237" s="88">
        <v>0.44600000000000001</v>
      </c>
      <c r="G237" s="88">
        <v>0.47399999999999998</v>
      </c>
      <c r="H237" s="88">
        <v>0.496</v>
      </c>
      <c r="I237" s="88">
        <v>0.51700000000000002</v>
      </c>
      <c r="J237" s="88">
        <v>0.503</v>
      </c>
      <c r="K237" s="88">
        <v>0.503</v>
      </c>
      <c r="L237" s="88">
        <v>0.53100000000000003</v>
      </c>
      <c r="M237" s="110">
        <v>0.59099999999999997</v>
      </c>
      <c r="N237" s="88">
        <v>0.64800000000000002</v>
      </c>
      <c r="O237" s="88">
        <v>0.73699999999999999</v>
      </c>
      <c r="P237" s="88">
        <v>0.78</v>
      </c>
      <c r="Q237" s="47">
        <f t="shared" si="37"/>
        <v>0.54407692307692312</v>
      </c>
      <c r="R237" s="132">
        <f t="shared" si="41"/>
        <v>0.10957362227390678</v>
      </c>
      <c r="S237" s="15">
        <f t="shared" si="42"/>
        <v>1.0269317884869738</v>
      </c>
      <c r="T237" s="132">
        <f t="shared" si="39"/>
        <v>0.43450330080301636</v>
      </c>
      <c r="U237" s="15">
        <f t="shared" si="40"/>
        <v>0.20139362216326709</v>
      </c>
      <c r="W237" s="151"/>
      <c r="X237" s="153"/>
      <c r="Y237" s="13" t="s">
        <v>55</v>
      </c>
      <c r="Z237" s="55">
        <v>7.8810010477598016E-2</v>
      </c>
      <c r="AA237" s="156"/>
      <c r="AB237" s="13" t="s">
        <v>55</v>
      </c>
      <c r="AC237" s="55">
        <v>0.11113859357688712</v>
      </c>
      <c r="AD237" s="156"/>
      <c r="AE237" s="13" t="s">
        <v>55</v>
      </c>
      <c r="AF237" s="55">
        <v>8.8580722387538988E-2</v>
      </c>
      <c r="AG237" s="156"/>
      <c r="AH237" s="13" t="s">
        <v>55</v>
      </c>
      <c r="AI237" s="13">
        <v>7.7952496534596849E-2</v>
      </c>
    </row>
    <row r="238" spans="1:35" x14ac:dyDescent="0.2">
      <c r="A238" s="168"/>
      <c r="B238" s="172" t="s">
        <v>47</v>
      </c>
      <c r="C238" s="79" t="s">
        <v>17</v>
      </c>
      <c r="D238" s="94">
        <v>0.54800000000000004</v>
      </c>
      <c r="E238" s="94">
        <v>0.56399999999999995</v>
      </c>
      <c r="F238" s="94">
        <v>0.58599999999999997</v>
      </c>
      <c r="G238" s="94">
        <v>0.629</v>
      </c>
      <c r="H238" s="94">
        <v>0.65900000000000003</v>
      </c>
      <c r="I238" s="94">
        <v>0.67</v>
      </c>
      <c r="J238" s="94">
        <v>0.64800000000000002</v>
      </c>
      <c r="K238" s="94">
        <v>0.63900000000000001</v>
      </c>
      <c r="L238" s="94">
        <v>0.66800000000000004</v>
      </c>
      <c r="M238" s="94">
        <v>0.749</v>
      </c>
      <c r="N238" s="109">
        <v>0.81599999999999995</v>
      </c>
      <c r="O238" s="94">
        <v>0.89300000000000002</v>
      </c>
      <c r="P238" s="94">
        <v>0.93899999999999995</v>
      </c>
      <c r="Q238" s="83">
        <f t="shared" si="37"/>
        <v>0.69292307692307686</v>
      </c>
      <c r="R238" s="13">
        <f t="shared" si="41"/>
        <v>0.11742196199929253</v>
      </c>
      <c r="S238" s="14">
        <f t="shared" si="42"/>
        <v>1.2815718459396646</v>
      </c>
      <c r="T238" s="13">
        <f t="shared" si="39"/>
        <v>0.57550111492378431</v>
      </c>
      <c r="U238" s="14">
        <f t="shared" si="40"/>
        <v>0.16945887055848169</v>
      </c>
      <c r="W238" s="151"/>
      <c r="X238" s="153"/>
      <c r="Y238" s="13" t="s">
        <v>9</v>
      </c>
      <c r="Z238" s="55">
        <v>0.10587181039675482</v>
      </c>
      <c r="AA238" s="156"/>
      <c r="AB238" s="13" t="s">
        <v>9</v>
      </c>
      <c r="AC238" s="55">
        <v>0.11933092567513742</v>
      </c>
      <c r="AD238" s="156"/>
      <c r="AE238" s="13" t="s">
        <v>9</v>
      </c>
      <c r="AF238" s="55">
        <v>0.11141303292400569</v>
      </c>
      <c r="AG238" s="156"/>
      <c r="AH238" s="13" t="s">
        <v>9</v>
      </c>
      <c r="AI238" s="13">
        <v>0.10957362227390678</v>
      </c>
    </row>
    <row r="239" spans="1:35" x14ac:dyDescent="0.2">
      <c r="A239" s="168"/>
      <c r="B239" s="171"/>
      <c r="C239" s="14" t="s">
        <v>18</v>
      </c>
      <c r="D239" s="94">
        <v>0.33800000000000002</v>
      </c>
      <c r="E239" s="94">
        <v>0.316</v>
      </c>
      <c r="F239" s="94">
        <v>0.33700000000000002</v>
      </c>
      <c r="G239" s="94">
        <v>0.35899999999999999</v>
      </c>
      <c r="H239" s="94">
        <v>0.36799999999999999</v>
      </c>
      <c r="I239" s="94">
        <v>0.38500000000000001</v>
      </c>
      <c r="J239" s="94">
        <v>0.34399999999999997</v>
      </c>
      <c r="K239" s="94">
        <v>0.33</v>
      </c>
      <c r="L239" s="94">
        <v>0.35699999999999998</v>
      </c>
      <c r="M239" s="94">
        <v>0.46899999999999997</v>
      </c>
      <c r="N239" s="109">
        <v>0.58899999999999997</v>
      </c>
      <c r="O239" s="94">
        <v>0.69299999999999995</v>
      </c>
      <c r="P239" s="94">
        <v>0.78500000000000003</v>
      </c>
      <c r="Q239" s="86">
        <f t="shared" si="37"/>
        <v>0.43615384615384606</v>
      </c>
      <c r="R239" s="13">
        <f t="shared" si="41"/>
        <v>0.14812876215480511</v>
      </c>
      <c r="S239" s="14">
        <f t="shared" si="42"/>
        <v>0.81937066936866443</v>
      </c>
      <c r="T239" s="13">
        <f t="shared" si="39"/>
        <v>0.28802508399904092</v>
      </c>
      <c r="U239" s="14">
        <f t="shared" si="40"/>
        <v>0.33962502786815996</v>
      </c>
      <c r="W239" s="151"/>
      <c r="X239" s="153"/>
      <c r="Y239" s="13" t="s">
        <v>10</v>
      </c>
      <c r="Z239" s="55">
        <v>0.11742196199929253</v>
      </c>
      <c r="AA239" s="156"/>
      <c r="AB239" s="13" t="s">
        <v>10</v>
      </c>
      <c r="AC239" s="55">
        <v>0.14812876215480511</v>
      </c>
      <c r="AD239" s="156"/>
      <c r="AE239" s="13" t="s">
        <v>10</v>
      </c>
      <c r="AF239" s="55">
        <v>0.12664454286184762</v>
      </c>
      <c r="AG239" s="156"/>
      <c r="AH239" s="13" t="s">
        <v>10</v>
      </c>
      <c r="AI239" s="13">
        <v>0.11686182606194576</v>
      </c>
    </row>
    <row r="240" spans="1:35" x14ac:dyDescent="0.2">
      <c r="A240" s="168"/>
      <c r="B240" s="171"/>
      <c r="C240" s="14" t="s">
        <v>19</v>
      </c>
      <c r="D240" s="94">
        <v>0.32800000000000001</v>
      </c>
      <c r="E240" s="94">
        <v>0.32500000000000001</v>
      </c>
      <c r="F240" s="94">
        <v>0.33700000000000002</v>
      </c>
      <c r="G240" s="94">
        <v>0.35799999999999998</v>
      </c>
      <c r="H240" s="94">
        <v>0.374</v>
      </c>
      <c r="I240" s="94">
        <v>0.38400000000000001</v>
      </c>
      <c r="J240" s="94">
        <v>0.35899999999999999</v>
      </c>
      <c r="K240" s="94">
        <v>0.34599999999999997</v>
      </c>
      <c r="L240" s="94">
        <v>0.37</v>
      </c>
      <c r="M240" s="94">
        <v>0.46300000000000002</v>
      </c>
      <c r="N240" s="109">
        <v>0.55800000000000005</v>
      </c>
      <c r="O240" s="94">
        <v>0.65</v>
      </c>
      <c r="P240" s="94">
        <v>0.72399999999999998</v>
      </c>
      <c r="Q240" s="86">
        <f>AVERAGE(D240:P240)</f>
        <v>0.42892307692307696</v>
      </c>
      <c r="R240" s="13">
        <f t="shared" si="41"/>
        <v>0.12664454286184762</v>
      </c>
      <c r="S240" s="14">
        <f t="shared" si="42"/>
        <v>0.81364816163798481</v>
      </c>
      <c r="T240" s="13">
        <f t="shared" si="39"/>
        <v>0.30227853406122934</v>
      </c>
      <c r="U240" s="14">
        <f t="shared" si="40"/>
        <v>0.29526166736083553</v>
      </c>
      <c r="W240" s="151"/>
      <c r="X240" s="153"/>
      <c r="Y240" s="13" t="s">
        <v>11</v>
      </c>
      <c r="Z240" s="55">
        <v>0.13753162089338619</v>
      </c>
      <c r="AA240" s="156"/>
      <c r="AB240" s="13" t="s">
        <v>11</v>
      </c>
      <c r="AC240" s="55">
        <v>0.17120844418703973</v>
      </c>
      <c r="AD240" s="156"/>
      <c r="AE240" s="13" t="s">
        <v>11</v>
      </c>
      <c r="AF240" s="55">
        <v>0.14634974725195141</v>
      </c>
      <c r="AG240" s="156"/>
      <c r="AH240" s="13" t="s">
        <v>11</v>
      </c>
      <c r="AI240" s="13">
        <v>0.1292924761101675</v>
      </c>
    </row>
    <row r="241" spans="1:35" ht="15" thickBot="1" x14ac:dyDescent="0.25">
      <c r="A241" s="168"/>
      <c r="B241" s="173"/>
      <c r="C241" s="15" t="s">
        <v>20</v>
      </c>
      <c r="D241" s="88">
        <v>0.41499999999999998</v>
      </c>
      <c r="E241" s="88">
        <v>0.41499999999999998</v>
      </c>
      <c r="F241" s="88">
        <v>0.433</v>
      </c>
      <c r="G241" s="88">
        <v>0.46500000000000002</v>
      </c>
      <c r="H241" s="88">
        <v>0.48</v>
      </c>
      <c r="I241" s="88">
        <v>0.49099999999999999</v>
      </c>
      <c r="J241" s="88">
        <v>0.47799999999999998</v>
      </c>
      <c r="K241" s="88">
        <v>0.47</v>
      </c>
      <c r="L241" s="88">
        <v>0.498</v>
      </c>
      <c r="M241" s="88">
        <v>0.56799999999999995</v>
      </c>
      <c r="N241" s="110">
        <v>0.65</v>
      </c>
      <c r="O241" s="88">
        <v>0.73399999999999999</v>
      </c>
      <c r="P241" s="88">
        <v>0.79200000000000004</v>
      </c>
      <c r="Q241" s="130">
        <f t="shared" si="37"/>
        <v>0.52992307692307694</v>
      </c>
      <c r="R241" s="132">
        <f t="shared" si="41"/>
        <v>0.11686182606194576</v>
      </c>
      <c r="S241" s="15">
        <f t="shared" si="42"/>
        <v>0.99803976820486151</v>
      </c>
      <c r="T241" s="132">
        <f t="shared" si="39"/>
        <v>0.41306125086113121</v>
      </c>
      <c r="U241" s="15">
        <f t="shared" si="40"/>
        <v>0.22052601811660544</v>
      </c>
      <c r="W241" s="152"/>
      <c r="X241" s="154"/>
      <c r="Y241" s="132" t="s">
        <v>12</v>
      </c>
      <c r="Z241" s="143">
        <v>0.19102092577212634</v>
      </c>
      <c r="AA241" s="157"/>
      <c r="AB241" s="132" t="s">
        <v>58</v>
      </c>
      <c r="AC241" s="143">
        <v>0.20886279860006968</v>
      </c>
      <c r="AD241" s="157"/>
      <c r="AE241" s="132" t="s">
        <v>12</v>
      </c>
      <c r="AF241" s="143">
        <v>0.18259218308964867</v>
      </c>
      <c r="AG241" s="157"/>
      <c r="AH241" s="132" t="s">
        <v>12</v>
      </c>
      <c r="AI241" s="132">
        <v>0.19369151340950366</v>
      </c>
    </row>
    <row r="242" spans="1:35" ht="15" thickTop="1" x14ac:dyDescent="0.2">
      <c r="A242" s="168"/>
      <c r="B242" s="172" t="s">
        <v>48</v>
      </c>
      <c r="C242" s="79" t="s">
        <v>17</v>
      </c>
      <c r="D242" s="94">
        <v>0.502</v>
      </c>
      <c r="E242" s="94">
        <v>0.50800000000000001</v>
      </c>
      <c r="F242" s="94">
        <v>0.54100000000000004</v>
      </c>
      <c r="G242" s="94">
        <v>0.57399999999999995</v>
      </c>
      <c r="H242" s="94">
        <v>0.61299999999999999</v>
      </c>
      <c r="I242" s="94">
        <v>0.626</v>
      </c>
      <c r="J242" s="94">
        <v>0.6</v>
      </c>
      <c r="K242" s="94">
        <v>0.58899999999999997</v>
      </c>
      <c r="L242" s="94">
        <v>0.62</v>
      </c>
      <c r="M242" s="94">
        <v>0.72299999999999998</v>
      </c>
      <c r="N242" s="94">
        <v>0.79500000000000004</v>
      </c>
      <c r="O242" s="109">
        <v>0.89400000000000002</v>
      </c>
      <c r="P242" s="94">
        <v>0.95299999999999996</v>
      </c>
      <c r="Q242" s="83">
        <f t="shared" si="37"/>
        <v>0.65676923076923077</v>
      </c>
      <c r="R242" s="13">
        <f t="shared" si="41"/>
        <v>0.13753162089338619</v>
      </c>
      <c r="S242" s="14">
        <f t="shared" si="42"/>
        <v>1.2047202531826535</v>
      </c>
      <c r="T242" s="13">
        <f t="shared" si="39"/>
        <v>0.51923760987584455</v>
      </c>
      <c r="U242" s="14">
        <f t="shared" si="40"/>
        <v>0.20940630962918957</v>
      </c>
    </row>
    <row r="243" spans="1:35" x14ac:dyDescent="0.2">
      <c r="A243" s="168"/>
      <c r="B243" s="171"/>
      <c r="C243" s="14" t="s">
        <v>18</v>
      </c>
      <c r="D243" s="94">
        <v>0.29899999999999999</v>
      </c>
      <c r="E243" s="94">
        <v>0.27800000000000002</v>
      </c>
      <c r="F243" s="94">
        <v>0.29899999999999999</v>
      </c>
      <c r="G243" s="94">
        <v>0.308</v>
      </c>
      <c r="H243" s="94">
        <v>0.314</v>
      </c>
      <c r="I243" s="94">
        <v>0.33800000000000002</v>
      </c>
      <c r="J243" s="94">
        <v>0.28699999999999998</v>
      </c>
      <c r="K243" s="94">
        <v>0.27300000000000002</v>
      </c>
      <c r="L243" s="94">
        <v>0.29399999999999998</v>
      </c>
      <c r="M243" s="94">
        <v>0.43099999999999999</v>
      </c>
      <c r="N243" s="94">
        <v>0.56399999999999995</v>
      </c>
      <c r="O243" s="109">
        <v>0.70799999999999996</v>
      </c>
      <c r="P243" s="94">
        <v>0.80400000000000005</v>
      </c>
      <c r="Q243" s="86">
        <f t="shared" si="37"/>
        <v>0.39976923076923082</v>
      </c>
      <c r="R243" s="13">
        <f t="shared" si="41"/>
        <v>0.17120844418703973</v>
      </c>
      <c r="S243" s="14">
        <f t="shared" si="42"/>
        <v>0.7483205112214012</v>
      </c>
      <c r="T243" s="13">
        <f t="shared" si="39"/>
        <v>0.22856078658219109</v>
      </c>
      <c r="U243" s="14">
        <f t="shared" si="40"/>
        <v>0.42826818826852342</v>
      </c>
    </row>
    <row r="244" spans="1:35" x14ac:dyDescent="0.2">
      <c r="A244" s="168"/>
      <c r="B244" s="171"/>
      <c r="C244" s="14" t="s">
        <v>19</v>
      </c>
      <c r="D244" s="94">
        <v>0.29299999999999998</v>
      </c>
      <c r="E244" s="94">
        <v>0.28499999999999998</v>
      </c>
      <c r="F244" s="94">
        <v>0.30299999999999999</v>
      </c>
      <c r="G244" s="94">
        <v>0.317</v>
      </c>
      <c r="H244" s="94">
        <v>0.33100000000000002</v>
      </c>
      <c r="I244" s="94">
        <v>0.34699999999999998</v>
      </c>
      <c r="J244" s="94">
        <v>0.316</v>
      </c>
      <c r="K244" s="94">
        <v>0.30499999999999999</v>
      </c>
      <c r="L244" s="94">
        <v>0.32500000000000001</v>
      </c>
      <c r="M244" s="94">
        <v>0.437</v>
      </c>
      <c r="N244" s="94">
        <v>0.54200000000000004</v>
      </c>
      <c r="O244" s="109">
        <v>0.66400000000000003</v>
      </c>
      <c r="P244" s="94">
        <v>0.74199999999999999</v>
      </c>
      <c r="Q244" s="130">
        <f t="shared" si="37"/>
        <v>0.40053846153846151</v>
      </c>
      <c r="R244" s="13">
        <f t="shared" si="41"/>
        <v>0.14634974725195141</v>
      </c>
      <c r="S244" s="14">
        <f t="shared" si="42"/>
        <v>0.75671903500405879</v>
      </c>
      <c r="T244" s="13">
        <f t="shared" si="39"/>
        <v>0.25418871428651013</v>
      </c>
      <c r="U244" s="14">
        <f t="shared" si="40"/>
        <v>0.36538250706267877</v>
      </c>
    </row>
    <row r="245" spans="1:35" x14ac:dyDescent="0.2">
      <c r="A245" s="168"/>
      <c r="B245" s="173"/>
      <c r="C245" s="15" t="s">
        <v>20</v>
      </c>
      <c r="D245" s="88">
        <v>0.39500000000000002</v>
      </c>
      <c r="E245" s="88">
        <v>0.39400000000000002</v>
      </c>
      <c r="F245" s="88">
        <v>0.41499999999999998</v>
      </c>
      <c r="G245" s="88">
        <v>0.442</v>
      </c>
      <c r="H245" s="88">
        <v>0.45900000000000002</v>
      </c>
      <c r="I245" s="88">
        <v>0.47499999999999998</v>
      </c>
      <c r="J245" s="88">
        <v>0.45700000000000002</v>
      </c>
      <c r="K245" s="88">
        <v>0.44900000000000001</v>
      </c>
      <c r="L245" s="88">
        <v>0.48</v>
      </c>
      <c r="M245" s="88">
        <v>0.56299999999999994</v>
      </c>
      <c r="N245" s="88">
        <v>0.63800000000000001</v>
      </c>
      <c r="O245" s="110">
        <v>0.748</v>
      </c>
      <c r="P245" s="88">
        <v>0.81100000000000005</v>
      </c>
      <c r="Q245" s="47">
        <f t="shared" si="37"/>
        <v>0.51738461538461533</v>
      </c>
      <c r="R245" s="132">
        <f t="shared" si="41"/>
        <v>0.1292924761101675</v>
      </c>
      <c r="S245" s="15">
        <f t="shared" si="42"/>
        <v>0.96988950249858985</v>
      </c>
      <c r="T245" s="132">
        <f t="shared" si="39"/>
        <v>0.38809213927444786</v>
      </c>
      <c r="U245" s="15">
        <f t="shared" si="40"/>
        <v>0.24989625177403771</v>
      </c>
    </row>
    <row r="246" spans="1:35" x14ac:dyDescent="0.2">
      <c r="A246" s="168"/>
      <c r="B246" s="172" t="s">
        <v>50</v>
      </c>
      <c r="C246" s="79" t="s">
        <v>17</v>
      </c>
      <c r="D246" s="94">
        <v>0.38600000000000001</v>
      </c>
      <c r="E246" s="94">
        <v>0.38100000000000001</v>
      </c>
      <c r="F246" s="94">
        <v>0.38800000000000001</v>
      </c>
      <c r="G246" s="94">
        <v>0.41499999999999998</v>
      </c>
      <c r="H246" s="94">
        <v>0.44</v>
      </c>
      <c r="I246" s="94">
        <v>0.44900000000000001</v>
      </c>
      <c r="J246" s="94">
        <v>0.39500000000000002</v>
      </c>
      <c r="K246" s="94">
        <v>0.36499999999999999</v>
      </c>
      <c r="L246" s="94">
        <v>0.379</v>
      </c>
      <c r="M246" s="94">
        <v>0.55400000000000005</v>
      </c>
      <c r="N246" s="94">
        <v>0.70899999999999996</v>
      </c>
      <c r="O246" s="94">
        <v>0.85099999999999998</v>
      </c>
      <c r="P246" s="109">
        <v>0.95799999999999996</v>
      </c>
      <c r="Q246" s="83">
        <f t="shared" si="37"/>
        <v>0.5130769230769231</v>
      </c>
      <c r="R246" s="13">
        <f t="shared" si="41"/>
        <v>0.19102092577212634</v>
      </c>
      <c r="S246" s="14">
        <f t="shared" si="42"/>
        <v>0.93455917022364454</v>
      </c>
      <c r="T246" s="13">
        <f t="shared" si="39"/>
        <v>0.32205599730479673</v>
      </c>
      <c r="U246" s="14">
        <f t="shared" si="40"/>
        <v>0.37230465292918175</v>
      </c>
    </row>
    <row r="247" spans="1:35" x14ac:dyDescent="0.2">
      <c r="A247" s="168"/>
      <c r="B247" s="171"/>
      <c r="C247" s="14" t="s">
        <v>18</v>
      </c>
      <c r="D247" s="94">
        <v>0.25</v>
      </c>
      <c r="E247" s="94">
        <v>0.22700000000000001</v>
      </c>
      <c r="F247" s="94">
        <v>0.22700000000000001</v>
      </c>
      <c r="G247" s="94">
        <v>0.23799999999999999</v>
      </c>
      <c r="H247" s="94">
        <v>0.23</v>
      </c>
      <c r="I247" s="94">
        <v>0.23100000000000001</v>
      </c>
      <c r="J247" s="94">
        <v>0.19500000000000001</v>
      </c>
      <c r="K247" s="94">
        <v>0.18</v>
      </c>
      <c r="L247" s="94">
        <v>0.18099999999999999</v>
      </c>
      <c r="M247" s="94">
        <v>0.372</v>
      </c>
      <c r="N247" s="94">
        <v>0.54900000000000004</v>
      </c>
      <c r="O247" s="94">
        <v>0.69699999999999995</v>
      </c>
      <c r="P247" s="109">
        <v>0.84499999999999997</v>
      </c>
      <c r="Q247" s="86">
        <f t="shared" si="37"/>
        <v>0.34015384615384614</v>
      </c>
      <c r="R247" s="13">
        <f t="shared" si="41"/>
        <v>0.20886279860006968</v>
      </c>
      <c r="S247" s="14">
        <f t="shared" si="42"/>
        <v>0.63518095384743101</v>
      </c>
      <c r="T247" s="13">
        <f t="shared" si="39"/>
        <v>0.13129104755377646</v>
      </c>
      <c r="U247" s="14">
        <f t="shared" si="40"/>
        <v>0.61402450967908317</v>
      </c>
    </row>
    <row r="248" spans="1:35" x14ac:dyDescent="0.2">
      <c r="A248" s="168"/>
      <c r="B248" s="171"/>
      <c r="C248" s="14" t="s">
        <v>19</v>
      </c>
      <c r="D248" s="94">
        <v>0.32800000000000001</v>
      </c>
      <c r="E248" s="94">
        <v>0.22500000000000001</v>
      </c>
      <c r="F248" s="94">
        <v>0.23100000000000001</v>
      </c>
      <c r="G248" s="94">
        <v>0.23899999999999999</v>
      </c>
      <c r="H248" s="94">
        <v>0.24399999999999999</v>
      </c>
      <c r="I248" s="94">
        <v>0.248</v>
      </c>
      <c r="J248" s="94">
        <v>0.21299999999999999</v>
      </c>
      <c r="K248" s="94">
        <v>0.19500000000000001</v>
      </c>
      <c r="L248" s="94">
        <v>0.20100000000000001</v>
      </c>
      <c r="M248" s="94">
        <v>0.36499999999999999</v>
      </c>
      <c r="N248" s="94">
        <v>0.52</v>
      </c>
      <c r="O248" s="94">
        <v>0.65600000000000003</v>
      </c>
      <c r="P248" s="109">
        <v>0.77700000000000002</v>
      </c>
      <c r="Q248" s="86">
        <f>AVERAGE(D248:P248)</f>
        <v>0.34169230769230768</v>
      </c>
      <c r="R248" s="13">
        <f t="shared" si="41"/>
        <v>0.18259218308964867</v>
      </c>
      <c r="S248" s="14">
        <f t="shared" si="42"/>
        <v>0.64325190734522286</v>
      </c>
      <c r="T248" s="13">
        <f t="shared" si="39"/>
        <v>0.15910012460265902</v>
      </c>
      <c r="U248" s="14">
        <f t="shared" si="40"/>
        <v>0.53437604236052061</v>
      </c>
    </row>
    <row r="249" spans="1:35" ht="15" thickBot="1" x14ac:dyDescent="0.25">
      <c r="A249" s="169"/>
      <c r="B249" s="173"/>
      <c r="C249" s="15" t="s">
        <v>20</v>
      </c>
      <c r="D249" s="88">
        <v>0.23699999999999999</v>
      </c>
      <c r="E249" s="88">
        <v>0.224</v>
      </c>
      <c r="F249" s="88">
        <v>0.222</v>
      </c>
      <c r="G249" s="88">
        <v>0.23400000000000001</v>
      </c>
      <c r="H249" s="88">
        <v>0.24099999999999999</v>
      </c>
      <c r="I249" s="88">
        <v>0.26200000000000001</v>
      </c>
      <c r="J249" s="88">
        <v>0.24199999999999999</v>
      </c>
      <c r="K249" s="88">
        <v>0.23</v>
      </c>
      <c r="L249" s="88">
        <v>0.251</v>
      </c>
      <c r="M249" s="88">
        <v>0.38800000000000001</v>
      </c>
      <c r="N249" s="88">
        <v>0.54400000000000004</v>
      </c>
      <c r="O249" s="88">
        <v>0.68600000000000005</v>
      </c>
      <c r="P249" s="110">
        <v>0.82099999999999995</v>
      </c>
      <c r="Q249" s="135">
        <f t="shared" si="37"/>
        <v>0.35246153846153844</v>
      </c>
      <c r="R249" s="132">
        <f t="shared" si="41"/>
        <v>0.19369151340950366</v>
      </c>
      <c r="S249" s="15">
        <f t="shared" si="42"/>
        <v>0.65987424804883754</v>
      </c>
      <c r="T249" s="132">
        <f t="shared" si="39"/>
        <v>0.15877002505203477</v>
      </c>
      <c r="U249" s="15">
        <f t="shared" si="40"/>
        <v>0.54953943132334082</v>
      </c>
    </row>
    <row r="250" spans="1:35" ht="15" thickTop="1" x14ac:dyDescent="0.2">
      <c r="U250" s="141"/>
      <c r="W250" s="145" t="s">
        <v>52</v>
      </c>
      <c r="X250" s="146"/>
      <c r="Y250" s="146"/>
      <c r="Z250" s="147"/>
    </row>
    <row r="251" spans="1:35" ht="15" thickBot="1" x14ac:dyDescent="0.25">
      <c r="U251" s="141"/>
      <c r="W251" s="148"/>
      <c r="X251" s="149"/>
      <c r="Y251" s="149"/>
      <c r="Z251" s="150"/>
    </row>
    <row r="252" spans="1:35" ht="14.25" customHeight="1" thickTop="1" x14ac:dyDescent="0.2">
      <c r="A252" s="172" t="s">
        <v>13</v>
      </c>
      <c r="B252" s="172" t="s">
        <v>36</v>
      </c>
      <c r="C252" s="172" t="s">
        <v>16</v>
      </c>
      <c r="D252" s="175" t="s">
        <v>0</v>
      </c>
      <c r="E252" s="177" t="s">
        <v>1</v>
      </c>
      <c r="F252" s="177" t="s">
        <v>2</v>
      </c>
      <c r="G252" s="177" t="s">
        <v>3</v>
      </c>
      <c r="H252" s="177" t="s">
        <v>4</v>
      </c>
      <c r="I252" s="177" t="s">
        <v>5</v>
      </c>
      <c r="J252" s="177" t="s">
        <v>6</v>
      </c>
      <c r="K252" s="177" t="s">
        <v>7</v>
      </c>
      <c r="L252" s="177" t="s">
        <v>8</v>
      </c>
      <c r="M252" s="177" t="s">
        <v>9</v>
      </c>
      <c r="N252" s="177" t="s">
        <v>10</v>
      </c>
      <c r="O252" s="177" t="s">
        <v>11</v>
      </c>
      <c r="P252" s="179" t="s">
        <v>12</v>
      </c>
      <c r="Q252" s="155" t="s">
        <v>25</v>
      </c>
      <c r="R252" s="155" t="s">
        <v>51</v>
      </c>
      <c r="S252" s="155" t="s">
        <v>52</v>
      </c>
      <c r="T252" s="155" t="s">
        <v>53</v>
      </c>
      <c r="U252" s="155" t="s">
        <v>54</v>
      </c>
      <c r="W252" s="151">
        <v>4000</v>
      </c>
      <c r="X252" s="153" t="s">
        <v>26</v>
      </c>
      <c r="Y252" s="13" t="s">
        <v>55</v>
      </c>
      <c r="Z252" s="55">
        <v>1.3360339324655262</v>
      </c>
      <c r="AA252" s="155" t="s">
        <v>27</v>
      </c>
      <c r="AB252" s="139" t="s">
        <v>55</v>
      </c>
      <c r="AC252" s="142">
        <v>0.79661991858613701</v>
      </c>
      <c r="AD252" s="155" t="s">
        <v>28</v>
      </c>
      <c r="AE252" s="139" t="s">
        <v>55</v>
      </c>
      <c r="AF252" s="142">
        <v>0.79852790809559415</v>
      </c>
      <c r="AG252" s="155" t="s">
        <v>57</v>
      </c>
      <c r="AH252" s="139" t="s">
        <v>55</v>
      </c>
      <c r="AI252" s="139">
        <v>1.0492236374212294</v>
      </c>
    </row>
    <row r="253" spans="1:35" ht="15" customHeight="1" thickBot="1" x14ac:dyDescent="0.25">
      <c r="A253" s="174"/>
      <c r="B253" s="173"/>
      <c r="C253" s="173"/>
      <c r="D253" s="176"/>
      <c r="E253" s="178"/>
      <c r="F253" s="178"/>
      <c r="G253" s="178"/>
      <c r="H253" s="178"/>
      <c r="I253" s="178"/>
      <c r="J253" s="178"/>
      <c r="K253" s="178"/>
      <c r="L253" s="178"/>
      <c r="M253" s="178"/>
      <c r="N253" s="178"/>
      <c r="O253" s="178"/>
      <c r="P253" s="180"/>
      <c r="Q253" s="166"/>
      <c r="R253" s="166"/>
      <c r="S253" s="166"/>
      <c r="T253" s="166"/>
      <c r="U253" s="166"/>
      <c r="W253" s="151"/>
      <c r="X253" s="153"/>
      <c r="Y253" s="13" t="s">
        <v>2</v>
      </c>
      <c r="Z253" s="55">
        <v>1.2852793797692001</v>
      </c>
      <c r="AA253" s="156"/>
      <c r="AB253" s="13" t="s">
        <v>9</v>
      </c>
      <c r="AC253" s="55">
        <v>0.77205440212520815</v>
      </c>
      <c r="AD253" s="156"/>
      <c r="AE253" s="13" t="s">
        <v>10</v>
      </c>
      <c r="AF253" s="55">
        <v>0.77201532631195657</v>
      </c>
      <c r="AG253" s="156"/>
      <c r="AH253" s="13" t="s">
        <v>2</v>
      </c>
      <c r="AI253" s="13">
        <v>1.0041455298172437</v>
      </c>
    </row>
    <row r="254" spans="1:35" ht="15" thickTop="1" x14ac:dyDescent="0.2">
      <c r="A254" s="167">
        <v>4000</v>
      </c>
      <c r="B254" s="170" t="s">
        <v>15</v>
      </c>
      <c r="C254" s="5" t="s">
        <v>17</v>
      </c>
      <c r="D254" s="62">
        <v>0.628</v>
      </c>
      <c r="E254" s="62">
        <v>0.63800000000000001</v>
      </c>
      <c r="F254" s="62">
        <v>0.65300000000000002</v>
      </c>
      <c r="G254" s="62">
        <v>0.67800000000000005</v>
      </c>
      <c r="H254" s="62">
        <v>0.69899999999999995</v>
      </c>
      <c r="I254" s="62">
        <v>0.69199999999999995</v>
      </c>
      <c r="J254" s="62">
        <v>0.66900000000000004</v>
      </c>
      <c r="K254" s="62">
        <v>0.64200000000000002</v>
      </c>
      <c r="L254" s="62">
        <v>0.65500000000000003</v>
      </c>
      <c r="M254" s="62">
        <v>0.71</v>
      </c>
      <c r="N254" s="62">
        <v>0.76300000000000001</v>
      </c>
      <c r="O254" s="62">
        <v>0.85399999999999998</v>
      </c>
      <c r="P254" s="62">
        <v>0.89800000000000002</v>
      </c>
      <c r="Q254" s="46">
        <f t="shared" ref="Q254:Q272" si="43">AVERAGE(D254:P254)</f>
        <v>0.70607692307692305</v>
      </c>
      <c r="R254" s="131">
        <f>_xlfn.STDEV.P(D254:P254)</f>
        <v>8.069168438565473E-2</v>
      </c>
      <c r="S254" s="5">
        <f t="shared" ref="S254:S285" si="44">2*Q254*1/R254/(Q254+1/R254)</f>
        <v>1.3360339324655262</v>
      </c>
      <c r="T254" s="131">
        <f>Q254-R254</f>
        <v>0.62538523869126827</v>
      </c>
      <c r="U254" s="14">
        <f>R254/Q254</f>
        <v>0.1142817188161577</v>
      </c>
      <c r="W254" s="151"/>
      <c r="X254" s="153"/>
      <c r="Y254" s="13" t="s">
        <v>9</v>
      </c>
      <c r="Z254" s="55">
        <v>1.2646003896732472</v>
      </c>
      <c r="AA254" s="156"/>
      <c r="AB254" s="13" t="s">
        <v>10</v>
      </c>
      <c r="AC254" s="55">
        <v>0.77010069750950261</v>
      </c>
      <c r="AD254" s="156"/>
      <c r="AE254" s="13" t="s">
        <v>9</v>
      </c>
      <c r="AF254" s="55">
        <v>0.76987987014222037</v>
      </c>
      <c r="AG254" s="156"/>
      <c r="AH254" s="13" t="s">
        <v>5</v>
      </c>
      <c r="AI254" s="13">
        <v>0.99586009941546338</v>
      </c>
    </row>
    <row r="255" spans="1:35" x14ac:dyDescent="0.2">
      <c r="A255" s="168"/>
      <c r="B255" s="171"/>
      <c r="C255" s="14" t="s">
        <v>18</v>
      </c>
      <c r="D255" s="62">
        <v>0.36</v>
      </c>
      <c r="E255" s="62">
        <v>0.35499999999999998</v>
      </c>
      <c r="F255" s="62">
        <v>0.36499999999999999</v>
      </c>
      <c r="G255" s="62">
        <v>0.37</v>
      </c>
      <c r="H255" s="62">
        <v>0.372</v>
      </c>
      <c r="I255" s="62">
        <v>0.38</v>
      </c>
      <c r="J255" s="62">
        <v>0.33200000000000002</v>
      </c>
      <c r="K255" s="62">
        <v>0.316</v>
      </c>
      <c r="L255" s="62">
        <v>0.33700000000000002</v>
      </c>
      <c r="M255" s="62">
        <v>0.42099999999999999</v>
      </c>
      <c r="N255" s="62">
        <v>0.51500000000000001</v>
      </c>
      <c r="O255" s="62">
        <v>0.60599999999999998</v>
      </c>
      <c r="P255" s="62">
        <v>0.68600000000000005</v>
      </c>
      <c r="Q255" s="47">
        <f t="shared" si="43"/>
        <v>0.41653846153846147</v>
      </c>
      <c r="R255" s="13">
        <f>_xlfn.STDEV.P(D255:P255)</f>
        <v>0.10986888366427137</v>
      </c>
      <c r="S255" s="14">
        <f t="shared" si="44"/>
        <v>0.79661991858613701</v>
      </c>
      <c r="T255" s="13">
        <f t="shared" ref="T255:T309" si="45">Q255-R255</f>
        <v>0.30666957787419008</v>
      </c>
      <c r="U255" s="14">
        <f t="shared" ref="U255:U309" si="46">R255/Q255</f>
        <v>0.26376647971108552</v>
      </c>
      <c r="W255" s="151"/>
      <c r="X255" s="153"/>
      <c r="Y255" s="13" t="s">
        <v>7</v>
      </c>
      <c r="Z255" s="55">
        <v>1.2581540824304953</v>
      </c>
      <c r="AA255" s="156"/>
      <c r="AB255" s="13" t="s">
        <v>11</v>
      </c>
      <c r="AC255" s="55">
        <v>0.74572622792737897</v>
      </c>
      <c r="AD255" s="156"/>
      <c r="AE255" s="13" t="s">
        <v>11</v>
      </c>
      <c r="AF255" s="55">
        <v>0.74115691004537798</v>
      </c>
      <c r="AG255" s="156"/>
      <c r="AH255" s="13" t="s">
        <v>4</v>
      </c>
      <c r="AI255" s="13">
        <v>0.99528066297558804</v>
      </c>
    </row>
    <row r="256" spans="1:35" x14ac:dyDescent="0.2">
      <c r="A256" s="168"/>
      <c r="B256" s="171"/>
      <c r="C256" s="14" t="s">
        <v>19</v>
      </c>
      <c r="D256" s="62">
        <v>0.36199999999999999</v>
      </c>
      <c r="E256" s="62">
        <v>0.36299999999999999</v>
      </c>
      <c r="F256" s="62">
        <v>0.36799999999999999</v>
      </c>
      <c r="G256" s="62">
        <v>0.377</v>
      </c>
      <c r="H256" s="62">
        <v>0.38500000000000001</v>
      </c>
      <c r="I256" s="62">
        <v>0.38700000000000001</v>
      </c>
      <c r="J256" s="62">
        <v>0.34599999999999997</v>
      </c>
      <c r="K256" s="62">
        <v>0.32900000000000001</v>
      </c>
      <c r="L256" s="62">
        <v>0.35299999999999998</v>
      </c>
      <c r="M256" s="62">
        <v>0.42</v>
      </c>
      <c r="N256" s="62">
        <v>0.49099999999999999</v>
      </c>
      <c r="O256" s="62">
        <v>0.56999999999999995</v>
      </c>
      <c r="P256" s="62">
        <v>0.63100000000000001</v>
      </c>
      <c r="Q256" s="47">
        <f>AVERAGE(D256:P256)</f>
        <v>0.41400000000000003</v>
      </c>
      <c r="R256" s="13">
        <f t="shared" ref="R256:R309" si="47">_xlfn.STDEV.P(D256:P256)</f>
        <v>8.9149830665527632E-2</v>
      </c>
      <c r="S256" s="14">
        <f t="shared" si="44"/>
        <v>0.79852790809559415</v>
      </c>
      <c r="T256" s="13">
        <f t="shared" si="45"/>
        <v>0.32485016933447242</v>
      </c>
      <c r="U256" s="14">
        <f t="shared" si="46"/>
        <v>0.21533775523074306</v>
      </c>
      <c r="W256" s="151"/>
      <c r="X256" s="153"/>
      <c r="Y256" s="13" t="s">
        <v>10</v>
      </c>
      <c r="Z256" s="55">
        <v>1.242433554007941</v>
      </c>
      <c r="AA256" s="156"/>
      <c r="AB256" s="13" t="s">
        <v>2</v>
      </c>
      <c r="AC256" s="55">
        <v>0.70391028490953544</v>
      </c>
      <c r="AD256" s="156"/>
      <c r="AE256" s="13" t="s">
        <v>2</v>
      </c>
      <c r="AF256" s="55">
        <v>0.7197205899366651</v>
      </c>
      <c r="AG256" s="156"/>
      <c r="AH256" s="13" t="s">
        <v>9</v>
      </c>
      <c r="AI256" s="13">
        <v>0.993633691198886</v>
      </c>
    </row>
    <row r="257" spans="1:35" x14ac:dyDescent="0.2">
      <c r="A257" s="168"/>
      <c r="B257" s="171"/>
      <c r="C257" s="14" t="s">
        <v>20</v>
      </c>
      <c r="D257" s="43">
        <v>0.47399999999999998</v>
      </c>
      <c r="E257" s="33">
        <v>0.48499999999999999</v>
      </c>
      <c r="F257" s="33">
        <v>0.49399999999999999</v>
      </c>
      <c r="G257" s="33">
        <v>0.52200000000000002</v>
      </c>
      <c r="H257" s="33">
        <v>0.53800000000000003</v>
      </c>
      <c r="I257" s="33">
        <v>0.53100000000000003</v>
      </c>
      <c r="J257" s="33">
        <v>0.498</v>
      </c>
      <c r="K257" s="33">
        <v>0.49</v>
      </c>
      <c r="L257" s="33">
        <v>0.501</v>
      </c>
      <c r="M257" s="33">
        <v>0.55200000000000005</v>
      </c>
      <c r="N257" s="33">
        <v>0.60399999999999998</v>
      </c>
      <c r="O257" s="33">
        <v>0.68500000000000005</v>
      </c>
      <c r="P257" s="33">
        <v>0.73699999999999999</v>
      </c>
      <c r="Q257" s="48">
        <f t="shared" si="43"/>
        <v>0.54700000000000004</v>
      </c>
      <c r="R257" s="132">
        <f t="shared" si="47"/>
        <v>7.8017749459781169E-2</v>
      </c>
      <c r="S257" s="15">
        <f t="shared" si="44"/>
        <v>1.0492236374212294</v>
      </c>
      <c r="T257" s="132">
        <f t="shared" si="45"/>
        <v>0.46898225054021886</v>
      </c>
      <c r="U257" s="15">
        <f t="shared" si="46"/>
        <v>0.14262842680033119</v>
      </c>
      <c r="W257" s="151"/>
      <c r="X257" s="153"/>
      <c r="Y257" s="13" t="s">
        <v>5</v>
      </c>
      <c r="Z257" s="55">
        <v>1.2343494311556982</v>
      </c>
      <c r="AA257" s="156"/>
      <c r="AB257" s="13" t="s">
        <v>7</v>
      </c>
      <c r="AC257" s="55">
        <v>0.66799307101057148</v>
      </c>
      <c r="AD257" s="156"/>
      <c r="AE257" s="13" t="s">
        <v>7</v>
      </c>
      <c r="AF257" s="55">
        <v>0.69351820568852807</v>
      </c>
      <c r="AG257" s="156"/>
      <c r="AH257" s="13" t="s">
        <v>6</v>
      </c>
      <c r="AI257" s="13">
        <v>0.97479846029324124</v>
      </c>
    </row>
    <row r="258" spans="1:35" x14ac:dyDescent="0.2">
      <c r="A258" s="168"/>
      <c r="B258" s="172" t="s">
        <v>37</v>
      </c>
      <c r="C258" s="79" t="s">
        <v>17</v>
      </c>
      <c r="D258" s="136">
        <v>0.65800000000000003</v>
      </c>
      <c r="E258" s="62">
        <v>0.625</v>
      </c>
      <c r="F258" s="62">
        <v>0.626</v>
      </c>
      <c r="G258" s="62">
        <v>0.625</v>
      </c>
      <c r="H258" s="62">
        <v>0.61799999999999999</v>
      </c>
      <c r="I258" s="62">
        <v>0.61</v>
      </c>
      <c r="J258" s="62">
        <v>0.56100000000000005</v>
      </c>
      <c r="K258" s="62">
        <v>0.53600000000000003</v>
      </c>
      <c r="L258" s="62">
        <v>0.53400000000000003</v>
      </c>
      <c r="M258" s="62">
        <v>0.55000000000000004</v>
      </c>
      <c r="N258" s="62">
        <v>0.52400000000000002</v>
      </c>
      <c r="O258" s="62">
        <v>0.54900000000000004</v>
      </c>
      <c r="P258" s="62">
        <v>0.54100000000000004</v>
      </c>
      <c r="Q258" s="46">
        <f t="shared" si="43"/>
        <v>0.5813076923076923</v>
      </c>
      <c r="R258" s="13">
        <f t="shared" si="47"/>
        <v>4.4291663767462373E-2</v>
      </c>
      <c r="S258" s="14">
        <f t="shared" si="44"/>
        <v>1.1334327942855913</v>
      </c>
      <c r="T258" s="13">
        <f t="shared" si="45"/>
        <v>0.53701602854022989</v>
      </c>
      <c r="U258" s="14">
        <f t="shared" si="46"/>
        <v>7.6193149262539478E-2</v>
      </c>
      <c r="W258" s="151"/>
      <c r="X258" s="153"/>
      <c r="Y258" s="13" t="s">
        <v>8</v>
      </c>
      <c r="Z258" s="55">
        <v>1.2333308226861435</v>
      </c>
      <c r="AA258" s="156"/>
      <c r="AB258" s="13" t="s">
        <v>5</v>
      </c>
      <c r="AC258" s="55">
        <v>0.66373445515743512</v>
      </c>
      <c r="AD258" s="156"/>
      <c r="AE258" s="13" t="s">
        <v>5</v>
      </c>
      <c r="AF258" s="55">
        <v>0.68601736541166269</v>
      </c>
      <c r="AG258" s="156"/>
      <c r="AH258" s="13" t="s">
        <v>10</v>
      </c>
      <c r="AI258" s="13">
        <v>0.96701560425339528</v>
      </c>
    </row>
    <row r="259" spans="1:35" x14ac:dyDescent="0.2">
      <c r="A259" s="168"/>
      <c r="B259" s="171"/>
      <c r="C259" s="14" t="s">
        <v>18</v>
      </c>
      <c r="D259" s="136">
        <v>0.38600000000000001</v>
      </c>
      <c r="E259" s="62">
        <v>0.35599999999999998</v>
      </c>
      <c r="F259" s="62">
        <v>0.35599999999999998</v>
      </c>
      <c r="G259" s="62">
        <v>0.34699999999999998</v>
      </c>
      <c r="H259" s="62">
        <v>0.33300000000000002</v>
      </c>
      <c r="I259" s="62">
        <v>0.33300000000000002</v>
      </c>
      <c r="J259" s="62">
        <v>0.28199999999999997</v>
      </c>
      <c r="K259" s="62">
        <v>0.26</v>
      </c>
      <c r="L259" s="62">
        <v>0.25900000000000001</v>
      </c>
      <c r="M259" s="62">
        <v>0.26300000000000001</v>
      </c>
      <c r="N259" s="62">
        <v>0.249</v>
      </c>
      <c r="O259" s="62">
        <v>0.248</v>
      </c>
      <c r="P259" s="62">
        <v>0.248</v>
      </c>
      <c r="Q259" s="47">
        <f t="shared" si="43"/>
        <v>0.30153846153846153</v>
      </c>
      <c r="R259" s="13">
        <f t="shared" si="47"/>
        <v>4.8838218616501089E-2</v>
      </c>
      <c r="S259" s="14">
        <f t="shared" si="44"/>
        <v>0.59432454249331335</v>
      </c>
      <c r="T259" s="13">
        <f t="shared" si="45"/>
        <v>0.25270024292196047</v>
      </c>
      <c r="U259" s="14">
        <f t="shared" si="46"/>
        <v>0.16196348010574341</v>
      </c>
      <c r="W259" s="151"/>
      <c r="X259" s="153"/>
      <c r="Y259" s="13" t="s">
        <v>4</v>
      </c>
      <c r="Z259" s="55">
        <v>1.2326417174691446</v>
      </c>
      <c r="AA259" s="156"/>
      <c r="AB259" s="13" t="s">
        <v>4</v>
      </c>
      <c r="AC259" s="55">
        <v>0.66081613301518649</v>
      </c>
      <c r="AD259" s="156"/>
      <c r="AE259" s="13" t="s">
        <v>4</v>
      </c>
      <c r="AF259" s="55">
        <v>0.67933203232517836</v>
      </c>
      <c r="AG259" s="156"/>
      <c r="AH259" s="13" t="s">
        <v>7</v>
      </c>
      <c r="AI259" s="13">
        <v>0.96346095434617851</v>
      </c>
    </row>
    <row r="260" spans="1:35" x14ac:dyDescent="0.2">
      <c r="A260" s="168"/>
      <c r="B260" s="171"/>
      <c r="C260" s="14" t="s">
        <v>19</v>
      </c>
      <c r="D260" s="136">
        <v>0.38800000000000001</v>
      </c>
      <c r="E260" s="62">
        <v>0.35699999999999998</v>
      </c>
      <c r="F260" s="62">
        <v>0.35799999999999998</v>
      </c>
      <c r="G260" s="62">
        <v>0.35399999999999998</v>
      </c>
      <c r="H260" s="62">
        <v>0.34399999999999997</v>
      </c>
      <c r="I260" s="62">
        <v>0.34200000000000003</v>
      </c>
      <c r="J260" s="62">
        <v>0.29899999999999999</v>
      </c>
      <c r="K260" s="62">
        <v>0.27800000000000002</v>
      </c>
      <c r="L260" s="62">
        <v>0.27500000000000002</v>
      </c>
      <c r="M260" s="62">
        <v>0.28499999999999998</v>
      </c>
      <c r="N260" s="62">
        <v>0.26500000000000001</v>
      </c>
      <c r="O260" s="62">
        <v>0.27600000000000002</v>
      </c>
      <c r="P260" s="62">
        <v>0.27300000000000002</v>
      </c>
      <c r="Q260" s="47">
        <f t="shared" si="43"/>
        <v>0.31492307692307686</v>
      </c>
      <c r="R260" s="13">
        <f>_xlfn.STDEV.P(D260:P260)</f>
        <v>4.1084269006072739E-2</v>
      </c>
      <c r="S260" s="14">
        <f t="shared" si="44"/>
        <v>0.62180105279940767</v>
      </c>
      <c r="T260" s="13">
        <f t="shared" si="45"/>
        <v>0.2738388079170041</v>
      </c>
      <c r="U260" s="14">
        <f t="shared" si="46"/>
        <v>0.13045810871493543</v>
      </c>
      <c r="W260" s="151"/>
      <c r="X260" s="153"/>
      <c r="Y260" s="13" t="s">
        <v>6</v>
      </c>
      <c r="Z260" s="55">
        <v>1.2120309733286789</v>
      </c>
      <c r="AA260" s="156"/>
      <c r="AB260" s="13" t="s">
        <v>8</v>
      </c>
      <c r="AC260" s="55">
        <v>0.63403799449171971</v>
      </c>
      <c r="AD260" s="156"/>
      <c r="AE260" s="13" t="s">
        <v>8</v>
      </c>
      <c r="AF260" s="55">
        <v>0.6633869960855443</v>
      </c>
      <c r="AG260" s="156"/>
      <c r="AH260" s="13" t="s">
        <v>23</v>
      </c>
      <c r="AI260" s="13">
        <v>0.95721715420242082</v>
      </c>
    </row>
    <row r="261" spans="1:35" x14ac:dyDescent="0.2">
      <c r="A261" s="168"/>
      <c r="B261" s="173"/>
      <c r="C261" s="15" t="s">
        <v>20</v>
      </c>
      <c r="D261" s="137">
        <v>0.503</v>
      </c>
      <c r="E261" s="33">
        <v>0.47599999999999998</v>
      </c>
      <c r="F261" s="33">
        <v>0.46899999999999997</v>
      </c>
      <c r="G261" s="33">
        <v>0.47499999999999998</v>
      </c>
      <c r="H261" s="33">
        <v>0.46500000000000002</v>
      </c>
      <c r="I261" s="33">
        <v>0.46500000000000002</v>
      </c>
      <c r="J261" s="33">
        <v>0.42</v>
      </c>
      <c r="K261" s="33">
        <v>0.40400000000000003</v>
      </c>
      <c r="L261" s="33">
        <v>0.40799999999999997</v>
      </c>
      <c r="M261" s="33">
        <v>0.41799999999999998</v>
      </c>
      <c r="N261" s="33">
        <v>0.41399999999999998</v>
      </c>
      <c r="O261" s="33">
        <v>0.44600000000000001</v>
      </c>
      <c r="P261" s="33">
        <v>0.442</v>
      </c>
      <c r="Q261" s="47">
        <f>AVERAGE(D261:P261)</f>
        <v>0.4465384615384615</v>
      </c>
      <c r="R261" s="13">
        <f t="shared" si="47"/>
        <v>3.0312768024801758E-2</v>
      </c>
      <c r="S261" s="15">
        <f t="shared" si="44"/>
        <v>0.88114984026680854</v>
      </c>
      <c r="T261" s="132">
        <f t="shared" si="45"/>
        <v>0.41622569351365973</v>
      </c>
      <c r="U261" s="15">
        <f t="shared" si="46"/>
        <v>6.7883890494818758E-2</v>
      </c>
      <c r="W261" s="151"/>
      <c r="X261" s="153"/>
      <c r="Y261" s="13" t="s">
        <v>23</v>
      </c>
      <c r="Z261" s="55">
        <v>1.210466411649918</v>
      </c>
      <c r="AA261" s="156"/>
      <c r="AB261" s="13" t="s">
        <v>6</v>
      </c>
      <c r="AC261" s="55">
        <v>0.62852529087693865</v>
      </c>
      <c r="AD261" s="156"/>
      <c r="AE261" s="13" t="s">
        <v>23</v>
      </c>
      <c r="AF261" s="55">
        <v>0.66242738875821461</v>
      </c>
      <c r="AG261" s="156"/>
      <c r="AH261" s="13" t="s">
        <v>8</v>
      </c>
      <c r="AI261" s="13">
        <v>0.94644898609753358</v>
      </c>
    </row>
    <row r="262" spans="1:35" x14ac:dyDescent="0.2">
      <c r="A262" s="168"/>
      <c r="B262" s="172" t="s">
        <v>38</v>
      </c>
      <c r="C262" s="79" t="s">
        <v>17</v>
      </c>
      <c r="D262" s="81">
        <v>0.64700000000000002</v>
      </c>
      <c r="E262" s="136">
        <v>0.65900000000000003</v>
      </c>
      <c r="F262" s="82">
        <v>0.65100000000000002</v>
      </c>
      <c r="G262" s="129">
        <v>0.66700000000000004</v>
      </c>
      <c r="H262" s="82">
        <v>0.67700000000000005</v>
      </c>
      <c r="I262" s="82">
        <v>0.66200000000000003</v>
      </c>
      <c r="J262" s="82">
        <v>0.61499999999999999</v>
      </c>
      <c r="K262" s="82">
        <v>0.57799999999999996</v>
      </c>
      <c r="L262" s="82">
        <v>0.57399999999999995</v>
      </c>
      <c r="M262" s="129">
        <v>0.57999999999999996</v>
      </c>
      <c r="N262" s="82">
        <v>0.57299999999999995</v>
      </c>
      <c r="O262" s="82">
        <v>0.58799999999999997</v>
      </c>
      <c r="P262" s="82">
        <v>0.58899999999999997</v>
      </c>
      <c r="Q262" s="41">
        <f t="shared" si="43"/>
        <v>0.62</v>
      </c>
      <c r="R262" s="139">
        <f t="shared" si="47"/>
        <v>3.9352450808245565E-2</v>
      </c>
      <c r="S262" s="14">
        <f t="shared" si="44"/>
        <v>1.210466411649918</v>
      </c>
      <c r="T262" s="13">
        <f t="shared" si="45"/>
        <v>0.58064754919175443</v>
      </c>
      <c r="U262" s="14">
        <f t="shared" si="46"/>
        <v>6.3471694852008972E-2</v>
      </c>
      <c r="W262" s="151"/>
      <c r="X262" s="153"/>
      <c r="Y262" s="13" t="s">
        <v>3</v>
      </c>
      <c r="Z262" s="55">
        <v>1.2037177600973108</v>
      </c>
      <c r="AA262" s="156"/>
      <c r="AB262" s="13" t="s">
        <v>23</v>
      </c>
      <c r="AC262" s="55">
        <v>0.62845805824809409</v>
      </c>
      <c r="AD262" s="156"/>
      <c r="AE262" s="13" t="s">
        <v>3</v>
      </c>
      <c r="AF262" s="55">
        <v>0.66152536635775172</v>
      </c>
      <c r="AG262" s="156"/>
      <c r="AH262" s="13" t="s">
        <v>3</v>
      </c>
      <c r="AI262" s="13">
        <v>0.94586845185725055</v>
      </c>
    </row>
    <row r="263" spans="1:35" x14ac:dyDescent="0.2">
      <c r="A263" s="168"/>
      <c r="B263" s="171"/>
      <c r="C263" s="14" t="s">
        <v>18</v>
      </c>
      <c r="D263" s="84">
        <v>0.38200000000000001</v>
      </c>
      <c r="E263" s="136">
        <v>0.36799999999999999</v>
      </c>
      <c r="F263" s="80">
        <v>0.35700000000000004</v>
      </c>
      <c r="G263" s="101">
        <v>0.36899999999999999</v>
      </c>
      <c r="H263" s="85">
        <v>0.35199999999999998</v>
      </c>
      <c r="I263" s="85">
        <v>0.35299999999999998</v>
      </c>
      <c r="J263" s="85">
        <v>0.29699999999999999</v>
      </c>
      <c r="K263" s="85">
        <v>0.28999999999999998</v>
      </c>
      <c r="L263" s="85">
        <v>0.28799999999999998</v>
      </c>
      <c r="M263" s="101">
        <v>0.27800000000000002</v>
      </c>
      <c r="N263" s="85">
        <v>0.26600000000000001</v>
      </c>
      <c r="O263" s="85">
        <v>0.27600000000000002</v>
      </c>
      <c r="P263" s="80">
        <v>0.26500000000000001</v>
      </c>
      <c r="Q263" s="47">
        <f t="shared" si="43"/>
        <v>0.31853846153846155</v>
      </c>
      <c r="R263" s="13">
        <f t="shared" si="47"/>
        <v>4.3053839969213845E-2</v>
      </c>
      <c r="S263" s="14">
        <f t="shared" si="44"/>
        <v>0.62845805824809409</v>
      </c>
      <c r="T263" s="13">
        <f t="shared" si="45"/>
        <v>0.27548462156924769</v>
      </c>
      <c r="U263" s="14">
        <f t="shared" si="46"/>
        <v>0.13516056981400143</v>
      </c>
      <c r="W263" s="151"/>
      <c r="X263" s="153"/>
      <c r="Y263" s="13" t="s">
        <v>11</v>
      </c>
      <c r="Z263" s="55">
        <v>1.1568950295773512</v>
      </c>
      <c r="AA263" s="156"/>
      <c r="AB263" s="13" t="s">
        <v>3</v>
      </c>
      <c r="AC263" s="55">
        <v>0.61911525180661409</v>
      </c>
      <c r="AD263" s="156"/>
      <c r="AE263" s="13" t="s">
        <v>6</v>
      </c>
      <c r="AF263" s="55">
        <v>0.65864842918797128</v>
      </c>
      <c r="AG263" s="156"/>
      <c r="AH263" s="13" t="s">
        <v>11</v>
      </c>
      <c r="AI263" s="13">
        <v>0.90103827326298502</v>
      </c>
    </row>
    <row r="264" spans="1:35" x14ac:dyDescent="0.2">
      <c r="A264" s="168"/>
      <c r="B264" s="171"/>
      <c r="C264" s="14" t="s">
        <v>19</v>
      </c>
      <c r="D264" s="84">
        <v>0.376</v>
      </c>
      <c r="E264" s="136">
        <v>0.372</v>
      </c>
      <c r="F264" s="85">
        <v>0.36599999999999999</v>
      </c>
      <c r="G264" s="101">
        <v>0.374</v>
      </c>
      <c r="H264" s="85">
        <v>0.37</v>
      </c>
      <c r="I264" s="85">
        <v>0.36799999999999999</v>
      </c>
      <c r="J264" s="85">
        <v>0.32500000000000001</v>
      </c>
      <c r="K264" s="85">
        <v>0.30499999999999999</v>
      </c>
      <c r="L264" s="85">
        <v>0.30399999999999999</v>
      </c>
      <c r="M264" s="101">
        <v>0.30199999999999999</v>
      </c>
      <c r="N264" s="85">
        <v>0.29199999999999998</v>
      </c>
      <c r="O264" s="85">
        <v>0.30299999999999999</v>
      </c>
      <c r="P264" s="85">
        <v>0.29799999999999999</v>
      </c>
      <c r="Q264" s="47">
        <f t="shared" si="43"/>
        <v>0.33500000000000002</v>
      </c>
      <c r="R264" s="13">
        <f t="shared" si="47"/>
        <v>3.4124207514043763E-2</v>
      </c>
      <c r="S264" s="14">
        <f t="shared" si="44"/>
        <v>0.66242738875821461</v>
      </c>
      <c r="T264" s="13">
        <f t="shared" si="45"/>
        <v>0.30087579248595625</v>
      </c>
      <c r="U264" s="14">
        <f t="shared" si="46"/>
        <v>0.10186330601207093</v>
      </c>
      <c r="W264" s="151"/>
      <c r="X264" s="153"/>
      <c r="Y264" s="13" t="s">
        <v>22</v>
      </c>
      <c r="Z264" s="55">
        <v>1.1334327942855913</v>
      </c>
      <c r="AA264" s="156"/>
      <c r="AB264" s="13" t="s">
        <v>22</v>
      </c>
      <c r="AC264" s="55">
        <v>0.59432454249331335</v>
      </c>
      <c r="AD264" s="156"/>
      <c r="AE264" s="13" t="s">
        <v>22</v>
      </c>
      <c r="AF264" s="55">
        <v>0.62180105279940767</v>
      </c>
      <c r="AG264" s="156"/>
      <c r="AH264" s="13" t="s">
        <v>22</v>
      </c>
      <c r="AI264" s="13">
        <v>0.88114984026680854</v>
      </c>
    </row>
    <row r="265" spans="1:35" ht="15" thickBot="1" x14ac:dyDescent="0.25">
      <c r="A265" s="168"/>
      <c r="B265" s="173"/>
      <c r="C265" s="15" t="s">
        <v>20</v>
      </c>
      <c r="D265" s="84">
        <v>0.497</v>
      </c>
      <c r="E265" s="137">
        <v>0.498</v>
      </c>
      <c r="F265" s="104">
        <v>0.48799999999999999</v>
      </c>
      <c r="G265" s="104">
        <v>0.51300000000000001</v>
      </c>
      <c r="H265" s="88">
        <v>0.51200000000000001</v>
      </c>
      <c r="I265" s="88">
        <v>0.501</v>
      </c>
      <c r="J265" s="88">
        <v>0.46700000000000003</v>
      </c>
      <c r="K265" s="88">
        <v>0.437</v>
      </c>
      <c r="L265" s="88">
        <v>0.44400000000000001</v>
      </c>
      <c r="M265" s="104">
        <v>0.46100000000000002</v>
      </c>
      <c r="N265" s="88">
        <v>0.47199999999999998</v>
      </c>
      <c r="O265" s="88">
        <v>0.497</v>
      </c>
      <c r="P265" s="88">
        <v>0.50900000000000001</v>
      </c>
      <c r="Q265" s="89">
        <f t="shared" si="43"/>
        <v>0.48430769230769238</v>
      </c>
      <c r="R265" s="132">
        <f t="shared" si="47"/>
        <v>2.4587002868572076E-2</v>
      </c>
      <c r="S265" s="15">
        <f t="shared" si="44"/>
        <v>0.95721715420242082</v>
      </c>
      <c r="T265" s="132">
        <f t="shared" si="45"/>
        <v>0.45972068943912031</v>
      </c>
      <c r="U265" s="15">
        <f t="shared" si="46"/>
        <v>5.0767318502451864E-2</v>
      </c>
      <c r="W265" s="152"/>
      <c r="X265" s="154"/>
      <c r="Y265" s="132" t="s">
        <v>12</v>
      </c>
      <c r="Z265" s="143">
        <v>0.88069476693759552</v>
      </c>
      <c r="AA265" s="157"/>
      <c r="AB265" s="132" t="s">
        <v>12</v>
      </c>
      <c r="AC265" s="143">
        <v>0.58731638063689895</v>
      </c>
      <c r="AD265" s="157"/>
      <c r="AE265" s="132" t="s">
        <v>12</v>
      </c>
      <c r="AF265" s="143">
        <v>0.59064405040623669</v>
      </c>
      <c r="AG265" s="157"/>
      <c r="AH265" s="132" t="s">
        <v>12</v>
      </c>
      <c r="AI265" s="132">
        <v>0.58376569641773723</v>
      </c>
    </row>
    <row r="266" spans="1:35" ht="15.75" thickTop="1" thickBot="1" x14ac:dyDescent="0.25">
      <c r="A266" s="168"/>
      <c r="B266" s="172" t="s">
        <v>39</v>
      </c>
      <c r="C266" s="95" t="s">
        <v>17</v>
      </c>
      <c r="D266" s="81">
        <v>0.65600000000000003</v>
      </c>
      <c r="E266" s="94">
        <v>0.65300000000000002</v>
      </c>
      <c r="F266" s="136">
        <v>0.68</v>
      </c>
      <c r="G266" s="94">
        <v>0.69299999999999995</v>
      </c>
      <c r="H266" s="94">
        <v>0.71399999999999997</v>
      </c>
      <c r="I266" s="94">
        <v>0.69299999999999995</v>
      </c>
      <c r="J266" s="94">
        <v>0.65200000000000002</v>
      </c>
      <c r="K266" s="94">
        <v>0.61699999999999999</v>
      </c>
      <c r="L266" s="94">
        <v>0.61399999999999999</v>
      </c>
      <c r="M266" s="94">
        <v>0.63</v>
      </c>
      <c r="N266" s="94">
        <v>0.62</v>
      </c>
      <c r="O266" s="94">
        <v>0.65100000000000002</v>
      </c>
      <c r="P266" s="94">
        <v>0.64800000000000002</v>
      </c>
      <c r="Q266" s="83">
        <f t="shared" si="43"/>
        <v>0.65546153846153854</v>
      </c>
      <c r="R266" s="13">
        <f t="shared" si="47"/>
        <v>3.0439385884372748E-2</v>
      </c>
      <c r="S266" s="14">
        <f t="shared" si="44"/>
        <v>1.2852793797692001</v>
      </c>
      <c r="T266" s="13">
        <f t="shared" si="45"/>
        <v>0.62502215257716576</v>
      </c>
      <c r="U266" s="14">
        <f t="shared" si="46"/>
        <v>4.6439621698960883E-2</v>
      </c>
      <c r="W266" s="144"/>
      <c r="X266" s="144"/>
      <c r="Y266" s="144"/>
      <c r="Z266" s="144"/>
      <c r="AA266" s="144"/>
      <c r="AB266" s="144"/>
      <c r="AC266" s="144"/>
      <c r="AD266" s="144"/>
      <c r="AE266" s="144"/>
      <c r="AF266" s="144"/>
      <c r="AG266" s="144"/>
      <c r="AH266" s="144"/>
      <c r="AI266" s="144"/>
    </row>
    <row r="267" spans="1:35" ht="15.75" thickTop="1" thickBot="1" x14ac:dyDescent="0.25">
      <c r="A267" s="168"/>
      <c r="B267" s="171"/>
      <c r="C267" s="96" t="s">
        <v>18</v>
      </c>
      <c r="D267" s="84">
        <v>0.38200000000000001</v>
      </c>
      <c r="E267" s="94">
        <v>0.36699999999999999</v>
      </c>
      <c r="F267" s="136">
        <v>0.38600000000000001</v>
      </c>
      <c r="G267" s="94">
        <v>0.39100000000000001</v>
      </c>
      <c r="H267" s="94">
        <v>0.39900000000000002</v>
      </c>
      <c r="I267" s="94">
        <v>0.40899999999999997</v>
      </c>
      <c r="J267" s="94">
        <v>0.33800000000000002</v>
      </c>
      <c r="K267" s="94">
        <v>0.318</v>
      </c>
      <c r="L267" s="94">
        <v>0.32500000000000001</v>
      </c>
      <c r="M267" s="94">
        <v>0.31900000000000001</v>
      </c>
      <c r="N267" s="94">
        <v>0.32600000000000001</v>
      </c>
      <c r="O267" s="94">
        <v>0.33300000000000002</v>
      </c>
      <c r="P267" s="94">
        <v>0.33500000000000002</v>
      </c>
      <c r="Q267" s="86">
        <f t="shared" si="43"/>
        <v>0.35599999999999998</v>
      </c>
      <c r="R267" s="13">
        <f t="shared" si="47"/>
        <v>3.2282407688303635E-2</v>
      </c>
      <c r="S267" s="14">
        <f t="shared" si="44"/>
        <v>0.70391028490953544</v>
      </c>
      <c r="T267" s="13">
        <f t="shared" si="45"/>
        <v>0.32371759231169633</v>
      </c>
      <c r="U267" s="14">
        <f t="shared" si="46"/>
        <v>9.0680920472763021E-2</v>
      </c>
    </row>
    <row r="268" spans="1:35" ht="15" thickTop="1" x14ac:dyDescent="0.2">
      <c r="A268" s="168"/>
      <c r="B268" s="171"/>
      <c r="C268" s="96" t="s">
        <v>19</v>
      </c>
      <c r="D268" s="84">
        <v>0.379</v>
      </c>
      <c r="E268" s="94">
        <v>0.37</v>
      </c>
      <c r="F268" s="136">
        <v>0.38200000000000001</v>
      </c>
      <c r="G268" s="94">
        <v>0.39</v>
      </c>
      <c r="H268" s="94">
        <v>0.4</v>
      </c>
      <c r="I268" s="94">
        <v>0.4</v>
      </c>
      <c r="J268" s="94">
        <v>0.35199999999999998</v>
      </c>
      <c r="K268" s="94">
        <v>0.33200000000000002</v>
      </c>
      <c r="L268" s="94">
        <v>0.33600000000000002</v>
      </c>
      <c r="M268" s="94">
        <v>0.33800000000000002</v>
      </c>
      <c r="N268" s="94">
        <v>0.33700000000000002</v>
      </c>
      <c r="O268" s="94">
        <v>0.35199999999999998</v>
      </c>
      <c r="P268" s="94">
        <v>0.35099999999999998</v>
      </c>
      <c r="Q268" s="47">
        <f>AVERAGE(D268:P268)</f>
        <v>0.36299999999999993</v>
      </c>
      <c r="R268" s="13">
        <f t="shared" si="47"/>
        <v>2.4035230552093893E-2</v>
      </c>
      <c r="S268" s="14">
        <f t="shared" si="44"/>
        <v>0.7197205899366651</v>
      </c>
      <c r="T268" s="13">
        <f t="shared" si="45"/>
        <v>0.33896476944790604</v>
      </c>
      <c r="U268" s="14">
        <f t="shared" si="46"/>
        <v>6.6212756341856471E-2</v>
      </c>
      <c r="W268" s="145" t="s">
        <v>25</v>
      </c>
      <c r="X268" s="146"/>
      <c r="Y268" s="146"/>
      <c r="Z268" s="147"/>
    </row>
    <row r="269" spans="1:35" ht="15" thickBot="1" x14ac:dyDescent="0.25">
      <c r="A269" s="168"/>
      <c r="B269" s="173"/>
      <c r="C269" s="97" t="s">
        <v>20</v>
      </c>
      <c r="D269" s="87">
        <v>0.501</v>
      </c>
      <c r="E269" s="88">
        <v>0.50700000000000001</v>
      </c>
      <c r="F269" s="137">
        <v>0.52400000000000002</v>
      </c>
      <c r="G269" s="88">
        <v>0.54300000000000004</v>
      </c>
      <c r="H269" s="88">
        <v>0.54900000000000004</v>
      </c>
      <c r="I269" s="88">
        <v>0.53500000000000003</v>
      </c>
      <c r="J269" s="88">
        <v>0.495</v>
      </c>
      <c r="K269" s="88">
        <v>0.46700000000000003</v>
      </c>
      <c r="L269" s="88">
        <v>0.46500000000000002</v>
      </c>
      <c r="M269" s="88">
        <v>0.48199999999999998</v>
      </c>
      <c r="N269" s="88">
        <v>0.49</v>
      </c>
      <c r="O269" s="88">
        <v>0.52900000000000003</v>
      </c>
      <c r="P269" s="88">
        <v>0.53</v>
      </c>
      <c r="Q269" s="48">
        <f t="shared" si="43"/>
        <v>0.50900000000000012</v>
      </c>
      <c r="R269" s="132">
        <f t="shared" si="47"/>
        <v>2.7106627063676357E-2</v>
      </c>
      <c r="S269" s="15">
        <f t="shared" si="44"/>
        <v>1.0041455298172437</v>
      </c>
      <c r="T269" s="132">
        <f t="shared" si="45"/>
        <v>0.48189337293632378</v>
      </c>
      <c r="U269" s="15">
        <f t="shared" si="46"/>
        <v>5.3254670066161788E-2</v>
      </c>
      <c r="W269" s="148"/>
      <c r="X269" s="149"/>
      <c r="Y269" s="149"/>
      <c r="Z269" s="150"/>
    </row>
    <row r="270" spans="1:35" ht="15" thickTop="1" x14ac:dyDescent="0.2">
      <c r="A270" s="168"/>
      <c r="B270" s="172" t="s">
        <v>40</v>
      </c>
      <c r="C270" s="79" t="s">
        <v>17</v>
      </c>
      <c r="D270" s="94">
        <v>0.65600000000000003</v>
      </c>
      <c r="E270" s="94">
        <v>0.65300000000000002</v>
      </c>
      <c r="F270" s="94">
        <v>0.66100000000000003</v>
      </c>
      <c r="G270" s="136">
        <v>0.69699999999999995</v>
      </c>
      <c r="H270" s="94">
        <v>0.68400000000000005</v>
      </c>
      <c r="I270" s="94">
        <v>0.66200000000000003</v>
      </c>
      <c r="J270" s="94">
        <v>0.622</v>
      </c>
      <c r="K270" s="94">
        <v>0.57799999999999996</v>
      </c>
      <c r="L270" s="94">
        <v>0.58099999999999996</v>
      </c>
      <c r="M270" s="94">
        <v>0.58099999999999996</v>
      </c>
      <c r="N270" s="94">
        <v>0.56299999999999994</v>
      </c>
      <c r="O270" s="94">
        <v>0.57199999999999995</v>
      </c>
      <c r="P270" s="94">
        <v>0.55100000000000005</v>
      </c>
      <c r="Q270" s="46">
        <f t="shared" si="43"/>
        <v>0.62007692307692308</v>
      </c>
      <c r="R270" s="13">
        <f t="shared" si="47"/>
        <v>4.8815920383008637E-2</v>
      </c>
      <c r="S270" s="14">
        <f t="shared" si="44"/>
        <v>1.2037177600973108</v>
      </c>
      <c r="T270" s="13">
        <f t="shared" si="45"/>
        <v>0.57126100269391444</v>
      </c>
      <c r="U270" s="14">
        <f t="shared" si="46"/>
        <v>7.8725588013783931E-2</v>
      </c>
      <c r="W270" s="151">
        <v>4000</v>
      </c>
      <c r="X270" s="153" t="s">
        <v>26</v>
      </c>
      <c r="Y270" s="13" t="s">
        <v>55</v>
      </c>
      <c r="Z270" s="55">
        <v>0.70607692307692305</v>
      </c>
      <c r="AA270" s="155" t="s">
        <v>27</v>
      </c>
      <c r="AB270" s="139" t="s">
        <v>55</v>
      </c>
      <c r="AC270" s="142">
        <v>0.41653846153846147</v>
      </c>
      <c r="AD270" s="155" t="s">
        <v>28</v>
      </c>
      <c r="AE270" s="139" t="s">
        <v>55</v>
      </c>
      <c r="AF270" s="142">
        <v>0.41400000000000003</v>
      </c>
      <c r="AG270" s="155" t="s">
        <v>57</v>
      </c>
      <c r="AH270" s="139" t="s">
        <v>55</v>
      </c>
      <c r="AI270" s="139">
        <v>0.54700000000000004</v>
      </c>
    </row>
    <row r="271" spans="1:35" x14ac:dyDescent="0.2">
      <c r="A271" s="168"/>
      <c r="B271" s="171"/>
      <c r="C271" s="14" t="s">
        <v>18</v>
      </c>
      <c r="D271" s="94">
        <v>0.38500000000000001</v>
      </c>
      <c r="E271" s="94">
        <v>0.36199999999999999</v>
      </c>
      <c r="F271" s="94">
        <v>0.36199999999999999</v>
      </c>
      <c r="G271" s="136">
        <v>0.39300000000000002</v>
      </c>
      <c r="H271" s="94">
        <v>0.36399999999999999</v>
      </c>
      <c r="I271" s="94">
        <v>0.36499999999999999</v>
      </c>
      <c r="J271" s="94">
        <v>0.3</v>
      </c>
      <c r="K271" s="94">
        <v>0.27800000000000002</v>
      </c>
      <c r="L271" s="94">
        <v>0.27500000000000002</v>
      </c>
      <c r="M271" s="94">
        <v>0.25900000000000001</v>
      </c>
      <c r="N271" s="94">
        <v>0.254</v>
      </c>
      <c r="O271" s="94">
        <v>0.25800000000000001</v>
      </c>
      <c r="P271" s="94">
        <v>0.23899999999999999</v>
      </c>
      <c r="Q271" s="47">
        <f t="shared" si="43"/>
        <v>0.31492307692307686</v>
      </c>
      <c r="R271" s="13">
        <f t="shared" si="47"/>
        <v>5.5037695527648312E-2</v>
      </c>
      <c r="S271" s="14">
        <f t="shared" si="44"/>
        <v>0.61911525180661409</v>
      </c>
      <c r="T271" s="13">
        <f t="shared" si="45"/>
        <v>0.25988538139542855</v>
      </c>
      <c r="U271" s="14">
        <f t="shared" si="46"/>
        <v>0.17476552072775481</v>
      </c>
      <c r="W271" s="151"/>
      <c r="X271" s="153"/>
      <c r="Y271" s="13" t="s">
        <v>9</v>
      </c>
      <c r="Z271" s="55">
        <v>0.67676923076923079</v>
      </c>
      <c r="AA271" s="156"/>
      <c r="AB271" s="13" t="s">
        <v>10</v>
      </c>
      <c r="AC271" s="55">
        <v>0.40876923076923077</v>
      </c>
      <c r="AD271" s="156"/>
      <c r="AE271" s="13" t="s">
        <v>10</v>
      </c>
      <c r="AF271" s="55">
        <v>0.40561538461538466</v>
      </c>
      <c r="AG271" s="156"/>
      <c r="AH271" s="13" t="s">
        <v>9</v>
      </c>
      <c r="AI271" s="13">
        <v>0.52230769230769236</v>
      </c>
    </row>
    <row r="272" spans="1:35" x14ac:dyDescent="0.2">
      <c r="A272" s="168"/>
      <c r="B272" s="171"/>
      <c r="C272" s="14" t="s">
        <v>19</v>
      </c>
      <c r="D272" s="94">
        <v>0.38400000000000001</v>
      </c>
      <c r="E272" s="94">
        <v>0.36699999999999999</v>
      </c>
      <c r="F272" s="94">
        <v>0.371</v>
      </c>
      <c r="G272" s="136">
        <v>0.39100000000000001</v>
      </c>
      <c r="H272" s="94">
        <v>0.375</v>
      </c>
      <c r="I272" s="94">
        <v>0.37</v>
      </c>
      <c r="J272" s="94">
        <v>0.32500000000000001</v>
      </c>
      <c r="K272" s="94">
        <v>0.30099999999999999</v>
      </c>
      <c r="L272" s="94">
        <v>0.30399999999999999</v>
      </c>
      <c r="M272" s="94">
        <v>0.29899999999999999</v>
      </c>
      <c r="N272" s="94">
        <v>0.28999999999999998</v>
      </c>
      <c r="O272" s="94">
        <v>0.29799999999999999</v>
      </c>
      <c r="P272" s="94">
        <v>0.28199999999999997</v>
      </c>
      <c r="Q272" s="47">
        <f t="shared" si="43"/>
        <v>0.33515384615384619</v>
      </c>
      <c r="R272" s="13">
        <f>_xlfn.STDEV.P(D272:P272)</f>
        <v>3.9611276859473708E-2</v>
      </c>
      <c r="S272" s="14">
        <f t="shared" si="44"/>
        <v>0.66152536635775172</v>
      </c>
      <c r="T272" s="13">
        <f t="shared" si="45"/>
        <v>0.2955425692943725</v>
      </c>
      <c r="U272" s="14">
        <f t="shared" si="46"/>
        <v>0.11818834041155798</v>
      </c>
      <c r="W272" s="151"/>
      <c r="X272" s="153"/>
      <c r="Y272" s="13" t="s">
        <v>10</v>
      </c>
      <c r="Z272" s="55">
        <v>0.6696923076923077</v>
      </c>
      <c r="AA272" s="156"/>
      <c r="AB272" s="13" t="s">
        <v>9</v>
      </c>
      <c r="AC272" s="55">
        <v>0.4053846153846154</v>
      </c>
      <c r="AD272" s="156"/>
      <c r="AE272" s="13" t="s">
        <v>9</v>
      </c>
      <c r="AF272" s="55">
        <v>0.40038461538461539</v>
      </c>
      <c r="AG272" s="156"/>
      <c r="AH272" s="13" t="s">
        <v>10</v>
      </c>
      <c r="AI272" s="13">
        <v>0.51192307692307693</v>
      </c>
    </row>
    <row r="273" spans="1:35" x14ac:dyDescent="0.2">
      <c r="A273" s="168"/>
      <c r="B273" s="173"/>
      <c r="C273" s="15" t="s">
        <v>20</v>
      </c>
      <c r="D273" s="88">
        <v>0.5</v>
      </c>
      <c r="E273" s="88">
        <v>0.48899999999999999</v>
      </c>
      <c r="F273" s="88">
        <v>0.49399999999999999</v>
      </c>
      <c r="G273" s="137">
        <v>0.54900000000000004</v>
      </c>
      <c r="H273" s="88">
        <v>0.51100000000000001</v>
      </c>
      <c r="I273" s="88">
        <v>0.50800000000000001</v>
      </c>
      <c r="J273" s="88">
        <v>0.47</v>
      </c>
      <c r="K273" s="88">
        <v>0.44500000000000001</v>
      </c>
      <c r="L273" s="88">
        <v>0.45100000000000001</v>
      </c>
      <c r="M273" s="88">
        <v>0.45300000000000001</v>
      </c>
      <c r="N273" s="88">
        <v>0.44900000000000001</v>
      </c>
      <c r="O273" s="88">
        <v>0.46899999999999997</v>
      </c>
      <c r="P273" s="88">
        <v>0.45</v>
      </c>
      <c r="Q273" s="47">
        <f>AVERAGE(D273:P273)</f>
        <v>0.47984615384615387</v>
      </c>
      <c r="R273" s="132">
        <f t="shared" si="47"/>
        <v>3.0457653209879035E-2</v>
      </c>
      <c r="S273" s="15">
        <f t="shared" si="44"/>
        <v>0.94586845185725055</v>
      </c>
      <c r="T273" s="132">
        <f t="shared" si="45"/>
        <v>0.44938850063627483</v>
      </c>
      <c r="U273" s="15">
        <f t="shared" si="46"/>
        <v>6.3473788350180735E-2</v>
      </c>
      <c r="W273" s="151"/>
      <c r="X273" s="153"/>
      <c r="Y273" s="13" t="s">
        <v>2</v>
      </c>
      <c r="Z273" s="55">
        <v>0.65546153846153854</v>
      </c>
      <c r="AA273" s="156"/>
      <c r="AB273" s="13" t="s">
        <v>11</v>
      </c>
      <c r="AC273" s="55">
        <v>0.39746153846153842</v>
      </c>
      <c r="AD273" s="156"/>
      <c r="AE273" s="13" t="s">
        <v>11</v>
      </c>
      <c r="AF273" s="55">
        <v>0.39099999999999996</v>
      </c>
      <c r="AG273" s="156"/>
      <c r="AH273" s="13" t="s">
        <v>2</v>
      </c>
      <c r="AI273" s="13">
        <v>0.50900000000000012</v>
      </c>
    </row>
    <row r="274" spans="1:35" x14ac:dyDescent="0.2">
      <c r="A274" s="168"/>
      <c r="B274" s="172" t="s">
        <v>41</v>
      </c>
      <c r="C274" s="79" t="s">
        <v>17</v>
      </c>
      <c r="D274" s="94">
        <v>0.58299999999999996</v>
      </c>
      <c r="E274" s="94">
        <v>0.59899999999999998</v>
      </c>
      <c r="F274" s="94">
        <v>0.63200000000000001</v>
      </c>
      <c r="G274" s="94">
        <v>0.67500000000000004</v>
      </c>
      <c r="H274" s="136">
        <v>0.73699999999999999</v>
      </c>
      <c r="I274" s="94">
        <v>0.69</v>
      </c>
      <c r="J274" s="94">
        <v>0.63600000000000001</v>
      </c>
      <c r="K274" s="94">
        <v>0.60699999999999998</v>
      </c>
      <c r="L274" s="94">
        <v>0.60499999999999998</v>
      </c>
      <c r="M274" s="94">
        <v>0.61699999999999999</v>
      </c>
      <c r="N274" s="94">
        <v>0.60499999999999998</v>
      </c>
      <c r="O274" s="94">
        <v>0.625</v>
      </c>
      <c r="P274" s="101">
        <v>0.61199999999999999</v>
      </c>
      <c r="Q274" s="83">
        <f>AVERAGE(D274:P274)</f>
        <v>0.63253846153846149</v>
      </c>
      <c r="R274" s="13">
        <f t="shared" si="47"/>
        <v>4.159995448336154E-2</v>
      </c>
      <c r="S274" s="14">
        <f t="shared" si="44"/>
        <v>1.2326417174691446</v>
      </c>
      <c r="T274" s="13">
        <f t="shared" si="45"/>
        <v>0.59093850705509998</v>
      </c>
      <c r="U274" s="14">
        <f t="shared" si="46"/>
        <v>6.576667983506021E-2</v>
      </c>
      <c r="W274" s="151"/>
      <c r="X274" s="153"/>
      <c r="Y274" s="13" t="s">
        <v>7</v>
      </c>
      <c r="Z274" s="55">
        <v>0.64307692307692299</v>
      </c>
      <c r="AA274" s="156"/>
      <c r="AB274" s="13" t="s">
        <v>2</v>
      </c>
      <c r="AC274" s="55">
        <v>0.35599999999999998</v>
      </c>
      <c r="AD274" s="156"/>
      <c r="AE274" s="13" t="s">
        <v>2</v>
      </c>
      <c r="AF274" s="55">
        <v>0.36299999999999993</v>
      </c>
      <c r="AG274" s="156"/>
      <c r="AH274" s="13" t="s">
        <v>4</v>
      </c>
      <c r="AI274" s="13">
        <v>0.50623076923076926</v>
      </c>
    </row>
    <row r="275" spans="1:35" x14ac:dyDescent="0.2">
      <c r="A275" s="168"/>
      <c r="B275" s="171"/>
      <c r="C275" s="14" t="s">
        <v>18</v>
      </c>
      <c r="D275" s="94">
        <v>0.33600000000000002</v>
      </c>
      <c r="E275" s="94">
        <v>0.33200000000000002</v>
      </c>
      <c r="F275" s="94">
        <v>0.36399999999999999</v>
      </c>
      <c r="G275" s="94">
        <v>0.39200000000000002</v>
      </c>
      <c r="H275" s="136">
        <v>0.41</v>
      </c>
      <c r="I275" s="94">
        <v>0.39800000000000002</v>
      </c>
      <c r="J275" s="94">
        <v>0.32</v>
      </c>
      <c r="K275" s="94">
        <v>0.309</v>
      </c>
      <c r="L275" s="94">
        <v>0.30499999999999999</v>
      </c>
      <c r="M275" s="94">
        <v>0.32500000000000001</v>
      </c>
      <c r="N275" s="94">
        <v>0.29199999999999998</v>
      </c>
      <c r="O275" s="94">
        <v>0.29399999999999998</v>
      </c>
      <c r="P275" s="94">
        <v>0.27800000000000002</v>
      </c>
      <c r="Q275" s="86">
        <f>AVERAGE(D275:P275)</f>
        <v>0.33500000000000002</v>
      </c>
      <c r="R275" s="13">
        <f t="shared" si="47"/>
        <v>4.1485864135593041E-2</v>
      </c>
      <c r="S275" s="14">
        <f t="shared" si="44"/>
        <v>0.66081613301518649</v>
      </c>
      <c r="T275" s="13">
        <f t="shared" si="45"/>
        <v>0.293514135864407</v>
      </c>
      <c r="U275" s="14">
        <f t="shared" si="46"/>
        <v>0.12383840040475534</v>
      </c>
      <c r="W275" s="151"/>
      <c r="X275" s="153"/>
      <c r="Y275" s="13" t="s">
        <v>5</v>
      </c>
      <c r="Z275" s="55">
        <v>0.63653846153846161</v>
      </c>
      <c r="AA275" s="156"/>
      <c r="AB275" s="13" t="s">
        <v>5</v>
      </c>
      <c r="AC275" s="55">
        <v>0.33730769230769236</v>
      </c>
      <c r="AD275" s="156"/>
      <c r="AE275" s="13" t="s">
        <v>7</v>
      </c>
      <c r="AF275" s="55">
        <v>0.34969230769230764</v>
      </c>
      <c r="AG275" s="156"/>
      <c r="AH275" s="13" t="s">
        <v>5</v>
      </c>
      <c r="AI275" s="13">
        <v>0.50576923076923075</v>
      </c>
    </row>
    <row r="276" spans="1:35" x14ac:dyDescent="0.2">
      <c r="A276" s="168"/>
      <c r="B276" s="171"/>
      <c r="C276" s="14" t="s">
        <v>19</v>
      </c>
      <c r="D276" s="94">
        <v>0.33400000000000002</v>
      </c>
      <c r="E276" s="94">
        <v>0.33500000000000002</v>
      </c>
      <c r="F276" s="94">
        <v>0.36</v>
      </c>
      <c r="G276" s="94">
        <v>0.38600000000000001</v>
      </c>
      <c r="H276" s="136">
        <v>0.41299999999999998</v>
      </c>
      <c r="I276" s="94">
        <v>0.39200000000000002</v>
      </c>
      <c r="J276" s="94">
        <v>0.34200000000000003</v>
      </c>
      <c r="K276" s="94">
        <v>0.32500000000000001</v>
      </c>
      <c r="L276" s="94">
        <v>0.32600000000000001</v>
      </c>
      <c r="M276" s="94">
        <v>0.29899999999999999</v>
      </c>
      <c r="N276" s="94">
        <v>0.314</v>
      </c>
      <c r="O276" s="94">
        <v>0.33200000000000002</v>
      </c>
      <c r="P276" s="94">
        <v>0.308</v>
      </c>
      <c r="Q276" s="47">
        <f t="shared" ref="Q276:Q309" si="48">AVERAGE(D276:P276)</f>
        <v>0.34353846153846157</v>
      </c>
      <c r="R276" s="13">
        <f t="shared" si="47"/>
        <v>3.3186223704829418E-2</v>
      </c>
      <c r="S276" s="14">
        <f t="shared" si="44"/>
        <v>0.67933203232517836</v>
      </c>
      <c r="T276" s="13">
        <f t="shared" si="45"/>
        <v>0.31035223783363214</v>
      </c>
      <c r="U276" s="14">
        <f t="shared" si="46"/>
        <v>9.6601188572051591E-2</v>
      </c>
      <c r="W276" s="151"/>
      <c r="X276" s="153"/>
      <c r="Y276" s="13" t="s">
        <v>4</v>
      </c>
      <c r="Z276" s="55">
        <v>0.63253846153846149</v>
      </c>
      <c r="AA276" s="156"/>
      <c r="AB276" s="13" t="s">
        <v>7</v>
      </c>
      <c r="AC276" s="55">
        <v>0.33715384615384614</v>
      </c>
      <c r="AD276" s="156"/>
      <c r="AE276" s="13" t="s">
        <v>5</v>
      </c>
      <c r="AF276" s="55">
        <v>0.3476153846153846</v>
      </c>
      <c r="AG276" s="156"/>
      <c r="AH276" s="13" t="s">
        <v>6</v>
      </c>
      <c r="AI276" s="13">
        <v>0.49438461538461548</v>
      </c>
    </row>
    <row r="277" spans="1:35" x14ac:dyDescent="0.2">
      <c r="A277" s="168"/>
      <c r="B277" s="173"/>
      <c r="C277" s="15" t="s">
        <v>20</v>
      </c>
      <c r="D277" s="88">
        <v>0.44500000000000001</v>
      </c>
      <c r="E277" s="88">
        <v>0.46400000000000002</v>
      </c>
      <c r="F277" s="88">
        <v>0.48599999999999999</v>
      </c>
      <c r="G277" s="88">
        <v>0.52</v>
      </c>
      <c r="H277" s="137">
        <v>0.56399999999999995</v>
      </c>
      <c r="I277" s="88">
        <v>0.53700000000000003</v>
      </c>
      <c r="J277" s="88">
        <v>0.5</v>
      </c>
      <c r="K277" s="88">
        <v>0.48299999999999998</v>
      </c>
      <c r="L277" s="88">
        <v>0.48099999999999998</v>
      </c>
      <c r="M277" s="88">
        <v>0.495</v>
      </c>
      <c r="N277" s="88">
        <v>0.51200000000000001</v>
      </c>
      <c r="O277" s="88">
        <v>0.54800000000000004</v>
      </c>
      <c r="P277" s="88">
        <v>0.54600000000000004</v>
      </c>
      <c r="Q277" s="48">
        <f t="shared" si="48"/>
        <v>0.50623076923076926</v>
      </c>
      <c r="R277" s="132">
        <f t="shared" si="47"/>
        <v>3.4099749257264111E-2</v>
      </c>
      <c r="S277" s="15">
        <f t="shared" si="44"/>
        <v>0.99528066297558804</v>
      </c>
      <c r="T277" s="132">
        <f t="shared" si="45"/>
        <v>0.47213101997350515</v>
      </c>
      <c r="U277" s="15">
        <f t="shared" si="46"/>
        <v>6.7360088184840211E-2</v>
      </c>
      <c r="W277" s="151"/>
      <c r="X277" s="153"/>
      <c r="Y277" s="13" t="s">
        <v>8</v>
      </c>
      <c r="Z277" s="55">
        <v>0.63146153846153841</v>
      </c>
      <c r="AA277" s="156"/>
      <c r="AB277" s="13" t="s">
        <v>4</v>
      </c>
      <c r="AC277" s="55">
        <v>0.33500000000000002</v>
      </c>
      <c r="AD277" s="156"/>
      <c r="AE277" s="13" t="s">
        <v>4</v>
      </c>
      <c r="AF277" s="55">
        <v>0.34353846153846157</v>
      </c>
      <c r="AG277" s="156"/>
      <c r="AH277" s="13" t="s">
        <v>7</v>
      </c>
      <c r="AI277" s="13">
        <v>0.48838461538461542</v>
      </c>
    </row>
    <row r="278" spans="1:35" x14ac:dyDescent="0.2">
      <c r="A278" s="168"/>
      <c r="B278" s="172" t="s">
        <v>42</v>
      </c>
      <c r="C278" s="79" t="s">
        <v>17</v>
      </c>
      <c r="D278" s="94">
        <v>0.57899999999999996</v>
      </c>
      <c r="E278" s="94">
        <v>0.59699999999999998</v>
      </c>
      <c r="F278" s="94">
        <v>0.63100000000000001</v>
      </c>
      <c r="G278" s="94">
        <v>0.67800000000000005</v>
      </c>
      <c r="H278" s="94">
        <v>0.72099999999999997</v>
      </c>
      <c r="I278" s="136">
        <v>0.70499999999999996</v>
      </c>
      <c r="J278" s="94">
        <v>0.67800000000000005</v>
      </c>
      <c r="K278" s="94">
        <v>0.64600000000000002</v>
      </c>
      <c r="L278" s="94">
        <v>0.65800000000000003</v>
      </c>
      <c r="M278" s="94">
        <v>0.63600000000000001</v>
      </c>
      <c r="N278" s="94">
        <v>0.60099999999999998</v>
      </c>
      <c r="O278" s="94">
        <v>0.59899999999999998</v>
      </c>
      <c r="P278" s="94">
        <v>0.54600000000000004</v>
      </c>
      <c r="Q278" s="46">
        <f t="shared" si="48"/>
        <v>0.63653846153846161</v>
      </c>
      <c r="R278" s="13">
        <f t="shared" si="47"/>
        <v>4.9289748324989731E-2</v>
      </c>
      <c r="S278" s="14">
        <f t="shared" si="44"/>
        <v>1.2343494311556982</v>
      </c>
      <c r="T278" s="13">
        <f t="shared" si="45"/>
        <v>0.58724871321347183</v>
      </c>
      <c r="U278" s="14">
        <f t="shared" si="46"/>
        <v>7.7434045706932506E-2</v>
      </c>
      <c r="W278" s="151"/>
      <c r="X278" s="153"/>
      <c r="Y278" s="13" t="s">
        <v>11</v>
      </c>
      <c r="Z278" s="55">
        <v>0.62953846153846149</v>
      </c>
      <c r="AA278" s="156"/>
      <c r="AB278" s="13" t="s">
        <v>8</v>
      </c>
      <c r="AC278" s="55">
        <v>0.32046153846153846</v>
      </c>
      <c r="AD278" s="156"/>
      <c r="AE278" s="13" t="s">
        <v>3</v>
      </c>
      <c r="AF278" s="55">
        <v>0.33515384615384619</v>
      </c>
      <c r="AG278" s="156"/>
      <c r="AH278" s="13" t="s">
        <v>23</v>
      </c>
      <c r="AI278" s="13">
        <v>0.48430769230769238</v>
      </c>
    </row>
    <row r="279" spans="1:35" x14ac:dyDescent="0.2">
      <c r="A279" s="168"/>
      <c r="B279" s="171"/>
      <c r="C279" s="14" t="s">
        <v>18</v>
      </c>
      <c r="D279" s="94">
        <v>0.34300000000000003</v>
      </c>
      <c r="E279" s="94">
        <v>0.33500000000000002</v>
      </c>
      <c r="F279" s="94">
        <v>0.35699999999999998</v>
      </c>
      <c r="G279" s="94">
        <v>0.38</v>
      </c>
      <c r="H279" s="94">
        <v>0.39900000000000002</v>
      </c>
      <c r="I279" s="136">
        <v>0.41199999999999998</v>
      </c>
      <c r="J279" s="105">
        <v>0.33900000000000002</v>
      </c>
      <c r="K279" s="94">
        <v>0.35299999999999998</v>
      </c>
      <c r="L279" s="94">
        <v>0.35499999999999998</v>
      </c>
      <c r="M279" s="94">
        <v>0.32300000000000001</v>
      </c>
      <c r="N279" s="94">
        <v>0.28199999999999997</v>
      </c>
      <c r="O279" s="94">
        <v>0.27800000000000002</v>
      </c>
      <c r="P279" s="94">
        <v>0.22900000000000001</v>
      </c>
      <c r="Q279" s="47">
        <f t="shared" si="48"/>
        <v>0.33730769230769236</v>
      </c>
      <c r="R279" s="13">
        <f t="shared" si="47"/>
        <v>4.8601020273216534E-2</v>
      </c>
      <c r="S279" s="14">
        <f t="shared" si="44"/>
        <v>0.66373445515743512</v>
      </c>
      <c r="T279" s="13">
        <f t="shared" si="45"/>
        <v>0.28870667203447581</v>
      </c>
      <c r="U279" s="14">
        <f t="shared" si="46"/>
        <v>0.1440851228168335</v>
      </c>
      <c r="W279" s="151"/>
      <c r="X279" s="153"/>
      <c r="Y279" s="13" t="s">
        <v>6</v>
      </c>
      <c r="Z279" s="55">
        <v>0.621</v>
      </c>
      <c r="AA279" s="156"/>
      <c r="AB279" s="13" t="s">
        <v>23</v>
      </c>
      <c r="AC279" s="55">
        <v>0.31853846153846155</v>
      </c>
      <c r="AD279" s="156"/>
      <c r="AE279" s="13" t="s">
        <v>23</v>
      </c>
      <c r="AF279" s="55">
        <v>0.33500000000000002</v>
      </c>
      <c r="AG279" s="156"/>
      <c r="AH279" s="13" t="s">
        <v>8</v>
      </c>
      <c r="AI279" s="13">
        <v>0.48076923076923073</v>
      </c>
    </row>
    <row r="280" spans="1:35" x14ac:dyDescent="0.2">
      <c r="A280" s="168"/>
      <c r="B280" s="171"/>
      <c r="C280" s="14" t="s">
        <v>19</v>
      </c>
      <c r="D280" s="94">
        <v>0.33700000000000002</v>
      </c>
      <c r="E280" s="94">
        <v>0.33800000000000002</v>
      </c>
      <c r="F280" s="94">
        <v>0.35899999999999999</v>
      </c>
      <c r="G280" s="94">
        <v>0.38400000000000001</v>
      </c>
      <c r="H280" s="94">
        <v>0.40400000000000003</v>
      </c>
      <c r="I280" s="136">
        <v>0.40699999999999997</v>
      </c>
      <c r="J280" s="94">
        <v>0.35599999999999998</v>
      </c>
      <c r="K280" s="94">
        <v>0.35499999999999998</v>
      </c>
      <c r="L280" s="94">
        <v>0.36499999999999999</v>
      </c>
      <c r="M280" s="94">
        <v>0.33900000000000002</v>
      </c>
      <c r="N280" s="94">
        <v>0.30499999999999999</v>
      </c>
      <c r="O280" s="94">
        <v>0.30599999999999999</v>
      </c>
      <c r="P280" s="94">
        <v>0.26400000000000001</v>
      </c>
      <c r="Q280" s="47">
        <f t="shared" si="48"/>
        <v>0.3476153846153846</v>
      </c>
      <c r="R280" s="13">
        <f t="shared" si="47"/>
        <v>3.8635452952593477E-2</v>
      </c>
      <c r="S280" s="14">
        <f t="shared" si="44"/>
        <v>0.68601736541166269</v>
      </c>
      <c r="T280" s="13">
        <f t="shared" si="45"/>
        <v>0.30897993166279114</v>
      </c>
      <c r="U280" s="14">
        <f t="shared" si="46"/>
        <v>0.11114425500856721</v>
      </c>
      <c r="W280" s="151"/>
      <c r="X280" s="153"/>
      <c r="Y280" s="13" t="s">
        <v>3</v>
      </c>
      <c r="Z280" s="55">
        <v>0.62007692307692308</v>
      </c>
      <c r="AA280" s="156"/>
      <c r="AB280" s="13" t="s">
        <v>6</v>
      </c>
      <c r="AC280" s="55">
        <v>0.31769230769230777</v>
      </c>
      <c r="AD280" s="156"/>
      <c r="AE280" s="13" t="s">
        <v>8</v>
      </c>
      <c r="AF280" s="55">
        <v>0.33446153846153853</v>
      </c>
      <c r="AG280" s="156"/>
      <c r="AH280" s="13" t="s">
        <v>3</v>
      </c>
      <c r="AI280" s="13">
        <v>0.47984615384615387</v>
      </c>
    </row>
    <row r="281" spans="1:35" x14ac:dyDescent="0.2">
      <c r="A281" s="168"/>
      <c r="B281" s="173"/>
      <c r="C281" s="15" t="s">
        <v>20</v>
      </c>
      <c r="D281" s="88">
        <v>0.44600000000000001</v>
      </c>
      <c r="E281" s="88">
        <v>0.45700000000000002</v>
      </c>
      <c r="F281" s="88">
        <v>0.48499999999999999</v>
      </c>
      <c r="G281" s="88">
        <v>0.52900000000000003</v>
      </c>
      <c r="H281" s="88">
        <v>0.56000000000000005</v>
      </c>
      <c r="I281" s="137">
        <v>0.55000000000000004</v>
      </c>
      <c r="J281" s="104">
        <v>0.51400000000000001</v>
      </c>
      <c r="K281" s="88">
        <v>0.52</v>
      </c>
      <c r="L281" s="88">
        <v>0.51300000000000001</v>
      </c>
      <c r="M281" s="88">
        <v>0.50800000000000001</v>
      </c>
      <c r="N281" s="88">
        <v>0.495</v>
      </c>
      <c r="O281" s="88">
        <v>0.51</v>
      </c>
      <c r="P281" s="88">
        <v>0.48799999999999999</v>
      </c>
      <c r="Q281" s="47">
        <f t="shared" si="48"/>
        <v>0.50576923076923075</v>
      </c>
      <c r="R281" s="132">
        <f t="shared" si="47"/>
        <v>3.1127909431282581E-2</v>
      </c>
      <c r="S281" s="15">
        <f t="shared" si="44"/>
        <v>0.99586009941546338</v>
      </c>
      <c r="T281" s="132">
        <f t="shared" si="45"/>
        <v>0.47464132133794817</v>
      </c>
      <c r="U281" s="15">
        <f t="shared" si="46"/>
        <v>6.154567644207963E-2</v>
      </c>
      <c r="W281" s="151"/>
      <c r="X281" s="153"/>
      <c r="Y281" s="13" t="s">
        <v>23</v>
      </c>
      <c r="Z281" s="55">
        <v>0.62</v>
      </c>
      <c r="AA281" s="156"/>
      <c r="AB281" s="13" t="s">
        <v>3</v>
      </c>
      <c r="AC281" s="55">
        <v>0.31492307692307686</v>
      </c>
      <c r="AD281" s="156"/>
      <c r="AE281" s="13" t="s">
        <v>6</v>
      </c>
      <c r="AF281" s="55">
        <v>0.33223076923076922</v>
      </c>
      <c r="AG281" s="156"/>
      <c r="AH281" s="13" t="s">
        <v>11</v>
      </c>
      <c r="AI281" s="13">
        <v>0.47815384615384615</v>
      </c>
    </row>
    <row r="282" spans="1:35" x14ac:dyDescent="0.2">
      <c r="A282" s="168"/>
      <c r="B282" s="172" t="s">
        <v>43</v>
      </c>
      <c r="C282" s="79" t="s">
        <v>17</v>
      </c>
      <c r="D282" s="94">
        <v>0.55900000000000005</v>
      </c>
      <c r="E282" s="94">
        <v>0.56599999999999995</v>
      </c>
      <c r="F282" s="94">
        <v>0.59899999999999998</v>
      </c>
      <c r="G282" s="94">
        <v>0.63800000000000001</v>
      </c>
      <c r="H282" s="105">
        <v>0.67300000000000004</v>
      </c>
      <c r="I282" s="94">
        <v>0.67</v>
      </c>
      <c r="J282" s="136">
        <v>0.67900000000000005</v>
      </c>
      <c r="K282" s="94">
        <v>0.63</v>
      </c>
      <c r="L282" s="94">
        <v>0.65400000000000003</v>
      </c>
      <c r="M282" s="94">
        <v>0.63300000000000001</v>
      </c>
      <c r="N282" s="94">
        <v>0.59699999999999998</v>
      </c>
      <c r="O282" s="94">
        <v>0.60099999999999998</v>
      </c>
      <c r="P282" s="94">
        <v>0.57399999999999995</v>
      </c>
      <c r="Q282" s="83">
        <f t="shared" si="48"/>
        <v>0.621</v>
      </c>
      <c r="R282" s="13">
        <f t="shared" si="47"/>
        <v>3.9816888569859613E-2</v>
      </c>
      <c r="S282" s="14">
        <f t="shared" si="44"/>
        <v>1.2120309733286789</v>
      </c>
      <c r="T282" s="13">
        <f t="shared" si="45"/>
        <v>0.58118311143014034</v>
      </c>
      <c r="U282" s="14">
        <f t="shared" si="46"/>
        <v>6.4117372898324657E-2</v>
      </c>
      <c r="W282" s="151"/>
      <c r="X282" s="153"/>
      <c r="Y282" s="13" t="s">
        <v>22</v>
      </c>
      <c r="Z282" s="55">
        <v>0.5813076923076923</v>
      </c>
      <c r="AA282" s="156"/>
      <c r="AB282" s="13" t="s">
        <v>12</v>
      </c>
      <c r="AC282" s="55">
        <v>0.31323076923076926</v>
      </c>
      <c r="AD282" s="156"/>
      <c r="AE282" s="13" t="s">
        <v>22</v>
      </c>
      <c r="AF282" s="55">
        <v>0.31492307692307686</v>
      </c>
      <c r="AG282" s="156"/>
      <c r="AH282" s="13" t="s">
        <v>22</v>
      </c>
      <c r="AI282" s="13">
        <v>0.4465384615384615</v>
      </c>
    </row>
    <row r="283" spans="1:35" ht="15" thickBot="1" x14ac:dyDescent="0.25">
      <c r="A283" s="168"/>
      <c r="B283" s="171"/>
      <c r="C283" s="14" t="s">
        <v>18</v>
      </c>
      <c r="D283" s="94">
        <v>0.314</v>
      </c>
      <c r="E283" s="94">
        <v>0.29499999999999998</v>
      </c>
      <c r="F283" s="94">
        <v>0.33400000000000002</v>
      </c>
      <c r="G283" s="94">
        <v>0.34399999999999997</v>
      </c>
      <c r="H283" s="105">
        <v>0.36199999999999999</v>
      </c>
      <c r="I283" s="94">
        <v>0.38100000000000001</v>
      </c>
      <c r="J283" s="136">
        <v>0.34100000000000003</v>
      </c>
      <c r="K283" s="94">
        <v>0.311</v>
      </c>
      <c r="L283" s="94">
        <v>0.32800000000000001</v>
      </c>
      <c r="M283" s="94">
        <v>0.309</v>
      </c>
      <c r="N283" s="94">
        <v>0.28199999999999997</v>
      </c>
      <c r="O283" s="94">
        <v>0.27400000000000002</v>
      </c>
      <c r="P283" s="94">
        <v>0.255</v>
      </c>
      <c r="Q283" s="86">
        <f t="shared" si="48"/>
        <v>0.31769230769230777</v>
      </c>
      <c r="R283" s="13">
        <f t="shared" si="47"/>
        <v>3.4351989339739368E-2</v>
      </c>
      <c r="S283" s="14">
        <f t="shared" si="44"/>
        <v>0.62852529087693865</v>
      </c>
      <c r="T283" s="13">
        <f t="shared" si="45"/>
        <v>0.2833403183525684</v>
      </c>
      <c r="U283" s="14">
        <f t="shared" si="46"/>
        <v>0.10812974852702462</v>
      </c>
      <c r="W283" s="152"/>
      <c r="X283" s="154"/>
      <c r="Y283" s="132" t="s">
        <v>12</v>
      </c>
      <c r="Z283" s="143">
        <v>0.48176923076923078</v>
      </c>
      <c r="AA283" s="157"/>
      <c r="AB283" s="132" t="s">
        <v>22</v>
      </c>
      <c r="AC283" s="143">
        <v>0.30153846153846153</v>
      </c>
      <c r="AD283" s="157"/>
      <c r="AE283" s="132" t="s">
        <v>12</v>
      </c>
      <c r="AF283" s="143">
        <v>0.31238461538461537</v>
      </c>
      <c r="AG283" s="157"/>
      <c r="AH283" s="132" t="s">
        <v>12</v>
      </c>
      <c r="AI283" s="132">
        <v>0.30969230769230766</v>
      </c>
    </row>
    <row r="284" spans="1:35" ht="15" thickTop="1" x14ac:dyDescent="0.2">
      <c r="A284" s="168"/>
      <c r="B284" s="171"/>
      <c r="C284" s="14" t="s">
        <v>19</v>
      </c>
      <c r="D284" s="94">
        <v>0.315</v>
      </c>
      <c r="E284" s="94">
        <v>0.309</v>
      </c>
      <c r="F284" s="94">
        <v>0.33300000000000002</v>
      </c>
      <c r="G284" s="94">
        <v>0.35199999999999998</v>
      </c>
      <c r="H284" s="105">
        <v>0.36799999999999999</v>
      </c>
      <c r="I284" s="94">
        <v>0.376</v>
      </c>
      <c r="J284" s="136">
        <v>0.35899999999999999</v>
      </c>
      <c r="K284" s="94">
        <v>0.33100000000000002</v>
      </c>
      <c r="L284" s="94">
        <v>0.35</v>
      </c>
      <c r="M284" s="94">
        <v>0.33100000000000002</v>
      </c>
      <c r="N284" s="94">
        <v>0.30599999999999999</v>
      </c>
      <c r="O284" s="94">
        <v>0.30399999999999999</v>
      </c>
      <c r="P284" s="94">
        <v>0.28499999999999998</v>
      </c>
      <c r="Q284" s="47">
        <f t="shared" si="48"/>
        <v>0.33223076923076922</v>
      </c>
      <c r="R284" s="13">
        <f t="shared" si="47"/>
        <v>2.656531528763325E-2</v>
      </c>
      <c r="S284" s="14">
        <f t="shared" si="44"/>
        <v>0.65864842918797128</v>
      </c>
      <c r="T284" s="13">
        <f t="shared" si="45"/>
        <v>0.30566545394313599</v>
      </c>
      <c r="U284" s="14">
        <f t="shared" si="46"/>
        <v>7.9960430363332308E-2</v>
      </c>
    </row>
    <row r="285" spans="1:35" ht="15" thickBot="1" x14ac:dyDescent="0.25">
      <c r="A285" s="168"/>
      <c r="B285" s="173"/>
      <c r="C285" s="15" t="s">
        <v>20</v>
      </c>
      <c r="D285" s="88">
        <v>0.437</v>
      </c>
      <c r="E285" s="88">
        <v>0.441</v>
      </c>
      <c r="F285" s="88">
        <v>0.45800000000000002</v>
      </c>
      <c r="G285" s="88">
        <v>0.497</v>
      </c>
      <c r="H285" s="104">
        <v>0.51700000000000002</v>
      </c>
      <c r="I285" s="88">
        <v>0.51700000000000002</v>
      </c>
      <c r="J285" s="137">
        <v>0.51900000000000002</v>
      </c>
      <c r="K285" s="88">
        <v>0.48799999999999999</v>
      </c>
      <c r="L285" s="88">
        <v>0.499</v>
      </c>
      <c r="M285" s="88">
        <v>0.50600000000000001</v>
      </c>
      <c r="N285" s="88">
        <v>0.504</v>
      </c>
      <c r="O285" s="88">
        <v>0.52400000000000002</v>
      </c>
      <c r="P285" s="88">
        <v>0.52</v>
      </c>
      <c r="Q285" s="48">
        <f t="shared" si="48"/>
        <v>0.49438461538461548</v>
      </c>
      <c r="R285" s="132">
        <f t="shared" si="47"/>
        <v>2.8989490035948872E-2</v>
      </c>
      <c r="S285" s="15">
        <f t="shared" si="44"/>
        <v>0.97479846029324124</v>
      </c>
      <c r="T285" s="132">
        <f t="shared" si="45"/>
        <v>0.46539512534866662</v>
      </c>
      <c r="U285" s="15">
        <f t="shared" si="46"/>
        <v>5.8637524578704726E-2</v>
      </c>
    </row>
    <row r="286" spans="1:35" ht="15" thickTop="1" x14ac:dyDescent="0.2">
      <c r="A286" s="168"/>
      <c r="B286" s="172" t="s">
        <v>44</v>
      </c>
      <c r="C286" s="79" t="s">
        <v>17</v>
      </c>
      <c r="D286" s="94">
        <v>0.58399999999999996</v>
      </c>
      <c r="E286" s="94">
        <v>0.59899999999999998</v>
      </c>
      <c r="F286" s="94">
        <v>0.61199999999999999</v>
      </c>
      <c r="G286" s="94">
        <v>0.64900000000000002</v>
      </c>
      <c r="H286" s="94">
        <v>0.68100000000000005</v>
      </c>
      <c r="I286" s="94">
        <v>0.68200000000000005</v>
      </c>
      <c r="J286" s="94">
        <v>0.67</v>
      </c>
      <c r="K286" s="138">
        <v>0.68300000000000005</v>
      </c>
      <c r="L286" s="94">
        <v>0.68</v>
      </c>
      <c r="M286" s="94">
        <v>0.65800000000000003</v>
      </c>
      <c r="N286" s="94">
        <v>0.63200000000000001</v>
      </c>
      <c r="O286" s="94">
        <v>0.63200000000000001</v>
      </c>
      <c r="P286" s="94">
        <v>0.59799999999999998</v>
      </c>
      <c r="Q286" s="46">
        <f t="shared" si="48"/>
        <v>0.64307692307692299</v>
      </c>
      <c r="R286" s="13">
        <f t="shared" si="47"/>
        <v>3.4606494584913154E-2</v>
      </c>
      <c r="S286" s="14">
        <f t="shared" ref="S286:S309" si="49">2*Q286*1/R286/(Q286+1/R286)</f>
        <v>1.2581540824304953</v>
      </c>
      <c r="T286" s="13">
        <f t="shared" si="45"/>
        <v>0.60847042849200983</v>
      </c>
      <c r="U286" s="14">
        <f t="shared" si="46"/>
        <v>5.3813926986108977E-2</v>
      </c>
      <c r="W286" s="145" t="s">
        <v>51</v>
      </c>
      <c r="X286" s="146"/>
      <c r="Y286" s="146"/>
      <c r="Z286" s="147"/>
    </row>
    <row r="287" spans="1:35" ht="15" thickBot="1" x14ac:dyDescent="0.25">
      <c r="A287" s="168"/>
      <c r="B287" s="171"/>
      <c r="C287" s="14" t="s">
        <v>18</v>
      </c>
      <c r="D287" s="94">
        <v>0.33700000000000002</v>
      </c>
      <c r="E287" s="94">
        <v>0.32400000000000001</v>
      </c>
      <c r="F287" s="94">
        <v>0.33500000000000002</v>
      </c>
      <c r="G287" s="94">
        <v>0.35399999999999998</v>
      </c>
      <c r="H287" s="94">
        <v>0.35899999999999999</v>
      </c>
      <c r="I287" s="94">
        <v>0.38300000000000001</v>
      </c>
      <c r="J287" s="94">
        <v>0.34100000000000003</v>
      </c>
      <c r="K287" s="138">
        <v>0.36299999999999999</v>
      </c>
      <c r="L287" s="94">
        <v>0.36699999999999999</v>
      </c>
      <c r="M287" s="94">
        <v>0.33300000000000002</v>
      </c>
      <c r="N287" s="94">
        <v>0.30199999999999999</v>
      </c>
      <c r="O287" s="94">
        <v>0.30599999999999999</v>
      </c>
      <c r="P287" s="94">
        <v>0.27900000000000003</v>
      </c>
      <c r="Q287" s="47">
        <f t="shared" si="48"/>
        <v>0.33715384615384614</v>
      </c>
      <c r="R287" s="13">
        <f t="shared" si="47"/>
        <v>2.8038013080722977E-2</v>
      </c>
      <c r="S287" s="14">
        <f t="shared" si="49"/>
        <v>0.66799307101057148</v>
      </c>
      <c r="T287" s="13">
        <f t="shared" si="45"/>
        <v>0.30911583307312318</v>
      </c>
      <c r="U287" s="14">
        <f t="shared" si="46"/>
        <v>8.3160887531234018E-2</v>
      </c>
      <c r="W287" s="148"/>
      <c r="X287" s="149"/>
      <c r="Y287" s="149"/>
      <c r="Z287" s="150"/>
    </row>
    <row r="288" spans="1:35" ht="15" thickTop="1" x14ac:dyDescent="0.2">
      <c r="A288" s="168"/>
      <c r="B288" s="171"/>
      <c r="C288" s="14" t="s">
        <v>19</v>
      </c>
      <c r="D288" s="94">
        <v>0.33500000000000002</v>
      </c>
      <c r="E288" s="94">
        <v>0.33300000000000002</v>
      </c>
      <c r="F288" s="94">
        <v>0.34200000000000003</v>
      </c>
      <c r="G288" s="94">
        <v>0.36399999999999999</v>
      </c>
      <c r="H288" s="94">
        <v>0.375</v>
      </c>
      <c r="I288" s="94">
        <v>0.38600000000000001</v>
      </c>
      <c r="J288" s="94">
        <v>0.36199999999999999</v>
      </c>
      <c r="K288" s="138">
        <v>0.376</v>
      </c>
      <c r="L288" s="94">
        <v>0.372</v>
      </c>
      <c r="M288" s="94">
        <v>0.34799999999999998</v>
      </c>
      <c r="N288" s="94">
        <v>0.32700000000000001</v>
      </c>
      <c r="O288" s="94">
        <v>0.32600000000000001</v>
      </c>
      <c r="P288" s="94">
        <v>0.3</v>
      </c>
      <c r="Q288" s="47">
        <f t="shared" si="48"/>
        <v>0.34969230769230764</v>
      </c>
      <c r="R288" s="13">
        <f t="shared" si="47"/>
        <v>2.4189586492425953E-2</v>
      </c>
      <c r="S288" s="14">
        <f t="shared" si="49"/>
        <v>0.69351820568852807</v>
      </c>
      <c r="T288" s="13">
        <f t="shared" si="45"/>
        <v>0.32550272119988166</v>
      </c>
      <c r="U288" s="14">
        <f t="shared" si="46"/>
        <v>6.917391649835844E-2</v>
      </c>
      <c r="W288" s="151">
        <v>4000</v>
      </c>
      <c r="X288" s="153" t="s">
        <v>26</v>
      </c>
      <c r="Y288" s="13" t="s">
        <v>2</v>
      </c>
      <c r="Z288" s="55">
        <v>3.0439385884372748E-2</v>
      </c>
      <c r="AA288" s="155" t="s">
        <v>27</v>
      </c>
      <c r="AB288" s="139" t="s">
        <v>7</v>
      </c>
      <c r="AC288" s="142">
        <v>2.8038013080722977E-2</v>
      </c>
      <c r="AD288" s="155" t="s">
        <v>28</v>
      </c>
      <c r="AE288" s="139" t="s">
        <v>2</v>
      </c>
      <c r="AF288" s="142">
        <v>2.4035230552093893E-2</v>
      </c>
      <c r="AG288" s="155" t="s">
        <v>57</v>
      </c>
      <c r="AH288" s="139" t="s">
        <v>23</v>
      </c>
      <c r="AI288" s="139">
        <v>2.4587002868572076E-2</v>
      </c>
    </row>
    <row r="289" spans="1:35" x14ac:dyDescent="0.2">
      <c r="A289" s="168"/>
      <c r="B289" s="173"/>
      <c r="C289" s="15" t="s">
        <v>20</v>
      </c>
      <c r="D289" s="88">
        <v>0.435</v>
      </c>
      <c r="E289" s="88">
        <v>0.437</v>
      </c>
      <c r="F289" s="88">
        <v>0.45100000000000001</v>
      </c>
      <c r="G289" s="88">
        <v>0.48299999999999998</v>
      </c>
      <c r="H289" s="88">
        <v>0.50600000000000001</v>
      </c>
      <c r="I289" s="88">
        <v>0.51500000000000001</v>
      </c>
      <c r="J289" s="88">
        <v>0.497</v>
      </c>
      <c r="K289" s="137">
        <v>0.52700000000000002</v>
      </c>
      <c r="L289" s="88">
        <v>0.50700000000000001</v>
      </c>
      <c r="M289" s="88">
        <v>0.504</v>
      </c>
      <c r="N289" s="88">
        <v>0.49399999999999999</v>
      </c>
      <c r="O289" s="88">
        <v>0.505</v>
      </c>
      <c r="P289" s="88">
        <v>0.48799999999999999</v>
      </c>
      <c r="Q289" s="47">
        <f t="shared" si="48"/>
        <v>0.48838461538461542</v>
      </c>
      <c r="R289" s="132">
        <f t="shared" si="47"/>
        <v>2.8283016000469969E-2</v>
      </c>
      <c r="S289" s="15">
        <f t="shared" si="49"/>
        <v>0.96346095434617851</v>
      </c>
      <c r="T289" s="132">
        <f t="shared" si="45"/>
        <v>0.46010159938414547</v>
      </c>
      <c r="U289" s="15">
        <f t="shared" si="46"/>
        <v>5.7911357380077112E-2</v>
      </c>
      <c r="W289" s="151"/>
      <c r="X289" s="153"/>
      <c r="Y289" s="13" t="s">
        <v>7</v>
      </c>
      <c r="Z289" s="55">
        <v>3.4606494584913154E-2</v>
      </c>
      <c r="AA289" s="156"/>
      <c r="AB289" s="13" t="s">
        <v>2</v>
      </c>
      <c r="AC289" s="55">
        <v>3.2282407688303635E-2</v>
      </c>
      <c r="AD289" s="156"/>
      <c r="AE289" s="13" t="s">
        <v>7</v>
      </c>
      <c r="AF289" s="55">
        <v>2.4189586492425953E-2</v>
      </c>
      <c r="AG289" s="156"/>
      <c r="AH289" s="13" t="s">
        <v>2</v>
      </c>
      <c r="AI289" s="13">
        <v>2.7106627063676357E-2</v>
      </c>
    </row>
    <row r="290" spans="1:35" x14ac:dyDescent="0.2">
      <c r="A290" s="168"/>
      <c r="B290" s="172" t="s">
        <v>45</v>
      </c>
      <c r="C290" s="79" t="s">
        <v>17</v>
      </c>
      <c r="D290" s="94">
        <v>0.56499999999999995</v>
      </c>
      <c r="E290" s="94">
        <v>0.57599999999999996</v>
      </c>
      <c r="F290" s="94">
        <v>0.59799999999999998</v>
      </c>
      <c r="G290" s="94">
        <v>0.63</v>
      </c>
      <c r="H290" s="94">
        <v>0.65400000000000003</v>
      </c>
      <c r="I290" s="94">
        <v>0.66600000000000004</v>
      </c>
      <c r="J290" s="94">
        <v>0.65100000000000002</v>
      </c>
      <c r="K290" s="94">
        <v>0.65400000000000003</v>
      </c>
      <c r="L290" s="136">
        <v>0.69599999999999995</v>
      </c>
      <c r="M290" s="94">
        <v>0.67300000000000004</v>
      </c>
      <c r="N290" s="94">
        <v>0.629</v>
      </c>
      <c r="O290" s="94">
        <v>0.626</v>
      </c>
      <c r="P290" s="101">
        <v>0.59099999999999997</v>
      </c>
      <c r="Q290" s="83">
        <f t="shared" si="48"/>
        <v>0.63146153846153841</v>
      </c>
      <c r="R290" s="13">
        <f t="shared" si="47"/>
        <v>3.7997197031472231E-2</v>
      </c>
      <c r="S290" s="14">
        <f t="shared" si="49"/>
        <v>1.2333308226861435</v>
      </c>
      <c r="T290" s="13">
        <f t="shared" si="45"/>
        <v>0.59346434143006621</v>
      </c>
      <c r="U290" s="14">
        <f t="shared" si="46"/>
        <v>6.0173414716669392E-2</v>
      </c>
      <c r="W290" s="151"/>
      <c r="X290" s="153"/>
      <c r="Y290" s="13" t="s">
        <v>8</v>
      </c>
      <c r="Z290" s="55">
        <v>3.7997197031472231E-2</v>
      </c>
      <c r="AA290" s="156"/>
      <c r="AB290" s="13" t="s">
        <v>8</v>
      </c>
      <c r="AC290" s="55">
        <v>3.3885815922152805E-2</v>
      </c>
      <c r="AD290" s="156"/>
      <c r="AE290" s="13" t="s">
        <v>8</v>
      </c>
      <c r="AF290" s="55">
        <v>2.4951076389962648E-2</v>
      </c>
      <c r="AG290" s="156"/>
      <c r="AH290" s="13" t="s">
        <v>7</v>
      </c>
      <c r="AI290" s="13">
        <v>2.8283016000469969E-2</v>
      </c>
    </row>
    <row r="291" spans="1:35" x14ac:dyDescent="0.2">
      <c r="A291" s="168"/>
      <c r="B291" s="171"/>
      <c r="C291" s="14" t="s">
        <v>18</v>
      </c>
      <c r="D291" s="94">
        <v>0.31900000000000001</v>
      </c>
      <c r="E291" s="94">
        <v>0.30299999999999999</v>
      </c>
      <c r="F291" s="94">
        <v>0.32700000000000001</v>
      </c>
      <c r="G291" s="94">
        <v>0.34599999999999997</v>
      </c>
      <c r="H291" s="94">
        <v>0.35699999999999998</v>
      </c>
      <c r="I291" s="94">
        <v>0.374</v>
      </c>
      <c r="J291" s="94">
        <v>0.32500000000000001</v>
      </c>
      <c r="K291" s="94">
        <v>0.32800000000000001</v>
      </c>
      <c r="L291" s="136">
        <v>0.35799999999999998</v>
      </c>
      <c r="M291" s="94">
        <v>0.316</v>
      </c>
      <c r="N291" s="94">
        <v>0.28899999999999998</v>
      </c>
      <c r="O291" s="94">
        <v>0.27600000000000002</v>
      </c>
      <c r="P291" s="101">
        <v>0.248</v>
      </c>
      <c r="Q291" s="86">
        <f t="shared" si="48"/>
        <v>0.32046153846153846</v>
      </c>
      <c r="R291" s="13">
        <f t="shared" si="47"/>
        <v>3.3885815922152805E-2</v>
      </c>
      <c r="S291" s="14">
        <f t="shared" si="49"/>
        <v>0.63403799449171971</v>
      </c>
      <c r="T291" s="13">
        <f t="shared" si="45"/>
        <v>0.28657572253938568</v>
      </c>
      <c r="U291" s="14">
        <f t="shared" si="46"/>
        <v>0.1057406641833861</v>
      </c>
      <c r="W291" s="151"/>
      <c r="X291" s="153"/>
      <c r="Y291" s="13" t="s">
        <v>23</v>
      </c>
      <c r="Z291" s="55">
        <v>3.9352450808245565E-2</v>
      </c>
      <c r="AA291" s="156"/>
      <c r="AB291" s="13" t="s">
        <v>6</v>
      </c>
      <c r="AC291" s="55">
        <v>3.4351989339739368E-2</v>
      </c>
      <c r="AD291" s="156"/>
      <c r="AE291" s="13" t="s">
        <v>6</v>
      </c>
      <c r="AF291" s="55">
        <v>2.656531528763325E-2</v>
      </c>
      <c r="AG291" s="156"/>
      <c r="AH291" s="13" t="s">
        <v>6</v>
      </c>
      <c r="AI291" s="13">
        <v>2.8989490035948872E-2</v>
      </c>
    </row>
    <row r="292" spans="1:35" x14ac:dyDescent="0.2">
      <c r="A292" s="168"/>
      <c r="B292" s="171"/>
      <c r="C292" s="14" t="s">
        <v>19</v>
      </c>
      <c r="D292" s="94">
        <v>0.318</v>
      </c>
      <c r="E292" s="94">
        <v>0.314</v>
      </c>
      <c r="F292" s="94">
        <v>0.33100000000000002</v>
      </c>
      <c r="G292" s="94">
        <v>0.34899999999999998</v>
      </c>
      <c r="H292" s="94">
        <v>0.35799999999999998</v>
      </c>
      <c r="I292" s="94">
        <v>0.372</v>
      </c>
      <c r="J292" s="94">
        <v>0.34200000000000003</v>
      </c>
      <c r="K292" s="94">
        <v>0.34599999999999997</v>
      </c>
      <c r="L292" s="136">
        <v>0.37</v>
      </c>
      <c r="M292" s="94">
        <v>0.34200000000000003</v>
      </c>
      <c r="N292" s="94">
        <v>0.313</v>
      </c>
      <c r="O292" s="94">
        <v>0.31</v>
      </c>
      <c r="P292" s="101">
        <v>0.28299999999999997</v>
      </c>
      <c r="Q292" s="47">
        <f t="shared" si="48"/>
        <v>0.33446153846153853</v>
      </c>
      <c r="R292" s="13">
        <f t="shared" si="47"/>
        <v>2.4951076389962648E-2</v>
      </c>
      <c r="S292" s="14">
        <f t="shared" si="49"/>
        <v>0.6633869960855443</v>
      </c>
      <c r="T292" s="13">
        <f t="shared" si="45"/>
        <v>0.3095104620715759</v>
      </c>
      <c r="U292" s="14">
        <f t="shared" si="46"/>
        <v>7.4600734376613242E-2</v>
      </c>
      <c r="W292" s="151"/>
      <c r="X292" s="153"/>
      <c r="Y292" s="13" t="s">
        <v>6</v>
      </c>
      <c r="Z292" s="55">
        <v>3.9816888569859613E-2</v>
      </c>
      <c r="AA292" s="156"/>
      <c r="AB292" s="13" t="s">
        <v>4</v>
      </c>
      <c r="AC292" s="55">
        <v>4.1485864135593041E-2</v>
      </c>
      <c r="AD292" s="156"/>
      <c r="AE292" s="13" t="s">
        <v>4</v>
      </c>
      <c r="AF292" s="55">
        <v>3.3186223704829418E-2</v>
      </c>
      <c r="AG292" s="156"/>
      <c r="AH292" s="13" t="s">
        <v>22</v>
      </c>
      <c r="AI292" s="13">
        <v>3.0312768024801758E-2</v>
      </c>
    </row>
    <row r="293" spans="1:35" x14ac:dyDescent="0.2">
      <c r="A293" s="168"/>
      <c r="B293" s="173"/>
      <c r="C293" s="15" t="s">
        <v>20</v>
      </c>
      <c r="D293" s="88">
        <v>0.41899999999999998</v>
      </c>
      <c r="E293" s="88">
        <v>0.42399999999999999</v>
      </c>
      <c r="F293" s="88">
        <v>0.44</v>
      </c>
      <c r="G293" s="88">
        <v>0.46700000000000003</v>
      </c>
      <c r="H293" s="88">
        <v>0.48599999999999999</v>
      </c>
      <c r="I293" s="88">
        <v>0.496</v>
      </c>
      <c r="J293" s="88">
        <v>0.47599999999999998</v>
      </c>
      <c r="K293" s="88">
        <v>0.48199999999999998</v>
      </c>
      <c r="L293" s="137">
        <v>0.51800000000000002</v>
      </c>
      <c r="M293" s="88">
        <v>0.50700000000000001</v>
      </c>
      <c r="N293" s="88">
        <v>0.503</v>
      </c>
      <c r="O293" s="88">
        <v>0.52200000000000002</v>
      </c>
      <c r="P293" s="88">
        <v>0.51</v>
      </c>
      <c r="Q293" s="86">
        <f t="shared" si="48"/>
        <v>0.48076923076923073</v>
      </c>
      <c r="R293" s="132">
        <f t="shared" si="47"/>
        <v>3.3161965809212234E-2</v>
      </c>
      <c r="S293" s="15">
        <f t="shared" si="49"/>
        <v>0.94644898609753358</v>
      </c>
      <c r="T293" s="132">
        <f t="shared" si="45"/>
        <v>0.44760726496001851</v>
      </c>
      <c r="U293" s="15">
        <f t="shared" si="46"/>
        <v>6.8976888883161447E-2</v>
      </c>
      <c r="W293" s="151"/>
      <c r="X293" s="153"/>
      <c r="Y293" s="13" t="s">
        <v>4</v>
      </c>
      <c r="Z293" s="55">
        <v>4.159995448336154E-2</v>
      </c>
      <c r="AA293" s="156"/>
      <c r="AB293" s="13" t="s">
        <v>23</v>
      </c>
      <c r="AC293" s="55">
        <v>4.3053839969213845E-2</v>
      </c>
      <c r="AD293" s="156"/>
      <c r="AE293" s="13" t="s">
        <v>23</v>
      </c>
      <c r="AF293" s="55">
        <v>3.4124207514043763E-2</v>
      </c>
      <c r="AG293" s="156"/>
      <c r="AH293" s="13" t="s">
        <v>3</v>
      </c>
      <c r="AI293" s="13">
        <v>3.0457653209879035E-2</v>
      </c>
    </row>
    <row r="294" spans="1:35" x14ac:dyDescent="0.2">
      <c r="A294" s="168"/>
      <c r="B294" s="172" t="s">
        <v>46</v>
      </c>
      <c r="C294" s="79" t="s">
        <v>17</v>
      </c>
      <c r="D294" s="94">
        <v>0.54900000000000004</v>
      </c>
      <c r="E294" s="94">
        <v>0.55500000000000005</v>
      </c>
      <c r="F294" s="94">
        <v>0.57799999999999996</v>
      </c>
      <c r="G294" s="94">
        <v>0.622</v>
      </c>
      <c r="H294" s="94">
        <v>0.64600000000000002</v>
      </c>
      <c r="I294" s="94">
        <v>0.65700000000000003</v>
      </c>
      <c r="J294" s="94">
        <v>0.64300000000000002</v>
      </c>
      <c r="K294" s="94">
        <v>0.63200000000000001</v>
      </c>
      <c r="L294" s="94">
        <v>0.65700000000000003</v>
      </c>
      <c r="M294" s="136">
        <v>0.73699999999999999</v>
      </c>
      <c r="N294" s="94">
        <v>0.77500000000000002</v>
      </c>
      <c r="O294" s="94">
        <v>0.85199999999999998</v>
      </c>
      <c r="P294" s="94">
        <v>0.89500000000000002</v>
      </c>
      <c r="Q294" s="83">
        <f t="shared" si="48"/>
        <v>0.67676923076923079</v>
      </c>
      <c r="R294" s="13">
        <f t="shared" si="47"/>
        <v>0.10391872108391266</v>
      </c>
      <c r="S294" s="14">
        <f t="shared" si="49"/>
        <v>1.2646003896732472</v>
      </c>
      <c r="T294" s="13">
        <f t="shared" si="45"/>
        <v>0.57285050968531814</v>
      </c>
      <c r="U294" s="14">
        <f t="shared" si="46"/>
        <v>0.15355119050816829</v>
      </c>
      <c r="W294" s="151"/>
      <c r="X294" s="153"/>
      <c r="Y294" s="13" t="s">
        <v>22</v>
      </c>
      <c r="Z294" s="55">
        <v>4.4291663767462373E-2</v>
      </c>
      <c r="AA294" s="156"/>
      <c r="AB294" s="13" t="s">
        <v>5</v>
      </c>
      <c r="AC294" s="55">
        <v>4.8601020273216534E-2</v>
      </c>
      <c r="AD294" s="156"/>
      <c r="AE294" s="13" t="s">
        <v>5</v>
      </c>
      <c r="AF294" s="55">
        <v>3.8635452952593477E-2</v>
      </c>
      <c r="AG294" s="156"/>
      <c r="AH294" s="13" t="s">
        <v>5</v>
      </c>
      <c r="AI294" s="13">
        <v>3.1127909431282581E-2</v>
      </c>
    </row>
    <row r="295" spans="1:35" x14ac:dyDescent="0.2">
      <c r="A295" s="168"/>
      <c r="B295" s="171"/>
      <c r="C295" s="14" t="s">
        <v>18</v>
      </c>
      <c r="D295" s="94">
        <v>0.317</v>
      </c>
      <c r="E295" s="94">
        <v>0.29799999999999999</v>
      </c>
      <c r="F295" s="94">
        <v>0.315</v>
      </c>
      <c r="G295" s="94">
        <v>0.33900000000000002</v>
      </c>
      <c r="H295" s="94">
        <v>0.33700000000000002</v>
      </c>
      <c r="I295" s="94">
        <v>0.36199999999999999</v>
      </c>
      <c r="J295" s="94">
        <v>0.32900000000000001</v>
      </c>
      <c r="K295" s="94">
        <v>0.32400000000000001</v>
      </c>
      <c r="L295" s="94">
        <v>0.35899999999999999</v>
      </c>
      <c r="M295" s="136">
        <v>0.44400000000000001</v>
      </c>
      <c r="N295" s="94">
        <v>0.53400000000000003</v>
      </c>
      <c r="O295" s="94">
        <v>0.623</v>
      </c>
      <c r="P295" s="94">
        <v>0.68899999999999995</v>
      </c>
      <c r="Q295" s="86">
        <f t="shared" si="48"/>
        <v>0.4053846153846154</v>
      </c>
      <c r="R295" s="13">
        <f t="shared" si="47"/>
        <v>0.12369785674502844</v>
      </c>
      <c r="S295" s="14">
        <f t="shared" si="49"/>
        <v>0.77205440212520815</v>
      </c>
      <c r="T295" s="13">
        <f t="shared" si="45"/>
        <v>0.28168675863958698</v>
      </c>
      <c r="U295" s="14">
        <f t="shared" si="46"/>
        <v>0.30513702802378928</v>
      </c>
      <c r="W295" s="151"/>
      <c r="X295" s="153"/>
      <c r="Y295" s="13" t="s">
        <v>3</v>
      </c>
      <c r="Z295" s="55">
        <v>4.8815920383008637E-2</v>
      </c>
      <c r="AA295" s="156"/>
      <c r="AB295" s="13" t="s">
        <v>22</v>
      </c>
      <c r="AC295" s="55">
        <v>4.8838218616501089E-2</v>
      </c>
      <c r="AD295" s="156"/>
      <c r="AE295" s="13" t="s">
        <v>3</v>
      </c>
      <c r="AF295" s="55">
        <v>3.9611276859473708E-2</v>
      </c>
      <c r="AG295" s="156"/>
      <c r="AH295" s="13" t="s">
        <v>8</v>
      </c>
      <c r="AI295" s="13">
        <v>3.3161965809212234E-2</v>
      </c>
    </row>
    <row r="296" spans="1:35" x14ac:dyDescent="0.2">
      <c r="A296" s="168"/>
      <c r="B296" s="171"/>
      <c r="C296" s="14" t="s">
        <v>19</v>
      </c>
      <c r="D296" s="94">
        <v>0.315</v>
      </c>
      <c r="E296" s="94">
        <v>0.309</v>
      </c>
      <c r="F296" s="94">
        <v>0.32200000000000001</v>
      </c>
      <c r="G296" s="94">
        <v>0.34599999999999997</v>
      </c>
      <c r="H296" s="94">
        <v>0.35499999999999998</v>
      </c>
      <c r="I296" s="94">
        <v>0.37</v>
      </c>
      <c r="J296" s="94">
        <v>0.34899999999999998</v>
      </c>
      <c r="K296" s="94">
        <v>0.33800000000000002</v>
      </c>
      <c r="L296" s="94">
        <v>0.36199999999999999</v>
      </c>
      <c r="M296" s="136">
        <v>0.433</v>
      </c>
      <c r="N296" s="94">
        <v>0.499</v>
      </c>
      <c r="O296" s="94">
        <v>0.57599999999999996</v>
      </c>
      <c r="P296" s="94">
        <v>0.63100000000000001</v>
      </c>
      <c r="Q296" s="86">
        <f t="shared" si="48"/>
        <v>0.40038461538461539</v>
      </c>
      <c r="R296" s="13">
        <f t="shared" si="47"/>
        <v>0.10020942567484785</v>
      </c>
      <c r="S296" s="14">
        <f t="shared" si="49"/>
        <v>0.76987987014222037</v>
      </c>
      <c r="T296" s="13">
        <f t="shared" si="45"/>
        <v>0.30017518970976753</v>
      </c>
      <c r="U296" s="14">
        <f t="shared" si="46"/>
        <v>0.25028290754524918</v>
      </c>
      <c r="W296" s="151"/>
      <c r="X296" s="153"/>
      <c r="Y296" s="13" t="s">
        <v>5</v>
      </c>
      <c r="Z296" s="55">
        <v>4.9289748324989731E-2</v>
      </c>
      <c r="AA296" s="156"/>
      <c r="AB296" s="13" t="s">
        <v>3</v>
      </c>
      <c r="AC296" s="55">
        <v>5.5037695527648312E-2</v>
      </c>
      <c r="AD296" s="156"/>
      <c r="AE296" s="13" t="s">
        <v>22</v>
      </c>
      <c r="AF296" s="55">
        <v>4.1084269006072739E-2</v>
      </c>
      <c r="AG296" s="156"/>
      <c r="AH296" s="13" t="s">
        <v>4</v>
      </c>
      <c r="AI296" s="13">
        <v>3.4099749257264111E-2</v>
      </c>
    </row>
    <row r="297" spans="1:35" x14ac:dyDescent="0.2">
      <c r="A297" s="168"/>
      <c r="B297" s="173"/>
      <c r="C297" s="15" t="s">
        <v>20</v>
      </c>
      <c r="D297" s="88">
        <v>0.42299999999999999</v>
      </c>
      <c r="E297" s="88">
        <v>0.42299999999999999</v>
      </c>
      <c r="F297" s="88">
        <v>0.435</v>
      </c>
      <c r="G297" s="88">
        <v>0.46300000000000002</v>
      </c>
      <c r="H297" s="88">
        <v>0.47699999999999998</v>
      </c>
      <c r="I297" s="88">
        <v>0.49099999999999999</v>
      </c>
      <c r="J297" s="88">
        <v>0.47899999999999998</v>
      </c>
      <c r="K297" s="88">
        <v>0.47699999999999998</v>
      </c>
      <c r="L297" s="88">
        <v>0.502</v>
      </c>
      <c r="M297" s="137">
        <v>0.56899999999999995</v>
      </c>
      <c r="N297" s="88">
        <v>0.62</v>
      </c>
      <c r="O297" s="88">
        <v>0.69499999999999995</v>
      </c>
      <c r="P297" s="88">
        <v>0.73599999999999999</v>
      </c>
      <c r="Q297" s="47">
        <f t="shared" si="48"/>
        <v>0.52230769230769236</v>
      </c>
      <c r="R297" s="132">
        <f t="shared" si="47"/>
        <v>9.8233931639957001E-2</v>
      </c>
      <c r="S297" s="15">
        <f t="shared" si="49"/>
        <v>0.993633691198886</v>
      </c>
      <c r="T297" s="132">
        <f t="shared" si="45"/>
        <v>0.42407376066773539</v>
      </c>
      <c r="U297" s="15">
        <f t="shared" si="46"/>
        <v>0.18807674688062459</v>
      </c>
      <c r="W297" s="151"/>
      <c r="X297" s="153"/>
      <c r="Y297" s="13" t="s">
        <v>55</v>
      </c>
      <c r="Z297" s="55">
        <v>8.069168438565473E-2</v>
      </c>
      <c r="AA297" s="156"/>
      <c r="AB297" s="13" t="s">
        <v>55</v>
      </c>
      <c r="AC297" s="55">
        <v>0.10986888366427137</v>
      </c>
      <c r="AD297" s="156"/>
      <c r="AE297" s="13" t="s">
        <v>55</v>
      </c>
      <c r="AF297" s="55">
        <v>8.9149830665527632E-2</v>
      </c>
      <c r="AG297" s="156"/>
      <c r="AH297" s="13" t="s">
        <v>55</v>
      </c>
      <c r="AI297" s="13">
        <v>7.8017749459781169E-2</v>
      </c>
    </row>
    <row r="298" spans="1:35" x14ac:dyDescent="0.2">
      <c r="A298" s="168"/>
      <c r="B298" s="172" t="s">
        <v>47</v>
      </c>
      <c r="C298" s="79" t="s">
        <v>17</v>
      </c>
      <c r="D298" s="94">
        <v>0.54</v>
      </c>
      <c r="E298" s="94">
        <v>0.54800000000000004</v>
      </c>
      <c r="F298" s="94">
        <v>0.56799999999999995</v>
      </c>
      <c r="G298" s="94">
        <v>0.60399999999999998</v>
      </c>
      <c r="H298" s="94">
        <v>0.63</v>
      </c>
      <c r="I298" s="94">
        <v>0.63500000000000001</v>
      </c>
      <c r="J298" s="94">
        <v>0.626</v>
      </c>
      <c r="K298" s="94">
        <v>0.61099999999999999</v>
      </c>
      <c r="L298" s="94">
        <v>0.63800000000000001</v>
      </c>
      <c r="M298" s="94">
        <v>0.72299999999999998</v>
      </c>
      <c r="N298" s="136">
        <v>0.79200000000000004</v>
      </c>
      <c r="O298" s="94">
        <v>0.87</v>
      </c>
      <c r="P298" s="94">
        <v>0.92100000000000004</v>
      </c>
      <c r="Q298" s="83">
        <f t="shared" si="48"/>
        <v>0.6696923076923077</v>
      </c>
      <c r="R298" s="13">
        <f t="shared" si="47"/>
        <v>0.11652096847638418</v>
      </c>
      <c r="S298" s="14">
        <f t="shared" si="49"/>
        <v>1.242433554007941</v>
      </c>
      <c r="T298" s="13">
        <f t="shared" si="45"/>
        <v>0.55317133921592354</v>
      </c>
      <c r="U298" s="14">
        <f t="shared" si="46"/>
        <v>0.17399179763301106</v>
      </c>
      <c r="W298" s="151"/>
      <c r="X298" s="153"/>
      <c r="Y298" s="13" t="s">
        <v>9</v>
      </c>
      <c r="Z298" s="55">
        <v>0.10391872108391266</v>
      </c>
      <c r="AA298" s="156"/>
      <c r="AB298" s="13" t="s">
        <v>9</v>
      </c>
      <c r="AC298" s="55">
        <v>0.12369785674502844</v>
      </c>
      <c r="AD298" s="156"/>
      <c r="AE298" s="13" t="s">
        <v>9</v>
      </c>
      <c r="AF298" s="55">
        <v>0.10020942567484785</v>
      </c>
      <c r="AG298" s="156"/>
      <c r="AH298" s="13" t="s">
        <v>9</v>
      </c>
      <c r="AI298" s="13">
        <v>9.8233931639957001E-2</v>
      </c>
    </row>
    <row r="299" spans="1:35" x14ac:dyDescent="0.2">
      <c r="A299" s="168"/>
      <c r="B299" s="171"/>
      <c r="C299" s="14" t="s">
        <v>18</v>
      </c>
      <c r="D299" s="94">
        <v>0.314</v>
      </c>
      <c r="E299" s="94">
        <v>0.30099999999999999</v>
      </c>
      <c r="F299" s="94">
        <v>0.309</v>
      </c>
      <c r="G299" s="94">
        <v>0.32100000000000001</v>
      </c>
      <c r="H299" s="94">
        <v>0.32900000000000001</v>
      </c>
      <c r="I299" s="94">
        <v>0.34599999999999997</v>
      </c>
      <c r="J299" s="94">
        <v>0.31</v>
      </c>
      <c r="K299" s="94">
        <v>0.31</v>
      </c>
      <c r="L299" s="94">
        <v>0.33</v>
      </c>
      <c r="M299" s="94">
        <v>0.442</v>
      </c>
      <c r="N299" s="136">
        <v>0.56599999999999995</v>
      </c>
      <c r="O299" s="94">
        <v>0.67400000000000004</v>
      </c>
      <c r="P299" s="94">
        <v>0.76200000000000001</v>
      </c>
      <c r="Q299" s="86">
        <f t="shared" si="48"/>
        <v>0.40876923076923077</v>
      </c>
      <c r="R299" s="13">
        <f t="shared" si="47"/>
        <v>0.15069487962622397</v>
      </c>
      <c r="S299" s="14">
        <f t="shared" si="49"/>
        <v>0.77010069750950261</v>
      </c>
      <c r="T299" s="13">
        <f t="shared" si="45"/>
        <v>0.25807435114300681</v>
      </c>
      <c r="U299" s="14">
        <f t="shared" si="46"/>
        <v>0.36865514398586968</v>
      </c>
      <c r="W299" s="151"/>
      <c r="X299" s="153"/>
      <c r="Y299" s="13" t="s">
        <v>10</v>
      </c>
      <c r="Z299" s="55">
        <v>0.11652096847638418</v>
      </c>
      <c r="AA299" s="156"/>
      <c r="AB299" s="13" t="s">
        <v>10</v>
      </c>
      <c r="AC299" s="55">
        <v>0.15069487962622397</v>
      </c>
      <c r="AD299" s="156"/>
      <c r="AE299" s="13" t="s">
        <v>10</v>
      </c>
      <c r="AF299" s="55">
        <v>0.12523242297150353</v>
      </c>
      <c r="AG299" s="156"/>
      <c r="AH299" s="13" t="s">
        <v>10</v>
      </c>
      <c r="AI299" s="13">
        <v>0.11480047007305354</v>
      </c>
    </row>
    <row r="300" spans="1:35" x14ac:dyDescent="0.2">
      <c r="A300" s="168"/>
      <c r="B300" s="171"/>
      <c r="C300" s="14" t="s">
        <v>19</v>
      </c>
      <c r="D300" s="94">
        <v>0.312</v>
      </c>
      <c r="E300" s="94">
        <v>0.31</v>
      </c>
      <c r="F300" s="94">
        <v>0.317</v>
      </c>
      <c r="G300" s="94">
        <v>0.33400000000000002</v>
      </c>
      <c r="H300" s="94">
        <v>0.34799999999999998</v>
      </c>
      <c r="I300" s="94">
        <v>0.35799999999999998</v>
      </c>
      <c r="J300" s="94">
        <v>0.33700000000000002</v>
      </c>
      <c r="K300" s="94">
        <v>0.32400000000000001</v>
      </c>
      <c r="L300" s="94">
        <v>0.34399999999999997</v>
      </c>
      <c r="M300" s="94">
        <v>0.43</v>
      </c>
      <c r="N300" s="136">
        <v>0.53200000000000003</v>
      </c>
      <c r="O300" s="94">
        <v>0.627</v>
      </c>
      <c r="P300" s="94">
        <v>0.7</v>
      </c>
      <c r="Q300" s="86">
        <f t="shared" si="48"/>
        <v>0.40561538461538466</v>
      </c>
      <c r="R300" s="13">
        <f t="shared" si="47"/>
        <v>0.12523242297150353</v>
      </c>
      <c r="S300" s="14">
        <f t="shared" si="49"/>
        <v>0.77201532631195657</v>
      </c>
      <c r="T300" s="13">
        <f t="shared" si="45"/>
        <v>0.2803829616438811</v>
      </c>
      <c r="U300" s="14">
        <f t="shared" si="46"/>
        <v>0.30874672835758499</v>
      </c>
      <c r="W300" s="151"/>
      <c r="X300" s="153"/>
      <c r="Y300" s="13" t="s">
        <v>11</v>
      </c>
      <c r="Z300" s="55">
        <v>0.14030001665914499</v>
      </c>
      <c r="AA300" s="156"/>
      <c r="AB300" s="13" t="s">
        <v>11</v>
      </c>
      <c r="AC300" s="55">
        <v>0.16598267536315375</v>
      </c>
      <c r="AD300" s="156"/>
      <c r="AE300" s="13" t="s">
        <v>11</v>
      </c>
      <c r="AF300" s="55">
        <v>0.14093915763139148</v>
      </c>
      <c r="AG300" s="156"/>
      <c r="AH300" s="13" t="s">
        <v>11</v>
      </c>
      <c r="AI300" s="13">
        <v>0.12828444725797428</v>
      </c>
    </row>
    <row r="301" spans="1:35" ht="15" thickBot="1" x14ac:dyDescent="0.25">
      <c r="A301" s="168"/>
      <c r="B301" s="173"/>
      <c r="C301" s="15" t="s">
        <v>20</v>
      </c>
      <c r="D301" s="88">
        <v>0.40300000000000002</v>
      </c>
      <c r="E301" s="88">
        <v>0.40300000000000002</v>
      </c>
      <c r="F301" s="88">
        <v>0.41499999999999998</v>
      </c>
      <c r="G301" s="88">
        <v>0.44400000000000001</v>
      </c>
      <c r="H301" s="88">
        <v>0.46200000000000002</v>
      </c>
      <c r="I301" s="88">
        <v>0.47099999999999997</v>
      </c>
      <c r="J301" s="88">
        <v>0.46300000000000002</v>
      </c>
      <c r="K301" s="88">
        <v>0.45300000000000001</v>
      </c>
      <c r="L301" s="88">
        <v>0.47899999999999998</v>
      </c>
      <c r="M301" s="88">
        <v>0.55000000000000004</v>
      </c>
      <c r="N301" s="137">
        <v>0.628</v>
      </c>
      <c r="O301" s="88">
        <v>0.71299999999999997</v>
      </c>
      <c r="P301" s="88">
        <v>0.77100000000000002</v>
      </c>
      <c r="Q301" s="130">
        <f t="shared" si="48"/>
        <v>0.51192307692307693</v>
      </c>
      <c r="R301" s="132">
        <f t="shared" si="47"/>
        <v>0.11480047007305354</v>
      </c>
      <c r="S301" s="15">
        <f t="shared" si="49"/>
        <v>0.96701560425339528</v>
      </c>
      <c r="T301" s="132">
        <f t="shared" si="45"/>
        <v>0.39712260685002337</v>
      </c>
      <c r="U301" s="15">
        <f t="shared" si="46"/>
        <v>0.22425336002249377</v>
      </c>
      <c r="W301" s="152"/>
      <c r="X301" s="154"/>
      <c r="Y301" s="132" t="s">
        <v>12</v>
      </c>
      <c r="Z301" s="143">
        <v>0.19525177191992349</v>
      </c>
      <c r="AA301" s="157"/>
      <c r="AB301" s="132" t="s">
        <v>58</v>
      </c>
      <c r="AC301" s="143">
        <v>0.21278524885474911</v>
      </c>
      <c r="AD301" s="157"/>
      <c r="AE301" s="132" t="s">
        <v>12</v>
      </c>
      <c r="AF301" s="143">
        <v>0.18495219276739458</v>
      </c>
      <c r="AG301" s="157"/>
      <c r="AH301" s="132" t="s">
        <v>12</v>
      </c>
      <c r="AI301" s="132">
        <v>0.19702064890430795</v>
      </c>
    </row>
    <row r="302" spans="1:35" ht="15" thickTop="1" x14ac:dyDescent="0.2">
      <c r="A302" s="168"/>
      <c r="B302" s="172" t="s">
        <v>48</v>
      </c>
      <c r="C302" s="79" t="s">
        <v>17</v>
      </c>
      <c r="D302" s="94">
        <v>0.499</v>
      </c>
      <c r="E302" s="94">
        <v>0.495</v>
      </c>
      <c r="F302" s="94">
        <v>0.51500000000000001</v>
      </c>
      <c r="G302" s="94">
        <v>0.54900000000000004</v>
      </c>
      <c r="H302" s="94">
        <v>0.57299999999999995</v>
      </c>
      <c r="I302" s="94">
        <v>0.58899999999999997</v>
      </c>
      <c r="J302" s="94">
        <v>0.55900000000000005</v>
      </c>
      <c r="K302" s="94">
        <v>0.54300000000000004</v>
      </c>
      <c r="L302" s="94">
        <v>0.58299999999999996</v>
      </c>
      <c r="M302" s="94">
        <v>0.68500000000000005</v>
      </c>
      <c r="N302" s="94">
        <v>0.78100000000000003</v>
      </c>
      <c r="O302" s="136">
        <v>0.873</v>
      </c>
      <c r="P302" s="94">
        <v>0.94</v>
      </c>
      <c r="Q302" s="83">
        <f t="shared" si="48"/>
        <v>0.62953846153846149</v>
      </c>
      <c r="R302" s="13">
        <f t="shared" si="47"/>
        <v>0.14030001665914499</v>
      </c>
      <c r="S302" s="14">
        <f t="shared" si="49"/>
        <v>1.1568950295773512</v>
      </c>
      <c r="T302" s="13">
        <f t="shared" si="45"/>
        <v>0.4892384448793165</v>
      </c>
      <c r="U302" s="14">
        <f t="shared" si="46"/>
        <v>0.22286170779189698</v>
      </c>
    </row>
    <row r="303" spans="1:35" x14ac:dyDescent="0.2">
      <c r="A303" s="168"/>
      <c r="B303" s="171"/>
      <c r="C303" s="14" t="s">
        <v>18</v>
      </c>
      <c r="D303" s="94">
        <v>0.29899999999999999</v>
      </c>
      <c r="E303" s="94">
        <v>0.27600000000000002</v>
      </c>
      <c r="F303" s="94">
        <v>0.29199999999999998</v>
      </c>
      <c r="G303" s="94">
        <v>0.307</v>
      </c>
      <c r="H303" s="94">
        <v>0.311</v>
      </c>
      <c r="I303" s="94">
        <v>0.32900000000000001</v>
      </c>
      <c r="J303" s="94">
        <v>0.29199999999999998</v>
      </c>
      <c r="K303" s="94">
        <v>0.28399999999999997</v>
      </c>
      <c r="L303" s="94">
        <v>0.30199999999999999</v>
      </c>
      <c r="M303" s="94">
        <v>0.432</v>
      </c>
      <c r="N303" s="94">
        <v>0.56200000000000006</v>
      </c>
      <c r="O303" s="136">
        <v>0.68799999999999994</v>
      </c>
      <c r="P303" s="94">
        <v>0.79300000000000004</v>
      </c>
      <c r="Q303" s="86">
        <f t="shared" si="48"/>
        <v>0.39746153846153842</v>
      </c>
      <c r="R303" s="13">
        <f t="shared" si="47"/>
        <v>0.16598267536315375</v>
      </c>
      <c r="S303" s="14">
        <f t="shared" si="49"/>
        <v>0.74572622792737897</v>
      </c>
      <c r="T303" s="13">
        <f t="shared" si="45"/>
        <v>0.23147886309838467</v>
      </c>
      <c r="U303" s="14">
        <f t="shared" si="46"/>
        <v>0.41760688595335765</v>
      </c>
    </row>
    <row r="304" spans="1:35" x14ac:dyDescent="0.2">
      <c r="A304" s="168"/>
      <c r="B304" s="171"/>
      <c r="C304" s="14" t="s">
        <v>19</v>
      </c>
      <c r="D304" s="94">
        <v>0.29499999999999998</v>
      </c>
      <c r="E304" s="94">
        <v>0.28299999999999997</v>
      </c>
      <c r="F304" s="94">
        <v>0.29599999999999999</v>
      </c>
      <c r="G304" s="94">
        <v>0.311</v>
      </c>
      <c r="H304" s="94">
        <v>0.32300000000000001</v>
      </c>
      <c r="I304" s="94">
        <v>0.33700000000000002</v>
      </c>
      <c r="J304" s="94">
        <v>0.307</v>
      </c>
      <c r="K304" s="94">
        <v>0.29599999999999999</v>
      </c>
      <c r="L304" s="94">
        <v>0.317</v>
      </c>
      <c r="M304" s="94">
        <v>0.42799999999999999</v>
      </c>
      <c r="N304" s="94">
        <v>0.52600000000000002</v>
      </c>
      <c r="O304" s="136">
        <v>0.63800000000000001</v>
      </c>
      <c r="P304" s="94">
        <v>0.72599999999999998</v>
      </c>
      <c r="Q304" s="130">
        <f t="shared" si="48"/>
        <v>0.39099999999999996</v>
      </c>
      <c r="R304" s="13">
        <f t="shared" si="47"/>
        <v>0.14093915763139148</v>
      </c>
      <c r="S304" s="14">
        <f t="shared" si="49"/>
        <v>0.74115691004537798</v>
      </c>
      <c r="T304" s="13">
        <f t="shared" si="45"/>
        <v>0.25006084236860848</v>
      </c>
      <c r="U304" s="14">
        <f t="shared" si="46"/>
        <v>0.3604582036608478</v>
      </c>
    </row>
    <row r="305" spans="1:35" x14ac:dyDescent="0.2">
      <c r="A305" s="168"/>
      <c r="B305" s="173"/>
      <c r="C305" s="15" t="s">
        <v>20</v>
      </c>
      <c r="D305" s="88">
        <v>0.377</v>
      </c>
      <c r="E305" s="88">
        <v>0.372</v>
      </c>
      <c r="F305" s="88">
        <v>0.375</v>
      </c>
      <c r="G305" s="88">
        <v>0.40400000000000003</v>
      </c>
      <c r="H305" s="88">
        <v>0.41599999999999998</v>
      </c>
      <c r="I305" s="88">
        <v>0.435</v>
      </c>
      <c r="J305" s="88">
        <v>0.41499999999999998</v>
      </c>
      <c r="K305" s="88">
        <v>0.41499999999999998</v>
      </c>
      <c r="L305" s="88">
        <v>0.441</v>
      </c>
      <c r="M305" s="88">
        <v>0.52700000000000002</v>
      </c>
      <c r="N305" s="88">
        <v>0.52700000000000002</v>
      </c>
      <c r="O305" s="137">
        <v>0.72399999999999998</v>
      </c>
      <c r="P305" s="88">
        <v>0.78800000000000003</v>
      </c>
      <c r="Q305" s="47">
        <f t="shared" si="48"/>
        <v>0.47815384615384615</v>
      </c>
      <c r="R305" s="132">
        <f t="shared" si="47"/>
        <v>0.12828444725797428</v>
      </c>
      <c r="S305" s="15">
        <f t="shared" si="49"/>
        <v>0.90103827326298502</v>
      </c>
      <c r="T305" s="132">
        <f t="shared" si="45"/>
        <v>0.34986939889587187</v>
      </c>
      <c r="U305" s="15">
        <f t="shared" si="46"/>
        <v>0.26829115417530014</v>
      </c>
    </row>
    <row r="306" spans="1:35" x14ac:dyDescent="0.2">
      <c r="A306" s="168"/>
      <c r="B306" s="172" t="s">
        <v>50</v>
      </c>
      <c r="C306" s="79" t="s">
        <v>17</v>
      </c>
      <c r="D306" s="94">
        <v>0.35599999999999998</v>
      </c>
      <c r="E306" s="94">
        <v>0.34499999999999997</v>
      </c>
      <c r="F306" s="94">
        <v>0.35799999999999998</v>
      </c>
      <c r="G306" s="94">
        <v>0.38400000000000001</v>
      </c>
      <c r="H306" s="94">
        <v>0.40200000000000002</v>
      </c>
      <c r="I306" s="94">
        <v>0.41</v>
      </c>
      <c r="J306" s="94">
        <v>0.36799999999999999</v>
      </c>
      <c r="K306" s="94">
        <v>0.33</v>
      </c>
      <c r="L306" s="94">
        <v>0.34200000000000003</v>
      </c>
      <c r="M306" s="94">
        <v>0.52400000000000002</v>
      </c>
      <c r="N306" s="94">
        <v>0.67900000000000005</v>
      </c>
      <c r="O306" s="94">
        <v>0.82199999999999995</v>
      </c>
      <c r="P306" s="136">
        <v>0.94299999999999995</v>
      </c>
      <c r="Q306" s="83">
        <f t="shared" si="48"/>
        <v>0.48176923076923078</v>
      </c>
      <c r="R306" s="13">
        <f t="shared" si="47"/>
        <v>0.19525177191992349</v>
      </c>
      <c r="S306" s="14">
        <f t="shared" si="49"/>
        <v>0.88069476693759552</v>
      </c>
      <c r="T306" s="13">
        <f t="shared" si="45"/>
        <v>0.28651745884930729</v>
      </c>
      <c r="U306" s="14">
        <f t="shared" si="46"/>
        <v>0.40528070173383446</v>
      </c>
    </row>
    <row r="307" spans="1:35" x14ac:dyDescent="0.2">
      <c r="A307" s="168"/>
      <c r="B307" s="171"/>
      <c r="C307" s="14" t="s">
        <v>18</v>
      </c>
      <c r="D307" s="94">
        <v>0.21299999999999999</v>
      </c>
      <c r="E307" s="94">
        <v>0.19600000000000001</v>
      </c>
      <c r="F307" s="94">
        <v>0.21</v>
      </c>
      <c r="G307" s="94">
        <v>0.19500000000000001</v>
      </c>
      <c r="H307" s="94">
        <v>0.20599999999999999</v>
      </c>
      <c r="I307" s="94">
        <v>0.20399999999999999</v>
      </c>
      <c r="J307" s="94">
        <v>0.17100000000000001</v>
      </c>
      <c r="K307" s="94">
        <v>0.14799999999999999</v>
      </c>
      <c r="L307" s="94">
        <v>0.15</v>
      </c>
      <c r="M307" s="94">
        <v>0.34899999999999998</v>
      </c>
      <c r="N307" s="94">
        <v>0.52400000000000002</v>
      </c>
      <c r="O307" s="94">
        <v>0.68200000000000005</v>
      </c>
      <c r="P307" s="136">
        <v>0.82399999999999995</v>
      </c>
      <c r="Q307" s="86">
        <f t="shared" si="48"/>
        <v>0.31323076923076926</v>
      </c>
      <c r="R307" s="13">
        <f t="shared" si="47"/>
        <v>0.21278524885474911</v>
      </c>
      <c r="S307" s="14">
        <f t="shared" si="49"/>
        <v>0.58731638063689895</v>
      </c>
      <c r="T307" s="13">
        <f t="shared" si="45"/>
        <v>0.10044552037602014</v>
      </c>
      <c r="U307" s="14">
        <f t="shared" si="46"/>
        <v>0.67932422276810867</v>
      </c>
    </row>
    <row r="308" spans="1:35" x14ac:dyDescent="0.2">
      <c r="A308" s="168"/>
      <c r="B308" s="171"/>
      <c r="C308" s="14" t="s">
        <v>19</v>
      </c>
      <c r="D308" s="94">
        <v>0.21099999999999999</v>
      </c>
      <c r="E308" s="94">
        <v>0.2</v>
      </c>
      <c r="F308" s="94">
        <v>0.20899999999999999</v>
      </c>
      <c r="G308" s="94">
        <v>0.215</v>
      </c>
      <c r="H308" s="94">
        <v>0.22500000000000001</v>
      </c>
      <c r="I308" s="94">
        <v>0.22700000000000001</v>
      </c>
      <c r="J308" s="94">
        <v>0.19500000000000001</v>
      </c>
      <c r="K308" s="94">
        <v>0.17100000000000001</v>
      </c>
      <c r="L308" s="94">
        <v>0.17599999999999999</v>
      </c>
      <c r="M308" s="94">
        <v>0.34599999999999997</v>
      </c>
      <c r="N308" s="94">
        <v>0.497</v>
      </c>
      <c r="O308" s="94">
        <v>0.63500000000000001</v>
      </c>
      <c r="P308" s="136">
        <v>0.754</v>
      </c>
      <c r="Q308" s="86">
        <f t="shared" si="48"/>
        <v>0.31238461538461537</v>
      </c>
      <c r="R308" s="13">
        <f t="shared" si="47"/>
        <v>0.18495219276739458</v>
      </c>
      <c r="S308" s="14">
        <f t="shared" si="49"/>
        <v>0.59064405040623669</v>
      </c>
      <c r="T308" s="13">
        <f t="shared" si="45"/>
        <v>0.12743242261722079</v>
      </c>
      <c r="U308" s="14">
        <f t="shared" si="46"/>
        <v>0.59206562570207577</v>
      </c>
    </row>
    <row r="309" spans="1:35" x14ac:dyDescent="0.2">
      <c r="A309" s="169"/>
      <c r="B309" s="173"/>
      <c r="C309" s="15" t="s">
        <v>20</v>
      </c>
      <c r="D309" s="88">
        <v>0.191</v>
      </c>
      <c r="E309" s="88">
        <v>0.182</v>
      </c>
      <c r="F309" s="88">
        <v>0.187</v>
      </c>
      <c r="G309" s="88">
        <v>0.19600000000000001</v>
      </c>
      <c r="H309" s="88">
        <v>0.20300000000000001</v>
      </c>
      <c r="I309" s="88">
        <v>0.215</v>
      </c>
      <c r="J309" s="88">
        <v>0.19900000000000001</v>
      </c>
      <c r="K309" s="88">
        <v>0.182</v>
      </c>
      <c r="L309" s="88">
        <v>0.192</v>
      </c>
      <c r="M309" s="88">
        <v>0.34200000000000003</v>
      </c>
      <c r="N309" s="88">
        <v>0.497</v>
      </c>
      <c r="O309" s="88">
        <v>0.64700000000000002</v>
      </c>
      <c r="P309" s="137">
        <v>0.79300000000000004</v>
      </c>
      <c r="Q309" s="135">
        <f t="shared" si="48"/>
        <v>0.30969230769230766</v>
      </c>
      <c r="R309" s="132">
        <f t="shared" si="47"/>
        <v>0.19702064890430795</v>
      </c>
      <c r="S309" s="15">
        <f t="shared" si="49"/>
        <v>0.58376569641773723</v>
      </c>
      <c r="T309" s="132">
        <f t="shared" si="45"/>
        <v>0.1126716587879997</v>
      </c>
      <c r="U309" s="15">
        <f t="shared" si="46"/>
        <v>0.63618192641728855</v>
      </c>
    </row>
    <row r="310" spans="1:35" x14ac:dyDescent="0.2">
      <c r="U310" s="141"/>
      <c r="W310" s="158" t="s">
        <v>52</v>
      </c>
      <c r="X310" s="159"/>
      <c r="Y310" s="159"/>
      <c r="Z310" s="160"/>
    </row>
    <row r="311" spans="1:35" ht="15" thickBot="1" x14ac:dyDescent="0.25">
      <c r="U311" s="141"/>
      <c r="W311" s="161"/>
      <c r="X311" s="162"/>
      <c r="Y311" s="162"/>
      <c r="Z311" s="163"/>
    </row>
    <row r="312" spans="1:35" ht="14.25" customHeight="1" thickTop="1" x14ac:dyDescent="0.2">
      <c r="A312" s="172" t="s">
        <v>13</v>
      </c>
      <c r="B312" s="172" t="s">
        <v>36</v>
      </c>
      <c r="C312" s="172" t="s">
        <v>16</v>
      </c>
      <c r="D312" s="175" t="s">
        <v>0</v>
      </c>
      <c r="E312" s="177" t="s">
        <v>1</v>
      </c>
      <c r="F312" s="177" t="s">
        <v>2</v>
      </c>
      <c r="G312" s="177" t="s">
        <v>3</v>
      </c>
      <c r="H312" s="177" t="s">
        <v>4</v>
      </c>
      <c r="I312" s="177" t="s">
        <v>5</v>
      </c>
      <c r="J312" s="177" t="s">
        <v>6</v>
      </c>
      <c r="K312" s="177" t="s">
        <v>7</v>
      </c>
      <c r="L312" s="177" t="s">
        <v>8</v>
      </c>
      <c r="M312" s="177" t="s">
        <v>9</v>
      </c>
      <c r="N312" s="177" t="s">
        <v>10</v>
      </c>
      <c r="O312" s="177" t="s">
        <v>11</v>
      </c>
      <c r="P312" s="179" t="s">
        <v>12</v>
      </c>
      <c r="Q312" s="155" t="s">
        <v>25</v>
      </c>
      <c r="R312" s="155" t="s">
        <v>51</v>
      </c>
      <c r="S312" s="155" t="s">
        <v>52</v>
      </c>
      <c r="T312" s="155" t="s">
        <v>53</v>
      </c>
      <c r="U312" s="155" t="s">
        <v>54</v>
      </c>
      <c r="W312" s="164">
        <v>2000</v>
      </c>
      <c r="X312" s="165" t="s">
        <v>26</v>
      </c>
      <c r="Y312" s="139" t="s">
        <v>55</v>
      </c>
      <c r="Z312" s="142">
        <v>1.2700151082211866</v>
      </c>
      <c r="AA312" s="155" t="s">
        <v>27</v>
      </c>
      <c r="AB312" s="139" t="s">
        <v>55</v>
      </c>
      <c r="AC312" s="142">
        <v>0.71680923428179455</v>
      </c>
      <c r="AD312" s="155" t="s">
        <v>28</v>
      </c>
      <c r="AE312" s="139" t="s">
        <v>55</v>
      </c>
      <c r="AF312" s="142">
        <v>0.72729040108625298</v>
      </c>
      <c r="AG312" s="155" t="s">
        <v>57</v>
      </c>
      <c r="AH312" s="139" t="s">
        <v>55</v>
      </c>
      <c r="AI312" s="139">
        <v>0.9943153318790573</v>
      </c>
    </row>
    <row r="313" spans="1:35" ht="15" customHeight="1" thickBot="1" x14ac:dyDescent="0.25">
      <c r="A313" s="174"/>
      <c r="B313" s="173"/>
      <c r="C313" s="173"/>
      <c r="D313" s="176"/>
      <c r="E313" s="178"/>
      <c r="F313" s="178"/>
      <c r="G313" s="178"/>
      <c r="H313" s="178"/>
      <c r="I313" s="178"/>
      <c r="J313" s="178"/>
      <c r="K313" s="178"/>
      <c r="L313" s="178"/>
      <c r="M313" s="178"/>
      <c r="N313" s="178"/>
      <c r="O313" s="178"/>
      <c r="P313" s="180"/>
      <c r="Q313" s="166"/>
      <c r="R313" s="166"/>
      <c r="S313" s="166"/>
      <c r="T313" s="166"/>
      <c r="U313" s="166"/>
      <c r="W313" s="151"/>
      <c r="X313" s="153"/>
      <c r="Y313" s="13" t="s">
        <v>9</v>
      </c>
      <c r="Z313" s="55">
        <v>1.1727582441742614</v>
      </c>
      <c r="AA313" s="156"/>
      <c r="AB313" s="13" t="s">
        <v>9</v>
      </c>
      <c r="AC313" s="55">
        <v>0.67454131676409934</v>
      </c>
      <c r="AD313" s="156"/>
      <c r="AE313" s="13" t="s">
        <v>9</v>
      </c>
      <c r="AF313" s="55">
        <v>0.68912025775731989</v>
      </c>
      <c r="AG313" s="156"/>
      <c r="AH313" s="13" t="s">
        <v>5</v>
      </c>
      <c r="AI313" s="13">
        <v>0.96428562285460162</v>
      </c>
    </row>
    <row r="314" spans="1:35" ht="15" thickTop="1" x14ac:dyDescent="0.2">
      <c r="A314" s="167">
        <v>2000</v>
      </c>
      <c r="B314" s="170" t="s">
        <v>15</v>
      </c>
      <c r="C314" s="5" t="s">
        <v>17</v>
      </c>
      <c r="D314" s="71">
        <v>0.60299999999999998</v>
      </c>
      <c r="E314" s="72">
        <v>0.6</v>
      </c>
      <c r="F314" s="72">
        <v>0.623</v>
      </c>
      <c r="G314" s="72">
        <v>0.64200000000000002</v>
      </c>
      <c r="H314" s="72">
        <v>0.66700000000000004</v>
      </c>
      <c r="I314" s="72">
        <v>0.66</v>
      </c>
      <c r="J314" s="72">
        <v>0.629</v>
      </c>
      <c r="K314" s="72">
        <v>0.58899999999999997</v>
      </c>
      <c r="L314" s="72">
        <v>0.60699999999999998</v>
      </c>
      <c r="M314" s="72">
        <v>0.68100000000000005</v>
      </c>
      <c r="N314" s="72">
        <v>0.72599999999999998</v>
      </c>
      <c r="O314" s="72">
        <v>0.81599999999999995</v>
      </c>
      <c r="P314" s="72">
        <v>0.86099999999999999</v>
      </c>
      <c r="Q314" s="73">
        <f t="shared" ref="Q314:Q369" si="50">AVERAGE(D314:P314)</f>
        <v>0.66953846153846164</v>
      </c>
      <c r="R314" s="13">
        <f t="shared" ref="R314:R369" si="51">_xlfn.STDEV.P(D314:P314)</f>
        <v>8.1218239126835734E-2</v>
      </c>
      <c r="S314" s="5">
        <f t="shared" ref="S314:S345" si="52">2*Q314*1/R314/(Q314+1/R314)</f>
        <v>1.2700151082211866</v>
      </c>
      <c r="T314" s="131">
        <f>Q314-R314</f>
        <v>0.58832022241162596</v>
      </c>
      <c r="U314" s="14">
        <f>R314/Q314</f>
        <v>0.12130481487234196</v>
      </c>
      <c r="W314" s="151"/>
      <c r="X314" s="153"/>
      <c r="Y314" s="13" t="s">
        <v>5</v>
      </c>
      <c r="Z314" s="55">
        <v>1.1723969415459605</v>
      </c>
      <c r="AA314" s="156"/>
      <c r="AB314" s="13" t="s">
        <v>10</v>
      </c>
      <c r="AC314" s="55">
        <v>0.66281014609726085</v>
      </c>
      <c r="AD314" s="156"/>
      <c r="AE314" s="13" t="s">
        <v>10</v>
      </c>
      <c r="AF314" s="55">
        <v>0.65927058055677568</v>
      </c>
      <c r="AG314" s="156"/>
      <c r="AH314" s="13" t="s">
        <v>6</v>
      </c>
      <c r="AI314" s="13">
        <v>0.915521531278366</v>
      </c>
    </row>
    <row r="315" spans="1:35" x14ac:dyDescent="0.2">
      <c r="A315" s="168"/>
      <c r="B315" s="171"/>
      <c r="C315" s="14" t="s">
        <v>18</v>
      </c>
      <c r="D315" s="72">
        <v>0.33200000000000002</v>
      </c>
      <c r="E315" s="71">
        <v>0.311</v>
      </c>
      <c r="F315" s="72">
        <v>0.32500000000000001</v>
      </c>
      <c r="G315" s="72">
        <v>0.33500000000000002</v>
      </c>
      <c r="H315" s="72">
        <v>0.33900000000000002</v>
      </c>
      <c r="I315" s="72">
        <v>0.34799999999999998</v>
      </c>
      <c r="J315" s="72">
        <v>0.29299999999999998</v>
      </c>
      <c r="K315" s="72">
        <v>0.27500000000000002</v>
      </c>
      <c r="L315" s="72">
        <v>0.28199999999999997</v>
      </c>
      <c r="M315" s="72">
        <v>0.36899999999999999</v>
      </c>
      <c r="N315" s="72">
        <v>0.45700000000000002</v>
      </c>
      <c r="O315" s="72">
        <v>0.54700000000000004</v>
      </c>
      <c r="P315" s="72">
        <v>0.623</v>
      </c>
      <c r="Q315" s="74">
        <f t="shared" si="50"/>
        <v>0.37199999999999994</v>
      </c>
      <c r="R315" s="13">
        <f t="shared" si="51"/>
        <v>0.10197058399362066</v>
      </c>
      <c r="S315" s="14">
        <f t="shared" si="52"/>
        <v>0.71680923428179455</v>
      </c>
      <c r="T315" s="13">
        <f t="shared" ref="T315:T369" si="53">Q315-R315</f>
        <v>0.27002941600637931</v>
      </c>
      <c r="U315" s="14">
        <f t="shared" ref="U315:U369" si="54">R315/Q315</f>
        <v>0.27411447310113085</v>
      </c>
      <c r="W315" s="151"/>
      <c r="X315" s="153"/>
      <c r="Y315" s="13" t="s">
        <v>6</v>
      </c>
      <c r="Z315" s="55">
        <v>1.1676901624708267</v>
      </c>
      <c r="AA315" s="156"/>
      <c r="AB315" s="13" t="s">
        <v>11</v>
      </c>
      <c r="AC315" s="55">
        <v>0.64854689421799427</v>
      </c>
      <c r="AD315" s="156"/>
      <c r="AE315" s="13" t="s">
        <v>11</v>
      </c>
      <c r="AF315" s="55">
        <v>0.64608783298782013</v>
      </c>
      <c r="AG315" s="156"/>
      <c r="AH315" s="13" t="s">
        <v>7</v>
      </c>
      <c r="AI315" s="13">
        <v>0.89751244271689179</v>
      </c>
    </row>
    <row r="316" spans="1:35" x14ac:dyDescent="0.2">
      <c r="A316" s="168"/>
      <c r="B316" s="171"/>
      <c r="C316" s="14" t="s">
        <v>19</v>
      </c>
      <c r="D316" s="72">
        <v>0.33700000000000002</v>
      </c>
      <c r="E316" s="71">
        <v>0.31900000000000001</v>
      </c>
      <c r="F316" s="71">
        <v>0.33100000000000002</v>
      </c>
      <c r="G316" s="72">
        <v>0.34100000000000003</v>
      </c>
      <c r="H316" s="72">
        <v>0.35499999999999998</v>
      </c>
      <c r="I316" s="72">
        <v>0.35699999999999998</v>
      </c>
      <c r="J316" s="72">
        <v>0.30399999999999999</v>
      </c>
      <c r="K316" s="72">
        <v>0.29499999999999998</v>
      </c>
      <c r="L316" s="72">
        <v>0.316</v>
      </c>
      <c r="M316" s="72">
        <v>0.374</v>
      </c>
      <c r="N316" s="72">
        <v>0.44700000000000001</v>
      </c>
      <c r="O316" s="72">
        <v>0.52200000000000002</v>
      </c>
      <c r="P316" s="72">
        <v>0.57799999999999996</v>
      </c>
      <c r="Q316" s="74">
        <f t="shared" si="50"/>
        <v>0.37507692307692309</v>
      </c>
      <c r="R316" s="13">
        <f t="shared" si="51"/>
        <v>8.3813402213085975E-2</v>
      </c>
      <c r="S316" s="14">
        <f t="shared" si="52"/>
        <v>0.72729040108625298</v>
      </c>
      <c r="T316" s="13">
        <f t="shared" si="53"/>
        <v>0.29126352086383711</v>
      </c>
      <c r="U316" s="14">
        <f t="shared" si="54"/>
        <v>0.22345656865670993</v>
      </c>
      <c r="W316" s="151"/>
      <c r="X316" s="153"/>
      <c r="Y316" s="13" t="s">
        <v>3</v>
      </c>
      <c r="Z316" s="55">
        <v>1.160081585955929</v>
      </c>
      <c r="AA316" s="156"/>
      <c r="AB316" s="13" t="s">
        <v>3</v>
      </c>
      <c r="AC316" s="55">
        <v>0.61352421781352184</v>
      </c>
      <c r="AD316" s="156"/>
      <c r="AE316" s="13" t="s">
        <v>3</v>
      </c>
      <c r="AF316" s="55">
        <v>0.6374498560553109</v>
      </c>
      <c r="AG316" s="156"/>
      <c r="AH316" s="13" t="s">
        <v>2</v>
      </c>
      <c r="AI316" s="13">
        <v>0.89559516259875505</v>
      </c>
    </row>
    <row r="317" spans="1:35" x14ac:dyDescent="0.2">
      <c r="A317" s="168"/>
      <c r="B317" s="171"/>
      <c r="C317" s="14" t="s">
        <v>20</v>
      </c>
      <c r="D317" s="75">
        <v>0.44900000000000001</v>
      </c>
      <c r="E317" s="75">
        <v>0.45200000000000001</v>
      </c>
      <c r="F317" s="75">
        <v>0.46899999999999997</v>
      </c>
      <c r="G317" s="75">
        <v>0.49</v>
      </c>
      <c r="H317" s="75">
        <v>0.503</v>
      </c>
      <c r="I317" s="75">
        <v>0.503</v>
      </c>
      <c r="J317" s="75">
        <v>0.47499999999999998</v>
      </c>
      <c r="K317" s="75">
        <v>0.45800000000000002</v>
      </c>
      <c r="L317" s="75">
        <v>0.47</v>
      </c>
      <c r="M317" s="75">
        <v>0.52700000000000002</v>
      </c>
      <c r="N317" s="75">
        <v>0.56999999999999995</v>
      </c>
      <c r="O317" s="75">
        <v>0.64800000000000002</v>
      </c>
      <c r="P317" s="75">
        <v>0.69899999999999995</v>
      </c>
      <c r="Q317" s="76">
        <f t="shared" si="50"/>
        <v>0.51638461538461544</v>
      </c>
      <c r="R317" s="132">
        <f t="shared" si="51"/>
        <v>7.4893296877355811E-2</v>
      </c>
      <c r="S317" s="15">
        <f t="shared" si="52"/>
        <v>0.9943153318790573</v>
      </c>
      <c r="T317" s="132">
        <f t="shared" si="53"/>
        <v>0.44149131850725964</v>
      </c>
      <c r="U317" s="15">
        <f t="shared" si="54"/>
        <v>0.14503394300694555</v>
      </c>
      <c r="W317" s="151"/>
      <c r="X317" s="153"/>
      <c r="Y317" s="13" t="s">
        <v>7</v>
      </c>
      <c r="Z317" s="55">
        <v>1.1554943780975628</v>
      </c>
      <c r="AA317" s="156"/>
      <c r="AB317" s="13" t="s">
        <v>6</v>
      </c>
      <c r="AC317" s="55">
        <v>0.60357767144701435</v>
      </c>
      <c r="AD317" s="156"/>
      <c r="AE317" s="13" t="s">
        <v>6</v>
      </c>
      <c r="AF317" s="55">
        <v>0.63566959787177202</v>
      </c>
      <c r="AG317" s="156"/>
      <c r="AH317" s="13" t="s">
        <v>8</v>
      </c>
      <c r="AI317" s="13">
        <v>0.88522540309609532</v>
      </c>
    </row>
    <row r="318" spans="1:35" x14ac:dyDescent="0.2">
      <c r="A318" s="168"/>
      <c r="B318" s="172" t="s">
        <v>37</v>
      </c>
      <c r="C318" s="79" t="s">
        <v>17</v>
      </c>
      <c r="D318" s="136">
        <v>0.61599999999999999</v>
      </c>
      <c r="E318" s="62">
        <v>0.57099999999999995</v>
      </c>
      <c r="F318" s="62">
        <v>0.56299999999999994</v>
      </c>
      <c r="G318" s="62">
        <v>0.56200000000000006</v>
      </c>
      <c r="H318" s="62">
        <v>0.55300000000000005</v>
      </c>
      <c r="I318" s="62">
        <v>0.55400000000000005</v>
      </c>
      <c r="J318" s="62">
        <v>0.497</v>
      </c>
      <c r="K318" s="62">
        <v>0.47399999999999998</v>
      </c>
      <c r="L318" s="62">
        <v>0.48299999999999998</v>
      </c>
      <c r="M318" s="62">
        <v>0.48099999999999998</v>
      </c>
      <c r="N318" s="62">
        <v>0.45800000000000002</v>
      </c>
      <c r="O318" s="62">
        <v>0.46899999999999997</v>
      </c>
      <c r="P318" s="62">
        <v>0.45</v>
      </c>
      <c r="Q318" s="46">
        <f t="shared" si="50"/>
        <v>0.51776923076923076</v>
      </c>
      <c r="R318" s="13">
        <f t="shared" si="51"/>
        <v>5.1508257509995194E-2</v>
      </c>
      <c r="S318" s="14">
        <f t="shared" si="52"/>
        <v>1.0086386822750593</v>
      </c>
      <c r="T318" s="13">
        <f t="shared" si="53"/>
        <v>0.46626097325923554</v>
      </c>
      <c r="U318" s="14">
        <f t="shared" si="54"/>
        <v>9.9481109438409973E-2</v>
      </c>
      <c r="W318" s="151"/>
      <c r="X318" s="153"/>
      <c r="Y318" s="13" t="s">
        <v>8</v>
      </c>
      <c r="Z318" s="55">
        <v>1.1387245051296033</v>
      </c>
      <c r="AA318" s="156"/>
      <c r="AB318" s="13" t="s">
        <v>5</v>
      </c>
      <c r="AC318" s="55">
        <v>0.59855306085475912</v>
      </c>
      <c r="AD318" s="156"/>
      <c r="AE318" s="13" t="s">
        <v>5</v>
      </c>
      <c r="AF318" s="55">
        <v>0.62790617065342436</v>
      </c>
      <c r="AG318" s="156"/>
      <c r="AH318" s="13" t="s">
        <v>4</v>
      </c>
      <c r="AI318" s="13">
        <v>0.88172997693320787</v>
      </c>
    </row>
    <row r="319" spans="1:35" x14ac:dyDescent="0.2">
      <c r="A319" s="168"/>
      <c r="B319" s="171"/>
      <c r="C319" s="14" t="s">
        <v>18</v>
      </c>
      <c r="D319" s="136">
        <v>0.34399999999999997</v>
      </c>
      <c r="E319" s="62">
        <v>0.28699999999999998</v>
      </c>
      <c r="F319" s="62">
        <v>0.29399999999999998</v>
      </c>
      <c r="G319" s="62">
        <v>0.28899999999999998</v>
      </c>
      <c r="H319" s="62">
        <v>0.28799999999999998</v>
      </c>
      <c r="I319" s="62">
        <v>0.29299999999999998</v>
      </c>
      <c r="J319" s="62">
        <v>0.23200000000000001</v>
      </c>
      <c r="K319" s="62">
        <v>0.219</v>
      </c>
      <c r="L319" s="62">
        <v>0.22500000000000001</v>
      </c>
      <c r="M319" s="62">
        <v>0.21299999999999999</v>
      </c>
      <c r="N319" s="62">
        <v>0.19900000000000001</v>
      </c>
      <c r="O319" s="62">
        <v>0.19</v>
      </c>
      <c r="P319" s="62">
        <v>0.17499999999999999</v>
      </c>
      <c r="Q319" s="47">
        <f t="shared" si="50"/>
        <v>0.24984615384615383</v>
      </c>
      <c r="R319" s="13">
        <f t="shared" si="51"/>
        <v>4.9660146772988856E-2</v>
      </c>
      <c r="S319" s="14">
        <f t="shared" si="52"/>
        <v>0.49356840866192936</v>
      </c>
      <c r="T319" s="13">
        <f t="shared" si="53"/>
        <v>0.20018600707316497</v>
      </c>
      <c r="U319" s="14">
        <f t="shared" si="54"/>
        <v>0.19876290272440122</v>
      </c>
      <c r="W319" s="151"/>
      <c r="X319" s="153"/>
      <c r="Y319" s="13" t="s">
        <v>2</v>
      </c>
      <c r="Z319" s="55">
        <v>1.1211023164652678</v>
      </c>
      <c r="AA319" s="156"/>
      <c r="AB319" s="13" t="s">
        <v>8</v>
      </c>
      <c r="AC319" s="55">
        <v>0.58801098140261165</v>
      </c>
      <c r="AD319" s="156"/>
      <c r="AE319" s="13" t="s">
        <v>7</v>
      </c>
      <c r="AF319" s="55">
        <v>0.61890420230420806</v>
      </c>
      <c r="AG319" s="156"/>
      <c r="AH319" s="13" t="s">
        <v>9</v>
      </c>
      <c r="AI319" s="13">
        <v>0.88162083667008451</v>
      </c>
    </row>
    <row r="320" spans="1:35" x14ac:dyDescent="0.2">
      <c r="A320" s="168"/>
      <c r="B320" s="171"/>
      <c r="C320" s="14" t="s">
        <v>19</v>
      </c>
      <c r="D320" s="136">
        <v>0.34699999999999998</v>
      </c>
      <c r="E320" s="62">
        <v>0.309</v>
      </c>
      <c r="F320" s="62">
        <v>0.309</v>
      </c>
      <c r="G320" s="62">
        <v>0.30599999999999999</v>
      </c>
      <c r="H320" s="62">
        <v>0.29899999999999999</v>
      </c>
      <c r="I320" s="62">
        <v>0.30299999999999999</v>
      </c>
      <c r="J320" s="62">
        <v>0.254</v>
      </c>
      <c r="K320" s="62">
        <v>0.24</v>
      </c>
      <c r="L320" s="62">
        <v>0.246</v>
      </c>
      <c r="M320" s="62">
        <v>0.23699999999999999</v>
      </c>
      <c r="N320" s="62">
        <v>0.221</v>
      </c>
      <c r="O320" s="62">
        <v>0.221</v>
      </c>
      <c r="P320" s="62">
        <v>0.20799999999999999</v>
      </c>
      <c r="Q320" s="47">
        <f t="shared" si="50"/>
        <v>0.26923076923076927</v>
      </c>
      <c r="R320" s="13">
        <f t="shared" si="51"/>
        <v>4.2658129076781376E-2</v>
      </c>
      <c r="S320" s="14">
        <f t="shared" si="52"/>
        <v>0.53234758979255425</v>
      </c>
      <c r="T320" s="13">
        <f t="shared" si="53"/>
        <v>0.2265726401539879</v>
      </c>
      <c r="U320" s="14">
        <f t="shared" si="54"/>
        <v>0.1584444794280451</v>
      </c>
      <c r="W320" s="151"/>
      <c r="X320" s="153"/>
      <c r="Y320" s="13" t="s">
        <v>23</v>
      </c>
      <c r="Z320" s="55">
        <v>1.1102975670099433</v>
      </c>
      <c r="AA320" s="156"/>
      <c r="AB320" s="13" t="s">
        <v>7</v>
      </c>
      <c r="AC320" s="55">
        <v>0.5820942788052047</v>
      </c>
      <c r="AD320" s="156"/>
      <c r="AE320" s="13" t="s">
        <v>8</v>
      </c>
      <c r="AF320" s="55">
        <v>0.61583514906332437</v>
      </c>
      <c r="AG320" s="156"/>
      <c r="AH320" s="13" t="s">
        <v>3</v>
      </c>
      <c r="AI320" s="13">
        <v>0.87262790498513632</v>
      </c>
    </row>
    <row r="321" spans="1:35" x14ac:dyDescent="0.2">
      <c r="A321" s="168"/>
      <c r="B321" s="173"/>
      <c r="C321" s="15" t="s">
        <v>20</v>
      </c>
      <c r="D321" s="137">
        <v>0.46200000000000002</v>
      </c>
      <c r="E321" s="33">
        <v>0.40200000000000002</v>
      </c>
      <c r="F321" s="33">
        <v>0.38500000000000001</v>
      </c>
      <c r="G321" s="33">
        <v>0.38500000000000001</v>
      </c>
      <c r="H321" s="33">
        <v>0.373</v>
      </c>
      <c r="I321" s="33">
        <v>0.38400000000000001</v>
      </c>
      <c r="J321" s="33">
        <v>0.34499999999999997</v>
      </c>
      <c r="K321" s="33">
        <v>0.33400000000000002</v>
      </c>
      <c r="L321" s="33">
        <v>0.34200000000000003</v>
      </c>
      <c r="M321" s="33">
        <v>0.35799999999999998</v>
      </c>
      <c r="N321" s="33">
        <v>0.35799999999999998</v>
      </c>
      <c r="O321" s="33">
        <v>0.38700000000000001</v>
      </c>
      <c r="P321" s="33">
        <v>0.39300000000000002</v>
      </c>
      <c r="Q321" s="47">
        <f t="shared" si="50"/>
        <v>0.37753846153846154</v>
      </c>
      <c r="R321" s="13">
        <f t="shared" si="51"/>
        <v>3.1883478684386873E-2</v>
      </c>
      <c r="S321" s="15">
        <f t="shared" si="52"/>
        <v>0.74609598699815394</v>
      </c>
      <c r="T321" s="132">
        <f t="shared" si="53"/>
        <v>0.3456549828540747</v>
      </c>
      <c r="U321" s="15">
        <f t="shared" si="54"/>
        <v>8.4450941910560171E-2</v>
      </c>
      <c r="W321" s="151"/>
      <c r="X321" s="153"/>
      <c r="Y321" s="13" t="s">
        <v>10</v>
      </c>
      <c r="Z321" s="55">
        <v>1.1035618818239019</v>
      </c>
      <c r="AA321" s="156"/>
      <c r="AB321" s="13" t="s">
        <v>23</v>
      </c>
      <c r="AC321" s="55">
        <v>0.55136697548368796</v>
      </c>
      <c r="AD321" s="156"/>
      <c r="AE321" s="13" t="s">
        <v>23</v>
      </c>
      <c r="AF321" s="55">
        <v>0.59054903792837721</v>
      </c>
      <c r="AG321" s="156"/>
      <c r="AH321" s="13" t="s">
        <v>23</v>
      </c>
      <c r="AI321" s="13">
        <v>0.83445040735211617</v>
      </c>
    </row>
    <row r="322" spans="1:35" x14ac:dyDescent="0.2">
      <c r="A322" s="168"/>
      <c r="B322" s="172" t="s">
        <v>38</v>
      </c>
      <c r="C322" s="79" t="s">
        <v>17</v>
      </c>
      <c r="D322" s="81">
        <v>0.61399999999999999</v>
      </c>
      <c r="E322" s="138">
        <v>0.61199999999999999</v>
      </c>
      <c r="F322" s="82">
        <v>0.59899999999999998</v>
      </c>
      <c r="G322" s="129">
        <v>0.59299999999999997</v>
      </c>
      <c r="H322" s="82">
        <v>0.60899999999999999</v>
      </c>
      <c r="I322" s="82">
        <v>0.60299999999999998</v>
      </c>
      <c r="J322" s="82">
        <v>0.55500000000000005</v>
      </c>
      <c r="K322" s="82">
        <v>0.52</v>
      </c>
      <c r="L322" s="82">
        <v>0.52900000000000003</v>
      </c>
      <c r="M322" s="129">
        <v>0.54</v>
      </c>
      <c r="N322" s="82">
        <v>0.52700000000000002</v>
      </c>
      <c r="O322" s="82">
        <v>0.53900000000000003</v>
      </c>
      <c r="P322" s="82">
        <v>0.52700000000000002</v>
      </c>
      <c r="Q322" s="41">
        <f t="shared" si="50"/>
        <v>0.56669230769230772</v>
      </c>
      <c r="R322" s="139">
        <f t="shared" si="51"/>
        <v>3.6692872113059286E-2</v>
      </c>
      <c r="S322" s="14">
        <f t="shared" si="52"/>
        <v>1.1102975670099433</v>
      </c>
      <c r="T322" s="13">
        <f t="shared" si="53"/>
        <v>0.52999943557924845</v>
      </c>
      <c r="U322" s="14">
        <f t="shared" si="54"/>
        <v>6.4749197430401889E-2</v>
      </c>
      <c r="W322" s="151"/>
      <c r="X322" s="153"/>
      <c r="Y322" s="13" t="s">
        <v>4</v>
      </c>
      <c r="Z322" s="55">
        <v>1.041072736239621</v>
      </c>
      <c r="AA322" s="156"/>
      <c r="AB322" s="13" t="s">
        <v>2</v>
      </c>
      <c r="AC322" s="55">
        <v>0.54656356995529864</v>
      </c>
      <c r="AD322" s="156"/>
      <c r="AE322" s="13" t="s">
        <v>2</v>
      </c>
      <c r="AF322" s="55">
        <v>0.59044425309913917</v>
      </c>
      <c r="AG322" s="156"/>
      <c r="AH322" s="13" t="s">
        <v>10</v>
      </c>
      <c r="AI322" s="13">
        <v>0.82402506470009451</v>
      </c>
    </row>
    <row r="323" spans="1:35" x14ac:dyDescent="0.2">
      <c r="A323" s="168"/>
      <c r="B323" s="171"/>
      <c r="C323" s="14" t="s">
        <v>18</v>
      </c>
      <c r="D323" s="84">
        <v>0.35799999999999998</v>
      </c>
      <c r="E323" s="138">
        <v>0.32200000000000001</v>
      </c>
      <c r="F323" s="80">
        <v>0.32500000000000001</v>
      </c>
      <c r="G323" s="101">
        <v>0.317</v>
      </c>
      <c r="H323" s="85">
        <v>0.309</v>
      </c>
      <c r="I323" s="85">
        <v>0.311</v>
      </c>
      <c r="J323" s="85">
        <v>0.249</v>
      </c>
      <c r="K323" s="85">
        <v>0.23400000000000001</v>
      </c>
      <c r="L323" s="85">
        <v>0.24</v>
      </c>
      <c r="M323" s="101">
        <v>0.246</v>
      </c>
      <c r="N323" s="85">
        <v>0.22900000000000001</v>
      </c>
      <c r="O323" s="85">
        <v>0.248</v>
      </c>
      <c r="P323" s="80">
        <v>0.23899999999999999</v>
      </c>
      <c r="Q323" s="47">
        <f t="shared" si="50"/>
        <v>0.27899999999999997</v>
      </c>
      <c r="R323" s="13">
        <f t="shared" si="51"/>
        <v>4.3118798327768541E-2</v>
      </c>
      <c r="S323" s="14">
        <f t="shared" si="52"/>
        <v>0.55136697548368796</v>
      </c>
      <c r="T323" s="13">
        <f t="shared" si="53"/>
        <v>0.23588120167223142</v>
      </c>
      <c r="U323" s="14">
        <f t="shared" si="54"/>
        <v>0.15454766425723493</v>
      </c>
      <c r="W323" s="151"/>
      <c r="X323" s="153"/>
      <c r="Y323" s="13" t="s">
        <v>11</v>
      </c>
      <c r="Z323" s="55">
        <v>1.0315064044133369</v>
      </c>
      <c r="AA323" s="156"/>
      <c r="AB323" s="13" t="s">
        <v>12</v>
      </c>
      <c r="AC323" s="55">
        <v>0.54005233957061138</v>
      </c>
      <c r="AD323" s="156"/>
      <c r="AE323" s="13" t="s">
        <v>4</v>
      </c>
      <c r="AF323" s="55">
        <v>0.56215905747331585</v>
      </c>
      <c r="AG323" s="156"/>
      <c r="AH323" s="13" t="s">
        <v>11</v>
      </c>
      <c r="AI323" s="13">
        <v>0.75624027791641524</v>
      </c>
    </row>
    <row r="324" spans="1:35" x14ac:dyDescent="0.2">
      <c r="A324" s="168"/>
      <c r="B324" s="171"/>
      <c r="C324" s="14" t="s">
        <v>19</v>
      </c>
      <c r="D324" s="84">
        <v>0.34899999999999998</v>
      </c>
      <c r="E324" s="140">
        <v>0.33</v>
      </c>
      <c r="F324" s="85">
        <v>0.33100000000000002</v>
      </c>
      <c r="G324" s="101">
        <v>0.32800000000000001</v>
      </c>
      <c r="H324" s="85">
        <v>0.32900000000000001</v>
      </c>
      <c r="I324" s="85">
        <v>0.32800000000000001</v>
      </c>
      <c r="J324" s="85">
        <v>0.28399999999999997</v>
      </c>
      <c r="K324" s="85">
        <v>0.26300000000000001</v>
      </c>
      <c r="L324" s="85">
        <v>0.26900000000000002</v>
      </c>
      <c r="M324" s="101">
        <v>0.27200000000000002</v>
      </c>
      <c r="N324" s="85">
        <v>0.25900000000000001</v>
      </c>
      <c r="O324" s="85">
        <v>0.27200000000000002</v>
      </c>
      <c r="P324" s="85">
        <v>0.26200000000000001</v>
      </c>
      <c r="Q324" s="47">
        <f t="shared" si="50"/>
        <v>0.29815384615384616</v>
      </c>
      <c r="R324" s="13">
        <f t="shared" si="51"/>
        <v>3.2705789075533287E-2</v>
      </c>
      <c r="S324" s="14">
        <f t="shared" si="52"/>
        <v>0.59054903792837721</v>
      </c>
      <c r="T324" s="13">
        <f t="shared" si="53"/>
        <v>0.26544805707831287</v>
      </c>
      <c r="U324" s="14">
        <f t="shared" si="54"/>
        <v>0.10969433900462661</v>
      </c>
      <c r="W324" s="151"/>
      <c r="X324" s="153"/>
      <c r="Y324" s="13" t="s">
        <v>22</v>
      </c>
      <c r="Z324" s="55">
        <v>1.0086386822750593</v>
      </c>
      <c r="AA324" s="156"/>
      <c r="AB324" s="13" t="s">
        <v>4</v>
      </c>
      <c r="AC324" s="55">
        <v>0.5358712835732744</v>
      </c>
      <c r="AD324" s="156"/>
      <c r="AE324" s="13" t="s">
        <v>22</v>
      </c>
      <c r="AF324" s="55">
        <v>0.53234758979255425</v>
      </c>
      <c r="AG324" s="156"/>
      <c r="AH324" s="13" t="s">
        <v>22</v>
      </c>
      <c r="AI324" s="13">
        <v>0.74609598699815394</v>
      </c>
    </row>
    <row r="325" spans="1:35" ht="15" thickBot="1" x14ac:dyDescent="0.25">
      <c r="A325" s="168"/>
      <c r="B325" s="173"/>
      <c r="C325" s="15" t="s">
        <v>20</v>
      </c>
      <c r="D325" s="84">
        <v>0.44600000000000001</v>
      </c>
      <c r="E325" s="137">
        <v>0.46400000000000002</v>
      </c>
      <c r="F325" s="104">
        <v>0.42899999999999999</v>
      </c>
      <c r="G325" s="104">
        <v>0.433</v>
      </c>
      <c r="H325" s="88">
        <v>0.44500000000000001</v>
      </c>
      <c r="I325" s="88">
        <v>0.438</v>
      </c>
      <c r="J325" s="88">
        <v>0.40200000000000002</v>
      </c>
      <c r="K325" s="88">
        <v>0.376</v>
      </c>
      <c r="L325" s="88">
        <v>0.38200000000000001</v>
      </c>
      <c r="M325" s="104">
        <v>0.40100000000000002</v>
      </c>
      <c r="N325" s="88">
        <v>0.39900000000000002</v>
      </c>
      <c r="O325" s="88">
        <v>0.434</v>
      </c>
      <c r="P325" s="88">
        <v>0.434</v>
      </c>
      <c r="Q325" s="89">
        <f t="shared" si="50"/>
        <v>0.42176923076923079</v>
      </c>
      <c r="R325" s="132">
        <f t="shared" si="51"/>
        <v>2.5822333345541879E-2</v>
      </c>
      <c r="S325" s="15">
        <f t="shared" si="52"/>
        <v>0.83445040735211617</v>
      </c>
      <c r="T325" s="132">
        <f t="shared" si="53"/>
        <v>0.39594689742368888</v>
      </c>
      <c r="U325" s="15">
        <f t="shared" si="54"/>
        <v>6.1223843423681271E-2</v>
      </c>
      <c r="W325" s="152"/>
      <c r="X325" s="154"/>
      <c r="Y325" s="132" t="s">
        <v>12</v>
      </c>
      <c r="Z325" s="143">
        <v>0.79741641524753037</v>
      </c>
      <c r="AA325" s="157"/>
      <c r="AB325" s="132" t="s">
        <v>22</v>
      </c>
      <c r="AC325" s="143">
        <v>0.49356840866192936</v>
      </c>
      <c r="AD325" s="157"/>
      <c r="AE325" s="132" t="s">
        <v>12</v>
      </c>
      <c r="AF325" s="143">
        <v>0.52752570418769584</v>
      </c>
      <c r="AG325" s="157"/>
      <c r="AH325" s="132" t="s">
        <v>12</v>
      </c>
      <c r="AI325" s="132">
        <v>0.55384100720569229</v>
      </c>
    </row>
    <row r="326" spans="1:35" ht="15.75" thickTop="1" thickBot="1" x14ac:dyDescent="0.25">
      <c r="A326" s="168"/>
      <c r="B326" s="172" t="s">
        <v>39</v>
      </c>
      <c r="C326" s="95" t="s">
        <v>17</v>
      </c>
      <c r="D326" s="81">
        <v>0.59799999999999998</v>
      </c>
      <c r="E326" s="94">
        <v>0.59199999999999997</v>
      </c>
      <c r="F326" s="136">
        <v>0.627</v>
      </c>
      <c r="G326" s="94">
        <v>0.625</v>
      </c>
      <c r="H326" s="94">
        <v>0.63200000000000001</v>
      </c>
      <c r="I326" s="94">
        <v>0.626</v>
      </c>
      <c r="J326" s="94">
        <v>0.58899999999999997</v>
      </c>
      <c r="K326" s="94">
        <v>0.56000000000000005</v>
      </c>
      <c r="L326" s="94">
        <v>0.56599999999999995</v>
      </c>
      <c r="M326" s="94">
        <v>0.54800000000000004</v>
      </c>
      <c r="N326" s="94">
        <v>0.51600000000000001</v>
      </c>
      <c r="O326" s="94">
        <v>0.51200000000000001</v>
      </c>
      <c r="P326" s="94">
        <v>0.49</v>
      </c>
      <c r="Q326" s="83">
        <f t="shared" si="50"/>
        <v>0.57546153846153847</v>
      </c>
      <c r="R326" s="13">
        <f t="shared" si="51"/>
        <v>4.6222897064309487E-2</v>
      </c>
      <c r="S326" s="14">
        <f t="shared" si="52"/>
        <v>1.1211023164652678</v>
      </c>
      <c r="T326" s="13">
        <f t="shared" si="53"/>
        <v>0.52923864139722898</v>
      </c>
      <c r="U326" s="14">
        <f t="shared" si="54"/>
        <v>8.0323173617968632E-2</v>
      </c>
      <c r="W326" s="144"/>
      <c r="X326" s="144"/>
      <c r="Y326" s="144"/>
      <c r="Z326" s="144"/>
      <c r="AA326" s="144"/>
      <c r="AB326" s="144"/>
      <c r="AC326" s="144"/>
      <c r="AD326" s="144"/>
      <c r="AE326" s="144"/>
      <c r="AF326" s="144"/>
      <c r="AG326" s="144"/>
      <c r="AH326" s="144"/>
      <c r="AI326" s="144"/>
    </row>
    <row r="327" spans="1:35" ht="15" thickTop="1" x14ac:dyDescent="0.2">
      <c r="A327" s="168"/>
      <c r="B327" s="171"/>
      <c r="C327" s="96" t="s">
        <v>18</v>
      </c>
      <c r="D327" s="84">
        <v>0.32200000000000001</v>
      </c>
      <c r="E327" s="94">
        <v>0.30399999999999999</v>
      </c>
      <c r="F327" s="136">
        <v>0.33800000000000002</v>
      </c>
      <c r="G327" s="94">
        <v>0.32700000000000001</v>
      </c>
      <c r="H327" s="94">
        <v>0.32100000000000001</v>
      </c>
      <c r="I327" s="94">
        <v>0.32700000000000001</v>
      </c>
      <c r="J327" s="94">
        <v>0.27200000000000002</v>
      </c>
      <c r="K327" s="94">
        <v>0.26800000000000002</v>
      </c>
      <c r="L327" s="94">
        <v>0.26500000000000001</v>
      </c>
      <c r="M327" s="94">
        <v>0.248</v>
      </c>
      <c r="N327" s="94">
        <v>0.216</v>
      </c>
      <c r="O327" s="94">
        <v>0.20599999999999999</v>
      </c>
      <c r="P327" s="94">
        <v>0.187</v>
      </c>
      <c r="Q327" s="86">
        <f t="shared" si="50"/>
        <v>0.27700000000000002</v>
      </c>
      <c r="R327" s="13">
        <f t="shared" si="51"/>
        <v>4.9118381331385519E-2</v>
      </c>
      <c r="S327" s="14">
        <f t="shared" si="52"/>
        <v>0.54656356995529864</v>
      </c>
      <c r="T327" s="13">
        <f t="shared" si="53"/>
        <v>0.22788161866861451</v>
      </c>
      <c r="U327" s="14">
        <f t="shared" si="54"/>
        <v>0.17732267628659029</v>
      </c>
    </row>
    <row r="328" spans="1:35" x14ac:dyDescent="0.2">
      <c r="A328" s="168"/>
      <c r="B328" s="171"/>
      <c r="C328" s="96" t="s">
        <v>19</v>
      </c>
      <c r="D328" s="84">
        <v>0.33</v>
      </c>
      <c r="E328" s="94">
        <v>0.32200000000000001</v>
      </c>
      <c r="F328" s="136">
        <v>0.33700000000000002</v>
      </c>
      <c r="G328" s="94">
        <v>0.34100000000000003</v>
      </c>
      <c r="H328" s="94">
        <v>0.34200000000000003</v>
      </c>
      <c r="I328" s="94">
        <v>0.34300000000000003</v>
      </c>
      <c r="J328" s="94">
        <v>0.30399999999999999</v>
      </c>
      <c r="K328" s="94">
        <v>0.28999999999999998</v>
      </c>
      <c r="L328" s="94">
        <v>0.28999999999999998</v>
      </c>
      <c r="M328" s="94">
        <v>0.27200000000000002</v>
      </c>
      <c r="N328" s="94">
        <v>0.248</v>
      </c>
      <c r="O328" s="94">
        <v>0.24199999999999999</v>
      </c>
      <c r="P328" s="94">
        <v>0.223</v>
      </c>
      <c r="Q328" s="47">
        <f t="shared" si="50"/>
        <v>0.29876923076923079</v>
      </c>
      <c r="R328" s="13">
        <f t="shared" si="51"/>
        <v>4.0215102111890728E-2</v>
      </c>
      <c r="S328" s="14">
        <f t="shared" si="52"/>
        <v>0.59044425309913917</v>
      </c>
      <c r="T328" s="13">
        <f t="shared" si="53"/>
        <v>0.25855412865734007</v>
      </c>
      <c r="U328" s="14">
        <f t="shared" si="54"/>
        <v>0.13460255598727586</v>
      </c>
      <c r="W328" s="158" t="s">
        <v>25</v>
      </c>
      <c r="X328" s="159"/>
      <c r="Y328" s="159"/>
      <c r="Z328" s="160"/>
    </row>
    <row r="329" spans="1:35" x14ac:dyDescent="0.2">
      <c r="A329" s="168"/>
      <c r="B329" s="173"/>
      <c r="C329" s="97" t="s">
        <v>20</v>
      </c>
      <c r="D329" s="87">
        <v>0.45500000000000002</v>
      </c>
      <c r="E329" s="88">
        <v>0.44700000000000001</v>
      </c>
      <c r="F329" s="137">
        <v>0.47799999999999998</v>
      </c>
      <c r="G329" s="88">
        <v>0.47199999999999998</v>
      </c>
      <c r="H329" s="88">
        <v>0.47599999999999998</v>
      </c>
      <c r="I329" s="88">
        <v>0.48099999999999998</v>
      </c>
      <c r="J329" s="88">
        <v>0.44</v>
      </c>
      <c r="K329" s="88">
        <v>0.42299999999999999</v>
      </c>
      <c r="L329" s="88">
        <v>0.42899999999999999</v>
      </c>
      <c r="M329" s="88">
        <v>0.438</v>
      </c>
      <c r="N329" s="88">
        <v>0.433</v>
      </c>
      <c r="O329" s="88">
        <v>0.45300000000000001</v>
      </c>
      <c r="P329" s="88">
        <v>0.44600000000000001</v>
      </c>
      <c r="Q329" s="48">
        <f t="shared" si="50"/>
        <v>0.45161538461538459</v>
      </c>
      <c r="R329" s="132">
        <f t="shared" si="51"/>
        <v>1.8878308519154424E-2</v>
      </c>
      <c r="S329" s="15">
        <f t="shared" si="52"/>
        <v>0.89559516259875505</v>
      </c>
      <c r="T329" s="132">
        <f t="shared" si="53"/>
        <v>0.43273707609623013</v>
      </c>
      <c r="U329" s="15">
        <f t="shared" si="54"/>
        <v>4.1801739183956313E-2</v>
      </c>
      <c r="W329" s="161"/>
      <c r="X329" s="162"/>
      <c r="Y329" s="162"/>
      <c r="Z329" s="163"/>
    </row>
    <row r="330" spans="1:35" x14ac:dyDescent="0.2">
      <c r="A330" s="168"/>
      <c r="B330" s="172" t="s">
        <v>40</v>
      </c>
      <c r="C330" s="79" t="s">
        <v>17</v>
      </c>
      <c r="D330" s="94">
        <v>0.61499999999999999</v>
      </c>
      <c r="E330" s="94">
        <v>0.60599999999999998</v>
      </c>
      <c r="F330" s="94">
        <v>0.624</v>
      </c>
      <c r="G330" s="136">
        <v>0.65300000000000002</v>
      </c>
      <c r="H330" s="94">
        <v>0.66500000000000004</v>
      </c>
      <c r="I330" s="94">
        <v>0.65200000000000002</v>
      </c>
      <c r="J330" s="94">
        <v>0.60899999999999999</v>
      </c>
      <c r="K330" s="94">
        <v>0.57499999999999996</v>
      </c>
      <c r="L330" s="94">
        <v>0.57699999999999996</v>
      </c>
      <c r="M330" s="94">
        <v>0.57599999999999996</v>
      </c>
      <c r="N330" s="94">
        <v>0.54200000000000004</v>
      </c>
      <c r="O330" s="94">
        <v>0.53800000000000003</v>
      </c>
      <c r="P330" s="94">
        <v>0.51300000000000001</v>
      </c>
      <c r="Q330" s="46">
        <f t="shared" si="50"/>
        <v>0.59576923076923083</v>
      </c>
      <c r="R330" s="13">
        <f t="shared" si="51"/>
        <v>4.5514416728960894E-2</v>
      </c>
      <c r="S330" s="14">
        <f t="shared" si="52"/>
        <v>1.160081585955929</v>
      </c>
      <c r="T330" s="13">
        <f t="shared" si="53"/>
        <v>0.55025481404026988</v>
      </c>
      <c r="U330" s="14">
        <f t="shared" si="54"/>
        <v>7.6396051320399172E-2</v>
      </c>
      <c r="W330" s="151">
        <v>2000</v>
      </c>
      <c r="X330" s="153" t="s">
        <v>26</v>
      </c>
      <c r="Y330" s="13" t="s">
        <v>55</v>
      </c>
      <c r="Z330" s="55">
        <v>0.66953846153846164</v>
      </c>
      <c r="AA330" s="155" t="s">
        <v>27</v>
      </c>
      <c r="AB330" s="139" t="s">
        <v>55</v>
      </c>
      <c r="AC330" s="142">
        <v>0.37199999999999994</v>
      </c>
      <c r="AD330" s="155" t="s">
        <v>28</v>
      </c>
      <c r="AE330" s="139" t="s">
        <v>55</v>
      </c>
      <c r="AF330" s="142">
        <v>0.37507692307692309</v>
      </c>
      <c r="AG330" s="155" t="s">
        <v>57</v>
      </c>
      <c r="AH330" s="139" t="s">
        <v>55</v>
      </c>
      <c r="AI330" s="139">
        <v>0.51638461538461544</v>
      </c>
    </row>
    <row r="331" spans="1:35" x14ac:dyDescent="0.2">
      <c r="A331" s="168"/>
      <c r="B331" s="171"/>
      <c r="C331" s="14" t="s">
        <v>18</v>
      </c>
      <c r="D331" s="94">
        <v>0.34299999999999997</v>
      </c>
      <c r="E331" s="94">
        <v>0.33500000000000002</v>
      </c>
      <c r="F331" s="94">
        <v>0.33500000000000002</v>
      </c>
      <c r="G331" s="136">
        <v>0.36199999999999999</v>
      </c>
      <c r="H331" s="94">
        <v>0.36199999999999999</v>
      </c>
      <c r="I331" s="94">
        <v>0.36</v>
      </c>
      <c r="J331" s="94">
        <v>0.311</v>
      </c>
      <c r="K331" s="94">
        <v>0.29399999999999998</v>
      </c>
      <c r="L331" s="94">
        <v>0.30399999999999999</v>
      </c>
      <c r="M331" s="94">
        <v>0.28699999999999998</v>
      </c>
      <c r="N331" s="94">
        <v>0.26300000000000001</v>
      </c>
      <c r="O331" s="94">
        <v>0.25700000000000001</v>
      </c>
      <c r="P331" s="94">
        <v>0.22700000000000001</v>
      </c>
      <c r="Q331" s="47">
        <f t="shared" si="50"/>
        <v>0.3107692307692308</v>
      </c>
      <c r="R331" s="13">
        <f t="shared" si="51"/>
        <v>4.2033235652377238E-2</v>
      </c>
      <c r="S331" s="14">
        <f t="shared" si="52"/>
        <v>0.61352421781352184</v>
      </c>
      <c r="T331" s="13">
        <f t="shared" si="53"/>
        <v>0.26873599511685353</v>
      </c>
      <c r="U331" s="14">
        <f t="shared" si="54"/>
        <v>0.13525546125764951</v>
      </c>
      <c r="W331" s="151"/>
      <c r="X331" s="153"/>
      <c r="Y331" s="13" t="s">
        <v>9</v>
      </c>
      <c r="Z331" s="55">
        <v>0.62623076923076915</v>
      </c>
      <c r="AA331" s="156"/>
      <c r="AB331" s="13" t="s">
        <v>9</v>
      </c>
      <c r="AC331" s="55">
        <v>0.34992307692307695</v>
      </c>
      <c r="AD331" s="156"/>
      <c r="AE331" s="13" t="s">
        <v>9</v>
      </c>
      <c r="AF331" s="55">
        <v>0.35569230769230775</v>
      </c>
      <c r="AG331" s="156"/>
      <c r="AH331" s="13" t="s">
        <v>5</v>
      </c>
      <c r="AI331" s="13">
        <v>0.49276923076923074</v>
      </c>
    </row>
    <row r="332" spans="1:35" x14ac:dyDescent="0.2">
      <c r="A332" s="168"/>
      <c r="B332" s="171"/>
      <c r="C332" s="14" t="s">
        <v>19</v>
      </c>
      <c r="D332" s="94">
        <v>0.34399999999999997</v>
      </c>
      <c r="E332" s="94">
        <v>0.34200000000000003</v>
      </c>
      <c r="F332" s="94">
        <v>0.33400000000000002</v>
      </c>
      <c r="G332" s="136">
        <v>0.36599999999999999</v>
      </c>
      <c r="H332" s="94">
        <v>0.36499999999999999</v>
      </c>
      <c r="I332" s="94">
        <v>0.35699999999999998</v>
      </c>
      <c r="J332" s="94">
        <v>0.33</v>
      </c>
      <c r="K332" s="94">
        <v>0.312</v>
      </c>
      <c r="L332" s="94">
        <v>0.316</v>
      </c>
      <c r="M332" s="94">
        <v>0.30599999999999999</v>
      </c>
      <c r="N332" s="94">
        <v>0.28399999999999997</v>
      </c>
      <c r="O332" s="94">
        <v>0.27800000000000002</v>
      </c>
      <c r="P332" s="94">
        <v>0.254</v>
      </c>
      <c r="Q332" s="47">
        <f t="shared" si="50"/>
        <v>0.32215384615384612</v>
      </c>
      <c r="R332" s="13">
        <f t="shared" si="51"/>
        <v>3.3394716656856512E-2</v>
      </c>
      <c r="S332" s="14">
        <f t="shared" si="52"/>
        <v>0.6374498560553109</v>
      </c>
      <c r="T332" s="13">
        <f t="shared" si="53"/>
        <v>0.28875912949698962</v>
      </c>
      <c r="U332" s="14">
        <f t="shared" si="54"/>
        <v>0.10366077281259185</v>
      </c>
      <c r="W332" s="151"/>
      <c r="X332" s="153"/>
      <c r="Y332" s="13" t="s">
        <v>6</v>
      </c>
      <c r="Z332" s="55">
        <v>0.598923076923077</v>
      </c>
      <c r="AA332" s="156"/>
      <c r="AB332" s="13" t="s">
        <v>10</v>
      </c>
      <c r="AC332" s="55">
        <v>0.34584615384615386</v>
      </c>
      <c r="AD332" s="156"/>
      <c r="AE332" s="13" t="s">
        <v>10</v>
      </c>
      <c r="AF332" s="55">
        <v>0.34184615384615391</v>
      </c>
      <c r="AG332" s="156"/>
      <c r="AH332" s="13" t="s">
        <v>6</v>
      </c>
      <c r="AI332" s="13">
        <v>0.46253846153846162</v>
      </c>
    </row>
    <row r="333" spans="1:35" x14ac:dyDescent="0.2">
      <c r="A333" s="168"/>
      <c r="B333" s="173"/>
      <c r="C333" s="15" t="s">
        <v>20</v>
      </c>
      <c r="D333" s="88">
        <v>0.44700000000000001</v>
      </c>
      <c r="E333" s="88">
        <v>0.436</v>
      </c>
      <c r="F333" s="88">
        <v>0.44700000000000001</v>
      </c>
      <c r="G333" s="137">
        <v>0.503</v>
      </c>
      <c r="H333" s="88">
        <v>0.48399999999999999</v>
      </c>
      <c r="I333" s="88">
        <v>0.48</v>
      </c>
      <c r="J333" s="88">
        <v>0.442</v>
      </c>
      <c r="K333" s="88">
        <v>0.42799999999999999</v>
      </c>
      <c r="L333" s="88">
        <v>0.43</v>
      </c>
      <c r="M333" s="88">
        <v>0.43</v>
      </c>
      <c r="N333" s="88">
        <v>0.40100000000000002</v>
      </c>
      <c r="O333" s="88">
        <v>0.42199999999999999</v>
      </c>
      <c r="P333" s="88">
        <v>0.39700000000000002</v>
      </c>
      <c r="Q333" s="47">
        <f t="shared" si="50"/>
        <v>0.44207692307692309</v>
      </c>
      <c r="R333" s="132">
        <f t="shared" si="51"/>
        <v>2.9877857863852018E-2</v>
      </c>
      <c r="S333" s="15">
        <f t="shared" si="52"/>
        <v>0.87262790498513632</v>
      </c>
      <c r="T333" s="132">
        <f t="shared" si="53"/>
        <v>0.41219906521307109</v>
      </c>
      <c r="U333" s="15">
        <f t="shared" si="54"/>
        <v>6.7585201362463238E-2</v>
      </c>
      <c r="W333" s="151"/>
      <c r="X333" s="153"/>
      <c r="Y333" s="13" t="s">
        <v>5</v>
      </c>
      <c r="Z333" s="55">
        <v>0.59823076923076923</v>
      </c>
      <c r="AA333" s="156"/>
      <c r="AB333" s="13" t="s">
        <v>11</v>
      </c>
      <c r="AC333" s="55">
        <v>0.34207692307692306</v>
      </c>
      <c r="AD333" s="156"/>
      <c r="AE333" s="13" t="s">
        <v>11</v>
      </c>
      <c r="AF333" s="55">
        <v>0.33838461538461534</v>
      </c>
      <c r="AG333" s="156"/>
      <c r="AH333" s="13" t="s">
        <v>9</v>
      </c>
      <c r="AI333" s="13">
        <v>0.46207692307692305</v>
      </c>
    </row>
    <row r="334" spans="1:35" x14ac:dyDescent="0.2">
      <c r="A334" s="168"/>
      <c r="B334" s="172" t="s">
        <v>41</v>
      </c>
      <c r="C334" s="79" t="s">
        <v>17</v>
      </c>
      <c r="D334" s="94">
        <v>0.53300000000000003</v>
      </c>
      <c r="E334" s="94">
        <v>0.54700000000000004</v>
      </c>
      <c r="F334" s="94">
        <v>0.57499999999999996</v>
      </c>
      <c r="G334" s="94">
        <v>0.61899999999999999</v>
      </c>
      <c r="H334" s="136">
        <v>0.68600000000000005</v>
      </c>
      <c r="I334" s="94">
        <v>0.63500000000000001</v>
      </c>
      <c r="J334" s="94">
        <v>0.58699999999999997</v>
      </c>
      <c r="K334" s="94">
        <v>0.54500000000000004</v>
      </c>
      <c r="L334" s="94">
        <v>0.54700000000000004</v>
      </c>
      <c r="M334" s="94">
        <v>0.50900000000000001</v>
      </c>
      <c r="N334" s="94">
        <v>0.45800000000000002</v>
      </c>
      <c r="O334" s="94">
        <v>0.43</v>
      </c>
      <c r="P334" s="101">
        <v>0.38900000000000001</v>
      </c>
      <c r="Q334" s="83">
        <f t="shared" si="50"/>
        <v>0.54307692307692301</v>
      </c>
      <c r="R334" s="13">
        <f t="shared" si="51"/>
        <v>7.9735583735302845E-2</v>
      </c>
      <c r="S334" s="14">
        <f t="shared" si="52"/>
        <v>1.041072736239621</v>
      </c>
      <c r="T334" s="13">
        <f t="shared" si="53"/>
        <v>0.46334133934162014</v>
      </c>
      <c r="U334" s="14">
        <f t="shared" si="54"/>
        <v>0.14682189639645002</v>
      </c>
      <c r="W334" s="151"/>
      <c r="X334" s="153"/>
      <c r="Y334" s="13" t="s">
        <v>3</v>
      </c>
      <c r="Z334" s="55">
        <v>0.59576923076923083</v>
      </c>
      <c r="AA334" s="156"/>
      <c r="AB334" s="13" t="s">
        <v>3</v>
      </c>
      <c r="AC334" s="55">
        <v>0.3107692307692308</v>
      </c>
      <c r="AD334" s="156"/>
      <c r="AE334" s="13" t="s">
        <v>3</v>
      </c>
      <c r="AF334" s="55">
        <v>0.32215384615384612</v>
      </c>
      <c r="AG334" s="156"/>
      <c r="AH334" s="13" t="s">
        <v>7</v>
      </c>
      <c r="AI334" s="13">
        <v>0.45353846153846161</v>
      </c>
    </row>
    <row r="335" spans="1:35" x14ac:dyDescent="0.2">
      <c r="A335" s="168"/>
      <c r="B335" s="171"/>
      <c r="C335" s="14" t="s">
        <v>18</v>
      </c>
      <c r="D335" s="94">
        <v>0.3</v>
      </c>
      <c r="E335" s="94">
        <v>0.29199999999999998</v>
      </c>
      <c r="F335" s="94">
        <v>0.32400000000000001</v>
      </c>
      <c r="G335" s="94">
        <v>0.34399999999999997</v>
      </c>
      <c r="H335" s="136">
        <v>0.36299999999999999</v>
      </c>
      <c r="I335" s="94">
        <v>0.35099999999999998</v>
      </c>
      <c r="J335" s="94">
        <v>0.28899999999999998</v>
      </c>
      <c r="K335" s="94">
        <v>0.26200000000000001</v>
      </c>
      <c r="L335" s="94">
        <v>0.26200000000000001</v>
      </c>
      <c r="M335" s="94">
        <v>0.23300000000000001</v>
      </c>
      <c r="N335" s="94">
        <v>0.19800000000000001</v>
      </c>
      <c r="O335" s="94">
        <v>0.17899999999999999</v>
      </c>
      <c r="P335" s="94">
        <v>0.14799999999999999</v>
      </c>
      <c r="Q335" s="86">
        <f t="shared" si="50"/>
        <v>0.27269230769230768</v>
      </c>
      <c r="R335" s="13">
        <f t="shared" si="51"/>
        <v>6.5102740832512773E-2</v>
      </c>
      <c r="S335" s="14">
        <f t="shared" si="52"/>
        <v>0.5358712835732744</v>
      </c>
      <c r="T335" s="13">
        <f t="shared" si="53"/>
        <v>0.20758956685979491</v>
      </c>
      <c r="U335" s="14">
        <f t="shared" si="54"/>
        <v>0.23874065749581555</v>
      </c>
      <c r="W335" s="151"/>
      <c r="X335" s="153"/>
      <c r="Y335" s="13" t="s">
        <v>10</v>
      </c>
      <c r="Z335" s="55">
        <v>0.59399999999999986</v>
      </c>
      <c r="AA335" s="156"/>
      <c r="AB335" s="13" t="s">
        <v>6</v>
      </c>
      <c r="AC335" s="55">
        <v>0.30476923076923074</v>
      </c>
      <c r="AD335" s="156"/>
      <c r="AE335" s="13" t="s">
        <v>6</v>
      </c>
      <c r="AF335" s="55">
        <v>0.32038461538461532</v>
      </c>
      <c r="AG335" s="156"/>
      <c r="AH335" s="13" t="s">
        <v>2</v>
      </c>
      <c r="AI335" s="13">
        <v>0.45161538461538459</v>
      </c>
    </row>
    <row r="336" spans="1:35" x14ac:dyDescent="0.2">
      <c r="A336" s="168"/>
      <c r="B336" s="171"/>
      <c r="C336" s="14" t="s">
        <v>19</v>
      </c>
      <c r="D336" s="94">
        <v>0.30199999999999999</v>
      </c>
      <c r="E336" s="94">
        <v>0.30099999999999999</v>
      </c>
      <c r="F336" s="94">
        <v>0.32100000000000001</v>
      </c>
      <c r="G336" s="94">
        <v>0.34300000000000003</v>
      </c>
      <c r="H336" s="136">
        <v>0.36699999999999999</v>
      </c>
      <c r="I336" s="94">
        <v>0.35199999999999998</v>
      </c>
      <c r="J336" s="94">
        <v>0.307</v>
      </c>
      <c r="K336" s="94">
        <v>0.28000000000000003</v>
      </c>
      <c r="L336" s="94">
        <v>0.28199999999999997</v>
      </c>
      <c r="M336" s="94">
        <v>0.254</v>
      </c>
      <c r="N336" s="94">
        <v>0.223</v>
      </c>
      <c r="O336" s="94">
        <v>0.20300000000000001</v>
      </c>
      <c r="P336" s="94">
        <v>0.17699999999999999</v>
      </c>
      <c r="Q336" s="47">
        <f t="shared" si="50"/>
        <v>0.28553846153846146</v>
      </c>
      <c r="R336" s="13">
        <f t="shared" si="51"/>
        <v>5.5556783681363173E-2</v>
      </c>
      <c r="S336" s="14">
        <f t="shared" si="52"/>
        <v>0.56215905747331585</v>
      </c>
      <c r="T336" s="13">
        <f t="shared" si="53"/>
        <v>0.22998167785709828</v>
      </c>
      <c r="U336" s="14">
        <f t="shared" si="54"/>
        <v>0.1945684773323603</v>
      </c>
      <c r="W336" s="151"/>
      <c r="X336" s="153"/>
      <c r="Y336" s="13" t="s">
        <v>7</v>
      </c>
      <c r="Z336" s="55">
        <v>0.58969230769230774</v>
      </c>
      <c r="AA336" s="156"/>
      <c r="AB336" s="13" t="s">
        <v>5</v>
      </c>
      <c r="AC336" s="55">
        <v>0.30199999999999999</v>
      </c>
      <c r="AD336" s="156"/>
      <c r="AE336" s="13" t="s">
        <v>5</v>
      </c>
      <c r="AF336" s="55">
        <v>0.31600000000000006</v>
      </c>
      <c r="AG336" s="156"/>
      <c r="AH336" s="13" t="s">
        <v>8</v>
      </c>
      <c r="AI336" s="13">
        <v>0.45023076923076927</v>
      </c>
    </row>
    <row r="337" spans="1:35" x14ac:dyDescent="0.2">
      <c r="A337" s="168"/>
      <c r="B337" s="173"/>
      <c r="C337" s="15" t="s">
        <v>20</v>
      </c>
      <c r="D337" s="88">
        <v>0.41599999999999998</v>
      </c>
      <c r="E337" s="88">
        <v>0.41799999999999998</v>
      </c>
      <c r="F337" s="88">
        <v>0.437</v>
      </c>
      <c r="G337" s="88">
        <v>0.47199999999999998</v>
      </c>
      <c r="H337" s="137">
        <v>0.51800000000000002</v>
      </c>
      <c r="I337" s="88">
        <v>0.49</v>
      </c>
      <c r="J337" s="88">
        <v>0.45300000000000001</v>
      </c>
      <c r="K337" s="88">
        <v>0.42499999999999999</v>
      </c>
      <c r="L337" s="88">
        <v>0.437</v>
      </c>
      <c r="M337" s="88">
        <v>0.44</v>
      </c>
      <c r="N337" s="88">
        <v>0.43</v>
      </c>
      <c r="O337" s="88">
        <v>0.442</v>
      </c>
      <c r="P337" s="88">
        <v>0.42699999999999999</v>
      </c>
      <c r="Q337" s="48">
        <f t="shared" si="50"/>
        <v>0.4465384615384615</v>
      </c>
      <c r="R337" s="132">
        <f t="shared" si="51"/>
        <v>2.8819372182921538E-2</v>
      </c>
      <c r="S337" s="15">
        <f t="shared" si="52"/>
        <v>0.88172997693320787</v>
      </c>
      <c r="T337" s="132">
        <f t="shared" si="53"/>
        <v>0.41771908935553997</v>
      </c>
      <c r="U337" s="15">
        <f t="shared" si="54"/>
        <v>6.4539507041857028E-2</v>
      </c>
      <c r="W337" s="151"/>
      <c r="X337" s="153"/>
      <c r="Y337" s="13" t="s">
        <v>8</v>
      </c>
      <c r="Z337" s="55">
        <v>0.58107692307692294</v>
      </c>
      <c r="AA337" s="156"/>
      <c r="AB337" s="13" t="s">
        <v>8</v>
      </c>
      <c r="AC337" s="55">
        <v>0.29584615384615387</v>
      </c>
      <c r="AD337" s="156"/>
      <c r="AE337" s="13" t="s">
        <v>7</v>
      </c>
      <c r="AF337" s="55">
        <v>0.31215384615384623</v>
      </c>
      <c r="AG337" s="156"/>
      <c r="AH337" s="13" t="s">
        <v>4</v>
      </c>
      <c r="AI337" s="13">
        <v>0.4465384615384615</v>
      </c>
    </row>
    <row r="338" spans="1:35" x14ac:dyDescent="0.2">
      <c r="A338" s="168"/>
      <c r="B338" s="172" t="s">
        <v>42</v>
      </c>
      <c r="C338" s="79" t="s">
        <v>17</v>
      </c>
      <c r="D338" s="94">
        <v>0.53800000000000003</v>
      </c>
      <c r="E338" s="94">
        <v>0.54600000000000004</v>
      </c>
      <c r="F338" s="94">
        <v>0.57399999999999995</v>
      </c>
      <c r="G338" s="94">
        <v>0.61499999999999999</v>
      </c>
      <c r="H338" s="94">
        <v>0.64500000000000002</v>
      </c>
      <c r="I338" s="136">
        <v>0.66900000000000004</v>
      </c>
      <c r="J338" s="94">
        <v>0.59899999999999998</v>
      </c>
      <c r="K338" s="94">
        <v>0.57699999999999996</v>
      </c>
      <c r="L338" s="94">
        <v>0.59799999999999998</v>
      </c>
      <c r="M338" s="94">
        <v>0.60299999999999998</v>
      </c>
      <c r="N338" s="94">
        <v>0.59099999999999997</v>
      </c>
      <c r="O338" s="94">
        <v>0.61499999999999999</v>
      </c>
      <c r="P338" s="94">
        <v>0.60699999999999998</v>
      </c>
      <c r="Q338" s="46">
        <f t="shared" si="50"/>
        <v>0.59823076923076923</v>
      </c>
      <c r="R338" s="13">
        <f t="shared" si="51"/>
        <v>3.4311141599629454E-2</v>
      </c>
      <c r="S338" s="14">
        <f t="shared" si="52"/>
        <v>1.1723969415459605</v>
      </c>
      <c r="T338" s="13">
        <f t="shared" si="53"/>
        <v>0.56391962763113979</v>
      </c>
      <c r="U338" s="14">
        <f t="shared" si="54"/>
        <v>5.7354357823734457E-2</v>
      </c>
      <c r="W338" s="151"/>
      <c r="X338" s="153"/>
      <c r="Y338" s="13" t="s">
        <v>2</v>
      </c>
      <c r="Z338" s="55">
        <v>0.57546153846153847</v>
      </c>
      <c r="AA338" s="156"/>
      <c r="AB338" s="13" t="s">
        <v>7</v>
      </c>
      <c r="AC338" s="55">
        <v>0.29392307692307695</v>
      </c>
      <c r="AD338" s="156"/>
      <c r="AE338" s="13" t="s">
        <v>8</v>
      </c>
      <c r="AF338" s="55">
        <v>0.30969230769230766</v>
      </c>
      <c r="AG338" s="156"/>
      <c r="AH338" s="13" t="s">
        <v>3</v>
      </c>
      <c r="AI338" s="13">
        <v>0.44207692307692309</v>
      </c>
    </row>
    <row r="339" spans="1:35" x14ac:dyDescent="0.2">
      <c r="A339" s="168"/>
      <c r="B339" s="171"/>
      <c r="C339" s="14" t="s">
        <v>18</v>
      </c>
      <c r="D339" s="94">
        <v>0.308</v>
      </c>
      <c r="E339" s="94">
        <v>0.29499999999999998</v>
      </c>
      <c r="F339" s="94">
        <v>0.317</v>
      </c>
      <c r="G339" s="94">
        <v>0.33700000000000002</v>
      </c>
      <c r="H339" s="94">
        <v>0.34799999999999998</v>
      </c>
      <c r="I339" s="136">
        <v>0.36099999999999999</v>
      </c>
      <c r="J339" s="105">
        <v>0.3</v>
      </c>
      <c r="K339" s="94">
        <v>0.27500000000000002</v>
      </c>
      <c r="L339" s="94">
        <v>0.29699999999999999</v>
      </c>
      <c r="M339" s="94">
        <v>0.28100000000000003</v>
      </c>
      <c r="N339" s="94">
        <v>0.27100000000000002</v>
      </c>
      <c r="O339" s="94">
        <v>0.27800000000000002</v>
      </c>
      <c r="P339" s="94">
        <v>0.25800000000000001</v>
      </c>
      <c r="Q339" s="47">
        <f t="shared" si="50"/>
        <v>0.30199999999999999</v>
      </c>
      <c r="R339" s="13">
        <f t="shared" si="51"/>
        <v>3.0133038346638719E-2</v>
      </c>
      <c r="S339" s="14">
        <f t="shared" si="52"/>
        <v>0.59855306085475912</v>
      </c>
      <c r="T339" s="13">
        <f t="shared" si="53"/>
        <v>0.27186696165336127</v>
      </c>
      <c r="U339" s="14">
        <f t="shared" si="54"/>
        <v>9.977827267098914E-2</v>
      </c>
      <c r="W339" s="151"/>
      <c r="X339" s="153"/>
      <c r="Y339" s="13" t="s">
        <v>23</v>
      </c>
      <c r="Z339" s="55">
        <v>0.56669230769230772</v>
      </c>
      <c r="AA339" s="156"/>
      <c r="AB339" s="13" t="s">
        <v>12</v>
      </c>
      <c r="AC339" s="55">
        <v>0.28507692307692306</v>
      </c>
      <c r="AD339" s="156"/>
      <c r="AE339" s="13" t="s">
        <v>2</v>
      </c>
      <c r="AF339" s="55">
        <v>0.29876923076923079</v>
      </c>
      <c r="AG339" s="156"/>
      <c r="AH339" s="13" t="s">
        <v>10</v>
      </c>
      <c r="AI339" s="13">
        <v>0.43430769230769239</v>
      </c>
    </row>
    <row r="340" spans="1:35" x14ac:dyDescent="0.2">
      <c r="A340" s="168"/>
      <c r="B340" s="171"/>
      <c r="C340" s="14" t="s">
        <v>19</v>
      </c>
      <c r="D340" s="94">
        <v>0.30399999999999999</v>
      </c>
      <c r="E340" s="94">
        <v>0.29799999999999999</v>
      </c>
      <c r="F340" s="94">
        <v>0.32</v>
      </c>
      <c r="G340" s="94">
        <v>0.33800000000000002</v>
      </c>
      <c r="H340" s="94">
        <v>0.35299999999999998</v>
      </c>
      <c r="I340" s="136">
        <v>0.35899999999999999</v>
      </c>
      <c r="J340" s="94">
        <v>0.318</v>
      </c>
      <c r="K340" s="94">
        <v>0.30099999999999999</v>
      </c>
      <c r="L340" s="94">
        <v>0.315</v>
      </c>
      <c r="M340" s="94">
        <v>0.30599999999999999</v>
      </c>
      <c r="N340" s="94">
        <v>0.29699999999999999</v>
      </c>
      <c r="O340" s="94">
        <v>0.307</v>
      </c>
      <c r="P340" s="94">
        <v>0.29199999999999998</v>
      </c>
      <c r="Q340" s="47">
        <f t="shared" si="50"/>
        <v>0.31600000000000006</v>
      </c>
      <c r="R340" s="13">
        <f t="shared" si="51"/>
        <v>2.0632312223604697E-2</v>
      </c>
      <c r="S340" s="14">
        <f t="shared" si="52"/>
        <v>0.62790617065342436</v>
      </c>
      <c r="T340" s="13">
        <f t="shared" si="53"/>
        <v>0.29536768777639538</v>
      </c>
      <c r="U340" s="14">
        <f t="shared" si="54"/>
        <v>6.5292127289888272E-2</v>
      </c>
      <c r="W340" s="151"/>
      <c r="X340" s="153"/>
      <c r="Y340" s="13" t="s">
        <v>11</v>
      </c>
      <c r="Z340" s="55">
        <v>0.5607692307692308</v>
      </c>
      <c r="AA340" s="156"/>
      <c r="AB340" s="13" t="s">
        <v>23</v>
      </c>
      <c r="AC340" s="55">
        <v>0.27899999999999997</v>
      </c>
      <c r="AD340" s="156"/>
      <c r="AE340" s="13" t="s">
        <v>23</v>
      </c>
      <c r="AF340" s="55">
        <v>0.29815384615384616</v>
      </c>
      <c r="AG340" s="156"/>
      <c r="AH340" s="13" t="s">
        <v>23</v>
      </c>
      <c r="AI340" s="13">
        <v>0.42176923076923079</v>
      </c>
    </row>
    <row r="341" spans="1:35" x14ac:dyDescent="0.2">
      <c r="A341" s="168"/>
      <c r="B341" s="173"/>
      <c r="C341" s="15" t="s">
        <v>20</v>
      </c>
      <c r="D341" s="88">
        <v>0.433</v>
      </c>
      <c r="E341" s="88">
        <v>0.436</v>
      </c>
      <c r="F341" s="88">
        <v>0.44700000000000001</v>
      </c>
      <c r="G341" s="88">
        <v>0.47699999999999998</v>
      </c>
      <c r="H341" s="88">
        <v>0.499</v>
      </c>
      <c r="I341" s="137">
        <v>0.51100000000000001</v>
      </c>
      <c r="J341" s="104">
        <v>0.47899999999999998</v>
      </c>
      <c r="K341" s="88">
        <v>0.46</v>
      </c>
      <c r="L341" s="88">
        <v>0.48199999999999998</v>
      </c>
      <c r="M341" s="88">
        <v>0.504</v>
      </c>
      <c r="N341" s="88">
        <v>0.52600000000000002</v>
      </c>
      <c r="O341" s="88">
        <v>0.57199999999999995</v>
      </c>
      <c r="P341" s="88">
        <v>0.57999999999999996</v>
      </c>
      <c r="Q341" s="47">
        <f t="shared" si="50"/>
        <v>0.49276923076923074</v>
      </c>
      <c r="R341" s="132">
        <f t="shared" si="51"/>
        <v>4.4726784001318388E-2</v>
      </c>
      <c r="S341" s="15">
        <f t="shared" si="52"/>
        <v>0.96428562285460162</v>
      </c>
      <c r="T341" s="132">
        <f t="shared" si="53"/>
        <v>0.44804244676791233</v>
      </c>
      <c r="U341" s="15">
        <f t="shared" si="54"/>
        <v>9.0766186702644247E-2</v>
      </c>
      <c r="W341" s="151"/>
      <c r="X341" s="153"/>
      <c r="Y341" s="13" t="s">
        <v>4</v>
      </c>
      <c r="Z341" s="55">
        <v>0.54307692307692301</v>
      </c>
      <c r="AA341" s="156"/>
      <c r="AB341" s="13" t="s">
        <v>2</v>
      </c>
      <c r="AC341" s="55">
        <v>0.27700000000000002</v>
      </c>
      <c r="AD341" s="156"/>
      <c r="AE341" s="13" t="s">
        <v>4</v>
      </c>
      <c r="AF341" s="55">
        <v>0.28553846153846146</v>
      </c>
      <c r="AG341" s="156"/>
      <c r="AH341" s="13" t="s">
        <v>11</v>
      </c>
      <c r="AI341" s="13">
        <v>0.40084615384615385</v>
      </c>
    </row>
    <row r="342" spans="1:35" x14ac:dyDescent="0.2">
      <c r="A342" s="168"/>
      <c r="B342" s="172" t="s">
        <v>43</v>
      </c>
      <c r="C342" s="79" t="s">
        <v>17</v>
      </c>
      <c r="D342" s="94">
        <v>0.53800000000000003</v>
      </c>
      <c r="E342" s="94">
        <v>0.55000000000000004</v>
      </c>
      <c r="F342" s="94">
        <v>0.59099999999999997</v>
      </c>
      <c r="G342" s="94">
        <v>0.626</v>
      </c>
      <c r="H342" s="105">
        <v>0.66500000000000004</v>
      </c>
      <c r="I342" s="94">
        <v>0.66700000000000004</v>
      </c>
      <c r="J342" s="136">
        <v>0.63500000000000001</v>
      </c>
      <c r="K342" s="94">
        <v>0.61</v>
      </c>
      <c r="L342" s="94">
        <v>0.62</v>
      </c>
      <c r="M342" s="94">
        <v>0.61199999999999999</v>
      </c>
      <c r="N342" s="94">
        <v>0.56999999999999995</v>
      </c>
      <c r="O342" s="94">
        <v>0.57099999999999995</v>
      </c>
      <c r="P342" s="94">
        <v>0.53100000000000003</v>
      </c>
      <c r="Q342" s="83">
        <f t="shared" si="50"/>
        <v>0.598923076923077</v>
      </c>
      <c r="R342" s="13">
        <f t="shared" si="51"/>
        <v>4.3119621695324843E-2</v>
      </c>
      <c r="S342" s="14">
        <f t="shared" si="52"/>
        <v>1.1676901624708267</v>
      </c>
      <c r="T342" s="13">
        <f t="shared" si="53"/>
        <v>0.55580345522775221</v>
      </c>
      <c r="U342" s="14">
        <f t="shared" si="54"/>
        <v>7.1995258417572941E-2</v>
      </c>
      <c r="W342" s="151"/>
      <c r="X342" s="153"/>
      <c r="Y342" s="13" t="s">
        <v>22</v>
      </c>
      <c r="Z342" s="55">
        <v>0.51776923076923076</v>
      </c>
      <c r="AA342" s="156"/>
      <c r="AB342" s="13" t="s">
        <v>4</v>
      </c>
      <c r="AC342" s="55">
        <v>0.27269230769230768</v>
      </c>
      <c r="AD342" s="156"/>
      <c r="AE342" s="13" t="s">
        <v>12</v>
      </c>
      <c r="AF342" s="55">
        <v>0.27646153846153843</v>
      </c>
      <c r="AG342" s="156"/>
      <c r="AH342" s="13" t="s">
        <v>22</v>
      </c>
      <c r="AI342" s="13">
        <v>0.37753846153846154</v>
      </c>
    </row>
    <row r="343" spans="1:35" ht="15" thickBot="1" x14ac:dyDescent="0.25">
      <c r="A343" s="168"/>
      <c r="B343" s="171"/>
      <c r="C343" s="14" t="s">
        <v>18</v>
      </c>
      <c r="D343" s="94">
        <v>0.316</v>
      </c>
      <c r="E343" s="94">
        <v>0.29899999999999999</v>
      </c>
      <c r="F343" s="94">
        <v>0.32100000000000001</v>
      </c>
      <c r="G343" s="94">
        <v>0.33300000000000002</v>
      </c>
      <c r="H343" s="105">
        <v>0.34699999999999998</v>
      </c>
      <c r="I343" s="94">
        <v>0.36</v>
      </c>
      <c r="J343" s="136">
        <v>0.312</v>
      </c>
      <c r="K343" s="94">
        <v>0.29899999999999999</v>
      </c>
      <c r="L343" s="94">
        <v>0.314</v>
      </c>
      <c r="M343" s="94">
        <v>0.28999999999999998</v>
      </c>
      <c r="N343" s="94">
        <v>0.26100000000000001</v>
      </c>
      <c r="O343" s="94">
        <v>0.26800000000000002</v>
      </c>
      <c r="P343" s="94">
        <v>0.24199999999999999</v>
      </c>
      <c r="Q343" s="86">
        <f t="shared" si="50"/>
        <v>0.30476923076923074</v>
      </c>
      <c r="R343" s="13">
        <f t="shared" si="51"/>
        <v>3.2404068705011099E-2</v>
      </c>
      <c r="S343" s="14">
        <f t="shared" si="52"/>
        <v>0.60357767144701435</v>
      </c>
      <c r="T343" s="13">
        <f t="shared" si="53"/>
        <v>0.27236516206421962</v>
      </c>
      <c r="U343" s="14">
        <f t="shared" si="54"/>
        <v>0.10632329458989004</v>
      </c>
      <c r="W343" s="152"/>
      <c r="X343" s="154"/>
      <c r="Y343" s="132" t="s">
        <v>12</v>
      </c>
      <c r="Z343" s="143">
        <v>0.43407692307692308</v>
      </c>
      <c r="AA343" s="157"/>
      <c r="AB343" s="132" t="s">
        <v>22</v>
      </c>
      <c r="AC343" s="143">
        <v>0.24984615384615383</v>
      </c>
      <c r="AD343" s="157"/>
      <c r="AE343" s="132" t="s">
        <v>22</v>
      </c>
      <c r="AF343" s="143">
        <v>0.26923076923076927</v>
      </c>
      <c r="AG343" s="157"/>
      <c r="AH343" s="132" t="s">
        <v>12</v>
      </c>
      <c r="AI343" s="132">
        <v>0.29230769230769232</v>
      </c>
    </row>
    <row r="344" spans="1:35" ht="15" thickTop="1" x14ac:dyDescent="0.2">
      <c r="A344" s="168"/>
      <c r="B344" s="171"/>
      <c r="C344" s="14" t="s">
        <v>19</v>
      </c>
      <c r="D344" s="94">
        <v>0.311</v>
      </c>
      <c r="E344" s="94">
        <v>0.30599999999999999</v>
      </c>
      <c r="F344" s="94">
        <v>0.32800000000000001</v>
      </c>
      <c r="G344" s="94">
        <v>0.34300000000000003</v>
      </c>
      <c r="H344" s="105">
        <v>0.36099999999999999</v>
      </c>
      <c r="I344" s="94">
        <v>0.35499999999999998</v>
      </c>
      <c r="J344" s="136">
        <v>0.33600000000000002</v>
      </c>
      <c r="K344" s="94">
        <v>0.32</v>
      </c>
      <c r="L344" s="94">
        <v>0.33200000000000002</v>
      </c>
      <c r="M344" s="94">
        <v>0.316</v>
      </c>
      <c r="N344" s="94">
        <v>0.29199999999999998</v>
      </c>
      <c r="O344" s="94">
        <v>0.29599999999999999</v>
      </c>
      <c r="P344" s="94">
        <v>0.26900000000000002</v>
      </c>
      <c r="Q344" s="47">
        <f t="shared" si="50"/>
        <v>0.32038461538461532</v>
      </c>
      <c r="R344" s="13">
        <f t="shared" si="51"/>
        <v>2.5040086205118453E-2</v>
      </c>
      <c r="S344" s="14">
        <f t="shared" si="52"/>
        <v>0.63566959787177202</v>
      </c>
      <c r="T344" s="13">
        <f t="shared" si="53"/>
        <v>0.29534452917949688</v>
      </c>
      <c r="U344" s="14">
        <f t="shared" si="54"/>
        <v>7.8156331492566622E-2</v>
      </c>
    </row>
    <row r="345" spans="1:35" ht="15" thickBot="1" x14ac:dyDescent="0.25">
      <c r="A345" s="168"/>
      <c r="B345" s="173"/>
      <c r="C345" s="15" t="s">
        <v>20</v>
      </c>
      <c r="D345" s="88">
        <v>0.42099999999999999</v>
      </c>
      <c r="E345" s="88">
        <v>0.42299999999999999</v>
      </c>
      <c r="F345" s="88">
        <v>0.441</v>
      </c>
      <c r="G345" s="88">
        <v>0.47699999999999998</v>
      </c>
      <c r="H345" s="104">
        <v>0.48799999999999999</v>
      </c>
      <c r="I345" s="88">
        <v>0.498</v>
      </c>
      <c r="J345" s="137">
        <v>0.48</v>
      </c>
      <c r="K345" s="88">
        <v>0.46</v>
      </c>
      <c r="L345" s="88">
        <v>0.47499999999999998</v>
      </c>
      <c r="M345" s="88">
        <v>0.46899999999999997</v>
      </c>
      <c r="N345" s="88">
        <v>0.45800000000000002</v>
      </c>
      <c r="O345" s="88">
        <v>0.47199999999999998</v>
      </c>
      <c r="P345" s="88">
        <v>0.45100000000000001</v>
      </c>
      <c r="Q345" s="48">
        <f t="shared" si="50"/>
        <v>0.46253846153846162</v>
      </c>
      <c r="R345" s="132">
        <f t="shared" si="51"/>
        <v>2.2564830990573274E-2</v>
      </c>
      <c r="S345" s="15">
        <f t="shared" si="52"/>
        <v>0.915521531278366</v>
      </c>
      <c r="T345" s="132">
        <f t="shared" si="53"/>
        <v>0.43997363054788835</v>
      </c>
      <c r="U345" s="15">
        <f t="shared" si="54"/>
        <v>4.8784766818136122E-2</v>
      </c>
    </row>
    <row r="346" spans="1:35" ht="15" thickTop="1" x14ac:dyDescent="0.2">
      <c r="A346" s="168"/>
      <c r="B346" s="172" t="s">
        <v>44</v>
      </c>
      <c r="C346" s="79" t="s">
        <v>17</v>
      </c>
      <c r="D346" s="94">
        <v>0.53400000000000003</v>
      </c>
      <c r="E346" s="94">
        <v>0.54600000000000004</v>
      </c>
      <c r="F346" s="94">
        <v>0.56499999999999995</v>
      </c>
      <c r="G346" s="94">
        <v>0.59</v>
      </c>
      <c r="H346" s="94">
        <v>0.627</v>
      </c>
      <c r="I346" s="94">
        <v>0.63900000000000001</v>
      </c>
      <c r="J346" s="94">
        <v>0.623</v>
      </c>
      <c r="K346" s="136">
        <v>0.61099999999999999</v>
      </c>
      <c r="L346" s="94">
        <v>0.623</v>
      </c>
      <c r="M346" s="94">
        <v>0.61399999999999999</v>
      </c>
      <c r="N346" s="94">
        <v>0.58799999999999997</v>
      </c>
      <c r="O346" s="94">
        <v>0.56999999999999995</v>
      </c>
      <c r="P346" s="94">
        <v>0.53600000000000003</v>
      </c>
      <c r="Q346" s="46">
        <f t="shared" si="50"/>
        <v>0.58969230769230774</v>
      </c>
      <c r="R346" s="13">
        <f t="shared" si="51"/>
        <v>3.5061231307933302E-2</v>
      </c>
      <c r="S346" s="14">
        <f t="shared" ref="S346:S369" si="55">2*Q346*1/R346/(Q346+1/R346)</f>
        <v>1.1554943780975628</v>
      </c>
      <c r="T346" s="13">
        <f t="shared" si="53"/>
        <v>0.55463107638437448</v>
      </c>
      <c r="U346" s="14">
        <f t="shared" si="54"/>
        <v>5.9456823245908286E-2</v>
      </c>
      <c r="W346" s="145" t="s">
        <v>51</v>
      </c>
      <c r="X346" s="146"/>
      <c r="Y346" s="146"/>
      <c r="Z346" s="147"/>
    </row>
    <row r="347" spans="1:35" ht="15" thickBot="1" x14ac:dyDescent="0.25">
      <c r="A347" s="168"/>
      <c r="B347" s="171"/>
      <c r="C347" s="14" t="s">
        <v>18</v>
      </c>
      <c r="D347" s="94">
        <v>0.28699999999999998</v>
      </c>
      <c r="E347" s="94">
        <v>0.27900000000000003</v>
      </c>
      <c r="F347" s="94">
        <v>0.3</v>
      </c>
      <c r="G347" s="94">
        <v>0.317</v>
      </c>
      <c r="H347" s="94">
        <v>0.33400000000000002</v>
      </c>
      <c r="I347" s="94">
        <v>0.34100000000000003</v>
      </c>
      <c r="J347" s="94">
        <v>0.31</v>
      </c>
      <c r="K347" s="136">
        <v>0.30499999999999999</v>
      </c>
      <c r="L347" s="94">
        <v>0.32300000000000001</v>
      </c>
      <c r="M347" s="94">
        <v>0.29499999999999998</v>
      </c>
      <c r="N347" s="94">
        <v>0.26300000000000001</v>
      </c>
      <c r="O347" s="94">
        <v>0.25</v>
      </c>
      <c r="P347" s="94">
        <v>0.217</v>
      </c>
      <c r="Q347" s="47">
        <f t="shared" si="50"/>
        <v>0.29392307692307695</v>
      </c>
      <c r="R347" s="13">
        <f t="shared" si="51"/>
        <v>3.3618816934434297E-2</v>
      </c>
      <c r="S347" s="14">
        <f t="shared" si="55"/>
        <v>0.5820942788052047</v>
      </c>
      <c r="T347" s="13">
        <f t="shared" si="53"/>
        <v>0.26030425998864265</v>
      </c>
      <c r="U347" s="14">
        <f t="shared" si="54"/>
        <v>0.11437964411087302</v>
      </c>
      <c r="W347" s="148"/>
      <c r="X347" s="149"/>
      <c r="Y347" s="149"/>
      <c r="Z347" s="150"/>
    </row>
    <row r="348" spans="1:35" ht="15" thickTop="1" x14ac:dyDescent="0.2">
      <c r="A348" s="168"/>
      <c r="B348" s="171"/>
      <c r="C348" s="14" t="s">
        <v>19</v>
      </c>
      <c r="D348" s="94">
        <v>0.29799999999999999</v>
      </c>
      <c r="E348" s="94">
        <v>0.29499999999999998</v>
      </c>
      <c r="F348" s="94">
        <v>0.313</v>
      </c>
      <c r="G348" s="94">
        <v>0.32500000000000001</v>
      </c>
      <c r="H348" s="94">
        <v>0.34499999999999997</v>
      </c>
      <c r="I348" s="94">
        <v>0.35499999999999998</v>
      </c>
      <c r="J348" s="94">
        <v>0.33500000000000002</v>
      </c>
      <c r="K348" s="136">
        <v>0.32200000000000001</v>
      </c>
      <c r="L348" s="94">
        <v>0.33300000000000002</v>
      </c>
      <c r="M348" s="94">
        <v>0.31900000000000001</v>
      </c>
      <c r="N348" s="94">
        <v>0.29099999999999998</v>
      </c>
      <c r="O348" s="94">
        <v>0.27600000000000002</v>
      </c>
      <c r="P348" s="94">
        <v>0.251</v>
      </c>
      <c r="Q348" s="47">
        <f t="shared" si="50"/>
        <v>0.31215384615384623</v>
      </c>
      <c r="R348" s="13">
        <f t="shared" si="51"/>
        <v>2.7969340780015516E-2</v>
      </c>
      <c r="S348" s="14">
        <f t="shared" si="55"/>
        <v>0.61890420230420806</v>
      </c>
      <c r="T348" s="13">
        <f t="shared" si="53"/>
        <v>0.28418450537383072</v>
      </c>
      <c r="U348" s="14">
        <f t="shared" si="54"/>
        <v>8.9601140990685474E-2</v>
      </c>
      <c r="W348" s="151">
        <v>2000</v>
      </c>
      <c r="X348" s="153" t="s">
        <v>26</v>
      </c>
      <c r="Y348" s="13" t="s">
        <v>5</v>
      </c>
      <c r="Z348" s="55">
        <v>3.4311141599629454E-2</v>
      </c>
      <c r="AA348" s="155" t="s">
        <v>27</v>
      </c>
      <c r="AB348" s="139" t="s">
        <v>8</v>
      </c>
      <c r="AC348" s="142">
        <v>2.1161816680216768E-2</v>
      </c>
      <c r="AD348" s="155" t="s">
        <v>28</v>
      </c>
      <c r="AE348" s="139" t="s">
        <v>8</v>
      </c>
      <c r="AF348" s="142">
        <v>1.861093398799012E-2</v>
      </c>
      <c r="AG348" s="155" t="s">
        <v>57</v>
      </c>
      <c r="AH348" s="139" t="s">
        <v>2</v>
      </c>
      <c r="AI348" s="139">
        <v>1.8878308519154424E-2</v>
      </c>
    </row>
    <row r="349" spans="1:35" x14ac:dyDescent="0.2">
      <c r="A349" s="168"/>
      <c r="B349" s="173"/>
      <c r="C349" s="15" t="s">
        <v>20</v>
      </c>
      <c r="D349" s="88">
        <v>0.41099999999999998</v>
      </c>
      <c r="E349" s="88">
        <v>0.41699999999999998</v>
      </c>
      <c r="F349" s="88">
        <v>0.42099999999999999</v>
      </c>
      <c r="G349" s="88">
        <v>0.443</v>
      </c>
      <c r="H349" s="88">
        <v>0.443</v>
      </c>
      <c r="I349" s="88">
        <v>0.47399999999999998</v>
      </c>
      <c r="J349" s="88">
        <v>0.45600000000000002</v>
      </c>
      <c r="K349" s="137">
        <v>0.46700000000000003</v>
      </c>
      <c r="L349" s="88">
        <v>0.46899999999999997</v>
      </c>
      <c r="M349" s="88">
        <v>0.47199999999999998</v>
      </c>
      <c r="N349" s="88">
        <v>0.46200000000000002</v>
      </c>
      <c r="O349" s="88">
        <v>0.48499999999999999</v>
      </c>
      <c r="P349" s="88">
        <v>0.47599999999999998</v>
      </c>
      <c r="Q349" s="47">
        <f t="shared" si="50"/>
        <v>0.45353846153846161</v>
      </c>
      <c r="R349" s="132">
        <f t="shared" si="51"/>
        <v>2.3496694970914805E-2</v>
      </c>
      <c r="S349" s="15">
        <f t="shared" si="55"/>
        <v>0.89751244271689179</v>
      </c>
      <c r="T349" s="132">
        <f t="shared" si="53"/>
        <v>0.43004176656754678</v>
      </c>
      <c r="U349" s="15">
        <f t="shared" si="54"/>
        <v>5.1807502479968189E-2</v>
      </c>
      <c r="W349" s="151"/>
      <c r="X349" s="153"/>
      <c r="Y349" s="13" t="s">
        <v>7</v>
      </c>
      <c r="Z349" s="55">
        <v>3.5061231307933302E-2</v>
      </c>
      <c r="AA349" s="156"/>
      <c r="AB349" s="13" t="s">
        <v>5</v>
      </c>
      <c r="AC349" s="55">
        <v>3.0133038346638719E-2</v>
      </c>
      <c r="AD349" s="156"/>
      <c r="AE349" s="13" t="s">
        <v>5</v>
      </c>
      <c r="AF349" s="55">
        <v>2.0632312223604697E-2</v>
      </c>
      <c r="AG349" s="156"/>
      <c r="AH349" s="13" t="s">
        <v>6</v>
      </c>
      <c r="AI349" s="13">
        <v>2.2564830990573274E-2</v>
      </c>
    </row>
    <row r="350" spans="1:35" x14ac:dyDescent="0.2">
      <c r="A350" s="168"/>
      <c r="B350" s="172" t="s">
        <v>45</v>
      </c>
      <c r="C350" s="79" t="s">
        <v>17</v>
      </c>
      <c r="D350" s="94">
        <v>0.50800000000000001</v>
      </c>
      <c r="E350" s="94">
        <v>0.51800000000000002</v>
      </c>
      <c r="F350" s="94">
        <v>0.54200000000000004</v>
      </c>
      <c r="G350" s="94">
        <v>0.56699999999999995</v>
      </c>
      <c r="H350" s="94">
        <v>0.60099999999999998</v>
      </c>
      <c r="I350" s="94">
        <v>0.61799999999999999</v>
      </c>
      <c r="J350" s="94">
        <v>0.59399999999999997</v>
      </c>
      <c r="K350" s="94">
        <v>0.58899999999999997</v>
      </c>
      <c r="L350" s="136">
        <v>0.624</v>
      </c>
      <c r="M350" s="94">
        <v>0.60599999999999998</v>
      </c>
      <c r="N350" s="94">
        <v>0.59499999999999997</v>
      </c>
      <c r="O350" s="94">
        <v>0.60499999999999998</v>
      </c>
      <c r="P350" s="101">
        <v>0.58699999999999997</v>
      </c>
      <c r="Q350" s="83">
        <f t="shared" si="50"/>
        <v>0.58107692307692294</v>
      </c>
      <c r="R350" s="13">
        <f t="shared" si="51"/>
        <v>3.5408520353291617E-2</v>
      </c>
      <c r="S350" s="14">
        <f t="shared" si="55"/>
        <v>1.1387245051296033</v>
      </c>
      <c r="T350" s="13">
        <f t="shared" si="53"/>
        <v>0.54566840272363137</v>
      </c>
      <c r="U350" s="14">
        <f t="shared" si="54"/>
        <v>6.0936029202116909E-2</v>
      </c>
      <c r="W350" s="151"/>
      <c r="X350" s="153"/>
      <c r="Y350" s="13" t="s">
        <v>8</v>
      </c>
      <c r="Z350" s="55">
        <v>3.5408520353291617E-2</v>
      </c>
      <c r="AA350" s="156"/>
      <c r="AB350" s="13" t="s">
        <v>6</v>
      </c>
      <c r="AC350" s="55">
        <v>3.2404068705011099E-2</v>
      </c>
      <c r="AD350" s="156"/>
      <c r="AE350" s="13" t="s">
        <v>6</v>
      </c>
      <c r="AF350" s="55">
        <v>2.5040086205118453E-2</v>
      </c>
      <c r="AG350" s="156"/>
      <c r="AH350" s="13" t="s">
        <v>7</v>
      </c>
      <c r="AI350" s="13">
        <v>2.3496694970914805E-2</v>
      </c>
    </row>
    <row r="351" spans="1:35" x14ac:dyDescent="0.2">
      <c r="A351" s="168"/>
      <c r="B351" s="171"/>
      <c r="C351" s="14" t="s">
        <v>18</v>
      </c>
      <c r="D351" s="94">
        <v>0.29099999999999998</v>
      </c>
      <c r="E351" s="94">
        <v>0.27600000000000002</v>
      </c>
      <c r="F351" s="94">
        <v>0.28699999999999998</v>
      </c>
      <c r="G351" s="94">
        <v>0.30099999999999999</v>
      </c>
      <c r="H351" s="94">
        <v>0.308</v>
      </c>
      <c r="I351" s="94">
        <v>0.33100000000000002</v>
      </c>
      <c r="J351" s="94">
        <v>0.3</v>
      </c>
      <c r="K351" s="94">
        <v>0.30299999999999999</v>
      </c>
      <c r="L351" s="136">
        <v>0.32800000000000001</v>
      </c>
      <c r="M351" s="94">
        <v>0.31</v>
      </c>
      <c r="N351" s="94">
        <v>0.27600000000000002</v>
      </c>
      <c r="O351" s="94">
        <v>0.28499999999999998</v>
      </c>
      <c r="P351" s="101">
        <v>0.25</v>
      </c>
      <c r="Q351" s="86">
        <f t="shared" si="50"/>
        <v>0.29584615384615387</v>
      </c>
      <c r="R351" s="13">
        <f t="shared" si="51"/>
        <v>2.1161816680216768E-2</v>
      </c>
      <c r="S351" s="14">
        <f t="shared" si="55"/>
        <v>0.58801098140261165</v>
      </c>
      <c r="T351" s="13">
        <f t="shared" si="53"/>
        <v>0.2746843371659371</v>
      </c>
      <c r="U351" s="14">
        <f t="shared" si="54"/>
        <v>7.1529801571195525E-2</v>
      </c>
      <c r="W351" s="151"/>
      <c r="X351" s="153"/>
      <c r="Y351" s="13" t="s">
        <v>23</v>
      </c>
      <c r="Z351" s="55">
        <v>3.6692872113059286E-2</v>
      </c>
      <c r="AA351" s="156"/>
      <c r="AB351" s="13" t="s">
        <v>7</v>
      </c>
      <c r="AC351" s="55">
        <v>3.3618816934434297E-2</v>
      </c>
      <c r="AD351" s="156"/>
      <c r="AE351" s="13" t="s">
        <v>7</v>
      </c>
      <c r="AF351" s="55">
        <v>2.7969340780015516E-2</v>
      </c>
      <c r="AG351" s="156"/>
      <c r="AH351" s="13" t="s">
        <v>23</v>
      </c>
      <c r="AI351" s="13">
        <v>2.5822333345541879E-2</v>
      </c>
    </row>
    <row r="352" spans="1:35" x14ac:dyDescent="0.2">
      <c r="A352" s="168"/>
      <c r="B352" s="171"/>
      <c r="C352" s="14" t="s">
        <v>19</v>
      </c>
      <c r="D352" s="94">
        <v>0.28499999999999998</v>
      </c>
      <c r="E352" s="94">
        <v>0.28000000000000003</v>
      </c>
      <c r="F352" s="94">
        <v>0.29699999999999999</v>
      </c>
      <c r="G352" s="94">
        <v>0.31</v>
      </c>
      <c r="H352" s="94">
        <v>0.32500000000000001</v>
      </c>
      <c r="I352" s="94">
        <v>0.34100000000000003</v>
      </c>
      <c r="J352" s="94">
        <v>0.31900000000000001</v>
      </c>
      <c r="K352" s="94">
        <v>0.314</v>
      </c>
      <c r="L352" s="136">
        <v>0.33500000000000002</v>
      </c>
      <c r="M352" s="94">
        <v>0.32500000000000001</v>
      </c>
      <c r="N352" s="94">
        <v>0.30399999999999999</v>
      </c>
      <c r="O352" s="94">
        <v>0.30599999999999999</v>
      </c>
      <c r="P352" s="101">
        <v>0.28499999999999998</v>
      </c>
      <c r="Q352" s="47">
        <f t="shared" si="50"/>
        <v>0.30969230769230766</v>
      </c>
      <c r="R352" s="13">
        <f t="shared" si="51"/>
        <v>1.861093398799012E-2</v>
      </c>
      <c r="S352" s="14">
        <f t="shared" si="55"/>
        <v>0.61583514906332437</v>
      </c>
      <c r="T352" s="13">
        <f t="shared" si="53"/>
        <v>0.29108137370431753</v>
      </c>
      <c r="U352" s="14">
        <f t="shared" si="54"/>
        <v>6.0094918490777839E-2</v>
      </c>
      <c r="W352" s="151"/>
      <c r="X352" s="153"/>
      <c r="Y352" s="13" t="s">
        <v>6</v>
      </c>
      <c r="Z352" s="55">
        <v>4.3119621695324843E-2</v>
      </c>
      <c r="AA352" s="156"/>
      <c r="AB352" s="13" t="s">
        <v>3</v>
      </c>
      <c r="AC352" s="55">
        <v>4.2033235652377238E-2</v>
      </c>
      <c r="AD352" s="156"/>
      <c r="AE352" s="13" t="s">
        <v>23</v>
      </c>
      <c r="AF352" s="55">
        <v>3.2705789075533287E-2</v>
      </c>
      <c r="AG352" s="156"/>
      <c r="AH352" s="13" t="s">
        <v>4</v>
      </c>
      <c r="AI352" s="13">
        <v>2.8819372182921538E-2</v>
      </c>
    </row>
    <row r="353" spans="1:35" x14ac:dyDescent="0.2">
      <c r="A353" s="168"/>
      <c r="B353" s="173"/>
      <c r="C353" s="15" t="s">
        <v>20</v>
      </c>
      <c r="D353" s="88">
        <v>0.39800000000000002</v>
      </c>
      <c r="E353" s="88">
        <v>0.39600000000000002</v>
      </c>
      <c r="F353" s="88">
        <v>0.40200000000000002</v>
      </c>
      <c r="G353" s="88">
        <v>0.42</v>
      </c>
      <c r="H353" s="88">
        <v>0.438</v>
      </c>
      <c r="I353" s="88">
        <v>0.45700000000000002</v>
      </c>
      <c r="J353" s="88">
        <v>0.44700000000000001</v>
      </c>
      <c r="K353" s="88">
        <v>0.438</v>
      </c>
      <c r="L353" s="137">
        <v>0.47799999999999998</v>
      </c>
      <c r="M353" s="88">
        <v>0.47599999999999998</v>
      </c>
      <c r="N353" s="88">
        <v>0.48199999999999998</v>
      </c>
      <c r="O353" s="88">
        <v>0.51400000000000001</v>
      </c>
      <c r="P353" s="88">
        <v>0.50700000000000001</v>
      </c>
      <c r="Q353" s="86">
        <f t="shared" si="50"/>
        <v>0.45023076923076927</v>
      </c>
      <c r="R353" s="132">
        <f t="shared" si="51"/>
        <v>3.8228370146053424E-2</v>
      </c>
      <c r="S353" s="15">
        <f t="shared" si="55"/>
        <v>0.88522540309609532</v>
      </c>
      <c r="T353" s="132">
        <f t="shared" si="53"/>
        <v>0.41200239908471586</v>
      </c>
      <c r="U353" s="15">
        <f t="shared" si="54"/>
        <v>8.4908390893335808E-2</v>
      </c>
      <c r="W353" s="151"/>
      <c r="X353" s="153"/>
      <c r="Y353" s="13" t="s">
        <v>3</v>
      </c>
      <c r="Z353" s="55">
        <v>4.5514416728960894E-2</v>
      </c>
      <c r="AA353" s="156"/>
      <c r="AB353" s="13" t="s">
        <v>23</v>
      </c>
      <c r="AC353" s="55">
        <v>4.3118798327768541E-2</v>
      </c>
      <c r="AD353" s="156"/>
      <c r="AE353" s="13" t="s">
        <v>3</v>
      </c>
      <c r="AF353" s="55">
        <v>3.3394716656856512E-2</v>
      </c>
      <c r="AG353" s="156"/>
      <c r="AH353" s="13" t="s">
        <v>3</v>
      </c>
      <c r="AI353" s="13">
        <v>2.9877857863852018E-2</v>
      </c>
    </row>
    <row r="354" spans="1:35" x14ac:dyDescent="0.2">
      <c r="A354" s="168"/>
      <c r="B354" s="172" t="s">
        <v>46</v>
      </c>
      <c r="C354" s="79" t="s">
        <v>17</v>
      </c>
      <c r="D354" s="94">
        <v>0.501</v>
      </c>
      <c r="E354" s="94">
        <v>0.50800000000000001</v>
      </c>
      <c r="F354" s="94">
        <v>0.52500000000000002</v>
      </c>
      <c r="G354" s="94">
        <v>0.55200000000000005</v>
      </c>
      <c r="H354" s="94">
        <v>0.59499999999999997</v>
      </c>
      <c r="I354" s="94">
        <v>0.60699999999999998</v>
      </c>
      <c r="J354" s="94">
        <v>0.59199999999999997</v>
      </c>
      <c r="K354" s="94">
        <v>0.57199999999999995</v>
      </c>
      <c r="L354" s="94">
        <v>0.6</v>
      </c>
      <c r="M354" s="136">
        <v>0.69</v>
      </c>
      <c r="N354" s="94">
        <v>0.73499999999999999</v>
      </c>
      <c r="O354" s="94">
        <v>0.81</v>
      </c>
      <c r="P354" s="94">
        <v>0.85399999999999998</v>
      </c>
      <c r="Q354" s="83">
        <f t="shared" si="50"/>
        <v>0.62623076923076915</v>
      </c>
      <c r="R354" s="13">
        <f t="shared" si="51"/>
        <v>0.1085258947094442</v>
      </c>
      <c r="S354" s="14">
        <f t="shared" si="55"/>
        <v>1.1727582441742614</v>
      </c>
      <c r="T354" s="13">
        <f t="shared" si="53"/>
        <v>0.51770487452132496</v>
      </c>
      <c r="U354" s="14">
        <f t="shared" si="54"/>
        <v>0.17330016352079286</v>
      </c>
      <c r="W354" s="151"/>
      <c r="X354" s="153"/>
      <c r="Y354" s="13" t="s">
        <v>2</v>
      </c>
      <c r="Z354" s="55">
        <v>4.6222897064309487E-2</v>
      </c>
      <c r="AA354" s="156"/>
      <c r="AB354" s="13" t="s">
        <v>2</v>
      </c>
      <c r="AC354" s="55">
        <v>4.9118381331385519E-2</v>
      </c>
      <c r="AD354" s="156"/>
      <c r="AE354" s="13" t="s">
        <v>2</v>
      </c>
      <c r="AF354" s="55">
        <v>4.0215102111890728E-2</v>
      </c>
      <c r="AG354" s="156"/>
      <c r="AH354" s="13" t="s">
        <v>22</v>
      </c>
      <c r="AI354" s="13">
        <v>3.1883478684386873E-2</v>
      </c>
    </row>
    <row r="355" spans="1:35" x14ac:dyDescent="0.2">
      <c r="A355" s="168"/>
      <c r="B355" s="171"/>
      <c r="C355" s="14" t="s">
        <v>18</v>
      </c>
      <c r="D355" s="94">
        <v>0.28299999999999997</v>
      </c>
      <c r="E355" s="94">
        <v>0.27200000000000002</v>
      </c>
      <c r="F355" s="94">
        <v>0.27700000000000002</v>
      </c>
      <c r="G355" s="94">
        <v>0.28299999999999997</v>
      </c>
      <c r="H355" s="94">
        <v>0.30299999999999999</v>
      </c>
      <c r="I355" s="94">
        <v>0.316</v>
      </c>
      <c r="J355" s="94">
        <v>0.27900000000000003</v>
      </c>
      <c r="K355" s="94">
        <v>0.26900000000000002</v>
      </c>
      <c r="L355" s="94">
        <v>0.29399999999999998</v>
      </c>
      <c r="M355" s="136">
        <v>0.377</v>
      </c>
      <c r="N355" s="94">
        <v>0.45700000000000002</v>
      </c>
      <c r="O355" s="94">
        <v>0.53500000000000003</v>
      </c>
      <c r="P355" s="94">
        <v>0.60399999999999998</v>
      </c>
      <c r="Q355" s="86">
        <f t="shared" si="50"/>
        <v>0.34992307692307695</v>
      </c>
      <c r="R355" s="13">
        <f t="shared" si="51"/>
        <v>0.10720681776430041</v>
      </c>
      <c r="S355" s="14">
        <f t="shared" si="55"/>
        <v>0.67454131676409934</v>
      </c>
      <c r="T355" s="13">
        <f t="shared" si="53"/>
        <v>0.24271625915877654</v>
      </c>
      <c r="U355" s="14">
        <f t="shared" si="54"/>
        <v>0.30637252823387673</v>
      </c>
      <c r="W355" s="151"/>
      <c r="X355" s="153"/>
      <c r="Y355" s="13" t="s">
        <v>22</v>
      </c>
      <c r="Z355" s="55">
        <v>5.1508257509995194E-2</v>
      </c>
      <c r="AA355" s="156"/>
      <c r="AB355" s="13" t="s">
        <v>22</v>
      </c>
      <c r="AC355" s="55">
        <v>4.9660146772988856E-2</v>
      </c>
      <c r="AD355" s="156"/>
      <c r="AE355" s="13" t="s">
        <v>22</v>
      </c>
      <c r="AF355" s="55">
        <v>4.2658129076781376E-2</v>
      </c>
      <c r="AG355" s="156"/>
      <c r="AH355" s="13" t="s">
        <v>8</v>
      </c>
      <c r="AI355" s="13">
        <v>3.8228370146053424E-2</v>
      </c>
    </row>
    <row r="356" spans="1:35" x14ac:dyDescent="0.2">
      <c r="A356" s="168"/>
      <c r="B356" s="171"/>
      <c r="C356" s="14" t="s">
        <v>19</v>
      </c>
      <c r="D356" s="94">
        <v>0.28199999999999997</v>
      </c>
      <c r="E356" s="94">
        <v>0.27700000000000002</v>
      </c>
      <c r="F356" s="94">
        <v>0.28799999999999998</v>
      </c>
      <c r="G356" s="94">
        <v>0.29799999999999999</v>
      </c>
      <c r="H356" s="94">
        <v>0.32100000000000001</v>
      </c>
      <c r="I356" s="94">
        <v>0.33200000000000002</v>
      </c>
      <c r="J356" s="94">
        <v>0.309</v>
      </c>
      <c r="K356" s="94">
        <v>0.29399999999999998</v>
      </c>
      <c r="L356" s="94">
        <v>0.316</v>
      </c>
      <c r="M356" s="136">
        <v>0.38</v>
      </c>
      <c r="N356" s="94">
        <v>0.44500000000000001</v>
      </c>
      <c r="O356" s="94">
        <v>0.51700000000000002</v>
      </c>
      <c r="P356" s="94">
        <v>0.56499999999999995</v>
      </c>
      <c r="Q356" s="86">
        <f t="shared" si="50"/>
        <v>0.35569230769230775</v>
      </c>
      <c r="R356" s="13">
        <f t="shared" si="51"/>
        <v>9.0832376992232872E-2</v>
      </c>
      <c r="S356" s="14">
        <f t="shared" si="55"/>
        <v>0.68912025775731989</v>
      </c>
      <c r="T356" s="13">
        <f t="shared" si="53"/>
        <v>0.26485993070007485</v>
      </c>
      <c r="U356" s="14">
        <f t="shared" si="54"/>
        <v>0.255367841889928</v>
      </c>
      <c r="W356" s="151"/>
      <c r="X356" s="153"/>
      <c r="Y356" s="13" t="s">
        <v>4</v>
      </c>
      <c r="Z356" s="55">
        <v>7.9735583735302845E-2</v>
      </c>
      <c r="AA356" s="156"/>
      <c r="AB356" s="13" t="s">
        <v>4</v>
      </c>
      <c r="AC356" s="55">
        <v>6.5102740832512773E-2</v>
      </c>
      <c r="AD356" s="156"/>
      <c r="AE356" s="13" t="s">
        <v>4</v>
      </c>
      <c r="AF356" s="55">
        <v>5.5556783681363173E-2</v>
      </c>
      <c r="AG356" s="156"/>
      <c r="AH356" s="13" t="s">
        <v>5</v>
      </c>
      <c r="AI356" s="13">
        <v>4.4726784001318388E-2</v>
      </c>
    </row>
    <row r="357" spans="1:35" x14ac:dyDescent="0.2">
      <c r="A357" s="168"/>
      <c r="B357" s="173"/>
      <c r="C357" s="15" t="s">
        <v>20</v>
      </c>
      <c r="D357" s="88">
        <v>0.36699999999999999</v>
      </c>
      <c r="E357" s="88">
        <v>0.36499999999999999</v>
      </c>
      <c r="F357" s="88">
        <v>0.372</v>
      </c>
      <c r="G357" s="88">
        <v>0.38900000000000001</v>
      </c>
      <c r="H357" s="88">
        <v>0.41</v>
      </c>
      <c r="I357" s="88">
        <v>0.42899999999999999</v>
      </c>
      <c r="J357" s="88">
        <v>0.41599999999999998</v>
      </c>
      <c r="K357" s="88">
        <v>0.40400000000000003</v>
      </c>
      <c r="L357" s="88">
        <v>0.42899999999999999</v>
      </c>
      <c r="M357" s="137">
        <v>0.53300000000000003</v>
      </c>
      <c r="N357" s="88">
        <v>0.56000000000000005</v>
      </c>
      <c r="O357" s="88">
        <v>0.64200000000000002</v>
      </c>
      <c r="P357" s="88">
        <v>0.69099999999999995</v>
      </c>
      <c r="Q357" s="47">
        <f t="shared" si="50"/>
        <v>0.46207692307692305</v>
      </c>
      <c r="R357" s="132">
        <f t="shared" si="51"/>
        <v>0.10440708901548049</v>
      </c>
      <c r="S357" s="15">
        <f t="shared" si="55"/>
        <v>0.88162083667008451</v>
      </c>
      <c r="T357" s="132">
        <f t="shared" si="53"/>
        <v>0.35766983406144259</v>
      </c>
      <c r="U357" s="15">
        <f t="shared" si="54"/>
        <v>0.22595174915952163</v>
      </c>
      <c r="W357" s="151"/>
      <c r="X357" s="153"/>
      <c r="Y357" s="13" t="s">
        <v>55</v>
      </c>
      <c r="Z357" s="55">
        <v>8.1218239126835734E-2</v>
      </c>
      <c r="AA357" s="156"/>
      <c r="AB357" s="13" t="s">
        <v>55</v>
      </c>
      <c r="AC357" s="55">
        <v>0.10197058399362066</v>
      </c>
      <c r="AD357" s="156"/>
      <c r="AE357" s="13" t="s">
        <v>55</v>
      </c>
      <c r="AF357" s="55">
        <v>8.3813402213085975E-2</v>
      </c>
      <c r="AG357" s="156"/>
      <c r="AH357" s="13" t="s">
        <v>55</v>
      </c>
      <c r="AI357" s="13">
        <v>7.4893296877355811E-2</v>
      </c>
    </row>
    <row r="358" spans="1:35" x14ac:dyDescent="0.2">
      <c r="A358" s="168"/>
      <c r="B358" s="172" t="s">
        <v>47</v>
      </c>
      <c r="C358" s="79" t="s">
        <v>17</v>
      </c>
      <c r="D358" s="94">
        <v>0.47599999999999998</v>
      </c>
      <c r="E358" s="94">
        <v>0.46899999999999997</v>
      </c>
      <c r="F358" s="94">
        <v>0.48699999999999999</v>
      </c>
      <c r="G358" s="94">
        <v>0.50600000000000001</v>
      </c>
      <c r="H358" s="94">
        <v>0.53900000000000003</v>
      </c>
      <c r="I358" s="94">
        <v>0.54900000000000004</v>
      </c>
      <c r="J358" s="94">
        <v>0.53300000000000003</v>
      </c>
      <c r="K358" s="94">
        <v>0.52700000000000002</v>
      </c>
      <c r="L358" s="94">
        <v>0.55800000000000005</v>
      </c>
      <c r="M358" s="94">
        <v>0.64900000000000002</v>
      </c>
      <c r="N358" s="136">
        <v>0.73699999999999999</v>
      </c>
      <c r="O358" s="94">
        <v>0.81499999999999995</v>
      </c>
      <c r="P358" s="94">
        <v>0.877</v>
      </c>
      <c r="Q358" s="83">
        <f t="shared" si="50"/>
        <v>0.59399999999999986</v>
      </c>
      <c r="R358" s="13">
        <f t="shared" si="51"/>
        <v>0.12881172904072688</v>
      </c>
      <c r="S358" s="14">
        <f t="shared" si="55"/>
        <v>1.1035618818239019</v>
      </c>
      <c r="T358" s="13">
        <f t="shared" si="53"/>
        <v>0.46518827095927295</v>
      </c>
      <c r="U358" s="14">
        <f t="shared" si="54"/>
        <v>0.21685476269482645</v>
      </c>
      <c r="W358" s="151"/>
      <c r="X358" s="153"/>
      <c r="Y358" s="13" t="s">
        <v>9</v>
      </c>
      <c r="Z358" s="55">
        <v>0.1085258947094442</v>
      </c>
      <c r="AA358" s="156"/>
      <c r="AB358" s="13" t="s">
        <v>9</v>
      </c>
      <c r="AC358" s="55">
        <v>0.10720681776430041</v>
      </c>
      <c r="AD358" s="156"/>
      <c r="AE358" s="13" t="s">
        <v>9</v>
      </c>
      <c r="AF358" s="55">
        <v>9.0832376992232872E-2</v>
      </c>
      <c r="AG358" s="156"/>
      <c r="AH358" s="13" t="s">
        <v>9</v>
      </c>
      <c r="AI358" s="13">
        <v>0.10440708901548049</v>
      </c>
    </row>
    <row r="359" spans="1:35" x14ac:dyDescent="0.2">
      <c r="A359" s="168"/>
      <c r="B359" s="171"/>
      <c r="C359" s="14" t="s">
        <v>18</v>
      </c>
      <c r="D359" s="94">
        <v>0.26800000000000002</v>
      </c>
      <c r="E359" s="94">
        <v>0.249</v>
      </c>
      <c r="F359" s="94">
        <v>0.26</v>
      </c>
      <c r="G359" s="94">
        <v>0.26900000000000002</v>
      </c>
      <c r="H359" s="94">
        <v>0.28100000000000003</v>
      </c>
      <c r="I359" s="94">
        <v>0.3</v>
      </c>
      <c r="J359" s="94">
        <v>0.26700000000000002</v>
      </c>
      <c r="K359" s="94">
        <v>0.26</v>
      </c>
      <c r="L359" s="94">
        <v>0.28100000000000003</v>
      </c>
      <c r="M359" s="94">
        <v>0.377</v>
      </c>
      <c r="N359" s="136">
        <v>0.47899999999999998</v>
      </c>
      <c r="O359" s="94">
        <v>0.56299999999999994</v>
      </c>
      <c r="P359" s="94">
        <v>0.64200000000000002</v>
      </c>
      <c r="Q359" s="86">
        <f t="shared" si="50"/>
        <v>0.34584615384615386</v>
      </c>
      <c r="R359" s="13">
        <f t="shared" si="51"/>
        <v>0.12599624301715451</v>
      </c>
      <c r="S359" s="14">
        <f t="shared" si="55"/>
        <v>0.66281014609726085</v>
      </c>
      <c r="T359" s="13">
        <f t="shared" si="53"/>
        <v>0.21984991082899935</v>
      </c>
      <c r="U359" s="14">
        <f t="shared" si="54"/>
        <v>0.36431298025422787</v>
      </c>
      <c r="W359" s="151"/>
      <c r="X359" s="153"/>
      <c r="Y359" s="13" t="s">
        <v>10</v>
      </c>
      <c r="Z359" s="55">
        <v>0.12881172904072688</v>
      </c>
      <c r="AA359" s="156"/>
      <c r="AB359" s="13" t="s">
        <v>10</v>
      </c>
      <c r="AC359" s="55">
        <v>0.12599624301715451</v>
      </c>
      <c r="AD359" s="156"/>
      <c r="AE359" s="13" t="s">
        <v>10</v>
      </c>
      <c r="AF359" s="55">
        <v>0.10836323968937206</v>
      </c>
      <c r="AG359" s="156"/>
      <c r="AH359" s="13" t="s">
        <v>10</v>
      </c>
      <c r="AI359" s="13">
        <v>0.12459558247224325</v>
      </c>
    </row>
    <row r="360" spans="1:35" x14ac:dyDescent="0.2">
      <c r="A360" s="168"/>
      <c r="B360" s="171"/>
      <c r="C360" s="14" t="s">
        <v>19</v>
      </c>
      <c r="D360" s="94">
        <v>0.26400000000000001</v>
      </c>
      <c r="E360" s="94">
        <v>0.252</v>
      </c>
      <c r="F360" s="94">
        <v>0.26400000000000001</v>
      </c>
      <c r="G360" s="94">
        <v>0.27400000000000002</v>
      </c>
      <c r="H360" s="94">
        <v>0.29099999999999998</v>
      </c>
      <c r="I360" s="94">
        <v>0.30199999999999999</v>
      </c>
      <c r="J360" s="94">
        <v>0.28000000000000003</v>
      </c>
      <c r="K360" s="94">
        <v>0.27200000000000002</v>
      </c>
      <c r="L360" s="94">
        <v>0.29299999999999998</v>
      </c>
      <c r="M360" s="94">
        <v>0.374</v>
      </c>
      <c r="N360" s="136">
        <v>0.45400000000000001</v>
      </c>
      <c r="O360" s="94">
        <v>0.53</v>
      </c>
      <c r="P360" s="94">
        <v>0.59399999999999997</v>
      </c>
      <c r="Q360" s="86">
        <f t="shared" si="50"/>
        <v>0.34184615384615391</v>
      </c>
      <c r="R360" s="13">
        <f t="shared" si="51"/>
        <v>0.10836323968937206</v>
      </c>
      <c r="S360" s="14">
        <f t="shared" si="55"/>
        <v>0.65927058055677568</v>
      </c>
      <c r="T360" s="13">
        <f t="shared" si="53"/>
        <v>0.23348291415678185</v>
      </c>
      <c r="U360" s="14">
        <f t="shared" si="54"/>
        <v>0.31699417550896414</v>
      </c>
      <c r="W360" s="151"/>
      <c r="X360" s="153"/>
      <c r="Y360" s="13" t="s">
        <v>11</v>
      </c>
      <c r="Z360" s="55">
        <v>0.15564711262544847</v>
      </c>
      <c r="AA360" s="156"/>
      <c r="AB360" s="13" t="s">
        <v>11</v>
      </c>
      <c r="AC360" s="55">
        <v>0.16049800455910856</v>
      </c>
      <c r="AD360" s="156"/>
      <c r="AE360" s="13" t="s">
        <v>11</v>
      </c>
      <c r="AF360" s="55">
        <v>0.14033725228426788</v>
      </c>
      <c r="AG360" s="156"/>
      <c r="AH360" s="13" t="s">
        <v>11</v>
      </c>
      <c r="AI360" s="13">
        <v>0.14993939604122419</v>
      </c>
    </row>
    <row r="361" spans="1:35" ht="15" thickBot="1" x14ac:dyDescent="0.25">
      <c r="A361" s="168"/>
      <c r="B361" s="173"/>
      <c r="C361" s="15" t="s">
        <v>20</v>
      </c>
      <c r="D361" s="88">
        <v>0.34699999999999998</v>
      </c>
      <c r="E361" s="88">
        <v>0.33300000000000002</v>
      </c>
      <c r="F361" s="88">
        <v>0.33600000000000002</v>
      </c>
      <c r="G361" s="88">
        <v>0.34200000000000003</v>
      </c>
      <c r="H361" s="88">
        <v>0.35699999999999998</v>
      </c>
      <c r="I361" s="88">
        <v>0.377</v>
      </c>
      <c r="J361" s="88">
        <v>0.374</v>
      </c>
      <c r="K361" s="88">
        <v>0.36399999999999999</v>
      </c>
      <c r="L361" s="88">
        <v>0.39800000000000002</v>
      </c>
      <c r="M361" s="88">
        <v>0.47799999999999998</v>
      </c>
      <c r="N361" s="137">
        <v>0.57799999999999996</v>
      </c>
      <c r="O361" s="88">
        <v>0.64700000000000002</v>
      </c>
      <c r="P361" s="88">
        <v>0.71499999999999997</v>
      </c>
      <c r="Q361" s="130">
        <f t="shared" si="50"/>
        <v>0.43430769230769239</v>
      </c>
      <c r="R361" s="132">
        <f t="shared" si="51"/>
        <v>0.12459558247224325</v>
      </c>
      <c r="S361" s="15">
        <f t="shared" si="55"/>
        <v>0.82402506470009451</v>
      </c>
      <c r="T361" s="132">
        <f t="shared" si="53"/>
        <v>0.30971210983544917</v>
      </c>
      <c r="U361" s="15">
        <f t="shared" si="54"/>
        <v>0.28688320441713816</v>
      </c>
      <c r="W361" s="152"/>
      <c r="X361" s="154"/>
      <c r="Y361" s="132" t="s">
        <v>12</v>
      </c>
      <c r="Z361" s="143">
        <v>0.20436071485280133</v>
      </c>
      <c r="AA361" s="157"/>
      <c r="AB361" s="132" t="s">
        <v>58</v>
      </c>
      <c r="AC361" s="143">
        <v>0.1955196081209333</v>
      </c>
      <c r="AD361" s="157"/>
      <c r="AE361" s="132" t="s">
        <v>12</v>
      </c>
      <c r="AF361" s="143">
        <v>0.17414477415892765</v>
      </c>
      <c r="AG361" s="157"/>
      <c r="AH361" s="132" t="s">
        <v>12</v>
      </c>
      <c r="AI361" s="132">
        <v>0.19009203625749477</v>
      </c>
    </row>
    <row r="362" spans="1:35" ht="15" thickTop="1" x14ac:dyDescent="0.2">
      <c r="A362" s="168"/>
      <c r="B362" s="172" t="s">
        <v>48</v>
      </c>
      <c r="C362" s="79" t="s">
        <v>17</v>
      </c>
      <c r="D362" s="94">
        <v>0.41599999999999998</v>
      </c>
      <c r="E362" s="94">
        <v>0.42</v>
      </c>
      <c r="F362" s="94">
        <v>0.434</v>
      </c>
      <c r="G362" s="94">
        <v>0.46500000000000002</v>
      </c>
      <c r="H362" s="94">
        <v>0.498</v>
      </c>
      <c r="I362" s="94">
        <v>0.505</v>
      </c>
      <c r="J362" s="94">
        <v>0.49</v>
      </c>
      <c r="K362" s="94">
        <v>0.47199999999999998</v>
      </c>
      <c r="L362" s="94">
        <v>0.503</v>
      </c>
      <c r="M362" s="94">
        <v>0.621</v>
      </c>
      <c r="N362" s="94">
        <v>0.72399999999999998</v>
      </c>
      <c r="O362" s="136">
        <v>0.83299999999999996</v>
      </c>
      <c r="P362" s="94">
        <v>0.90900000000000003</v>
      </c>
      <c r="Q362" s="83">
        <f t="shared" si="50"/>
        <v>0.5607692307692308</v>
      </c>
      <c r="R362" s="13">
        <f t="shared" si="51"/>
        <v>0.15564711262544847</v>
      </c>
      <c r="S362" s="14">
        <f t="shared" si="55"/>
        <v>1.0315064044133369</v>
      </c>
      <c r="T362" s="13">
        <f t="shared" si="53"/>
        <v>0.40512211814378229</v>
      </c>
      <c r="U362" s="14">
        <f t="shared" si="54"/>
        <v>0.27756000879709603</v>
      </c>
    </row>
    <row r="363" spans="1:35" x14ac:dyDescent="0.2">
      <c r="A363" s="168"/>
      <c r="B363" s="171"/>
      <c r="C363" s="14" t="s">
        <v>18</v>
      </c>
      <c r="D363" s="94">
        <v>0.249</v>
      </c>
      <c r="E363" s="94">
        <v>0.23300000000000001</v>
      </c>
      <c r="F363" s="94">
        <v>0.246</v>
      </c>
      <c r="G363" s="94">
        <v>0.255</v>
      </c>
      <c r="H363" s="94">
        <v>0.26800000000000002</v>
      </c>
      <c r="I363" s="94">
        <v>0.27800000000000002</v>
      </c>
      <c r="J363" s="94">
        <v>0.23499999999999999</v>
      </c>
      <c r="K363" s="94">
        <v>0.22500000000000001</v>
      </c>
      <c r="L363" s="94">
        <v>0.23699999999999999</v>
      </c>
      <c r="M363" s="94">
        <v>0.371</v>
      </c>
      <c r="N363" s="94">
        <v>0.504</v>
      </c>
      <c r="O363" s="136">
        <v>0.62</v>
      </c>
      <c r="P363" s="94">
        <v>0.72599999999999998</v>
      </c>
      <c r="Q363" s="86">
        <f t="shared" si="50"/>
        <v>0.34207692307692306</v>
      </c>
      <c r="R363" s="13">
        <f t="shared" si="51"/>
        <v>0.16049800455910856</v>
      </c>
      <c r="S363" s="14">
        <f t="shared" si="55"/>
        <v>0.64854689421799427</v>
      </c>
      <c r="T363" s="13">
        <f t="shared" si="53"/>
        <v>0.18157891851781449</v>
      </c>
      <c r="U363" s="14">
        <f t="shared" si="54"/>
        <v>0.46918688087888721</v>
      </c>
    </row>
    <row r="364" spans="1:35" x14ac:dyDescent="0.2">
      <c r="A364" s="168"/>
      <c r="B364" s="171"/>
      <c r="C364" s="14" t="s">
        <v>19</v>
      </c>
      <c r="D364" s="94">
        <v>0.24399999999999999</v>
      </c>
      <c r="E364" s="94">
        <v>0.23499999999999999</v>
      </c>
      <c r="F364" s="94">
        <v>0.246</v>
      </c>
      <c r="G364" s="94">
        <v>0.25900000000000001</v>
      </c>
      <c r="H364" s="94">
        <v>0.27500000000000002</v>
      </c>
      <c r="I364" s="94">
        <v>0.28299999999999997</v>
      </c>
      <c r="J364" s="94">
        <v>0.253</v>
      </c>
      <c r="K364" s="94">
        <v>0.24199999999999999</v>
      </c>
      <c r="L364" s="94">
        <v>0.26</v>
      </c>
      <c r="M364" s="94">
        <v>0.36799999999999999</v>
      </c>
      <c r="N364" s="94">
        <v>0.47899999999999998</v>
      </c>
      <c r="O364" s="136">
        <v>0.58299999999999996</v>
      </c>
      <c r="P364" s="94">
        <v>0.67200000000000004</v>
      </c>
      <c r="Q364" s="130">
        <f t="shared" si="50"/>
        <v>0.33838461538461534</v>
      </c>
      <c r="R364" s="13">
        <f t="shared" si="51"/>
        <v>0.14033725228426788</v>
      </c>
      <c r="S364" s="14">
        <f t="shared" si="55"/>
        <v>0.64608783298782013</v>
      </c>
      <c r="T364" s="13">
        <f t="shared" si="53"/>
        <v>0.19804736310034746</v>
      </c>
      <c r="U364" s="14">
        <f t="shared" si="54"/>
        <v>0.41472704698692492</v>
      </c>
    </row>
    <row r="365" spans="1:35" x14ac:dyDescent="0.2">
      <c r="A365" s="168"/>
      <c r="B365" s="173"/>
      <c r="C365" s="15" t="s">
        <v>20</v>
      </c>
      <c r="D365" s="88">
        <v>0.28899999999999998</v>
      </c>
      <c r="E365" s="88">
        <v>0.28000000000000003</v>
      </c>
      <c r="F365" s="88">
        <v>0.28599999999999998</v>
      </c>
      <c r="G365" s="88">
        <v>0.30099999999999999</v>
      </c>
      <c r="H365" s="88">
        <v>0.314</v>
      </c>
      <c r="I365" s="88">
        <v>0.33700000000000002</v>
      </c>
      <c r="J365" s="88">
        <v>0.32500000000000001</v>
      </c>
      <c r="K365" s="88">
        <v>0.318</v>
      </c>
      <c r="L365" s="88">
        <v>0.35</v>
      </c>
      <c r="M365" s="88">
        <v>0.45</v>
      </c>
      <c r="N365" s="88">
        <v>0.54600000000000004</v>
      </c>
      <c r="O365" s="137">
        <v>0.66500000000000004</v>
      </c>
      <c r="P365" s="88">
        <v>0.75</v>
      </c>
      <c r="Q365" s="47">
        <f t="shared" si="50"/>
        <v>0.40084615384615385</v>
      </c>
      <c r="R365" s="132">
        <f t="shared" si="51"/>
        <v>0.14993939604122419</v>
      </c>
      <c r="S365" s="15">
        <f t="shared" si="55"/>
        <v>0.75624027791641524</v>
      </c>
      <c r="T365" s="132">
        <f t="shared" si="53"/>
        <v>0.25090675780492966</v>
      </c>
      <c r="U365" s="15">
        <f t="shared" si="54"/>
        <v>0.37405721522470053</v>
      </c>
    </row>
    <row r="366" spans="1:35" x14ac:dyDescent="0.2">
      <c r="A366" s="168"/>
      <c r="B366" s="172" t="s">
        <v>50</v>
      </c>
      <c r="C366" s="79" t="s">
        <v>17</v>
      </c>
      <c r="D366" s="94">
        <v>0.307</v>
      </c>
      <c r="E366" s="94">
        <v>0.30499999999999999</v>
      </c>
      <c r="F366" s="94">
        <v>0.29799999999999999</v>
      </c>
      <c r="G366" s="94">
        <v>0.32200000000000001</v>
      </c>
      <c r="H366" s="94">
        <v>0.33800000000000002</v>
      </c>
      <c r="I366" s="94">
        <v>0.35199999999999998</v>
      </c>
      <c r="J366" s="94">
        <v>0.314</v>
      </c>
      <c r="K366" s="94">
        <v>0.27800000000000002</v>
      </c>
      <c r="L366" s="94">
        <v>0.29499999999999998</v>
      </c>
      <c r="M366" s="94">
        <v>0.48299999999999998</v>
      </c>
      <c r="N366" s="94">
        <v>0.64900000000000002</v>
      </c>
      <c r="O366" s="94">
        <v>0.78500000000000003</v>
      </c>
      <c r="P366" s="136">
        <v>0.91700000000000004</v>
      </c>
      <c r="Q366" s="83">
        <f t="shared" si="50"/>
        <v>0.43407692307692308</v>
      </c>
      <c r="R366" s="13">
        <f t="shared" si="51"/>
        <v>0.20436071485280133</v>
      </c>
      <c r="S366" s="14">
        <f t="shared" si="55"/>
        <v>0.79741641524753037</v>
      </c>
      <c r="T366" s="13">
        <f t="shared" si="53"/>
        <v>0.22971620822412175</v>
      </c>
      <c r="U366" s="14">
        <f t="shared" si="54"/>
        <v>0.47079377867914535</v>
      </c>
    </row>
    <row r="367" spans="1:35" x14ac:dyDescent="0.2">
      <c r="A367" s="168"/>
      <c r="B367" s="171"/>
      <c r="C367" s="14" t="s">
        <v>18</v>
      </c>
      <c r="D367" s="94">
        <v>0.18</v>
      </c>
      <c r="E367" s="94">
        <v>0.17599999999999999</v>
      </c>
      <c r="F367" s="94">
        <v>0.17299999999999999</v>
      </c>
      <c r="G367" s="94">
        <v>0.17699999999999999</v>
      </c>
      <c r="H367" s="94">
        <v>0.182</v>
      </c>
      <c r="I367" s="94">
        <v>0.193</v>
      </c>
      <c r="J367" s="94">
        <v>0.155</v>
      </c>
      <c r="K367" s="94">
        <v>0.14399999999999999</v>
      </c>
      <c r="L367" s="94">
        <v>0.14299999999999999</v>
      </c>
      <c r="M367" s="94">
        <v>0.32200000000000001</v>
      </c>
      <c r="N367" s="94">
        <v>0.48699999999999999</v>
      </c>
      <c r="O367" s="94">
        <v>0.622</v>
      </c>
      <c r="P367" s="136">
        <v>0.752</v>
      </c>
      <c r="Q367" s="86">
        <f t="shared" si="50"/>
        <v>0.28507692307692306</v>
      </c>
      <c r="R367" s="13">
        <f t="shared" si="51"/>
        <v>0.1955196081209333</v>
      </c>
      <c r="S367" s="14">
        <f t="shared" si="55"/>
        <v>0.54005233957061138</v>
      </c>
      <c r="T367" s="13">
        <f t="shared" si="53"/>
        <v>8.9557314955989759E-2</v>
      </c>
      <c r="U367" s="14">
        <f t="shared" si="54"/>
        <v>0.68584859837348433</v>
      </c>
    </row>
    <row r="368" spans="1:35" x14ac:dyDescent="0.2">
      <c r="A368" s="168"/>
      <c r="B368" s="171"/>
      <c r="C368" s="14" t="s">
        <v>19</v>
      </c>
      <c r="D368" s="94">
        <v>0.18</v>
      </c>
      <c r="E368" s="94">
        <v>0.17499999999999999</v>
      </c>
      <c r="F368" s="94">
        <v>0.17499999999999999</v>
      </c>
      <c r="G368" s="94">
        <v>0.182</v>
      </c>
      <c r="H368" s="94">
        <v>0.189</v>
      </c>
      <c r="I368" s="94">
        <v>0.19700000000000001</v>
      </c>
      <c r="J368" s="94">
        <v>0.16400000000000001</v>
      </c>
      <c r="K368" s="94">
        <v>0.14799999999999999</v>
      </c>
      <c r="L368" s="94">
        <v>0.152</v>
      </c>
      <c r="M368" s="94">
        <v>0.308</v>
      </c>
      <c r="N368" s="94">
        <v>0.45300000000000001</v>
      </c>
      <c r="O368" s="94">
        <v>0.57699999999999996</v>
      </c>
      <c r="P368" s="136">
        <v>0.69399999999999995</v>
      </c>
      <c r="Q368" s="86">
        <f t="shared" si="50"/>
        <v>0.27646153846153843</v>
      </c>
      <c r="R368" s="13">
        <f t="shared" si="51"/>
        <v>0.17414477415892765</v>
      </c>
      <c r="S368" s="14">
        <f t="shared" si="55"/>
        <v>0.52752570418769584</v>
      </c>
      <c r="T368" s="13">
        <f t="shared" si="53"/>
        <v>0.10231676430261077</v>
      </c>
      <c r="U368" s="14">
        <f t="shared" si="54"/>
        <v>0.62990597219422917</v>
      </c>
    </row>
    <row r="369" spans="1:21" x14ac:dyDescent="0.2">
      <c r="A369" s="169"/>
      <c r="B369" s="173"/>
      <c r="C369" s="15" t="s">
        <v>20</v>
      </c>
      <c r="D369" s="88">
        <v>0.184</v>
      </c>
      <c r="E369" s="88">
        <v>0.17599999999999999</v>
      </c>
      <c r="F369" s="88">
        <v>0.16900000000000001</v>
      </c>
      <c r="G369" s="88">
        <v>0.18</v>
      </c>
      <c r="H369" s="88">
        <v>0.17799999999999999</v>
      </c>
      <c r="I369" s="88">
        <v>0.19700000000000001</v>
      </c>
      <c r="J369" s="88">
        <v>0.182</v>
      </c>
      <c r="K369" s="88">
        <v>0.17</v>
      </c>
      <c r="L369" s="88">
        <v>0.186</v>
      </c>
      <c r="M369" s="88">
        <v>0.32800000000000001</v>
      </c>
      <c r="N369" s="88">
        <v>0.47699999999999998</v>
      </c>
      <c r="O369" s="88">
        <v>0.61599999999999999</v>
      </c>
      <c r="P369" s="137">
        <v>0.75700000000000001</v>
      </c>
      <c r="Q369" s="135">
        <f t="shared" si="50"/>
        <v>0.29230769230769232</v>
      </c>
      <c r="R369" s="132">
        <f t="shared" si="51"/>
        <v>0.19009203625749477</v>
      </c>
      <c r="S369" s="15">
        <f t="shared" si="55"/>
        <v>0.55384100720569229</v>
      </c>
      <c r="T369" s="132">
        <f t="shared" si="53"/>
        <v>0.10221565605019756</v>
      </c>
      <c r="U369" s="15">
        <f t="shared" si="54"/>
        <v>0.65031486088090307</v>
      </c>
    </row>
  </sheetData>
  <sortState xmlns:xlrd2="http://schemas.microsoft.com/office/spreadsheetml/2017/richdata2" ref="AH348:AI361">
    <sortCondition ref="AI348:AI361"/>
  </sortState>
  <mergeCells count="309">
    <mergeCell ref="A314:A369"/>
    <mergeCell ref="B314:B317"/>
    <mergeCell ref="B318:B321"/>
    <mergeCell ref="B322:B325"/>
    <mergeCell ref="B326:B329"/>
    <mergeCell ref="B330:B333"/>
    <mergeCell ref="B334:B337"/>
    <mergeCell ref="B338:B341"/>
    <mergeCell ref="B342:B345"/>
    <mergeCell ref="B346:B349"/>
    <mergeCell ref="B350:B353"/>
    <mergeCell ref="B354:B357"/>
    <mergeCell ref="B358:B361"/>
    <mergeCell ref="B362:B365"/>
    <mergeCell ref="B366:B369"/>
    <mergeCell ref="J312:J313"/>
    <mergeCell ref="K312:K313"/>
    <mergeCell ref="L312:L313"/>
    <mergeCell ref="M312:M313"/>
    <mergeCell ref="N312:N313"/>
    <mergeCell ref="O312:O313"/>
    <mergeCell ref="P312:P313"/>
    <mergeCell ref="Q312:Q313"/>
    <mergeCell ref="R312:R313"/>
    <mergeCell ref="A312:A313"/>
    <mergeCell ref="B312:B313"/>
    <mergeCell ref="C312:C313"/>
    <mergeCell ref="D312:D313"/>
    <mergeCell ref="E312:E313"/>
    <mergeCell ref="F312:F313"/>
    <mergeCell ref="G312:G313"/>
    <mergeCell ref="H312:H313"/>
    <mergeCell ref="I312:I313"/>
    <mergeCell ref="A194:A249"/>
    <mergeCell ref="B194:B197"/>
    <mergeCell ref="B198:B201"/>
    <mergeCell ref="B202:B205"/>
    <mergeCell ref="B206:B209"/>
    <mergeCell ref="B210:B213"/>
    <mergeCell ref="B214:B217"/>
    <mergeCell ref="B218:B221"/>
    <mergeCell ref="B222:B225"/>
    <mergeCell ref="B226:B229"/>
    <mergeCell ref="B230:B233"/>
    <mergeCell ref="B234:B237"/>
    <mergeCell ref="B238:B241"/>
    <mergeCell ref="B242:B245"/>
    <mergeCell ref="B246:B249"/>
    <mergeCell ref="M192:M193"/>
    <mergeCell ref="N192:N193"/>
    <mergeCell ref="O192:O193"/>
    <mergeCell ref="P192:P193"/>
    <mergeCell ref="Q192:Q193"/>
    <mergeCell ref="H192:H193"/>
    <mergeCell ref="I192:I193"/>
    <mergeCell ref="J192:J193"/>
    <mergeCell ref="K192:K193"/>
    <mergeCell ref="L192:L193"/>
    <mergeCell ref="C192:C193"/>
    <mergeCell ref="D192:D193"/>
    <mergeCell ref="E192:E193"/>
    <mergeCell ref="F192:F193"/>
    <mergeCell ref="G192:G193"/>
    <mergeCell ref="B178:B181"/>
    <mergeCell ref="B182:B185"/>
    <mergeCell ref="B186:B189"/>
    <mergeCell ref="A192:A193"/>
    <mergeCell ref="B192:B193"/>
    <mergeCell ref="A134:A189"/>
    <mergeCell ref="B134:B137"/>
    <mergeCell ref="B138:B141"/>
    <mergeCell ref="B142:B145"/>
    <mergeCell ref="B146:B149"/>
    <mergeCell ref="B150:B153"/>
    <mergeCell ref="B154:B157"/>
    <mergeCell ref="B158:B161"/>
    <mergeCell ref="B162:B165"/>
    <mergeCell ref="B166:B169"/>
    <mergeCell ref="B170:B173"/>
    <mergeCell ref="B174:B177"/>
    <mergeCell ref="Q132:Q133"/>
    <mergeCell ref="L132:L133"/>
    <mergeCell ref="M132:M133"/>
    <mergeCell ref="N132:N133"/>
    <mergeCell ref="O132:O133"/>
    <mergeCell ref="P132:P133"/>
    <mergeCell ref="G132:G133"/>
    <mergeCell ref="H132:H133"/>
    <mergeCell ref="I132:I133"/>
    <mergeCell ref="J132:J133"/>
    <mergeCell ref="K132:K133"/>
    <mergeCell ref="A74:A129"/>
    <mergeCell ref="C132:C133"/>
    <mergeCell ref="D132:D133"/>
    <mergeCell ref="E132:E133"/>
    <mergeCell ref="F132:F133"/>
    <mergeCell ref="B106:B109"/>
    <mergeCell ref="B110:B113"/>
    <mergeCell ref="B114:B117"/>
    <mergeCell ref="B118:B121"/>
    <mergeCell ref="B122:B125"/>
    <mergeCell ref="B126:B129"/>
    <mergeCell ref="B86:B89"/>
    <mergeCell ref="B90:B93"/>
    <mergeCell ref="B94:B97"/>
    <mergeCell ref="B98:B101"/>
    <mergeCell ref="B102:B105"/>
    <mergeCell ref="A132:A133"/>
    <mergeCell ref="B132:B133"/>
    <mergeCell ref="P72:P73"/>
    <mergeCell ref="Q72:Q73"/>
    <mergeCell ref="B74:B77"/>
    <mergeCell ref="B78:B81"/>
    <mergeCell ref="B82:B85"/>
    <mergeCell ref="K72:K73"/>
    <mergeCell ref="L72:L73"/>
    <mergeCell ref="M72:M73"/>
    <mergeCell ref="N72:N73"/>
    <mergeCell ref="O72:O73"/>
    <mergeCell ref="F72:F73"/>
    <mergeCell ref="G72:G73"/>
    <mergeCell ref="H72:H73"/>
    <mergeCell ref="I72:I73"/>
    <mergeCell ref="J72:J73"/>
    <mergeCell ref="D72:D73"/>
    <mergeCell ref="E72:E73"/>
    <mergeCell ref="B19:B22"/>
    <mergeCell ref="S1:AF1"/>
    <mergeCell ref="Q1:Q2"/>
    <mergeCell ref="L1:L2"/>
    <mergeCell ref="A1:A2"/>
    <mergeCell ref="B1:B2"/>
    <mergeCell ref="P1:P2"/>
    <mergeCell ref="M1:M2"/>
    <mergeCell ref="N1:N2"/>
    <mergeCell ref="O1:O2"/>
    <mergeCell ref="F1:F2"/>
    <mergeCell ref="G1:G2"/>
    <mergeCell ref="H1:H2"/>
    <mergeCell ref="I1:I2"/>
    <mergeCell ref="J1:J2"/>
    <mergeCell ref="K1:K2"/>
    <mergeCell ref="C72:C73"/>
    <mergeCell ref="A3:A10"/>
    <mergeCell ref="B3:B6"/>
    <mergeCell ref="D1:D2"/>
    <mergeCell ref="E1:E2"/>
    <mergeCell ref="C1:C2"/>
    <mergeCell ref="B7:B10"/>
    <mergeCell ref="A46:A65"/>
    <mergeCell ref="B46:B49"/>
    <mergeCell ref="B50:B53"/>
    <mergeCell ref="B54:B57"/>
    <mergeCell ref="B58:B61"/>
    <mergeCell ref="B62:B65"/>
    <mergeCell ref="A35:A42"/>
    <mergeCell ref="B35:B38"/>
    <mergeCell ref="B39:B42"/>
    <mergeCell ref="B11:B14"/>
    <mergeCell ref="A11:A18"/>
    <mergeCell ref="B15:B18"/>
    <mergeCell ref="B23:B26"/>
    <mergeCell ref="A19:A26"/>
    <mergeCell ref="B27:B30"/>
    <mergeCell ref="B31:B34"/>
    <mergeCell ref="A27:A34"/>
    <mergeCell ref="R132:R133"/>
    <mergeCell ref="R72:R73"/>
    <mergeCell ref="R192:R193"/>
    <mergeCell ref="S252:S253"/>
    <mergeCell ref="A252:A253"/>
    <mergeCell ref="B252:B253"/>
    <mergeCell ref="C252:C253"/>
    <mergeCell ref="D252:D253"/>
    <mergeCell ref="E252:E253"/>
    <mergeCell ref="F252:F253"/>
    <mergeCell ref="G252:G253"/>
    <mergeCell ref="H252:H253"/>
    <mergeCell ref="I252:I253"/>
    <mergeCell ref="J252:J253"/>
    <mergeCell ref="K252:K253"/>
    <mergeCell ref="L252:L253"/>
    <mergeCell ref="M252:M253"/>
    <mergeCell ref="N252:N253"/>
    <mergeCell ref="O252:O253"/>
    <mergeCell ref="P252:P253"/>
    <mergeCell ref="Q252:Q253"/>
    <mergeCell ref="R252:R253"/>
    <mergeCell ref="A72:A73"/>
    <mergeCell ref="B72:B73"/>
    <mergeCell ref="A254:A309"/>
    <mergeCell ref="B254:B257"/>
    <mergeCell ref="B258:B261"/>
    <mergeCell ref="B262:B265"/>
    <mergeCell ref="B266:B269"/>
    <mergeCell ref="B270:B273"/>
    <mergeCell ref="B274:B277"/>
    <mergeCell ref="B278:B281"/>
    <mergeCell ref="B282:B285"/>
    <mergeCell ref="B286:B289"/>
    <mergeCell ref="B290:B293"/>
    <mergeCell ref="B294:B297"/>
    <mergeCell ref="B298:B301"/>
    <mergeCell ref="B302:B305"/>
    <mergeCell ref="B306:B309"/>
    <mergeCell ref="T252:T253"/>
    <mergeCell ref="S312:S313"/>
    <mergeCell ref="T312:T313"/>
    <mergeCell ref="U72:U73"/>
    <mergeCell ref="U132:U133"/>
    <mergeCell ref="U192:U193"/>
    <mergeCell ref="U252:U253"/>
    <mergeCell ref="U312:U313"/>
    <mergeCell ref="S72:S73"/>
    <mergeCell ref="T72:T73"/>
    <mergeCell ref="S132:S133"/>
    <mergeCell ref="T132:T133"/>
    <mergeCell ref="S192:S193"/>
    <mergeCell ref="T192:T193"/>
    <mergeCell ref="W70:Z71"/>
    <mergeCell ref="W130:Z131"/>
    <mergeCell ref="W190:Z191"/>
    <mergeCell ref="W192:W205"/>
    <mergeCell ref="X192:X205"/>
    <mergeCell ref="AA192:AA205"/>
    <mergeCell ref="AD192:AD205"/>
    <mergeCell ref="AG192:AG205"/>
    <mergeCell ref="W88:Z89"/>
    <mergeCell ref="W90:W103"/>
    <mergeCell ref="X90:X103"/>
    <mergeCell ref="AA90:AA103"/>
    <mergeCell ref="AD90:AD103"/>
    <mergeCell ref="AG90:AG103"/>
    <mergeCell ref="W148:Z149"/>
    <mergeCell ref="W150:W163"/>
    <mergeCell ref="W72:W85"/>
    <mergeCell ref="X72:X85"/>
    <mergeCell ref="AA72:AA85"/>
    <mergeCell ref="AD72:AD85"/>
    <mergeCell ref="AG72:AG85"/>
    <mergeCell ref="W132:W145"/>
    <mergeCell ref="X132:X145"/>
    <mergeCell ref="AA132:AA145"/>
    <mergeCell ref="W250:Z251"/>
    <mergeCell ref="W252:W265"/>
    <mergeCell ref="X252:X265"/>
    <mergeCell ref="AA252:AA265"/>
    <mergeCell ref="AD252:AD265"/>
    <mergeCell ref="AG252:AG265"/>
    <mergeCell ref="W310:Z311"/>
    <mergeCell ref="W312:W325"/>
    <mergeCell ref="X312:X325"/>
    <mergeCell ref="AA312:AA325"/>
    <mergeCell ref="AD312:AD325"/>
    <mergeCell ref="AG312:AG325"/>
    <mergeCell ref="W268:Z269"/>
    <mergeCell ref="W270:W283"/>
    <mergeCell ref="X270:X283"/>
    <mergeCell ref="AA270:AA283"/>
    <mergeCell ref="AD270:AD283"/>
    <mergeCell ref="AG270:AG283"/>
    <mergeCell ref="W286:Z287"/>
    <mergeCell ref="W288:W301"/>
    <mergeCell ref="X288:X301"/>
    <mergeCell ref="AA288:AA301"/>
    <mergeCell ref="AD288:AD301"/>
    <mergeCell ref="AG288:AG301"/>
    <mergeCell ref="W226:Z227"/>
    <mergeCell ref="W228:W241"/>
    <mergeCell ref="X228:X241"/>
    <mergeCell ref="AA228:AA241"/>
    <mergeCell ref="AD228:AD241"/>
    <mergeCell ref="AG228:AG241"/>
    <mergeCell ref="X150:X163"/>
    <mergeCell ref="AA150:AA163"/>
    <mergeCell ref="AD150:AD163"/>
    <mergeCell ref="AG150:AG163"/>
    <mergeCell ref="W208:Z209"/>
    <mergeCell ref="W210:W223"/>
    <mergeCell ref="X210:X223"/>
    <mergeCell ref="AA210:AA223"/>
    <mergeCell ref="AD210:AD223"/>
    <mergeCell ref="AG210:AG223"/>
    <mergeCell ref="W106:Z107"/>
    <mergeCell ref="W108:W121"/>
    <mergeCell ref="X108:X121"/>
    <mergeCell ref="AA108:AA121"/>
    <mergeCell ref="AD108:AD121"/>
    <mergeCell ref="AG108:AG121"/>
    <mergeCell ref="W166:Z167"/>
    <mergeCell ref="W168:W181"/>
    <mergeCell ref="X168:X181"/>
    <mergeCell ref="AA168:AA181"/>
    <mergeCell ref="AD168:AD181"/>
    <mergeCell ref="AG168:AG181"/>
    <mergeCell ref="AG132:AG145"/>
    <mergeCell ref="AD132:AD145"/>
    <mergeCell ref="W346:Z347"/>
    <mergeCell ref="W348:W361"/>
    <mergeCell ref="X348:X361"/>
    <mergeCell ref="AA348:AA361"/>
    <mergeCell ref="AD348:AD361"/>
    <mergeCell ref="AG348:AG361"/>
    <mergeCell ref="W328:Z329"/>
    <mergeCell ref="W330:W343"/>
    <mergeCell ref="X330:X343"/>
    <mergeCell ref="AA330:AA343"/>
    <mergeCell ref="AD330:AD343"/>
    <mergeCell ref="AG330:AG343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#WANG ZIQING#</dc:creator>
  <cp:lastModifiedBy>#WANG ZIQING#</cp:lastModifiedBy>
  <dcterms:created xsi:type="dcterms:W3CDTF">2024-08-01T09:24:06Z</dcterms:created>
  <dcterms:modified xsi:type="dcterms:W3CDTF">2024-09-10T08:36:49Z</dcterms:modified>
</cp:coreProperties>
</file>