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C:\Users\LVGK\Downloads\"/>
    </mc:Choice>
  </mc:AlternateContent>
  <xr:revisionPtr revIDLastSave="0" documentId="13_ncr:1_{807E388C-1F85-4D6F-AADE-E973CFE7505C}" xr6:coauthVersionLast="47" xr6:coauthVersionMax="47" xr10:uidLastSave="{00000000-0000-0000-0000-000000000000}"/>
  <bookViews>
    <workbookView xWindow="-108" yWindow="-108" windowWidth="41496" windowHeight="16896" xr2:uid="{0614A9B4-62F8-4E97-B269-DF8F18CCF706}"/>
  </bookViews>
  <sheets>
    <sheet name="ReportingEvent" sheetId="19" r:id="rId1"/>
    <sheet name="ReferenceDocuments" sheetId="20" r:id="rId2"/>
    <sheet name="Categorizations" sheetId="22" r:id="rId3"/>
    <sheet name="MainListOfContents" sheetId="10" r:id="rId4"/>
    <sheet name="OtherListsOfContents" sheetId="25" r:id="rId5"/>
    <sheet name="GlobalDisplaySections" sheetId="35" r:id="rId6"/>
    <sheet name="Outputs" sheetId="11" r:id="rId7"/>
    <sheet name="OutputFiles" sheetId="36" r:id="rId8"/>
    <sheet name="Displays" sheetId="13" r:id="rId9"/>
    <sheet name="OutputProgrammingCode" sheetId="30" r:id="rId10"/>
    <sheet name="OutputCodeParameters" sheetId="34" r:id="rId11"/>
    <sheet name="OutputDocumentRefs" sheetId="31" r:id="rId12"/>
    <sheet name="DataSubsets" sheetId="6" r:id="rId13"/>
    <sheet name="AnalysisSets" sheetId="1" r:id="rId14"/>
    <sheet name="AnalysisGroupings" sheetId="2" r:id="rId15"/>
    <sheet name="Analyses" sheetId="3" r:id="rId16"/>
    <sheet name="AnalysisProgrammingCode" sheetId="27" r:id="rId17"/>
    <sheet name="AnalysisCodeParameters" sheetId="32" r:id="rId18"/>
    <sheet name="AnalysisDocumentRefs" sheetId="24" r:id="rId19"/>
    <sheet name="AnalysisMethods" sheetId="4" r:id="rId20"/>
    <sheet name="AnalysisMethodCodeTemplate" sheetId="23" r:id="rId21"/>
    <sheet name="AnalysisMethodCodeParameters" sheetId="33" r:id="rId22"/>
    <sheet name="AnalysisMethodDocumentRefs" sheetId="26" r:id="rId23"/>
    <sheet name="AnalysisResults" sheetId="7" r:id="rId24"/>
    <sheet name="TerminologyExtensions" sheetId="21" r:id="rId25"/>
  </sheets>
  <definedNames>
    <definedName name="_xlnm._FilterDatabase" localSheetId="15" hidden="1">Analyses!$A$1:$W$14</definedName>
    <definedName name="_xlnm._FilterDatabase" localSheetId="18" hidden="1">AnalysisDocumentRefs!$A$1:$F$14</definedName>
    <definedName name="_xlnm._FilterDatabase" localSheetId="19" hidden="1">AnalysisMethods!$A$1:$R$30</definedName>
    <definedName name="_xlnm._FilterDatabase" localSheetId="16" hidden="1">AnalysisProgrammingCode!$A$1:$D$7</definedName>
    <definedName name="_xlnm._FilterDatabase" localSheetId="23" hidden="1">AnalysisResults!$A$1:$U$197</definedName>
    <definedName name="_xlnm._FilterDatabase" localSheetId="12" hidden="1">DataSubsets!$A$1:$L$37</definedName>
    <definedName name="_xlnm._FilterDatabase" localSheetId="8" hidden="1">Displays!$A$1:$J$9</definedName>
    <definedName name="_xlnm._FilterDatabase" localSheetId="11" hidden="1">OutputDocumentRefs!$A$1:$F$2</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7" l="1" a="1"/>
  <c r="R3" i="7" s="1"/>
  <c r="R4" i="7" a="1"/>
  <c r="R4" i="7" s="1"/>
  <c r="R5" i="7" a="1"/>
  <c r="R5" i="7" s="1"/>
  <c r="R6" i="7" a="1"/>
  <c r="R6" i="7" s="1"/>
  <c r="R7" i="7" a="1"/>
  <c r="R7" i="7" s="1"/>
  <c r="R8" i="7" a="1"/>
  <c r="R8" i="7" s="1"/>
  <c r="R9" i="7" a="1"/>
  <c r="R9" i="7" s="1"/>
  <c r="R10" i="7" a="1"/>
  <c r="R10" i="7" s="1"/>
  <c r="R11" i="7" a="1"/>
  <c r="R11" i="7" s="1"/>
  <c r="R12" i="7" a="1"/>
  <c r="R12" i="7" s="1"/>
  <c r="R13" i="7" a="1"/>
  <c r="R13" i="7" s="1"/>
  <c r="R14" i="7" a="1"/>
  <c r="R14" i="7" s="1"/>
  <c r="R15" i="7" a="1"/>
  <c r="R15" i="7" s="1"/>
  <c r="R16" i="7" a="1"/>
  <c r="R16" i="7" s="1"/>
  <c r="R17" i="7" a="1"/>
  <c r="R17" i="7" s="1"/>
  <c r="R18" i="7" a="1"/>
  <c r="R18" i="7" s="1"/>
  <c r="R19" i="7" a="1"/>
  <c r="R19" i="7" s="1"/>
  <c r="R20" i="7" a="1"/>
  <c r="R20" i="7" s="1"/>
  <c r="R21" i="7" a="1"/>
  <c r="R21" i="7" s="1"/>
  <c r="R22" i="7" a="1"/>
  <c r="R22" i="7" s="1"/>
  <c r="R23" i="7" a="1"/>
  <c r="R23" i="7" s="1"/>
  <c r="R24" i="7" a="1"/>
  <c r="R24" i="7" s="1"/>
  <c r="R25" i="7" a="1"/>
  <c r="R25" i="7" s="1"/>
  <c r="R26" i="7" a="1"/>
  <c r="R26" i="7" s="1"/>
  <c r="R27" i="7" a="1"/>
  <c r="R27" i="7" s="1"/>
  <c r="R28" i="7" a="1"/>
  <c r="R28" i="7" s="1"/>
  <c r="R29" i="7" a="1"/>
  <c r="R29" i="7" s="1"/>
  <c r="R30" i="7" a="1"/>
  <c r="R30" i="7" s="1"/>
  <c r="R31" i="7" a="1"/>
  <c r="R31" i="7" s="1"/>
  <c r="R32" i="7" a="1"/>
  <c r="R32" i="7" s="1"/>
  <c r="R33" i="7" a="1"/>
  <c r="R33" i="7" s="1"/>
  <c r="R34" i="7" a="1"/>
  <c r="R34" i="7" s="1"/>
  <c r="R35" i="7" a="1"/>
  <c r="R35" i="7" s="1"/>
  <c r="R36" i="7" a="1"/>
  <c r="R36" i="7" s="1"/>
  <c r="R37" i="7" a="1"/>
  <c r="R37" i="7" s="1"/>
  <c r="R38" i="7" a="1"/>
  <c r="R38" i="7" s="1"/>
  <c r="R39" i="7" a="1"/>
  <c r="R39" i="7" s="1"/>
  <c r="R40" i="7" a="1"/>
  <c r="R40" i="7" s="1"/>
  <c r="R41" i="7" a="1"/>
  <c r="R41" i="7" s="1"/>
  <c r="R42" i="7" a="1"/>
  <c r="R42" i="7" s="1"/>
  <c r="R43" i="7" a="1"/>
  <c r="R43" i="7" s="1"/>
  <c r="R44" i="7" a="1"/>
  <c r="R44" i="7" s="1"/>
  <c r="R45" i="7" a="1"/>
  <c r="R45" i="7" s="1"/>
  <c r="R46" i="7" a="1"/>
  <c r="R46" i="7" s="1"/>
  <c r="R47" i="7" a="1"/>
  <c r="R47" i="7" s="1"/>
  <c r="R48" i="7" a="1"/>
  <c r="R48" i="7" s="1"/>
  <c r="R49" i="7" a="1"/>
  <c r="R49" i="7" s="1"/>
  <c r="R50" i="7" a="1"/>
  <c r="R50" i="7" s="1"/>
  <c r="R51" i="7" a="1"/>
  <c r="R51" i="7" s="1"/>
  <c r="R52" i="7" a="1"/>
  <c r="R52" i="7" s="1"/>
  <c r="R53" i="7" a="1"/>
  <c r="R53" i="7" s="1"/>
  <c r="R54" i="7" a="1"/>
  <c r="R54" i="7" s="1"/>
  <c r="R55" i="7" a="1"/>
  <c r="R55" i="7" s="1"/>
  <c r="R56" i="7" a="1"/>
  <c r="R56" i="7" s="1"/>
  <c r="R57" i="7" a="1"/>
  <c r="R57" i="7" s="1"/>
  <c r="R58" i="7" a="1"/>
  <c r="R58" i="7" s="1"/>
  <c r="R59" i="7" a="1"/>
  <c r="R59" i="7" s="1"/>
  <c r="R60" i="7" a="1"/>
  <c r="R60" i="7" s="1"/>
  <c r="R61" i="7" a="1"/>
  <c r="R61" i="7" s="1"/>
  <c r="R62" i="7" a="1"/>
  <c r="R62" i="7" s="1"/>
  <c r="R63" i="7" a="1"/>
  <c r="R63" i="7" s="1"/>
  <c r="R64" i="7" a="1"/>
  <c r="R64" i="7" s="1"/>
  <c r="R65" i="7" a="1"/>
  <c r="R65" i="7" s="1"/>
  <c r="R66" i="7" a="1"/>
  <c r="R66" i="7" s="1"/>
  <c r="R67" i="7" a="1"/>
  <c r="R67" i="7" s="1"/>
  <c r="R68" i="7" a="1"/>
  <c r="R68" i="7" s="1"/>
  <c r="R69" i="7" a="1"/>
  <c r="R69" i="7" s="1"/>
  <c r="R70" i="7" a="1"/>
  <c r="R70" i="7" s="1"/>
  <c r="R71" i="7" a="1"/>
  <c r="R71" i="7" s="1"/>
  <c r="R72" i="7" a="1"/>
  <c r="R72" i="7" s="1"/>
  <c r="R73" i="7" a="1"/>
  <c r="R73" i="7" s="1"/>
  <c r="R74" i="7" a="1"/>
  <c r="R74" i="7" s="1"/>
  <c r="R75" i="7" a="1"/>
  <c r="R75" i="7" s="1"/>
  <c r="R76" i="7" a="1"/>
  <c r="R76" i="7" s="1"/>
  <c r="R77" i="7" a="1"/>
  <c r="R77" i="7" s="1"/>
  <c r="R78" i="7" a="1"/>
  <c r="R78" i="7" s="1"/>
  <c r="R79" i="7" a="1"/>
  <c r="R79" i="7" s="1"/>
  <c r="R80" i="7" a="1"/>
  <c r="R80" i="7" s="1"/>
  <c r="R81" i="7" a="1"/>
  <c r="R81" i="7" s="1"/>
  <c r="R82" i="7" a="1"/>
  <c r="R82" i="7" s="1"/>
  <c r="R83" i="7" a="1"/>
  <c r="R83" i="7" s="1"/>
  <c r="R84" i="7" a="1"/>
  <c r="R84" i="7" s="1"/>
  <c r="R85" i="7" a="1"/>
  <c r="R85" i="7" s="1"/>
  <c r="R86" i="7" a="1"/>
  <c r="R86" i="7" s="1"/>
  <c r="R87" i="7" a="1"/>
  <c r="R87" i="7" s="1"/>
  <c r="R88" i="7" a="1"/>
  <c r="R88" i="7" s="1"/>
  <c r="R89" i="7" a="1"/>
  <c r="R89" i="7" s="1"/>
  <c r="R90" i="7" a="1"/>
  <c r="R90" i="7" s="1"/>
  <c r="R91" i="7" a="1"/>
  <c r="R91" i="7" s="1"/>
  <c r="R92" i="7" a="1"/>
  <c r="R92" i="7" s="1"/>
  <c r="R93" i="7" a="1"/>
  <c r="R93" i="7" s="1"/>
  <c r="R94" i="7" a="1"/>
  <c r="R94" i="7" s="1"/>
  <c r="R95" i="7" a="1"/>
  <c r="R95" i="7" s="1"/>
  <c r="R96" i="7" a="1"/>
  <c r="R96" i="7" s="1"/>
  <c r="R97" i="7" a="1"/>
  <c r="R97" i="7" s="1"/>
  <c r="R98" i="7" a="1"/>
  <c r="R98" i="7" s="1"/>
  <c r="R99" i="7" a="1"/>
  <c r="R99" i="7" s="1"/>
  <c r="R100" i="7" a="1"/>
  <c r="R100" i="7" s="1"/>
  <c r="R101" i="7" a="1"/>
  <c r="R101" i="7" s="1"/>
  <c r="R102" i="7" a="1"/>
  <c r="R102" i="7" s="1"/>
  <c r="R103" i="7" a="1"/>
  <c r="R103" i="7" s="1"/>
  <c r="R104" i="7" a="1"/>
  <c r="R104" i="7" s="1"/>
  <c r="R105" i="7" a="1"/>
  <c r="R105" i="7" s="1"/>
  <c r="R106" i="7" a="1"/>
  <c r="R106" i="7" s="1"/>
  <c r="R107" i="7" a="1"/>
  <c r="R107" i="7" s="1"/>
  <c r="R108" i="7" a="1"/>
  <c r="R108" i="7" s="1"/>
  <c r="R109" i="7" a="1"/>
  <c r="R109" i="7" s="1"/>
  <c r="R110" i="7" a="1"/>
  <c r="R110" i="7" s="1"/>
  <c r="R111" i="7" a="1"/>
  <c r="R111" i="7" s="1"/>
  <c r="R112" i="7" a="1"/>
  <c r="R112" i="7" s="1"/>
  <c r="R113" i="7" a="1"/>
  <c r="R113" i="7" s="1"/>
  <c r="R114" i="7" a="1"/>
  <c r="R114" i="7" s="1"/>
  <c r="R115" i="7" a="1"/>
  <c r="R115" i="7" s="1"/>
  <c r="R116" i="7" a="1"/>
  <c r="R116" i="7" s="1"/>
  <c r="R117" i="7" a="1"/>
  <c r="R117" i="7" s="1"/>
  <c r="R118" i="7" a="1"/>
  <c r="R118" i="7" s="1"/>
  <c r="R119" i="7" a="1"/>
  <c r="R119" i="7" s="1"/>
  <c r="R120" i="7" a="1"/>
  <c r="R120" i="7" s="1"/>
  <c r="R121" i="7" a="1"/>
  <c r="R121" i="7" s="1"/>
  <c r="R122" i="7" a="1"/>
  <c r="R122" i="7" s="1"/>
  <c r="R123" i="7" a="1"/>
  <c r="R123" i="7" s="1"/>
  <c r="R124" i="7" a="1"/>
  <c r="R124" i="7" s="1"/>
  <c r="R125" i="7" a="1"/>
  <c r="R125" i="7" s="1"/>
  <c r="R126" i="7" a="1"/>
  <c r="R126" i="7" s="1"/>
  <c r="R127" i="7" a="1"/>
  <c r="R127" i="7" s="1"/>
  <c r="R128" i="7" a="1"/>
  <c r="R128" i="7" s="1"/>
  <c r="R129" i="7" a="1"/>
  <c r="R129" i="7" s="1"/>
  <c r="R130" i="7" a="1"/>
  <c r="R130" i="7" s="1"/>
  <c r="R131" i="7" a="1"/>
  <c r="R131" i="7" s="1"/>
  <c r="R132" i="7" a="1"/>
  <c r="R132" i="7" s="1"/>
  <c r="R133" i="7" a="1"/>
  <c r="R133" i="7" s="1"/>
  <c r="R134" i="7" a="1"/>
  <c r="R134" i="7" s="1"/>
  <c r="R135" i="7" a="1"/>
  <c r="R135" i="7" s="1"/>
  <c r="R136" i="7" a="1"/>
  <c r="R136" i="7" s="1"/>
  <c r="R137" i="7" a="1"/>
  <c r="R137" i="7" s="1"/>
  <c r="R138" i="7" a="1"/>
  <c r="R138" i="7" s="1"/>
  <c r="R139" i="7" a="1"/>
  <c r="R139" i="7" s="1"/>
  <c r="R140" i="7" a="1"/>
  <c r="R140" i="7" s="1"/>
  <c r="R141" i="7" a="1"/>
  <c r="R141" i="7" s="1"/>
  <c r="R142" i="7" a="1"/>
  <c r="R142" i="7" s="1"/>
  <c r="R143" i="7" a="1"/>
  <c r="R143" i="7" s="1"/>
  <c r="R144" i="7" a="1"/>
  <c r="R144" i="7" s="1"/>
  <c r="R145" i="7" a="1"/>
  <c r="R145" i="7" s="1"/>
  <c r="R146" i="7" a="1"/>
  <c r="R146" i="7" s="1"/>
  <c r="R147" i="7" a="1"/>
  <c r="R147" i="7" s="1"/>
  <c r="R2" i="7" a="1"/>
  <c r="R2" i="7" s="1"/>
  <c r="N3" i="7" a="1"/>
  <c r="N3" i="7" s="1"/>
  <c r="N4" i="7" a="1"/>
  <c r="N4" i="7" s="1"/>
  <c r="N5" i="7" a="1"/>
  <c r="N5" i="7" s="1"/>
  <c r="N6" i="7" a="1"/>
  <c r="N6" i="7" s="1"/>
  <c r="N7" i="7" a="1"/>
  <c r="N7" i="7" s="1"/>
  <c r="N8" i="7" a="1"/>
  <c r="N8" i="7" s="1"/>
  <c r="N9" i="7" a="1"/>
  <c r="N9" i="7" s="1"/>
  <c r="N10" i="7" a="1"/>
  <c r="N10" i="7" s="1"/>
  <c r="N11" i="7" a="1"/>
  <c r="N11" i="7" s="1"/>
  <c r="N12" i="7" a="1"/>
  <c r="N12" i="7" s="1"/>
  <c r="N13" i="7" a="1"/>
  <c r="N13" i="7" s="1"/>
  <c r="N14" i="7" a="1"/>
  <c r="N14" i="7" s="1"/>
  <c r="N15" i="7" a="1"/>
  <c r="N15" i="7" s="1"/>
  <c r="N16" i="7" a="1"/>
  <c r="N16" i="7" s="1"/>
  <c r="N17" i="7" a="1"/>
  <c r="N17" i="7" s="1"/>
  <c r="N18" i="7" a="1"/>
  <c r="N18" i="7" s="1"/>
  <c r="N19" i="7" a="1"/>
  <c r="N19" i="7" s="1"/>
  <c r="N20" i="7" a="1"/>
  <c r="N20" i="7" s="1"/>
  <c r="N21" i="7" a="1"/>
  <c r="N21" i="7" s="1"/>
  <c r="N22" i="7" a="1"/>
  <c r="N22" i="7" s="1"/>
  <c r="N23" i="7" a="1"/>
  <c r="N23" i="7" s="1"/>
  <c r="N24" i="7" a="1"/>
  <c r="N24" i="7" s="1"/>
  <c r="N25" i="7" a="1"/>
  <c r="N25" i="7" s="1"/>
  <c r="N26" i="7" a="1"/>
  <c r="N26" i="7" s="1"/>
  <c r="N27" i="7" a="1"/>
  <c r="N27" i="7" s="1"/>
  <c r="N28" i="7" a="1"/>
  <c r="N28" i="7" s="1"/>
  <c r="N29" i="7" a="1"/>
  <c r="N29" i="7" s="1"/>
  <c r="N30" i="7" a="1"/>
  <c r="N30" i="7" s="1"/>
  <c r="N31" i="7" a="1"/>
  <c r="N31" i="7" s="1"/>
  <c r="N32" i="7" a="1"/>
  <c r="N32" i="7" s="1"/>
  <c r="N33" i="7" a="1"/>
  <c r="N33" i="7" s="1"/>
  <c r="N34" i="7" a="1"/>
  <c r="N34" i="7" s="1"/>
  <c r="N35" i="7" a="1"/>
  <c r="N35" i="7" s="1"/>
  <c r="N36" i="7" a="1"/>
  <c r="N36" i="7" s="1"/>
  <c r="N37" i="7" a="1"/>
  <c r="N37" i="7" s="1"/>
  <c r="N38" i="7" a="1"/>
  <c r="N38" i="7" s="1"/>
  <c r="N39" i="7" a="1"/>
  <c r="N39" i="7" s="1"/>
  <c r="N40" i="7" a="1"/>
  <c r="N40" i="7" s="1"/>
  <c r="N41" i="7" a="1"/>
  <c r="N41" i="7" s="1"/>
  <c r="N42" i="7" a="1"/>
  <c r="N42" i="7" s="1"/>
  <c r="N43" i="7" a="1"/>
  <c r="N43" i="7" s="1"/>
  <c r="N44" i="7" a="1"/>
  <c r="N44" i="7" s="1"/>
  <c r="N45" i="7" a="1"/>
  <c r="N45" i="7" s="1"/>
  <c r="N46" i="7" a="1"/>
  <c r="N46" i="7" s="1"/>
  <c r="N47" i="7" a="1"/>
  <c r="N47" i="7" s="1"/>
  <c r="N48" i="7" a="1"/>
  <c r="N48" i="7" s="1"/>
  <c r="N49" i="7" a="1"/>
  <c r="N49" i="7" s="1"/>
  <c r="N50" i="7" a="1"/>
  <c r="N50" i="7" s="1"/>
  <c r="N51" i="7" a="1"/>
  <c r="N51" i="7" s="1"/>
  <c r="N52" i="7" a="1"/>
  <c r="N52" i="7" s="1"/>
  <c r="N53" i="7" a="1"/>
  <c r="N53" i="7" s="1"/>
  <c r="N54" i="7" a="1"/>
  <c r="N54" i="7" s="1"/>
  <c r="N55" i="7" a="1"/>
  <c r="N55" i="7" s="1"/>
  <c r="N56" i="7" a="1"/>
  <c r="N56" i="7" s="1"/>
  <c r="N57" i="7" a="1"/>
  <c r="N57" i="7" s="1"/>
  <c r="N58" i="7" a="1"/>
  <c r="N58" i="7" s="1"/>
  <c r="N59" i="7" a="1"/>
  <c r="N59" i="7" s="1"/>
  <c r="N60" i="7" a="1"/>
  <c r="N60" i="7" s="1"/>
  <c r="N61" i="7" a="1"/>
  <c r="N61" i="7" s="1"/>
  <c r="N62" i="7" a="1"/>
  <c r="N62" i="7" s="1"/>
  <c r="N63" i="7" a="1"/>
  <c r="N63" i="7" s="1"/>
  <c r="N64" i="7" a="1"/>
  <c r="N64" i="7" s="1"/>
  <c r="N65" i="7" a="1"/>
  <c r="N65" i="7" s="1"/>
  <c r="N66" i="7" a="1"/>
  <c r="N66" i="7" s="1"/>
  <c r="N67" i="7" a="1"/>
  <c r="N67" i="7" s="1"/>
  <c r="N68" i="7" a="1"/>
  <c r="N68" i="7" s="1"/>
  <c r="N69" i="7" a="1"/>
  <c r="N69" i="7" s="1"/>
  <c r="N70" i="7" a="1"/>
  <c r="N70" i="7" s="1"/>
  <c r="N71" i="7" a="1"/>
  <c r="N71" i="7" s="1"/>
  <c r="N72" i="7" a="1"/>
  <c r="N72" i="7" s="1"/>
  <c r="N73" i="7" a="1"/>
  <c r="N73" i="7" s="1"/>
  <c r="N74" i="7" a="1"/>
  <c r="N74" i="7" s="1"/>
  <c r="N75" i="7" a="1"/>
  <c r="N75" i="7" s="1"/>
  <c r="N76" i="7" a="1"/>
  <c r="N76" i="7" s="1"/>
  <c r="N77" i="7" a="1"/>
  <c r="N77" i="7" s="1"/>
  <c r="N78" i="7" a="1"/>
  <c r="N78" i="7" s="1"/>
  <c r="N79" i="7" a="1"/>
  <c r="N79" i="7" s="1"/>
  <c r="N80" i="7" a="1"/>
  <c r="N80" i="7" s="1"/>
  <c r="N81" i="7" a="1"/>
  <c r="N81" i="7" s="1"/>
  <c r="N82" i="7" a="1"/>
  <c r="N82" i="7" s="1"/>
  <c r="N83" i="7" a="1"/>
  <c r="N83" i="7" s="1"/>
  <c r="N84" i="7" a="1"/>
  <c r="N84" i="7" s="1"/>
  <c r="N85" i="7" a="1"/>
  <c r="N85" i="7" s="1"/>
  <c r="N86" i="7" a="1"/>
  <c r="N86" i="7" s="1"/>
  <c r="N87" i="7" a="1"/>
  <c r="N87" i="7" s="1"/>
  <c r="N88" i="7" a="1"/>
  <c r="N88" i="7" s="1"/>
  <c r="N89" i="7" a="1"/>
  <c r="N89" i="7" s="1"/>
  <c r="N90" i="7" a="1"/>
  <c r="N90" i="7" s="1"/>
  <c r="N91" i="7" a="1"/>
  <c r="N91" i="7" s="1"/>
  <c r="N92" i="7" a="1"/>
  <c r="N92" i="7" s="1"/>
  <c r="N93" i="7" a="1"/>
  <c r="N93" i="7" s="1"/>
  <c r="N94" i="7" a="1"/>
  <c r="N94" i="7" s="1"/>
  <c r="N95" i="7" a="1"/>
  <c r="N95" i="7" s="1"/>
  <c r="N96" i="7" a="1"/>
  <c r="N96" i="7" s="1"/>
  <c r="N97" i="7" a="1"/>
  <c r="N97" i="7" s="1"/>
  <c r="N98" i="7" a="1"/>
  <c r="N98" i="7" s="1"/>
  <c r="N99" i="7" a="1"/>
  <c r="N99" i="7" s="1"/>
  <c r="N100" i="7" a="1"/>
  <c r="N100" i="7" s="1"/>
  <c r="N101" i="7" a="1"/>
  <c r="N101" i="7" s="1"/>
  <c r="N102" i="7" a="1"/>
  <c r="N102" i="7" s="1"/>
  <c r="N103" i="7" a="1"/>
  <c r="N103" i="7" s="1"/>
  <c r="N104" i="7" a="1"/>
  <c r="N104" i="7" s="1"/>
  <c r="N105" i="7" a="1"/>
  <c r="N105" i="7" s="1"/>
  <c r="N106" i="7" a="1"/>
  <c r="N106" i="7" s="1"/>
  <c r="N107" i="7" a="1"/>
  <c r="N107" i="7" s="1"/>
  <c r="N108" i="7" a="1"/>
  <c r="N108" i="7" s="1"/>
  <c r="N109" i="7" a="1"/>
  <c r="N109" i="7" s="1"/>
  <c r="N110" i="7" a="1"/>
  <c r="N110" i="7" s="1"/>
  <c r="N111" i="7" a="1"/>
  <c r="N111" i="7" s="1"/>
  <c r="N112" i="7" a="1"/>
  <c r="N112" i="7" s="1"/>
  <c r="N113" i="7" a="1"/>
  <c r="N113" i="7" s="1"/>
  <c r="N114" i="7" a="1"/>
  <c r="N114" i="7" s="1"/>
  <c r="N115" i="7" a="1"/>
  <c r="N115" i="7" s="1"/>
  <c r="N116" i="7" a="1"/>
  <c r="N116" i="7" s="1"/>
  <c r="N117" i="7" a="1"/>
  <c r="N117" i="7" s="1"/>
  <c r="N118" i="7" a="1"/>
  <c r="N118" i="7" s="1"/>
  <c r="N119" i="7" a="1"/>
  <c r="N119" i="7" s="1"/>
  <c r="N120" i="7" a="1"/>
  <c r="N120" i="7" s="1"/>
  <c r="N121" i="7" a="1"/>
  <c r="N121" i="7" s="1"/>
  <c r="N122" i="7" a="1"/>
  <c r="N122" i="7" s="1"/>
  <c r="N123" i="7" a="1"/>
  <c r="N123" i="7" s="1"/>
  <c r="N124" i="7" a="1"/>
  <c r="N124" i="7" s="1"/>
  <c r="N125" i="7" a="1"/>
  <c r="N125" i="7" s="1"/>
  <c r="N126" i="7" a="1"/>
  <c r="N126" i="7" s="1"/>
  <c r="N127" i="7" a="1"/>
  <c r="N127" i="7" s="1"/>
  <c r="N128" i="7" a="1"/>
  <c r="N128" i="7" s="1"/>
  <c r="N129" i="7" a="1"/>
  <c r="N129" i="7" s="1"/>
  <c r="N130" i="7" a="1"/>
  <c r="N130" i="7" s="1"/>
  <c r="N131" i="7" a="1"/>
  <c r="N131" i="7" s="1"/>
  <c r="N132" i="7" a="1"/>
  <c r="N132" i="7" s="1"/>
  <c r="N133" i="7" a="1"/>
  <c r="N133" i="7" s="1"/>
  <c r="N134" i="7" a="1"/>
  <c r="N134" i="7" s="1"/>
  <c r="N135" i="7" a="1"/>
  <c r="N135" i="7" s="1"/>
  <c r="N136" i="7" a="1"/>
  <c r="N136" i="7" s="1"/>
  <c r="N137" i="7" a="1"/>
  <c r="N137" i="7" s="1"/>
  <c r="N138" i="7" a="1"/>
  <c r="N138" i="7" s="1"/>
  <c r="N139" i="7" a="1"/>
  <c r="N139" i="7" s="1"/>
  <c r="N140" i="7" a="1"/>
  <c r="N140" i="7" s="1"/>
  <c r="N141" i="7" a="1"/>
  <c r="N141" i="7"/>
  <c r="N142" i="7" a="1"/>
  <c r="N142" i="7" s="1"/>
  <c r="N143" i="7" a="1"/>
  <c r="N143" i="7" s="1"/>
  <c r="N144" i="7" a="1"/>
  <c r="N144" i="7" s="1"/>
  <c r="N145" i="7" a="1"/>
  <c r="N145" i="7" s="1"/>
  <c r="N146" i="7" a="1"/>
  <c r="N146" i="7" s="1"/>
  <c r="N147" i="7" a="1"/>
  <c r="N147" i="7" s="1"/>
  <c r="N2" i="7" a="1"/>
  <c r="N2" i="7" s="1"/>
  <c r="J3" i="7"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s="1"/>
  <c r="J117" i="7" a="1"/>
  <c r="J117" i="7" s="1"/>
  <c r="J118" i="7" a="1"/>
  <c r="J118" i="7" s="1"/>
  <c r="J119" i="7" a="1"/>
  <c r="J119" i="7" s="1"/>
  <c r="J120" i="7" a="1"/>
  <c r="J120" i="7" s="1"/>
  <c r="J121" i="7" a="1"/>
  <c r="J121" i="7" s="1"/>
  <c r="J122" i="7" a="1"/>
  <c r="J122" i="7" s="1"/>
  <c r="J123" i="7" a="1"/>
  <c r="J123"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s="1"/>
  <c r="J134" i="7" a="1"/>
  <c r="J134" i="7" s="1"/>
  <c r="J135" i="7" a="1"/>
  <c r="J135" i="7" s="1"/>
  <c r="J136" i="7" a="1"/>
  <c r="J136" i="7" s="1"/>
  <c r="J137" i="7" a="1"/>
  <c r="J137" i="7" s="1"/>
  <c r="J138" i="7" a="1"/>
  <c r="J138" i="7" s="1"/>
  <c r="J139" i="7" a="1"/>
  <c r="J139" i="7" s="1"/>
  <c r="J140" i="7" a="1"/>
  <c r="J140" i="7" s="1"/>
  <c r="J141" i="7" a="1"/>
  <c r="J141" i="7" s="1"/>
  <c r="J142" i="7" a="1"/>
  <c r="J142" i="7" s="1"/>
  <c r="J143" i="7" a="1"/>
  <c r="J143" i="7" s="1"/>
  <c r="J144" i="7" a="1"/>
  <c r="J144" i="7" s="1"/>
  <c r="J145" i="7" a="1"/>
  <c r="J145" i="7" s="1"/>
  <c r="J146" i="7" a="1"/>
  <c r="J146" i="7" s="1"/>
  <c r="J147" i="7" a="1"/>
  <c r="J147" i="7" s="1"/>
  <c r="J2" i="7" a="1"/>
  <c r="J2" i="7" s="1"/>
  <c r="G123" i="7" a="1"/>
  <c r="G123" i="7" s="1"/>
  <c r="F123" i="7" a="1"/>
  <c r="F123" i="7" s="1"/>
  <c r="D123" i="7" a="1"/>
  <c r="D123" i="7" s="1"/>
  <c r="B123" i="7" a="1"/>
  <c r="B123" i="7" s="1"/>
  <c r="G68" i="7" a="1"/>
  <c r="G68" i="7" s="1"/>
  <c r="F68" i="7" a="1"/>
  <c r="F68" i="7" s="1"/>
  <c r="D68" i="7" a="1"/>
  <c r="D68" i="7" s="1"/>
  <c r="B68" i="7" a="1"/>
  <c r="B68" i="7" s="1"/>
  <c r="G55" i="7" a="1"/>
  <c r="G55" i="7" s="1"/>
  <c r="F55" i="7" a="1"/>
  <c r="F55" i="7" s="1"/>
  <c r="D55" i="7" a="1"/>
  <c r="D55" i="7" s="1"/>
  <c r="B55" i="7" a="1"/>
  <c r="B55" i="7" s="1"/>
  <c r="G42" i="7" a="1"/>
  <c r="G42" i="7" s="1"/>
  <c r="F42" i="7" a="1"/>
  <c r="F42" i="7" s="1"/>
  <c r="D42" i="7" a="1"/>
  <c r="D42" i="7" s="1"/>
  <c r="B42" i="7" a="1"/>
  <c r="B42" i="7" s="1"/>
  <c r="G29" i="7" l="1" a="1"/>
  <c r="G29" i="7" s="1"/>
  <c r="F29" i="7" a="1"/>
  <c r="F29" i="7" s="1"/>
  <c r="D29" i="7" a="1"/>
  <c r="D29" i="7" s="1"/>
  <c r="B29" i="7" a="1"/>
  <c r="B29" i="7" s="1"/>
  <c r="F5" i="7" l="1"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2" i="7" a="1"/>
  <c r="B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<sst xmlns="http://schemas.openxmlformats.org/spreadsheetml/2006/main" count="2092" uniqueCount="498">
  <si>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</si>
  <si>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</si>
  <si>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</si>
  <si>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</si>
  <si>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</si>
  <si>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</si>
  <si>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</si>
  <si>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</si>
  <si>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</si>
  <si>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</si>
  <si>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</si>
  <si>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</si>
  <si>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</si>
  <si>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</si>
  <si>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</si>
  <si>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</si>
  <si>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</si>
  <si>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</si>
  <si>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</si>
  <si>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</si>
  <si>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</si>
  <si>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</si>
  <si>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</si>
  <si>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</si>
  <si>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</si>
  <si>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</si>
  <si>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</si>
  <si>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SEX</t>
  </si>
  <si>
    <t>Male</t>
  </si>
  <si>
    <t>M</t>
  </si>
  <si>
    <t>Treatment</t>
  </si>
  <si>
    <t>TRT01A</t>
  </si>
  <si>
    <t>Placebo</t>
  </si>
  <si>
    <t>Female</t>
  </si>
  <si>
    <t>F</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</si>
  <si>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</si>
  <si>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</si>
  <si>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</si>
  <si>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</si>
  <si>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</si>
  <si>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</si>
  <si>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</si>
  <si>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</si>
  <si>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</si>
  <si>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</si>
  <si>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</si>
  <si>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</si>
  <si>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</si>
  <si>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</si>
  <si>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</si>
  <si>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</si>
  <si>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</si>
  <si>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</si>
  <si>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</si>
  <si>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</si>
  <si>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</si>
  <si>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</si>
  <si>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</si>
  <si>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</si>
  <si>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</si>
  <si>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</si>
  <si>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</si>
  <si>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</si>
  <si>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</si>
  <si>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</si>
  <si>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</si>
  <si>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</si>
  <si>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</si>
  <si>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</si>
  <si>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</si>
  <si>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</si>
  <si>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</si>
  <si>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</si>
  <si>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</si>
  <si>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</si>
  <si>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</si>
  <si>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</si>
  <si>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</si>
  <si>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</si>
  <si>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</si>
  <si>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</si>
  <si>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</si>
  <si>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</si>
  <si>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</si>
  <si>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</si>
  <si>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</si>
  <si>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</si>
  <si>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</si>
  <si>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</si>
  <si>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</si>
  <si>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</si>
  <si>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</si>
  <si>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</si>
  <si>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Grouped summary of continuous variable</t>
  </si>
  <si>
    <t>XX</t>
  </si>
  <si>
    <t>XX.X</t>
  </si>
  <si>
    <t>( XX.X)</t>
  </si>
  <si>
    <t>(XX.XX)</t>
  </si>
  <si>
    <t>rawValue</t>
  </si>
  <si>
    <t>formattedValue</t>
  </si>
  <si>
    <t>AnlsGrouping_03_AgeGp_1</t>
  </si>
  <si>
    <t>AnlsGrouping_03_AgeGp_2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</si>
  <si>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</si>
  <si>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</si>
  <si>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</si>
  <si>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</si>
  <si>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</si>
  <si>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</si>
  <si>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</si>
  <si>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</si>
  <si>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</si>
  <si>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</si>
  <si>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</si>
  <si>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</si>
  <si>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</si>
  <si>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</si>
  <si>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</si>
  <si>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</si>
  <si>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</si>
  <si>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</si>
  <si>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</si>
  <si>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</si>
  <si>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</si>
  <si>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</si>
  <si>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</si>
  <si>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</si>
  <si>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</si>
  <si>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</si>
  <si>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</si>
  <si>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</si>
  <si>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</si>
  <si>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displayTitle</t>
  </si>
  <si>
    <t>displaySection_sectionType</t>
  </si>
  <si>
    <t>displaySection_subSection_id</t>
  </si>
  <si>
    <t>displaySection_subSection_text</t>
  </si>
  <si>
    <t>Title</t>
  </si>
  <si>
    <t>Table 14.1.1</t>
  </si>
  <si>
    <t>Source dataset: adsl, Generated on: DDMONYYYY:HH:MM</t>
  </si>
  <si>
    <t>Program: &lt;pid&gt;.sas, Output: &lt;pid&gt;&lt;oid&gt;.rtf, Generated on: DDMONYYYY:HH:MM</t>
  </si>
  <si>
    <t>Rowlabel Header</t>
  </si>
  <si>
    <t>Characteristics</t>
  </si>
  <si>
    <t>display1_id</t>
  </si>
  <si>
    <t>Demog</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</si>
  <si>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</si>
  <si>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</si>
  <si>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</si>
  <si>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</si>
  <si>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</si>
  <si>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</si>
  <si>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</si>
  <si>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</si>
  <si>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</si>
  <si>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</si>
  <si>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</si>
  <si>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</si>
  <si>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</si>
  <si>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</si>
  <si>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</si>
  <si>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</si>
  <si>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</si>
  <si>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</si>
  <si>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</si>
  <si>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</si>
  <si>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</si>
  <si>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</si>
  <si>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</si>
  <si>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</si>
  <si>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</si>
  <si>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</si>
  <si>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</si>
  <si>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</si>
  <si>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</si>
  <si>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</si>
  <si>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</si>
  <si>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</si>
  <si>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</si>
  <si>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</si>
  <si>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</si>
  <si>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</si>
  <si>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</si>
  <si>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</si>
  <si>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</si>
  <si>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</si>
  <si>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</si>
  <si>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</si>
  <si>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</si>
  <si>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</si>
  <si>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</si>
  <si>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</si>
  <si>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</si>
  <si>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</si>
  <si>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</si>
  <si>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</si>
  <si>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</si>
  <si>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</si>
  <si>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</si>
  <si>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</si>
  <si>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</si>
  <si>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</si>
  <si>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</si>
  <si>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</si>
  <si>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</si>
  <si>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</si>
  <si>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</si>
  <si>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</si>
  <si>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</si>
  <si>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</si>
  <si>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</si>
  <si>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</si>
  <si>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</si>
  <si>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</si>
  <si>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</si>
  <si>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</si>
  <si>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</si>
  <si>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</si>
  <si>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</si>
  <si>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</si>
  <si>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</si>
  <si>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</si>
  <si>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</si>
  <si>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</si>
  <si>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</si>
  <si>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</si>
  <si>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</si>
  <si>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</si>
  <si>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</si>
  <si>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</si>
  <si>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</si>
  <si>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</si>
  <si>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</si>
  <si>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</si>
  <si>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</si>
  <si>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</si>
  <si>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</si>
  <si>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</si>
  <si>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</si>
  <si>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</si>
  <si>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</si>
  <si>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</si>
  <si>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</si>
  <si>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</si>
  <si>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</si>
  <si>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</si>
  <si>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</si>
  <si>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</si>
  <si>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</si>
  <si>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</si>
  <si>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</si>
  <si>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</si>
  <si>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</si>
  <si>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</si>
  <si>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</si>
  <si>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</si>
  <si>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</si>
  <si>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</si>
  <si>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</si>
  <si>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</si>
  <si>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Overall Summary of Treatment-Emergent Adverse Events</t>
  </si>
  <si>
    <t>Summary of Subjects by Treatment and Age Group</t>
  </si>
  <si>
    <t>Summary of Subjects by Treatment and Sex</t>
  </si>
  <si>
    <t>Summary of Subjects by Treatment and Ethnicity</t>
  </si>
  <si>
    <t>Summary of Subjects by Treatment and Race</t>
  </si>
  <si>
    <t>compoundExpression_logicalOperator</t>
  </si>
  <si>
    <t>Comparison of Age by Treatment</t>
  </si>
  <si>
    <t>Mth04_ContVar_Comp_Anova</t>
  </si>
  <si>
    <t>Comparison of Age Group by Treatment</t>
  </si>
  <si>
    <t>Mth03_CatVar_Comp_PChiSq</t>
  </si>
  <si>
    <t>Comparison of Sex by Treatment</t>
  </si>
  <si>
    <t>Comparison of Ethnicity by Treatment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</si>
  <si>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</si>
  <si>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</si>
  <si>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</si>
  <si>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</si>
  <si>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</si>
  <si>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</si>
  <si>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</si>
  <si>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</si>
  <si>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</si>
  <si>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</si>
  <si>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</si>
  <si>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</si>
  <si>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</si>
  <si>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</si>
  <si>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</si>
  <si>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</si>
  <si>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Mth03_CatVar_Comp_PChiSq_1_pval</t>
  </si>
  <si>
    <t>Mth04_ContVar_Comp_Anova_1_pval</t>
  </si>
  <si>
    <t>0.6040</t>
  </si>
  <si>
    <t>resultsByGroup1</t>
  </si>
  <si>
    <t>resultsByGroup2</t>
  </si>
  <si>
    <t>resultsByGroup3</t>
  </si>
  <si>
    <t>Age</t>
  </si>
  <si>
    <t>Sex</t>
  </si>
  <si>
    <t>Race</t>
  </si>
  <si>
    <t>Height</t>
  </si>
  <si>
    <t>Summary by Treatment</t>
  </si>
  <si>
    <t>Comparison by Treatment</t>
  </si>
  <si>
    <t>Comparison of Subjects by Treatment</t>
  </si>
  <si>
    <t>CSD</t>
  </si>
  <si>
    <t>location</t>
  </si>
  <si>
    <t>enumeration</t>
  </si>
  <si>
    <t>sponsorTerm_id</t>
  </si>
  <si>
    <t>sponsorTerm_submissionValue</t>
  </si>
  <si>
    <t>sponsorTerm_description</t>
  </si>
  <si>
    <t>reason</t>
  </si>
  <si>
    <t>purpose</t>
  </si>
  <si>
    <t>AnlsGrouping_02_Sex</t>
  </si>
  <si>
    <t>AnlsGrouping_02_Sex_1</t>
  </si>
  <si>
    <t>AnlsGrouping_02_Sex_2</t>
  </si>
  <si>
    <t>AnlsGrouping_01_Trt</t>
  </si>
  <si>
    <t>AnlsGrouping_01_Trt_1</t>
  </si>
  <si>
    <t>AnlsGrouping_01_Trt_2</t>
  </si>
  <si>
    <t>AnlsGrouping_01_Trt_3</t>
  </si>
  <si>
    <t>category_id</t>
  </si>
  <si>
    <t>category_label</t>
  </si>
  <si>
    <t>Catn_01_Grp</t>
  </si>
  <si>
    <t>Population Description</t>
  </si>
  <si>
    <t>Safety</t>
  </si>
  <si>
    <t>Efficacy</t>
  </si>
  <si>
    <t>Subject-level</t>
  </si>
  <si>
    <t>Events</t>
  </si>
  <si>
    <t>Findings</t>
  </si>
  <si>
    <t>parent_category_id</t>
  </si>
  <si>
    <t>Catn_01_Grp_1_Pop</t>
  </si>
  <si>
    <t>Catn_01_Grp_2_Saf</t>
  </si>
  <si>
    <t>Catn_01_Grp_3_Eff</t>
  </si>
  <si>
    <t>Group of Analyses</t>
  </si>
  <si>
    <t>Analysis Data Class</t>
  </si>
  <si>
    <t>Events Data Type</t>
  </si>
  <si>
    <t>Subject-level Data Type</t>
  </si>
  <si>
    <t>Events Analysis Type</t>
  </si>
  <si>
    <t>Findings Data Type</t>
  </si>
  <si>
    <t>Findings Analysis Type</t>
  </si>
  <si>
    <t>Demographics</t>
  </si>
  <si>
    <t>Catn_02_DClass</t>
  </si>
  <si>
    <t>Catn_02_Dclass_1_Sbj</t>
  </si>
  <si>
    <t>Catn_02_Dclass_2_Evt</t>
  </si>
  <si>
    <t>Catn_02_Dclass_3_Fnd</t>
  </si>
  <si>
    <t>Adverse Events</t>
  </si>
  <si>
    <t>Clinical Events</t>
  </si>
  <si>
    <t>Disposition</t>
  </si>
  <si>
    <t>Occurrence</t>
  </si>
  <si>
    <t>Time-to-Event</t>
  </si>
  <si>
    <t>Vital Signs</t>
  </si>
  <si>
    <t>Laboratory Tests</t>
  </si>
  <si>
    <t>Change from Baseline</t>
  </si>
  <si>
    <t>Shift Table</t>
  </si>
  <si>
    <t>Catn_03_SbjDType</t>
  </si>
  <si>
    <t>Catn_04_EvtDType</t>
  </si>
  <si>
    <t>Catn_05_EvtAType</t>
  </si>
  <si>
    <t>Catn_06_FndDType</t>
  </si>
  <si>
    <t>Catn_07_FndAType</t>
  </si>
  <si>
    <t>Catn_03_SbjDType_1_Dm</t>
  </si>
  <si>
    <t>Catn_04_EvtDType_1_Ae</t>
  </si>
  <si>
    <t>Catn_04_EvtDType_2_Ce</t>
  </si>
  <si>
    <t>Catn_04_EvtDType_3_Ds</t>
  </si>
  <si>
    <t>Catn_05_EvtAType_1_Occ</t>
  </si>
  <si>
    <t>Catn_05_EvtAType_2_Tte</t>
  </si>
  <si>
    <t>Catn_06_FndDType_1_Vs</t>
  </si>
  <si>
    <t>Catn_06_FndDType_2_Lb</t>
  </si>
  <si>
    <t>Catn_07_FndAType_1_Chg</t>
  </si>
  <si>
    <t>Catn_07_FndAType_2_Sft</t>
  </si>
  <si>
    <t>Catn_01_Grp_1_Pop | Catn_02_Dclass_1_Sbj | Catn_03_SbjDType_1_Dm</t>
  </si>
  <si>
    <t>SPECIFIED IN SAP</t>
  </si>
  <si>
    <t>ADDITIONAL EXAMPLE</t>
  </si>
  <si>
    <t>The analysis was included in the set as an additional example to demonstrate both a different type of analysis and sponsor terminology for analysis reason.</t>
  </si>
  <si>
    <t>TermEx1</t>
  </si>
  <si>
    <t>An01_05_SAF_Summ_ByTrt</t>
  </si>
  <si>
    <t>An03_01_Age_Summ_ByTrt</t>
  </si>
  <si>
    <t>An03_01_Age_Comp_ByTrt</t>
  </si>
  <si>
    <t>An03_02_AgeGrp_Summ_ByTrt</t>
  </si>
  <si>
    <t>An03_02_AgeGrp_Comp_ByTrt</t>
  </si>
  <si>
    <t>An03_03_Sex_Summ_ByTrt</t>
  </si>
  <si>
    <t>An03_03_Sex_Comp_ByTrt</t>
  </si>
  <si>
    <t>An03_04_Ethnic_Summ_ByTrt</t>
  </si>
  <si>
    <t>An03_04_Ethnic_Comp_ByTrt</t>
  </si>
  <si>
    <t>An03_05_Race_Summ_ByTrt</t>
  </si>
  <si>
    <t>An03_05_Race_Comp_ByTrt</t>
  </si>
  <si>
    <t>An03_06_Height_Summ_ByTrt</t>
  </si>
  <si>
    <t>An03_06_Height_Comp_ByTrt</t>
  </si>
  <si>
    <t>PRIMARY OUTCOME MEASURE</t>
  </si>
  <si>
    <t>templateCode</t>
  </si>
  <si>
    <t>SAS Version 9.4</t>
  </si>
  <si>
    <t>context</t>
  </si>
  <si>
    <t>./csr-cdiscpilot01.pdf</t>
  </si>
  <si>
    <t>./sap.pdf</t>
  </si>
  <si>
    <t>CDISCPILOT01_SAP</t>
  </si>
  <si>
    <t>CDISCPILOT01_CSR</t>
  </si>
  <si>
    <t>Statistical Analysis Plan</t>
  </si>
  <si>
    <t>Clinical Study Report</t>
  </si>
  <si>
    <t>Catn_01_Grp_1_Pop | Catn_03_SbjDType_1_Dm</t>
  </si>
  <si>
    <t>analysis_id</t>
  </si>
  <si>
    <t>refDocumentId</t>
  </si>
  <si>
    <t>pageRef_refType</t>
  </si>
  <si>
    <t>pageRef_pages</t>
  </si>
  <si>
    <t>pageRef_label</t>
  </si>
  <si>
    <t>9.2. Demographic and Baseline Characteristics</t>
  </si>
  <si>
    <t>PhysicalRef</t>
  </si>
  <si>
    <t>6. ANALYSIS POPULATIONS</t>
  </si>
  <si>
    <t>7. GENERAL CONSIDERATIONS FOR DATA ANALYSES</t>
  </si>
  <si>
    <t>Out14-1-1</t>
  </si>
  <si>
    <t>Disp14-1-1</t>
  </si>
  <si>
    <t>Disp14-1-1_Title_1</t>
  </si>
  <si>
    <t>Disp14-1-1_Title_2</t>
  </si>
  <si>
    <t>Disp14-1-1_RLbHd_1</t>
  </si>
  <si>
    <t>Out14-3-1-1</t>
  </si>
  <si>
    <t>Out14-3-2-1</t>
  </si>
  <si>
    <t>referenceType</t>
  </si>
  <si>
    <t>specifiedAs</t>
  </si>
  <si>
    <t>Code</t>
  </si>
  <si>
    <t>Documentation</t>
  </si>
  <si>
    <t>parameter_name</t>
  </si>
  <si>
    <t>parameter_description</t>
  </si>
  <si>
    <t>parameter_valueSource</t>
  </si>
  <si>
    <t>parameter_value</t>
  </si>
  <si>
    <t>code</t>
  </si>
  <si>
    <t>output_id</t>
  </si>
  <si>
    <t>Table 14-2.01</t>
  </si>
  <si>
    <t>46-48</t>
  </si>
  <si>
    <t>./at14-5-01.sas</t>
  </si>
  <si>
    <t>at14-5-01.sas</t>
  </si>
  <si>
    <t>at14-5-01_sas</t>
  </si>
  <si>
    <t>DocumentRef</t>
  </si>
  <si>
    <t>group_level</t>
  </si>
  <si>
    <t>group_compoundExpression_logicalOperator</t>
  </si>
  <si>
    <t>proc glm data=ADSL;
class TRT01A;
model AGE=TRT01A;
ods output OverallANOVA=results.ANOVAGE (where=(source = 'Model'));
run;</t>
  </si>
  <si>
    <t>proc glm data=ADSL;
class TRT01A;
model HEIGHTBL=TRT01A;
ods output OverallANOVA=results.ANOVHEIGHTBL (where=(source = 'Model'));
run;</t>
  </si>
  <si>
    <t>proc freq data=ADSL;
table TRT01A*AGEGR1/chisq;
exact pchi; 
ods output PearsonChiSq=results.PCHIAGEGR1;
run;</t>
  </si>
  <si>
    <t>proc freq data=ADSL;
table TRT01A*SEX/chisq;
exact pchi; 
ods output PearsonChiSq=results.PCHISEX;
run;</t>
  </si>
  <si>
    <t>proc freq data=ADSL;
table TRT01A*ETHNIC/chisq;
exact pchi; 
ods output PearsonChiSq=results.PCHIETHNIC;
run;</t>
  </si>
  <si>
    <t>proc freq data=ADSL;
table TRT01A*RACE/chisq;
exact pchi; 
ods output PearsonChiSq=results.PCHIRACE;
run;</t>
  </si>
  <si>
    <t>Mth01_CatVar_Count_ByGrp</t>
  </si>
  <si>
    <t>Count by group for a categorical variable</t>
  </si>
  <si>
    <t>Grouped count for categorical variable</t>
  </si>
  <si>
    <t>Count across groups for a categorical variable, based on subject occurrence</t>
  </si>
  <si>
    <t>Mth01_CatVar_Count_ByGrp_1_n</t>
  </si>
  <si>
    <t>(N=XX)</t>
  </si>
  <si>
    <t>XXX</t>
  </si>
  <si>
    <t>sectionType</t>
  </si>
  <si>
    <t>subSection_id</t>
  </si>
  <si>
    <t>subSection_text</t>
  </si>
  <si>
    <t>displaySection_orderedSubSection_order</t>
  </si>
  <si>
    <t>GlobalDisp_Title_1</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</si>
  <si>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</si>
  <si>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</si>
  <si>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</si>
  <si>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</si>
  <si>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</si>
  <si>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</si>
  <si>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</si>
  <si>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</si>
  <si>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</si>
  <si>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</si>
  <si>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./AE_Summary_Table_Shell.pdf</t>
  </si>
  <si>
    <t>AE Summary Table Shell</t>
  </si>
  <si>
    <t>AE_Summary_Table_Shell</t>
  </si>
  <si>
    <t>AnalysisReasonEnum</t>
  </si>
  <si>
    <t>TermEx1_1</t>
  </si>
  <si>
    <t>listItem_level</t>
  </si>
  <si>
    <t>listItem_name</t>
  </si>
  <si>
    <t>listItem_description</t>
  </si>
  <si>
    <t>listItem_label</t>
  </si>
  <si>
    <t>listItem_order</t>
  </si>
  <si>
    <t>listItem_analysisId</t>
  </si>
  <si>
    <t>listItem_outputId</t>
  </si>
  <si>
    <t>List of Planned Analyses</t>
  </si>
  <si>
    <t>List of Planned Outputs</t>
  </si>
  <si>
    <t>LOPO</t>
  </si>
  <si>
    <t>LOPA</t>
  </si>
  <si>
    <t>fileType</t>
  </si>
  <si>
    <t>rtf</t>
  </si>
  <si>
    <t>pdf</t>
  </si>
  <si>
    <t>./t14-1-1-demog.rtf</t>
  </si>
  <si>
    <t>./t14-1-1-demog.pdf</t>
  </si>
  <si>
    <t>t14-1-1-demog (RTF)</t>
  </si>
  <si>
    <t>t14-1-1-demog (PDF)</t>
  </si>
  <si>
    <t>display2_id</t>
  </si>
  <si>
    <t>parameter_label</t>
  </si>
  <si>
    <t>groupingDataset</t>
  </si>
  <si>
    <t>group_name</t>
  </si>
  <si>
    <t>group_description</t>
  </si>
  <si>
    <t>operation_description</t>
  </si>
  <si>
    <t>Footer</t>
  </si>
  <si>
    <t>GlobalDisp_Footer_1</t>
  </si>
  <si>
    <t>Header</t>
  </si>
  <si>
    <t>Study - CDISC 360</t>
  </si>
  <si>
    <t>GlobalDisp_Header_1</t>
  </si>
  <si>
    <t>GlobalDisp_Header_2</t>
  </si>
  <si>
    <t>Page x of y</t>
  </si>
  <si>
    <t>Disp14-1-1_Footer_1</t>
  </si>
  <si>
    <t>ITT</t>
  </si>
  <si>
    <t>SAF</t>
  </si>
  <si>
    <t>analysisSet_name</t>
  </si>
  <si>
    <t>operation_referencedResultRelationships1_analysisId</t>
  </si>
  <si>
    <t>operation_referencedResultRelationships2_analysisId</t>
  </si>
  <si>
    <t>group_compoundExpression_subClauseId</t>
  </si>
  <si>
    <t>compoundExpression_subClauseId</t>
  </si>
  <si>
    <t>csd_reimagined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</si>
</sst>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xf>
    <xf numFmtId="0" fontId="0" fillId="0" borderId="0" xfId="0" quotePrefix="1" applyAlignment="1">
      <alignment horizontal="right"/>
    </xf>
    <xf numFmtId="0" fontId="0" fillId="0" borderId="0" xfId="0" applyAlignment="1">
      <alignment horizontal="left" indent="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E2"/>
  <sheetViews>
    <sheetView tabSelected="1" workbookViewId="0">
      <selection activeCell="C5" sqref="C5"/>
    </sheetView>
  </sheetViews>
  <sheetFormatPr defaultRowHeight="14.4" x14ac:dyDescent="0.3"/>
  <cols>
    <col min="3" max="3" width="21.5546875" bestFit="1" customWidth="1"/>
    <col min="4" max="4" width="35.44140625" customWidth="1"/>
    <col min="5" max="5" width="18.109375" customWidth="1"/>
  </cols>
  <sheetData>
    <row r="1" spans="1:5" x14ac:dyDescent="0.3">
      <c r="A1" s="2" t="s">
        <v>0</v>
      </c>
      <c r="B1" s="2" t="s">
        <v>53</v>
      </c>
      <c r="C1" s="2" t="s">
        <v>57</v>
      </c>
      <c r="D1" s="2" t="s">
        <v>58</v>
      </c>
      <c r="E1" s="2" t="s">
        <v>1</v>
      </c>
    </row>
    <row r="2" spans="1:5" x14ac:dyDescent="0.3">
      <c r="A2" t="s">
        <v>298</v>
      </c>
      <c r="B2">
        <v>1</v>
      </c>
      <c r="C2" t="s">
        <v>497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E5"/>
  <sheetViews>
    <sheetView workbookViewId="0">
      <selection activeCell="C18" sqref="C18"/>
    </sheetView>
  </sheetViews>
  <sheetFormatPr defaultRowHeight="14.4" x14ac:dyDescent="0.3"/>
  <cols>
    <col min="1" max="1" width="23.21875" customWidth="1"/>
    <col min="2" max="3" width="34.109375" customWidth="1"/>
    <col min="4" max="4" width="22.21875" customWidth="1"/>
    <col min="5" max="5" width="43.88671875" customWidth="1"/>
  </cols>
  <sheetData>
    <row r="1" spans="1:5" x14ac:dyDescent="0.3">
      <c r="A1" s="2" t="s">
        <v>0</v>
      </c>
      <c r="B1" s="2" t="s">
        <v>57</v>
      </c>
      <c r="C1" s="2" t="s">
        <v>58</v>
      </c>
      <c r="D1" s="2" t="s">
        <v>1</v>
      </c>
      <c r="E1" s="2" t="s">
        <v>299</v>
      </c>
    </row>
    <row r="2" spans="1:5" x14ac:dyDescent="0.3">
      <c r="A2" t="s">
        <v>386</v>
      </c>
      <c r="B2" t="s">
        <v>388</v>
      </c>
      <c r="E2" t="s">
        <v>385</v>
      </c>
    </row>
    <row r="3" spans="1:5" x14ac:dyDescent="0.3">
      <c r="A3" t="s">
        <v>387</v>
      </c>
      <c r="B3" t="s">
        <v>389</v>
      </c>
      <c r="E3" t="s">
        <v>384</v>
      </c>
    </row>
    <row r="4" spans="1:5" x14ac:dyDescent="0.3">
      <c r="A4" t="s">
        <v>421</v>
      </c>
      <c r="B4" t="s">
        <v>420</v>
      </c>
      <c r="E4" t="s">
        <v>419</v>
      </c>
    </row>
    <row r="5" spans="1:5" x14ac:dyDescent="0.3">
      <c r="A5" t="s">
        <v>455</v>
      </c>
      <c r="B5" t="s">
        <v>454</v>
      </c>
      <c r="E5" t="s">
        <v>453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7"/>
  <sheetViews>
    <sheetView workbookViewId="0">
      <selection activeCell="C23" sqref="C23"/>
    </sheetView>
  </sheetViews>
  <sheetFormatPr defaultRowHeight="14.4" x14ac:dyDescent="0.3"/>
  <cols>
    <col min="1" max="1" width="16.88671875" bestFit="1" customWidth="1"/>
    <col min="2" max="2" width="20.21875" bestFit="1" customWidth="1"/>
    <col min="3" max="3" width="20" bestFit="1" customWidth="1"/>
    <col min="4" max="4" width="23" bestFit="1" customWidth="1"/>
    <col min="5" max="5" width="19.6640625" bestFit="1" customWidth="1"/>
  </cols>
  <sheetData>
    <row r="1" spans="1:5" x14ac:dyDescent="0.3">
      <c r="A1" s="2" t="s">
        <v>0</v>
      </c>
      <c r="B1" s="2" t="s">
        <v>1</v>
      </c>
      <c r="C1" s="2" t="s">
        <v>322</v>
      </c>
      <c r="D1" s="2" t="s">
        <v>313</v>
      </c>
      <c r="E1" s="2" t="s">
        <v>314</v>
      </c>
    </row>
    <row r="2" spans="1:5" x14ac:dyDescent="0.3">
      <c r="A2" t="s">
        <v>315</v>
      </c>
      <c r="B2" t="s">
        <v>326</v>
      </c>
      <c r="D2" t="s">
        <v>323</v>
      </c>
      <c r="E2" t="s">
        <v>316</v>
      </c>
    </row>
    <row r="3" spans="1:5" x14ac:dyDescent="0.3">
      <c r="A3" t="s">
        <v>315</v>
      </c>
      <c r="B3" t="s">
        <v>326</v>
      </c>
      <c r="D3" t="s">
        <v>324</v>
      </c>
      <c r="E3" t="s">
        <v>317</v>
      </c>
    </row>
    <row r="4" spans="1:5" x14ac:dyDescent="0.3">
      <c r="A4" t="s">
        <v>315</v>
      </c>
      <c r="B4" t="s">
        <v>326</v>
      </c>
      <c r="D4" t="s">
        <v>325</v>
      </c>
      <c r="E4" t="s">
        <v>318</v>
      </c>
    </row>
    <row r="5" spans="1:5" x14ac:dyDescent="0.3">
      <c r="A5" t="s">
        <v>334</v>
      </c>
      <c r="B5" t="s">
        <v>327</v>
      </c>
      <c r="D5" t="s">
        <v>335</v>
      </c>
      <c r="E5" t="s">
        <v>319</v>
      </c>
    </row>
    <row r="6" spans="1:5" x14ac:dyDescent="0.3">
      <c r="A6" t="s">
        <v>334</v>
      </c>
      <c r="B6" t="s">
        <v>327</v>
      </c>
      <c r="D6" t="s">
        <v>336</v>
      </c>
      <c r="E6" t="s">
        <v>320</v>
      </c>
    </row>
    <row r="7" spans="1:5" x14ac:dyDescent="0.3">
      <c r="A7" t="s">
        <v>334</v>
      </c>
      <c r="B7" t="s">
        <v>327</v>
      </c>
      <c r="D7" t="s">
        <v>337</v>
      </c>
      <c r="E7" t="s">
        <v>321</v>
      </c>
    </row>
    <row r="8" spans="1:5" x14ac:dyDescent="0.3">
      <c r="A8" t="s">
        <v>347</v>
      </c>
      <c r="B8" t="s">
        <v>329</v>
      </c>
      <c r="C8" t="s">
        <v>335</v>
      </c>
      <c r="D8" t="s">
        <v>352</v>
      </c>
      <c r="E8" t="s">
        <v>333</v>
      </c>
    </row>
    <row r="9" spans="1:5" x14ac:dyDescent="0.3">
      <c r="A9" t="s">
        <v>348</v>
      </c>
      <c r="B9" t="s">
        <v>328</v>
      </c>
      <c r="C9" t="s">
        <v>336</v>
      </c>
      <c r="D9" t="s">
        <v>353</v>
      </c>
      <c r="E9" t="s">
        <v>338</v>
      </c>
    </row>
    <row r="10" spans="1:5" x14ac:dyDescent="0.3">
      <c r="A10" t="s">
        <v>348</v>
      </c>
      <c r="B10" t="s">
        <v>328</v>
      </c>
      <c r="C10" t="s">
        <v>336</v>
      </c>
      <c r="D10" t="s">
        <v>354</v>
      </c>
      <c r="E10" t="s">
        <v>339</v>
      </c>
    </row>
    <row r="11" spans="1:5" x14ac:dyDescent="0.3">
      <c r="A11" t="s">
        <v>348</v>
      </c>
      <c r="B11" t="s">
        <v>328</v>
      </c>
      <c r="C11" t="s">
        <v>336</v>
      </c>
      <c r="D11" t="s">
        <v>355</v>
      </c>
      <c r="E11" t="s">
        <v>340</v>
      </c>
    </row>
    <row r="12" spans="1:5" x14ac:dyDescent="0.3">
      <c r="A12" t="s">
        <v>349</v>
      </c>
      <c r="B12" t="s">
        <v>330</v>
      </c>
      <c r="C12" t="s">
        <v>336</v>
      </c>
      <c r="D12" t="s">
        <v>356</v>
      </c>
      <c r="E12" t="s">
        <v>341</v>
      </c>
    </row>
    <row r="13" spans="1:5" x14ac:dyDescent="0.3">
      <c r="A13" t="s">
        <v>349</v>
      </c>
      <c r="B13" t="s">
        <v>330</v>
      </c>
      <c r="C13" t="s">
        <v>336</v>
      </c>
      <c r="D13" t="s">
        <v>357</v>
      </c>
      <c r="E13" t="s">
        <v>342</v>
      </c>
    </row>
    <row r="14" spans="1:5" x14ac:dyDescent="0.3">
      <c r="A14" t="s">
        <v>350</v>
      </c>
      <c r="B14" t="s">
        <v>331</v>
      </c>
      <c r="C14" t="s">
        <v>337</v>
      </c>
      <c r="D14" t="s">
        <v>358</v>
      </c>
      <c r="E14" t="s">
        <v>343</v>
      </c>
    </row>
    <row r="15" spans="1:5" x14ac:dyDescent="0.3">
      <c r="A15" t="s">
        <v>350</v>
      </c>
      <c r="B15" t="s">
        <v>331</v>
      </c>
      <c r="C15" t="s">
        <v>337</v>
      </c>
      <c r="D15" t="s">
        <v>359</v>
      </c>
      <c r="E15" t="s">
        <v>344</v>
      </c>
    </row>
    <row r="16" spans="1:5" x14ac:dyDescent="0.3">
      <c r="A16" t="s">
        <v>351</v>
      </c>
      <c r="B16" t="s">
        <v>332</v>
      </c>
      <c r="C16" t="s">
        <v>337</v>
      </c>
      <c r="D16" t="s">
        <v>360</v>
      </c>
      <c r="E16" t="s">
        <v>345</v>
      </c>
    </row>
    <row r="17" spans="1:5" x14ac:dyDescent="0.3">
      <c r="A17" t="s">
        <v>351</v>
      </c>
      <c r="B17" t="s">
        <v>332</v>
      </c>
      <c r="C17" t="s">
        <v>337</v>
      </c>
      <c r="D17" t="s">
        <v>361</v>
      </c>
      <c r="E17" t="s">
        <v>346</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J23"/>
  <sheetViews>
    <sheetView topLeftCell="A3" workbookViewId="0">
      <selection activeCell="A24" sqref="A24:X511"/>
    </sheetView>
  </sheetViews>
  <sheetFormatPr defaultRowHeight="14.4" x14ac:dyDescent="0.3"/>
  <cols>
    <col min="1" max="1" width="21.109375" bestFit="1" customWidth="1"/>
    <col min="5" max="5" width="85.77734375" bestFit="1" customWidth="1"/>
    <col min="6" max="6" width="32.77734375" customWidth="1"/>
    <col min="7" max="7" width="21.6640625" customWidth="1"/>
    <col min="9" max="9" width="35.109375" bestFit="1" customWidth="1"/>
    <col min="10" max="10" width="11.109375" bestFit="1" customWidth="1"/>
  </cols>
  <sheetData>
    <row r="1" spans="1:10" x14ac:dyDescent="0.3">
      <c r="A1" s="2" t="s">
        <v>57</v>
      </c>
      <c r="B1" s="2" t="s">
        <v>58</v>
      </c>
      <c r="C1" s="2" t="s">
        <v>1</v>
      </c>
      <c r="D1" s="2" t="s">
        <v>458</v>
      </c>
      <c r="E1" s="2" t="s">
        <v>459</v>
      </c>
      <c r="F1" s="2" t="s">
        <v>460</v>
      </c>
      <c r="G1" s="2" t="s">
        <v>461</v>
      </c>
      <c r="H1" s="2" t="s">
        <v>462</v>
      </c>
      <c r="I1" s="2" t="s">
        <v>463</v>
      </c>
      <c r="J1" s="2" t="s">
        <v>464</v>
      </c>
    </row>
    <row r="2" spans="1:10" x14ac:dyDescent="0.3">
      <c r="A2" t="s">
        <v>465</v>
      </c>
      <c r="C2" t="s">
        <v>468</v>
      </c>
      <c r="D2">
        <v>1</v>
      </c>
      <c r="E2" t="s">
        <v>115</v>
      </c>
      <c r="H2">
        <v>1</v>
      </c>
      <c r="J2" t="s">
        <v>400</v>
      </c>
    </row>
    <row r="3" spans="1:10" x14ac:dyDescent="0.3">
      <c r="A3" t="s">
        <v>465</v>
      </c>
      <c r="C3" t="s">
        <v>468</v>
      </c>
      <c r="D3">
        <v>2</v>
      </c>
      <c r="E3" s="1" t="s">
        <v>128</v>
      </c>
      <c r="F3" s="1"/>
      <c r="G3" s="1"/>
      <c r="H3">
        <v>1</v>
      </c>
      <c r="I3" t="s">
        <v>367</v>
      </c>
    </row>
    <row r="4" spans="1:10" x14ac:dyDescent="0.3">
      <c r="A4" t="s">
        <v>465</v>
      </c>
      <c r="C4" t="s">
        <v>468</v>
      </c>
      <c r="D4">
        <v>2</v>
      </c>
      <c r="E4" s="1" t="s">
        <v>291</v>
      </c>
      <c r="F4" s="1"/>
      <c r="G4" s="1"/>
      <c r="H4">
        <v>2</v>
      </c>
    </row>
    <row r="5" spans="1:10" x14ac:dyDescent="0.3">
      <c r="A5" t="s">
        <v>465</v>
      </c>
      <c r="C5" t="s">
        <v>468</v>
      </c>
      <c r="D5">
        <v>3</v>
      </c>
      <c r="E5" s="10" t="s">
        <v>295</v>
      </c>
      <c r="F5" s="10"/>
      <c r="G5" s="10"/>
      <c r="H5">
        <v>1</v>
      </c>
      <c r="I5" t="s">
        <v>368</v>
      </c>
    </row>
    <row r="6" spans="1:10" x14ac:dyDescent="0.3">
      <c r="A6" t="s">
        <v>465</v>
      </c>
      <c r="C6" t="s">
        <v>468</v>
      </c>
      <c r="D6">
        <v>3</v>
      </c>
      <c r="E6" s="10" t="s">
        <v>296</v>
      </c>
      <c r="F6" s="10"/>
      <c r="G6" s="10"/>
      <c r="H6">
        <v>2</v>
      </c>
      <c r="I6" t="s">
        <v>369</v>
      </c>
    </row>
    <row r="7" spans="1:10" x14ac:dyDescent="0.3">
      <c r="A7" t="s">
        <v>465</v>
      </c>
      <c r="C7" t="s">
        <v>468</v>
      </c>
      <c r="D7">
        <v>2</v>
      </c>
      <c r="E7" s="1" t="s">
        <v>38</v>
      </c>
      <c r="F7" s="1"/>
      <c r="G7" s="1"/>
      <c r="H7">
        <v>3</v>
      </c>
    </row>
    <row r="8" spans="1:10" x14ac:dyDescent="0.3">
      <c r="A8" t="s">
        <v>465</v>
      </c>
      <c r="C8" t="s">
        <v>468</v>
      </c>
      <c r="D8">
        <v>3</v>
      </c>
      <c r="E8" s="10" t="s">
        <v>128</v>
      </c>
      <c r="F8" s="10"/>
      <c r="G8" s="10"/>
      <c r="H8">
        <v>1</v>
      </c>
      <c r="I8" t="s">
        <v>370</v>
      </c>
    </row>
    <row r="9" spans="1:10" x14ac:dyDescent="0.3">
      <c r="A9" t="s">
        <v>465</v>
      </c>
      <c r="C9" t="s">
        <v>468</v>
      </c>
      <c r="D9">
        <v>3</v>
      </c>
      <c r="E9" s="10" t="s">
        <v>297</v>
      </c>
      <c r="F9" s="10"/>
      <c r="G9" s="10"/>
      <c r="H9">
        <v>2</v>
      </c>
      <c r="I9" t="s">
        <v>371</v>
      </c>
    </row>
    <row r="10" spans="1:10" x14ac:dyDescent="0.3">
      <c r="A10" t="s">
        <v>465</v>
      </c>
      <c r="C10" t="s">
        <v>468</v>
      </c>
      <c r="D10">
        <v>2</v>
      </c>
      <c r="E10" s="1" t="s">
        <v>292</v>
      </c>
      <c r="F10" s="1"/>
      <c r="G10" s="1"/>
      <c r="H10">
        <v>4</v>
      </c>
    </row>
    <row r="11" spans="1:10" x14ac:dyDescent="0.3">
      <c r="A11" t="s">
        <v>465</v>
      </c>
      <c r="C11" t="s">
        <v>468</v>
      </c>
      <c r="D11">
        <v>3</v>
      </c>
      <c r="E11" s="10" t="s">
        <v>128</v>
      </c>
      <c r="F11" s="10"/>
      <c r="G11" s="10"/>
      <c r="H11">
        <v>1</v>
      </c>
      <c r="I11" t="s">
        <v>372</v>
      </c>
    </row>
    <row r="12" spans="1:10" x14ac:dyDescent="0.3">
      <c r="A12" t="s">
        <v>465</v>
      </c>
      <c r="C12" t="s">
        <v>468</v>
      </c>
      <c r="D12">
        <v>3</v>
      </c>
      <c r="E12" s="10" t="s">
        <v>297</v>
      </c>
      <c r="F12" s="10"/>
      <c r="G12" s="10"/>
      <c r="H12">
        <v>2</v>
      </c>
      <c r="I12" t="s">
        <v>373</v>
      </c>
    </row>
    <row r="13" spans="1:10" x14ac:dyDescent="0.3">
      <c r="A13" t="s">
        <v>465</v>
      </c>
      <c r="C13" t="s">
        <v>468</v>
      </c>
      <c r="D13">
        <v>2</v>
      </c>
      <c r="E13" s="1" t="s">
        <v>87</v>
      </c>
      <c r="F13" s="1"/>
      <c r="G13" s="1"/>
      <c r="H13">
        <v>5</v>
      </c>
    </row>
    <row r="14" spans="1:10" x14ac:dyDescent="0.3">
      <c r="A14" t="s">
        <v>465</v>
      </c>
      <c r="C14" t="s">
        <v>468</v>
      </c>
      <c r="D14">
        <v>3</v>
      </c>
      <c r="E14" s="10" t="s">
        <v>128</v>
      </c>
      <c r="F14" s="10"/>
      <c r="G14" s="10"/>
      <c r="H14">
        <v>1</v>
      </c>
      <c r="I14" t="s">
        <v>374</v>
      </c>
    </row>
    <row r="15" spans="1:10" x14ac:dyDescent="0.3">
      <c r="A15" t="s">
        <v>465</v>
      </c>
      <c r="C15" t="s">
        <v>468</v>
      </c>
      <c r="D15">
        <v>3</v>
      </c>
      <c r="E15" s="10" t="s">
        <v>297</v>
      </c>
      <c r="F15" s="10"/>
      <c r="G15" s="10"/>
      <c r="H15">
        <v>2</v>
      </c>
      <c r="I15" t="s">
        <v>375</v>
      </c>
    </row>
    <row r="16" spans="1:10" x14ac:dyDescent="0.3">
      <c r="A16" t="s">
        <v>465</v>
      </c>
      <c r="C16" t="s">
        <v>468</v>
      </c>
      <c r="D16">
        <v>2</v>
      </c>
      <c r="E16" s="1" t="s">
        <v>293</v>
      </c>
      <c r="F16" s="1"/>
      <c r="G16" s="1"/>
      <c r="H16">
        <v>6</v>
      </c>
    </row>
    <row r="17" spans="1:10" x14ac:dyDescent="0.3">
      <c r="A17" t="s">
        <v>465</v>
      </c>
      <c r="C17" t="s">
        <v>468</v>
      </c>
      <c r="D17">
        <v>3</v>
      </c>
      <c r="E17" s="10" t="s">
        <v>128</v>
      </c>
      <c r="F17" s="10"/>
      <c r="G17" s="10"/>
      <c r="H17">
        <v>1</v>
      </c>
      <c r="I17" t="s">
        <v>376</v>
      </c>
    </row>
    <row r="18" spans="1:10" x14ac:dyDescent="0.3">
      <c r="A18" t="s">
        <v>465</v>
      </c>
      <c r="C18" t="s">
        <v>468</v>
      </c>
      <c r="D18">
        <v>3</v>
      </c>
      <c r="E18" s="10" t="s">
        <v>297</v>
      </c>
      <c r="F18" s="10"/>
      <c r="G18" s="10"/>
      <c r="H18">
        <v>2</v>
      </c>
      <c r="I18" t="s">
        <v>377</v>
      </c>
    </row>
    <row r="19" spans="1:10" x14ac:dyDescent="0.3">
      <c r="A19" t="s">
        <v>465</v>
      </c>
      <c r="C19" t="s">
        <v>468</v>
      </c>
      <c r="D19">
        <v>2</v>
      </c>
      <c r="E19" s="1" t="s">
        <v>294</v>
      </c>
      <c r="F19" s="1"/>
      <c r="G19" s="1"/>
      <c r="H19">
        <v>7</v>
      </c>
    </row>
    <row r="20" spans="1:10" x14ac:dyDescent="0.3">
      <c r="A20" t="s">
        <v>465</v>
      </c>
      <c r="C20" t="s">
        <v>468</v>
      </c>
      <c r="D20">
        <v>3</v>
      </c>
      <c r="E20" s="10" t="s">
        <v>295</v>
      </c>
      <c r="F20" s="10"/>
      <c r="G20" s="10"/>
      <c r="H20">
        <v>1</v>
      </c>
      <c r="I20" t="s">
        <v>378</v>
      </c>
    </row>
    <row r="21" spans="1:10" x14ac:dyDescent="0.3">
      <c r="A21" t="s">
        <v>465</v>
      </c>
      <c r="C21" t="s">
        <v>468</v>
      </c>
      <c r="D21">
        <v>3</v>
      </c>
      <c r="E21" s="10" t="s">
        <v>296</v>
      </c>
      <c r="F21" s="10"/>
      <c r="G21" s="10"/>
      <c r="H21">
        <v>2</v>
      </c>
      <c r="I21" t="s">
        <v>379</v>
      </c>
    </row>
    <row r="22" spans="1:10" x14ac:dyDescent="0.3">
      <c r="A22" t="s">
        <v>465</v>
      </c>
      <c r="C22" t="s">
        <v>468</v>
      </c>
      <c r="D22">
        <v>1</v>
      </c>
      <c r="E22" s="8" t="s">
        <v>257</v>
      </c>
      <c r="F22" s="8"/>
      <c r="G22" s="8"/>
      <c r="H22">
        <v>2</v>
      </c>
      <c r="J22" t="s">
        <v>405</v>
      </c>
    </row>
    <row r="23" spans="1:10" x14ac:dyDescent="0.3">
      <c r="A23" t="s">
        <v>465</v>
      </c>
      <c r="C23" t="s">
        <v>468</v>
      </c>
      <c r="D23">
        <v>2</v>
      </c>
      <c r="E23" s="1" t="s">
        <v>128</v>
      </c>
      <c r="F23" s="1"/>
      <c r="G23" s="1"/>
      <c r="H23">
        <v>1</v>
      </c>
      <c r="I23" t="s">
        <v>367</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J2"/>
  <sheetViews>
    <sheetView workbookViewId="0">
      <selection activeCell="A3" sqref="A3:XFD824"/>
    </sheetView>
  </sheetViews>
  <sheetFormatPr defaultRowHeight="14.4" x14ac:dyDescent="0.3"/>
  <cols>
    <col min="1" max="1" width="20.44140625" bestFit="1" customWidth="1"/>
    <col min="2" max="2" width="10.21875" bestFit="1" customWidth="1"/>
    <col min="5" max="5" width="80.109375" bestFit="1" customWidth="1"/>
    <col min="6" max="6" width="18.44140625" customWidth="1"/>
    <col min="7" max="7" width="12.44140625" bestFit="1" customWidth="1"/>
    <col min="9" max="9" width="35.109375" bestFit="1" customWidth="1"/>
    <col min="10" max="10" width="11.6640625" bestFit="1" customWidth="1"/>
  </cols>
  <sheetData>
    <row r="1" spans="1:10" x14ac:dyDescent="0.3">
      <c r="A1" s="2" t="s">
        <v>57</v>
      </c>
      <c r="B1" s="2" t="s">
        <v>58</v>
      </c>
      <c r="C1" s="2" t="s">
        <v>1</v>
      </c>
      <c r="D1" s="2" t="s">
        <v>458</v>
      </c>
      <c r="E1" s="2" t="s">
        <v>459</v>
      </c>
      <c r="F1" s="2" t="s">
        <v>460</v>
      </c>
      <c r="G1" s="2" t="s">
        <v>461</v>
      </c>
      <c r="H1" s="2" t="s">
        <v>462</v>
      </c>
      <c r="I1" s="2" t="s">
        <v>463</v>
      </c>
      <c r="J1" s="2" t="s">
        <v>464</v>
      </c>
    </row>
    <row r="2" spans="1:10" x14ac:dyDescent="0.3">
      <c r="A2" t="s">
        <v>466</v>
      </c>
      <c r="C2" t="s">
        <v>467</v>
      </c>
      <c r="D2">
        <v>1</v>
      </c>
      <c r="E2" t="s">
        <v>115</v>
      </c>
      <c r="H2">
        <v>1</v>
      </c>
      <c r="J2" t="s">
        <v>400</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5"/>
  <sheetViews>
    <sheetView workbookViewId="0">
      <selection activeCell="E20" sqref="E20"/>
    </sheetView>
  </sheetViews>
  <sheetFormatPr defaultRowHeight="14.4" x14ac:dyDescent="0.3"/>
  <cols>
    <col min="1" max="1" width="11.109375" bestFit="1" customWidth="1"/>
    <col min="2" max="2" width="18.77734375" bestFit="1" customWidth="1"/>
    <col min="3" max="3" width="67.77734375" bestFit="1" customWidth="1"/>
  </cols>
  <sheetData>
    <row r="1" spans="1:3" x14ac:dyDescent="0.3">
      <c r="A1" s="2" t="s">
        <v>438</v>
      </c>
      <c r="B1" s="2" t="s">
        <v>439</v>
      </c>
      <c r="C1" s="2" t="s">
        <v>440</v>
      </c>
    </row>
    <row r="2" spans="1:3" x14ac:dyDescent="0.3">
      <c r="A2" t="s">
        <v>484</v>
      </c>
      <c r="B2" t="s">
        <v>486</v>
      </c>
      <c r="C2" t="s">
        <v>485</v>
      </c>
    </row>
    <row r="3" spans="1:3" x14ac:dyDescent="0.3">
      <c r="A3" t="s">
        <v>484</v>
      </c>
      <c r="B3" t="s">
        <v>487</v>
      </c>
      <c r="C3" t="s">
        <v>488</v>
      </c>
    </row>
    <row r="4" spans="1:3" x14ac:dyDescent="0.3">
      <c r="A4" t="s">
        <v>135</v>
      </c>
      <c r="B4" t="s">
        <v>442</v>
      </c>
      <c r="C4" t="s">
        <v>14</v>
      </c>
    </row>
    <row r="5" spans="1:3" x14ac:dyDescent="0.3">
      <c r="A5" t="s">
        <v>482</v>
      </c>
      <c r="B5" t="s">
        <v>483</v>
      </c>
      <c r="C5" t="s">
        <v>138</v>
      </c>
    </row>
  </sheetData>
  <phoneticPr fontId="2" type="noConversion"/>
  <dataValidations count="1">
    <dataValidation type="list" allowBlank="1" showInputMessage="1" showErrorMessage="1" sqref="A2:A26" xr:uid="{126A0BF0-0491-484D-A2C5-21C668CFA0AD}">
      <formula1>"Header,Title,Rowlabel Header,Legend,Abbreviation,Footnote,Footer"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2"/>
  <sheetViews>
    <sheetView workbookViewId="0">
      <selection activeCell="A3" sqref="A3:XFD365"/>
    </sheetView>
  </sheetViews>
  <sheetFormatPr defaultRowHeight="14.4" x14ac:dyDescent="0.3"/>
  <cols>
    <col min="1" max="1" width="11.21875" bestFit="1" customWidth="1"/>
    <col min="2" max="2" width="7" customWidth="1"/>
    <col min="3" max="3" width="78.77734375" bestFit="1" customWidth="1"/>
    <col min="4" max="5" width="19.77734375" customWidth="1"/>
    <col min="6" max="6" width="40.88671875" bestFit="1" customWidth="1"/>
    <col min="7" max="7" width="18.5546875" customWidth="1"/>
    <col min="8" max="8" width="15.21875" customWidth="1"/>
    <col min="9" max="9" width="12.44140625" bestFit="1" customWidth="1"/>
    <col min="10" max="10" width="13.88671875" bestFit="1" customWidth="1"/>
    <col min="11" max="11" width="17.5546875" bestFit="1" customWidth="1"/>
  </cols>
  <sheetData>
    <row r="1" spans="1:8" x14ac:dyDescent="0.3">
      <c r="A1" s="2" t="s">
        <v>0</v>
      </c>
      <c r="B1" s="2" t="s">
        <v>53</v>
      </c>
      <c r="C1" s="2" t="s">
        <v>57</v>
      </c>
      <c r="D1" s="2" t="s">
        <v>58</v>
      </c>
      <c r="E1" s="2" t="s">
        <v>1</v>
      </c>
      <c r="F1" s="2" t="s">
        <v>235</v>
      </c>
      <c r="G1" s="2" t="s">
        <v>141</v>
      </c>
      <c r="H1" s="2" t="s">
        <v>476</v>
      </c>
    </row>
    <row r="2" spans="1:8" x14ac:dyDescent="0.3">
      <c r="A2" t="s">
        <v>400</v>
      </c>
      <c r="B2">
        <v>1</v>
      </c>
      <c r="C2" t="s">
        <v>115</v>
      </c>
      <c r="F2" s="7" t="s">
        <v>390</v>
      </c>
      <c r="G2" t="s">
        <v>401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96BA-3F1D-473E-B665-46DA5BD6D07D}">
  <dimension ref="A1:F3"/>
  <sheetViews>
    <sheetView workbookViewId="0">
      <selection activeCell="A4" sqref="A4:XFD872"/>
    </sheetView>
  </sheetViews>
  <sheetFormatPr defaultRowHeight="14.4" x14ac:dyDescent="0.3"/>
  <cols>
    <col min="1" max="1" width="11.21875" bestFit="1" customWidth="1"/>
    <col min="2" max="2" width="34.88671875" customWidth="1"/>
    <col min="3" max="3" width="19.109375" customWidth="1"/>
    <col min="4" max="4" width="22.77734375" bestFit="1" customWidth="1"/>
    <col min="5" max="5" width="27.6640625" bestFit="1" customWidth="1"/>
    <col min="6" max="6" width="12.21875" customWidth="1"/>
    <col min="7" max="7" width="9.21875" bestFit="1" customWidth="1"/>
    <col min="8" max="8" width="12.44140625" bestFit="1" customWidth="1"/>
    <col min="9" max="9" width="13.88671875" bestFit="1" customWidth="1"/>
    <col min="10" max="10" width="17.5546875" bestFit="1" customWidth="1"/>
  </cols>
  <sheetData>
    <row r="1" spans="1:6" x14ac:dyDescent="0.3">
      <c r="A1" s="2" t="s">
        <v>0</v>
      </c>
      <c r="B1" s="2" t="s">
        <v>57</v>
      </c>
      <c r="C1" s="2" t="s">
        <v>58</v>
      </c>
      <c r="D1" s="2" t="s">
        <v>1</v>
      </c>
      <c r="E1" s="2" t="s">
        <v>299</v>
      </c>
      <c r="F1" s="2" t="s">
        <v>469</v>
      </c>
    </row>
    <row r="2" spans="1:6" x14ac:dyDescent="0.3">
      <c r="A2" t="s">
        <v>400</v>
      </c>
      <c r="B2" t="s">
        <v>474</v>
      </c>
      <c r="D2" t="s">
        <v>143</v>
      </c>
      <c r="E2" s="7" t="s">
        <v>472</v>
      </c>
      <c r="F2" t="s">
        <v>470</v>
      </c>
    </row>
    <row r="3" spans="1:6" x14ac:dyDescent="0.3">
      <c r="A3" t="s">
        <v>400</v>
      </c>
      <c r="B3" t="s">
        <v>475</v>
      </c>
      <c r="D3" t="s">
        <v>143</v>
      </c>
      <c r="E3" s="7" t="s">
        <v>473</v>
      </c>
      <c r="F3" t="s">
        <v>471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J9"/>
  <sheetViews>
    <sheetView workbookViewId="0">
      <selection activeCell="A10" sqref="A10:XFD640"/>
    </sheetView>
  </sheetViews>
  <sheetFormatPr defaultRowHeight="14.4" x14ac:dyDescent="0.3"/>
  <cols>
    <col min="1" max="1" width="11.6640625" bestFit="1" customWidth="1"/>
    <col min="2" max="2" width="32.5546875" bestFit="1" customWidth="1"/>
    <col min="3" max="3" width="13.109375" customWidth="1"/>
    <col min="4" max="4" width="15.77734375" bestFit="1" customWidth="1"/>
    <col min="5" max="5" width="7" bestFit="1" customWidth="1"/>
    <col min="6" max="6" width="79.6640625" customWidth="1"/>
    <col min="7" max="7" width="24.33203125" bestFit="1" customWidth="1"/>
    <col min="8" max="8" width="29" customWidth="1"/>
    <col min="9" max="9" width="27.109375" bestFit="1" customWidth="1"/>
    <col min="10" max="10" width="54.5546875" customWidth="1"/>
  </cols>
  <sheetData>
    <row r="1" spans="1:10" x14ac:dyDescent="0.3">
      <c r="A1" s="2" t="s">
        <v>0</v>
      </c>
      <c r="B1" s="2" t="s">
        <v>57</v>
      </c>
      <c r="C1" s="2" t="s">
        <v>58</v>
      </c>
      <c r="D1" s="2" t="s">
        <v>1</v>
      </c>
      <c r="E1" s="2" t="s">
        <v>53</v>
      </c>
      <c r="F1" s="2" t="s">
        <v>131</v>
      </c>
      <c r="G1" s="2" t="s">
        <v>132</v>
      </c>
      <c r="H1" s="2" t="s">
        <v>441</v>
      </c>
      <c r="I1" s="2" t="s">
        <v>133</v>
      </c>
      <c r="J1" s="2" t="s">
        <v>134</v>
      </c>
    </row>
    <row r="2" spans="1:10" x14ac:dyDescent="0.3">
      <c r="A2" t="s">
        <v>401</v>
      </c>
      <c r="B2" t="s">
        <v>333</v>
      </c>
      <c r="D2" t="s">
        <v>142</v>
      </c>
      <c r="E2">
        <v>1</v>
      </c>
      <c r="F2" t="s">
        <v>115</v>
      </c>
      <c r="G2" t="s">
        <v>484</v>
      </c>
      <c r="H2">
        <v>1</v>
      </c>
      <c r="I2" t="s">
        <v>486</v>
      </c>
    </row>
    <row r="3" spans="1:10" x14ac:dyDescent="0.3">
      <c r="A3" t="s">
        <v>401</v>
      </c>
      <c r="B3" t="s">
        <v>333</v>
      </c>
      <c r="D3" t="s">
        <v>142</v>
      </c>
      <c r="E3">
        <v>1</v>
      </c>
      <c r="F3" t="s">
        <v>115</v>
      </c>
      <c r="G3" t="s">
        <v>484</v>
      </c>
      <c r="H3">
        <v>2</v>
      </c>
      <c r="I3" t="s">
        <v>487</v>
      </c>
    </row>
    <row r="4" spans="1:10" x14ac:dyDescent="0.3">
      <c r="A4" t="s">
        <v>401</v>
      </c>
      <c r="B4" t="s">
        <v>333</v>
      </c>
      <c r="D4" t="s">
        <v>142</v>
      </c>
      <c r="E4">
        <v>1</v>
      </c>
      <c r="F4" t="s">
        <v>115</v>
      </c>
      <c r="G4" t="s">
        <v>135</v>
      </c>
      <c r="H4">
        <v>1</v>
      </c>
      <c r="I4" t="s">
        <v>402</v>
      </c>
      <c r="J4" t="s">
        <v>136</v>
      </c>
    </row>
    <row r="5" spans="1:10" x14ac:dyDescent="0.3">
      <c r="A5" t="s">
        <v>401</v>
      </c>
      <c r="B5" t="s">
        <v>333</v>
      </c>
      <c r="D5" t="s">
        <v>142</v>
      </c>
      <c r="E5">
        <v>1</v>
      </c>
      <c r="F5" t="s">
        <v>115</v>
      </c>
      <c r="G5" t="s">
        <v>135</v>
      </c>
      <c r="H5">
        <v>2</v>
      </c>
      <c r="I5" t="s">
        <v>403</v>
      </c>
      <c r="J5" t="s">
        <v>115</v>
      </c>
    </row>
    <row r="6" spans="1:10" x14ac:dyDescent="0.3">
      <c r="A6" t="s">
        <v>401</v>
      </c>
      <c r="B6" t="s">
        <v>333</v>
      </c>
      <c r="D6" t="s">
        <v>142</v>
      </c>
      <c r="E6">
        <v>1</v>
      </c>
      <c r="F6" t="s">
        <v>115</v>
      </c>
      <c r="G6" t="s">
        <v>135</v>
      </c>
      <c r="H6">
        <v>3</v>
      </c>
      <c r="I6" t="s">
        <v>442</v>
      </c>
    </row>
    <row r="7" spans="1:10" x14ac:dyDescent="0.3">
      <c r="A7" t="s">
        <v>401</v>
      </c>
      <c r="B7" t="s">
        <v>333</v>
      </c>
      <c r="D7" t="s">
        <v>142</v>
      </c>
      <c r="E7">
        <v>1</v>
      </c>
      <c r="F7" t="s">
        <v>115</v>
      </c>
      <c r="G7" t="s">
        <v>482</v>
      </c>
      <c r="H7">
        <v>1</v>
      </c>
      <c r="I7" t="s">
        <v>489</v>
      </c>
      <c r="J7" t="s">
        <v>137</v>
      </c>
    </row>
    <row r="8" spans="1:10" x14ac:dyDescent="0.3">
      <c r="A8" t="s">
        <v>401</v>
      </c>
      <c r="B8" t="s">
        <v>333</v>
      </c>
      <c r="D8" t="s">
        <v>142</v>
      </c>
      <c r="E8">
        <v>1</v>
      </c>
      <c r="F8" t="s">
        <v>115</v>
      </c>
      <c r="G8" t="s">
        <v>482</v>
      </c>
      <c r="H8">
        <v>2</v>
      </c>
      <c r="I8" t="s">
        <v>483</v>
      </c>
    </row>
    <row r="9" spans="1:10" x14ac:dyDescent="0.3">
      <c r="A9" t="s">
        <v>401</v>
      </c>
      <c r="B9" t="s">
        <v>333</v>
      </c>
      <c r="D9" t="s">
        <v>142</v>
      </c>
      <c r="E9">
        <v>1</v>
      </c>
      <c r="F9" t="s">
        <v>115</v>
      </c>
      <c r="G9" t="s">
        <v>139</v>
      </c>
      <c r="H9">
        <v>1</v>
      </c>
      <c r="I9" t="s">
        <v>404</v>
      </c>
      <c r="J9" t="s">
        <v>140</v>
      </c>
    </row>
  </sheetData>
  <autoFilter ref="A1:J9" xr:uid="{3266631C-B97C-414A-AC8B-8A56E4E40917}"/>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election activeCell="A3" sqref="A3:XFD664"/>
    </sheetView>
  </sheetViews>
  <sheetFormatPr defaultRowHeight="14.4" x14ac:dyDescent="0.3"/>
  <cols>
    <col min="1" max="1" width="35.6640625" bestFit="1" customWidth="1"/>
    <col min="2" max="2" width="20.33203125" bestFit="1" customWidth="1"/>
    <col min="3" max="3" width="20.33203125" customWidth="1"/>
    <col min="4" max="4" width="34.5546875" customWidth="1"/>
  </cols>
  <sheetData>
    <row r="1" spans="1:4" x14ac:dyDescent="0.3">
      <c r="A1" s="2" t="s">
        <v>416</v>
      </c>
      <c r="B1" s="2" t="s">
        <v>383</v>
      </c>
      <c r="C1" s="2" t="s">
        <v>408</v>
      </c>
      <c r="D1" s="2" t="s">
        <v>415</v>
      </c>
    </row>
    <row r="2" spans="1:4" x14ac:dyDescent="0.3">
      <c r="A2" t="s">
        <v>406</v>
      </c>
      <c r="B2" t="s">
        <v>382</v>
      </c>
      <c r="C2" t="s">
        <v>422</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E1"/>
  <sheetViews>
    <sheetView workbookViewId="0">
      <selection activeCell="K27" sqref="K27"/>
    </sheetView>
  </sheetViews>
  <sheetFormatPr defaultRowHeight="14.4" x14ac:dyDescent="0.3"/>
  <cols>
    <col min="1" max="1" width="35.6640625" bestFit="1" customWidth="1"/>
    <col min="2" max="2" width="15.21875" bestFit="1" customWidth="1"/>
    <col min="3" max="3" width="20.21875" bestFit="1" customWidth="1"/>
    <col min="4" max="4" width="20.21875" customWidth="1"/>
    <col min="5" max="5" width="15.109375" bestFit="1" customWidth="1"/>
  </cols>
  <sheetData>
    <row r="1" spans="1:5" x14ac:dyDescent="0.3">
      <c r="A1" s="2" t="s">
        <v>416</v>
      </c>
      <c r="B1" s="2" t="s">
        <v>411</v>
      </c>
      <c r="C1" s="2" t="s">
        <v>412</v>
      </c>
      <c r="D1" s="2" t="s">
        <v>477</v>
      </c>
      <c r="E1" s="2" t="s">
        <v>414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2"/>
  <sheetViews>
    <sheetView workbookViewId="0">
      <selection activeCell="A3" sqref="A3:BE296"/>
    </sheetView>
  </sheetViews>
  <sheetFormatPr defaultRowHeight="14.4" x14ac:dyDescent="0.3"/>
  <cols>
    <col min="1" max="1" width="35.6640625" bestFit="1" customWidth="1"/>
    <col min="2" max="2" width="23.77734375" customWidth="1"/>
    <col min="3" max="3" width="21.21875" bestFit="1" customWidth="1"/>
    <col min="4" max="4" width="15.109375" bestFit="1" customWidth="1"/>
    <col min="5" max="5" width="59.6640625" bestFit="1" customWidth="1"/>
    <col min="6" max="6" width="13.5546875" bestFit="1" customWidth="1"/>
  </cols>
  <sheetData>
    <row r="1" spans="1:6" x14ac:dyDescent="0.3">
      <c r="A1" s="2" t="s">
        <v>416</v>
      </c>
      <c r="B1" s="2" t="s">
        <v>407</v>
      </c>
      <c r="C1" s="2" t="s">
        <v>392</v>
      </c>
      <c r="D1" s="2" t="s">
        <v>393</v>
      </c>
      <c r="E1" s="2" t="s">
        <v>395</v>
      </c>
      <c r="F1" s="2" t="s">
        <v>394</v>
      </c>
    </row>
    <row r="2" spans="1:6" x14ac:dyDescent="0.3">
      <c r="A2" t="s">
        <v>400</v>
      </c>
      <c r="B2" t="s">
        <v>410</v>
      </c>
      <c r="C2" t="s">
        <v>387</v>
      </c>
      <c r="D2" t="s">
        <v>397</v>
      </c>
      <c r="E2" t="s">
        <v>417</v>
      </c>
      <c r="F2" t="s">
        <v>418</v>
      </c>
    </row>
  </sheetData>
  <autoFilter ref="A1:F2" xr:uid="{62E9726D-99E8-44E0-8F39-A719318C5D2B}"/>
  <dataValidations count="2">
    <dataValidation type="list" allowBlank="1" showInputMessage="1" showErrorMessage="1" sqref="D2" xr:uid="{917ECCE5-EEC8-44A7-B89C-54389CACCCF1}">
      <formula1>"PhysicalRef,NamedDestination"</formula1>
    </dataValidation>
    <dataValidation type="list" allowBlank="1" showInputMessage="1" showErrorMessage="1" sqref="B2" xr:uid="{60365E17-9D50-4DB4-A3E8-B6CD667DE4F9}">
      <formula1>"Documentation,ProgrammingCode"</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L1"/>
  <sheetViews>
    <sheetView topLeftCell="A7" workbookViewId="0">
      <selection activeCell="A2" sqref="A2:BE228"/>
    </sheetView>
  </sheetViews>
  <sheetFormatPr defaultRowHeight="14.4" x14ac:dyDescent="0.3"/>
  <cols>
    <col min="1" max="1" width="23.77734375" bestFit="1" customWidth="1"/>
    <col min="2" max="2" width="58.33203125" customWidth="1"/>
    <col min="3" max="3" width="17.44140625" customWidth="1"/>
    <col min="4" max="4" width="26.21875" customWidth="1"/>
    <col min="5" max="5" width="4.5546875" bestFit="1" customWidth="1"/>
    <col min="6" max="6" width="5" bestFit="1" customWidth="1"/>
    <col min="7" max="7" width="33.109375" bestFit="1" customWidth="1"/>
    <col min="8" max="8" width="31.5546875" bestFit="1" customWidth="1"/>
    <col min="9" max="9" width="18.44140625" bestFit="1" customWidth="1"/>
    <col min="10" max="10" width="33.5546875" bestFit="1" customWidth="1"/>
    <col min="11" max="11" width="33.109375" bestFit="1" customWidth="1"/>
    <col min="12" max="12" width="31.88671875" bestFit="1" customWidth="1"/>
  </cols>
  <sheetData>
    <row r="1" spans="1:12" x14ac:dyDescent="0.3">
      <c r="A1" s="2" t="s">
        <v>0</v>
      </c>
      <c r="B1" s="2" t="s">
        <v>57</v>
      </c>
      <c r="C1" s="2" t="s">
        <v>58</v>
      </c>
      <c r="D1" s="2" t="s">
        <v>1</v>
      </c>
      <c r="E1" s="2" t="s">
        <v>127</v>
      </c>
      <c r="F1" s="2" t="s">
        <v>2</v>
      </c>
      <c r="G1" s="2" t="s">
        <v>262</v>
      </c>
      <c r="H1" s="2" t="s">
        <v>496</v>
      </c>
      <c r="I1" s="2" t="s">
        <v>3</v>
      </c>
      <c r="J1" s="2" t="s">
        <v>4</v>
      </c>
      <c r="K1" s="2" t="s">
        <v>5</v>
      </c>
      <c r="L1" s="2" t="s">
        <v>6</v>
      </c>
    </row>
  </sheetData>
  <autoFilter ref="A1:L37" xr:uid="{317E84A7-ED57-45F7-86AC-94BF9578A26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L3"/>
  <sheetViews>
    <sheetView workbookViewId="0">
      <selection activeCell="A4" sqref="A4:XFD296"/>
    </sheetView>
  </sheetViews>
  <sheetFormatPr defaultRowHeight="14.4" x14ac:dyDescent="0.3"/>
  <cols>
    <col min="1" max="1" width="17" bestFit="1" customWidth="1"/>
    <col min="2" max="2" width="23.109375" bestFit="1" customWidth="1"/>
    <col min="3" max="3" width="17.44140625" customWidth="1"/>
    <col min="4" max="4" width="23.109375" customWidth="1"/>
    <col min="5" max="5" width="5" customWidth="1"/>
    <col min="6" max="6" width="5.44140625" bestFit="1" customWidth="1"/>
    <col min="7" max="7" width="33.109375" bestFit="1" customWidth="1"/>
    <col min="8" max="8" width="29.33203125" bestFit="1" customWidth="1"/>
    <col min="9" max="9" width="15" bestFit="1" customWidth="1"/>
    <col min="10" max="10" width="15.44140625" bestFit="1" customWidth="1"/>
    <col min="11" max="11" width="18.44140625" bestFit="1" customWidth="1"/>
    <col min="12" max="12" width="13.33203125" bestFit="1" customWidth="1"/>
  </cols>
  <sheetData>
    <row r="1" spans="1:12" x14ac:dyDescent="0.3">
      <c r="A1" s="2" t="s">
        <v>0</v>
      </c>
      <c r="B1" s="2" t="s">
        <v>57</v>
      </c>
      <c r="C1" s="2" t="s">
        <v>58</v>
      </c>
      <c r="D1" s="2" t="s">
        <v>1</v>
      </c>
      <c r="E1" s="2" t="s">
        <v>127</v>
      </c>
      <c r="F1" s="2" t="s">
        <v>2</v>
      </c>
      <c r="G1" s="2" t="s">
        <v>262</v>
      </c>
      <c r="H1" s="2" t="s">
        <v>496</v>
      </c>
      <c r="I1" s="2" t="s">
        <v>3</v>
      </c>
      <c r="J1" s="2" t="s">
        <v>4</v>
      </c>
      <c r="K1" s="2" t="s">
        <v>5</v>
      </c>
      <c r="L1" s="2" t="s">
        <v>6</v>
      </c>
    </row>
    <row r="2" spans="1:12" x14ac:dyDescent="0.3">
      <c r="A2" t="s">
        <v>7</v>
      </c>
      <c r="B2" t="s">
        <v>8</v>
      </c>
      <c r="D2" t="s">
        <v>490</v>
      </c>
      <c r="E2">
        <v>1</v>
      </c>
      <c r="F2">
        <v>1</v>
      </c>
      <c r="I2" t="s">
        <v>9</v>
      </c>
      <c r="J2" t="s">
        <v>10</v>
      </c>
      <c r="K2" t="s">
        <v>11</v>
      </c>
      <c r="L2" t="s">
        <v>12</v>
      </c>
    </row>
    <row r="3" spans="1:12" x14ac:dyDescent="0.3">
      <c r="A3" t="s">
        <v>13</v>
      </c>
      <c r="B3" t="s">
        <v>14</v>
      </c>
      <c r="D3" t="s">
        <v>491</v>
      </c>
      <c r="E3">
        <v>1</v>
      </c>
      <c r="F3">
        <v>1</v>
      </c>
      <c r="I3" t="s">
        <v>9</v>
      </c>
      <c r="J3" t="s">
        <v>15</v>
      </c>
      <c r="K3" t="s">
        <v>11</v>
      </c>
      <c r="L3" t="s">
        <v>12</v>
      </c>
    </row>
  </sheetData>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S19"/>
  <sheetViews>
    <sheetView workbookViewId="0">
      <selection activeCell="A20" sqref="A20:XFD411"/>
    </sheetView>
  </sheetViews>
  <sheetFormatPr defaultRowHeight="14.4" x14ac:dyDescent="0.3"/>
  <cols>
    <col min="1" max="1" width="21.6640625" bestFit="1" customWidth="1"/>
    <col min="2" max="3" width="16.21875" customWidth="1"/>
    <col min="4" max="4" width="17" bestFit="1" customWidth="1"/>
    <col min="5" max="5" width="14.5546875" bestFit="1" customWidth="1"/>
    <col min="6" max="6" width="15.21875" bestFit="1" customWidth="1"/>
    <col min="7" max="7" width="9.44140625" bestFit="1" customWidth="1"/>
    <col min="8" max="8" width="22.5546875" bestFit="1" customWidth="1"/>
    <col min="9" max="9" width="27.5546875" customWidth="1"/>
    <col min="10" max="10" width="16.21875" customWidth="1"/>
    <col min="11" max="11" width="17.77734375" customWidth="1"/>
    <col min="12" max="13" width="10.77734375" bestFit="1" customWidth="1"/>
    <col min="14" max="15" width="10.77734375" customWidth="1"/>
    <col min="16" max="16" width="20.5546875" bestFit="1" customWidth="1"/>
    <col min="17" max="17" width="21.109375" bestFit="1" customWidth="1"/>
    <col min="18" max="18" width="24" bestFit="1" customWidth="1"/>
    <col min="19" max="19" width="46" bestFit="1" customWidth="1"/>
  </cols>
  <sheetData>
    <row r="1" spans="1:19" x14ac:dyDescent="0.3">
      <c r="A1" s="2" t="s">
        <v>0</v>
      </c>
      <c r="B1" s="2" t="s">
        <v>57</v>
      </c>
      <c r="C1" s="2" t="s">
        <v>58</v>
      </c>
      <c r="D1" s="2" t="s">
        <v>1</v>
      </c>
      <c r="E1" s="2" t="s">
        <v>478</v>
      </c>
      <c r="F1" s="2" t="s">
        <v>16</v>
      </c>
      <c r="G1" s="2" t="s">
        <v>17</v>
      </c>
      <c r="H1" s="2" t="s">
        <v>18</v>
      </c>
      <c r="I1" s="2" t="s">
        <v>479</v>
      </c>
      <c r="J1" s="2" t="s">
        <v>480</v>
      </c>
      <c r="K1" s="2" t="s">
        <v>19</v>
      </c>
      <c r="L1" s="2" t="s">
        <v>423</v>
      </c>
      <c r="M1" s="2" t="s">
        <v>20</v>
      </c>
      <c r="N1" s="2" t="s">
        <v>424</v>
      </c>
      <c r="O1" s="2" t="s">
        <v>495</v>
      </c>
      <c r="P1" s="2" t="s">
        <v>23</v>
      </c>
      <c r="Q1" s="2" t="s">
        <v>24</v>
      </c>
      <c r="R1" s="2" t="s">
        <v>25</v>
      </c>
      <c r="S1" s="2" t="s">
        <v>26</v>
      </c>
    </row>
    <row r="2" spans="1:19" x14ac:dyDescent="0.3">
      <c r="A2" t="s">
        <v>309</v>
      </c>
      <c r="B2" t="s">
        <v>30</v>
      </c>
      <c r="E2" t="s">
        <v>9</v>
      </c>
      <c r="F2" t="s">
        <v>31</v>
      </c>
      <c r="G2" t="b">
        <v>0</v>
      </c>
      <c r="H2" t="s">
        <v>310</v>
      </c>
      <c r="I2" t="s">
        <v>32</v>
      </c>
      <c r="L2">
        <v>1</v>
      </c>
      <c r="M2">
        <v>1</v>
      </c>
      <c r="P2" t="s">
        <v>9</v>
      </c>
      <c r="Q2" t="s">
        <v>31</v>
      </c>
      <c r="R2" t="s">
        <v>11</v>
      </c>
      <c r="S2" t="s">
        <v>32</v>
      </c>
    </row>
    <row r="3" spans="1:19" x14ac:dyDescent="0.3">
      <c r="A3" t="s">
        <v>309</v>
      </c>
      <c r="B3" t="s">
        <v>30</v>
      </c>
      <c r="E3" t="s">
        <v>9</v>
      </c>
      <c r="F3" t="s">
        <v>31</v>
      </c>
      <c r="G3" t="b">
        <v>0</v>
      </c>
      <c r="H3" t="s">
        <v>311</v>
      </c>
      <c r="I3" t="s">
        <v>35</v>
      </c>
      <c r="L3">
        <v>1</v>
      </c>
      <c r="M3">
        <v>2</v>
      </c>
      <c r="P3" t="s">
        <v>9</v>
      </c>
      <c r="Q3" t="s">
        <v>31</v>
      </c>
      <c r="R3" t="s">
        <v>11</v>
      </c>
      <c r="S3" t="s">
        <v>35</v>
      </c>
    </row>
    <row r="4" spans="1:19" x14ac:dyDescent="0.3">
      <c r="A4" t="s">
        <v>309</v>
      </c>
      <c r="B4" t="s">
        <v>30</v>
      </c>
      <c r="E4" t="s">
        <v>9</v>
      </c>
      <c r="F4" t="s">
        <v>31</v>
      </c>
      <c r="G4" t="b">
        <v>0</v>
      </c>
      <c r="H4" t="s">
        <v>312</v>
      </c>
      <c r="I4" t="s">
        <v>36</v>
      </c>
      <c r="L4">
        <v>1</v>
      </c>
      <c r="M4">
        <v>3</v>
      </c>
      <c r="P4" t="s">
        <v>9</v>
      </c>
      <c r="Q4" t="s">
        <v>31</v>
      </c>
      <c r="R4" t="s">
        <v>11</v>
      </c>
      <c r="S4" t="s">
        <v>36</v>
      </c>
    </row>
    <row r="5" spans="1:19" x14ac:dyDescent="0.3">
      <c r="A5" t="s">
        <v>306</v>
      </c>
      <c r="B5" t="s">
        <v>89</v>
      </c>
      <c r="E5" t="s">
        <v>9</v>
      </c>
      <c r="F5" t="s">
        <v>27</v>
      </c>
      <c r="G5" t="b">
        <v>0</v>
      </c>
      <c r="H5" t="s">
        <v>307</v>
      </c>
      <c r="I5" t="s">
        <v>28</v>
      </c>
      <c r="L5">
        <v>1</v>
      </c>
      <c r="M5">
        <v>1</v>
      </c>
      <c r="P5" t="s">
        <v>9</v>
      </c>
      <c r="Q5" t="s">
        <v>27</v>
      </c>
      <c r="R5" t="s">
        <v>11</v>
      </c>
      <c r="S5" t="s">
        <v>29</v>
      </c>
    </row>
    <row r="6" spans="1:19" x14ac:dyDescent="0.3">
      <c r="A6" t="s">
        <v>306</v>
      </c>
      <c r="B6" t="s">
        <v>89</v>
      </c>
      <c r="E6" t="s">
        <v>9</v>
      </c>
      <c r="F6" t="s">
        <v>27</v>
      </c>
      <c r="G6" t="b">
        <v>0</v>
      </c>
      <c r="H6" t="s">
        <v>308</v>
      </c>
      <c r="I6" t="s">
        <v>33</v>
      </c>
      <c r="L6">
        <v>1</v>
      </c>
      <c r="M6">
        <v>2</v>
      </c>
      <c r="P6" t="s">
        <v>9</v>
      </c>
      <c r="Q6" t="s">
        <v>27</v>
      </c>
      <c r="R6" t="s">
        <v>11</v>
      </c>
      <c r="S6" t="s">
        <v>34</v>
      </c>
    </row>
    <row r="7" spans="1:19" x14ac:dyDescent="0.3">
      <c r="A7" t="s">
        <v>42</v>
      </c>
      <c r="B7" t="s">
        <v>38</v>
      </c>
      <c r="E7" t="s">
        <v>9</v>
      </c>
      <c r="F7" t="s">
        <v>40</v>
      </c>
      <c r="G7" t="b">
        <v>0</v>
      </c>
      <c r="H7" t="s">
        <v>100</v>
      </c>
      <c r="I7" t="s">
        <v>39</v>
      </c>
      <c r="L7">
        <v>1</v>
      </c>
      <c r="M7">
        <v>1</v>
      </c>
      <c r="P7" t="s">
        <v>9</v>
      </c>
      <c r="Q7" t="s">
        <v>40</v>
      </c>
      <c r="R7" t="s">
        <v>11</v>
      </c>
      <c r="S7" t="s">
        <v>41</v>
      </c>
    </row>
    <row r="8" spans="1:19" x14ac:dyDescent="0.3">
      <c r="A8" t="s">
        <v>42</v>
      </c>
      <c r="B8" t="s">
        <v>38</v>
      </c>
      <c r="E8" t="s">
        <v>9</v>
      </c>
      <c r="F8" t="s">
        <v>40</v>
      </c>
      <c r="G8" t="b">
        <v>0</v>
      </c>
      <c r="H8" t="s">
        <v>101</v>
      </c>
      <c r="I8" t="s">
        <v>80</v>
      </c>
      <c r="L8">
        <v>1</v>
      </c>
      <c r="M8">
        <v>2</v>
      </c>
      <c r="P8" t="s">
        <v>9</v>
      </c>
      <c r="Q8" t="s">
        <v>40</v>
      </c>
      <c r="R8" t="s">
        <v>37</v>
      </c>
      <c r="S8" t="s">
        <v>81</v>
      </c>
    </row>
    <row r="9" spans="1:19" x14ac:dyDescent="0.3">
      <c r="A9" t="s">
        <v>43</v>
      </c>
      <c r="B9" t="s">
        <v>44</v>
      </c>
      <c r="E9" t="s">
        <v>9</v>
      </c>
      <c r="F9" t="s">
        <v>45</v>
      </c>
      <c r="G9" t="b">
        <v>0</v>
      </c>
      <c r="H9" t="s">
        <v>104</v>
      </c>
      <c r="I9" t="s">
        <v>82</v>
      </c>
      <c r="L9">
        <v>1</v>
      </c>
      <c r="M9">
        <v>1</v>
      </c>
      <c r="P9" t="s">
        <v>9</v>
      </c>
      <c r="Q9" t="s">
        <v>45</v>
      </c>
      <c r="R9" t="s">
        <v>11</v>
      </c>
      <c r="S9" t="s">
        <v>116</v>
      </c>
    </row>
    <row r="10" spans="1:19" x14ac:dyDescent="0.3">
      <c r="A10" t="s">
        <v>43</v>
      </c>
      <c r="B10" t="s">
        <v>44</v>
      </c>
      <c r="E10" t="s">
        <v>9</v>
      </c>
      <c r="F10" t="s">
        <v>45</v>
      </c>
      <c r="G10" t="b">
        <v>0</v>
      </c>
      <c r="H10" t="s">
        <v>105</v>
      </c>
      <c r="I10" t="s">
        <v>46</v>
      </c>
      <c r="L10">
        <v>1</v>
      </c>
      <c r="M10">
        <v>2</v>
      </c>
      <c r="P10" t="s">
        <v>9</v>
      </c>
      <c r="Q10" t="s">
        <v>45</v>
      </c>
      <c r="R10" t="s">
        <v>11</v>
      </c>
      <c r="S10" t="s">
        <v>117</v>
      </c>
    </row>
    <row r="11" spans="1:19" x14ac:dyDescent="0.3">
      <c r="A11" t="s">
        <v>43</v>
      </c>
      <c r="B11" t="s">
        <v>44</v>
      </c>
      <c r="E11" t="s">
        <v>9</v>
      </c>
      <c r="F11" t="s">
        <v>45</v>
      </c>
      <c r="G11" t="b">
        <v>0</v>
      </c>
      <c r="H11" t="s">
        <v>106</v>
      </c>
      <c r="I11" t="s">
        <v>47</v>
      </c>
      <c r="L11">
        <v>1</v>
      </c>
      <c r="M11">
        <v>3</v>
      </c>
      <c r="P11" t="s">
        <v>9</v>
      </c>
      <c r="Q11" t="s">
        <v>45</v>
      </c>
      <c r="R11" t="s">
        <v>11</v>
      </c>
      <c r="S11" t="s">
        <v>118</v>
      </c>
    </row>
    <row r="12" spans="1:19" x14ac:dyDescent="0.3">
      <c r="A12" t="s">
        <v>43</v>
      </c>
      <c r="B12" t="s">
        <v>44</v>
      </c>
      <c r="E12" t="s">
        <v>9</v>
      </c>
      <c r="F12" t="s">
        <v>45</v>
      </c>
      <c r="G12" t="b">
        <v>0</v>
      </c>
      <c r="H12" t="s">
        <v>107</v>
      </c>
      <c r="I12" t="s">
        <v>83</v>
      </c>
      <c r="L12">
        <v>1</v>
      </c>
      <c r="M12">
        <v>4</v>
      </c>
      <c r="P12" t="s">
        <v>9</v>
      </c>
      <c r="Q12" t="s">
        <v>45</v>
      </c>
      <c r="R12" t="s">
        <v>11</v>
      </c>
      <c r="S12" t="s">
        <v>119</v>
      </c>
    </row>
    <row r="13" spans="1:19" x14ac:dyDescent="0.3">
      <c r="A13" t="s">
        <v>43</v>
      </c>
      <c r="B13" t="s">
        <v>44</v>
      </c>
      <c r="E13" t="s">
        <v>9</v>
      </c>
      <c r="F13" t="s">
        <v>45</v>
      </c>
      <c r="G13" t="b">
        <v>0</v>
      </c>
      <c r="H13" t="s">
        <v>108</v>
      </c>
      <c r="I13" t="s">
        <v>48</v>
      </c>
      <c r="L13">
        <v>1</v>
      </c>
      <c r="M13">
        <v>5</v>
      </c>
      <c r="P13" t="s">
        <v>9</v>
      </c>
      <c r="Q13" t="s">
        <v>45</v>
      </c>
      <c r="R13" t="s">
        <v>11</v>
      </c>
      <c r="S13" t="s">
        <v>120</v>
      </c>
    </row>
    <row r="14" spans="1:19" x14ac:dyDescent="0.3">
      <c r="A14" t="s">
        <v>43</v>
      </c>
      <c r="B14" t="s">
        <v>44</v>
      </c>
      <c r="E14" t="s">
        <v>9</v>
      </c>
      <c r="F14" t="s">
        <v>45</v>
      </c>
      <c r="G14" t="b">
        <v>0</v>
      </c>
      <c r="H14" t="s">
        <v>109</v>
      </c>
      <c r="I14" t="s">
        <v>49</v>
      </c>
      <c r="L14">
        <v>1</v>
      </c>
      <c r="M14">
        <v>6</v>
      </c>
      <c r="P14" t="s">
        <v>9</v>
      </c>
      <c r="Q14" t="s">
        <v>45</v>
      </c>
      <c r="R14" t="s">
        <v>11</v>
      </c>
      <c r="S14" t="s">
        <v>121</v>
      </c>
    </row>
    <row r="15" spans="1:19" x14ac:dyDescent="0.3">
      <c r="A15" t="s">
        <v>43</v>
      </c>
      <c r="B15" t="s">
        <v>44</v>
      </c>
      <c r="E15" t="s">
        <v>9</v>
      </c>
      <c r="F15" t="s">
        <v>45</v>
      </c>
      <c r="G15" t="b">
        <v>0</v>
      </c>
      <c r="H15" t="s">
        <v>110</v>
      </c>
      <c r="I15" t="s">
        <v>50</v>
      </c>
      <c r="L15">
        <v>1</v>
      </c>
      <c r="M15">
        <v>7</v>
      </c>
      <c r="P15" t="s">
        <v>9</v>
      </c>
      <c r="Q15" t="s">
        <v>45</v>
      </c>
      <c r="R15" t="s">
        <v>11</v>
      </c>
      <c r="S15" t="s">
        <v>122</v>
      </c>
    </row>
    <row r="16" spans="1:19" x14ac:dyDescent="0.3">
      <c r="A16" t="s">
        <v>43</v>
      </c>
      <c r="B16" t="s">
        <v>44</v>
      </c>
      <c r="E16" t="s">
        <v>9</v>
      </c>
      <c r="F16" t="s">
        <v>45</v>
      </c>
      <c r="G16" t="b">
        <v>0</v>
      </c>
      <c r="H16" t="s">
        <v>111</v>
      </c>
      <c r="I16" t="s">
        <v>51</v>
      </c>
      <c r="L16">
        <v>1</v>
      </c>
      <c r="M16">
        <v>8</v>
      </c>
      <c r="P16" t="s">
        <v>9</v>
      </c>
      <c r="Q16" t="s">
        <v>45</v>
      </c>
      <c r="R16" t="s">
        <v>11</v>
      </c>
      <c r="S16" t="s">
        <v>123</v>
      </c>
    </row>
    <row r="17" spans="1:19" x14ac:dyDescent="0.3">
      <c r="A17" t="s">
        <v>43</v>
      </c>
      <c r="B17" t="s">
        <v>44</v>
      </c>
      <c r="E17" t="s">
        <v>9</v>
      </c>
      <c r="F17" t="s">
        <v>45</v>
      </c>
      <c r="G17" t="b">
        <v>0</v>
      </c>
      <c r="H17" t="s">
        <v>112</v>
      </c>
      <c r="I17" t="s">
        <v>52</v>
      </c>
      <c r="L17">
        <v>1</v>
      </c>
      <c r="M17">
        <v>9</v>
      </c>
      <c r="P17" t="s">
        <v>9</v>
      </c>
      <c r="Q17" t="s">
        <v>45</v>
      </c>
      <c r="R17" t="s">
        <v>11</v>
      </c>
      <c r="S17" t="s">
        <v>124</v>
      </c>
    </row>
    <row r="18" spans="1:19" x14ac:dyDescent="0.3">
      <c r="A18" t="s">
        <v>86</v>
      </c>
      <c r="B18" t="s">
        <v>87</v>
      </c>
      <c r="E18" t="s">
        <v>9</v>
      </c>
      <c r="F18" t="s">
        <v>88</v>
      </c>
      <c r="G18" t="b">
        <v>0</v>
      </c>
      <c r="H18" t="s">
        <v>102</v>
      </c>
      <c r="I18" t="s">
        <v>84</v>
      </c>
      <c r="L18">
        <v>1</v>
      </c>
      <c r="M18">
        <v>1</v>
      </c>
      <c r="P18" t="s">
        <v>9</v>
      </c>
      <c r="Q18" t="s">
        <v>88</v>
      </c>
      <c r="R18" t="s">
        <v>11</v>
      </c>
      <c r="S18" t="s">
        <v>125</v>
      </c>
    </row>
    <row r="19" spans="1:19" x14ac:dyDescent="0.3">
      <c r="A19" t="s">
        <v>86</v>
      </c>
      <c r="B19" t="s">
        <v>87</v>
      </c>
      <c r="E19" t="s">
        <v>9</v>
      </c>
      <c r="F19" t="s">
        <v>88</v>
      </c>
      <c r="G19" t="b">
        <v>0</v>
      </c>
      <c r="H19" t="s">
        <v>103</v>
      </c>
      <c r="I19" t="s">
        <v>85</v>
      </c>
      <c r="L19">
        <v>1</v>
      </c>
      <c r="M19">
        <v>2</v>
      </c>
      <c r="P19" t="s">
        <v>9</v>
      </c>
      <c r="Q19" t="s">
        <v>88</v>
      </c>
      <c r="R19" t="s">
        <v>11</v>
      </c>
      <c r="S19" t="s">
        <v>126</v>
      </c>
    </row>
  </sheetData>
  <phoneticPr fontId="2" type="noConversion"/>
  <pageMargins left="0.7" right="0.7" top="0.75" bottom="0.75" header="0.3" footer="0.3"/>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W14"/>
  <sheetViews>
    <sheetView workbookViewId="0">
      <selection activeCell="A15" sqref="A15:XFD550"/>
    </sheetView>
  </sheetViews>
  <sheetFormatPr defaultRowHeight="14.4" x14ac:dyDescent="0.3"/>
  <cols>
    <col min="1" max="1" width="35.109375" bestFit="1" customWidth="1"/>
    <col min="2" max="2" width="6.44140625" bestFit="1" customWidth="1"/>
    <col min="3" max="3" width="94.44140625" customWidth="1"/>
    <col min="4" max="4" width="23.6640625" customWidth="1"/>
    <col min="5" max="5" width="39" customWidth="1"/>
    <col min="6" max="6" width="27.77734375" customWidth="1"/>
    <col min="7" max="7" width="15" bestFit="1" customWidth="1"/>
    <col min="8" max="8" width="28.5546875" bestFit="1" customWidth="1"/>
    <col min="9" max="9" width="17.44140625" bestFit="1" customWidth="1"/>
    <col min="10" max="10" width="21.6640625" bestFit="1" customWidth="1"/>
    <col min="11" max="11" width="17" bestFit="1" customWidth="1"/>
    <col min="12" max="12" width="21.6640625" bestFit="1" customWidth="1"/>
    <col min="13" max="13" width="17" bestFit="1" customWidth="1"/>
    <col min="14" max="14" width="20.5546875" customWidth="1"/>
    <col min="15" max="15" width="17" bestFit="1" customWidth="1"/>
    <col min="16" max="16" width="22.44140625" bestFit="1" customWidth="1"/>
    <col min="17" max="17" width="6.5546875" bestFit="1" customWidth="1"/>
    <col min="18" max="18" width="9.21875" bestFit="1" customWidth="1"/>
    <col min="19" max="19" width="26.21875" bestFit="1" customWidth="1"/>
    <col min="20" max="20" width="28.88671875" customWidth="1"/>
    <col min="21" max="21" width="20.6640625" customWidth="1"/>
    <col min="22" max="22" width="28.44140625" customWidth="1"/>
    <col min="23" max="23" width="16.21875" customWidth="1"/>
  </cols>
  <sheetData>
    <row r="1" spans="1:23" x14ac:dyDescent="0.3">
      <c r="A1" s="2" t="s">
        <v>0</v>
      </c>
      <c r="B1" s="2" t="s">
        <v>53</v>
      </c>
      <c r="C1" s="2" t="s">
        <v>57</v>
      </c>
      <c r="D1" s="2" t="s">
        <v>58</v>
      </c>
      <c r="E1" s="2" t="s">
        <v>1</v>
      </c>
      <c r="F1" s="2" t="s">
        <v>235</v>
      </c>
      <c r="G1" s="2" t="s">
        <v>304</v>
      </c>
      <c r="H1" s="2" t="s">
        <v>305</v>
      </c>
      <c r="I1" s="2" t="s">
        <v>236</v>
      </c>
      <c r="J1" s="2" t="s">
        <v>243</v>
      </c>
      <c r="K1" s="2" t="s">
        <v>288</v>
      </c>
      <c r="L1" s="2" t="s">
        <v>237</v>
      </c>
      <c r="M1" s="2" t="s">
        <v>289</v>
      </c>
      <c r="N1" s="2" t="s">
        <v>244</v>
      </c>
      <c r="O1" s="2" t="s">
        <v>290</v>
      </c>
      <c r="P1" s="2" t="s">
        <v>238</v>
      </c>
      <c r="Q1" s="2" t="s">
        <v>21</v>
      </c>
      <c r="R1" s="2" t="s">
        <v>22</v>
      </c>
      <c r="S1" s="2" t="s">
        <v>91</v>
      </c>
      <c r="T1" s="2" t="s">
        <v>239</v>
      </c>
      <c r="U1" s="2" t="s">
        <v>240</v>
      </c>
      <c r="V1" s="2" t="s">
        <v>241</v>
      </c>
      <c r="W1" s="2" t="s">
        <v>242</v>
      </c>
    </row>
    <row r="2" spans="1:23" x14ac:dyDescent="0.3">
      <c r="A2" t="s">
        <v>367</v>
      </c>
      <c r="B2">
        <v>1</v>
      </c>
      <c r="C2" t="s">
        <v>128</v>
      </c>
      <c r="F2" t="s">
        <v>362</v>
      </c>
      <c r="G2" t="s">
        <v>363</v>
      </c>
      <c r="H2" t="s">
        <v>380</v>
      </c>
      <c r="I2" t="s">
        <v>13</v>
      </c>
      <c r="J2" t="s">
        <v>309</v>
      </c>
      <c r="K2" t="b">
        <v>1</v>
      </c>
      <c r="Q2" t="s">
        <v>9</v>
      </c>
      <c r="R2" t="s">
        <v>54</v>
      </c>
      <c r="S2" t="s">
        <v>431</v>
      </c>
    </row>
    <row r="3" spans="1:23" x14ac:dyDescent="0.3">
      <c r="A3" t="s">
        <v>368</v>
      </c>
      <c r="B3">
        <v>1</v>
      </c>
      <c r="C3" t="s">
        <v>129</v>
      </c>
      <c r="E3" s="8" t="s">
        <v>291</v>
      </c>
      <c r="F3" t="s">
        <v>362</v>
      </c>
      <c r="G3" t="s">
        <v>363</v>
      </c>
      <c r="H3" t="s">
        <v>380</v>
      </c>
      <c r="I3" t="s">
        <v>13</v>
      </c>
      <c r="J3" t="s">
        <v>309</v>
      </c>
      <c r="K3" t="b">
        <v>1</v>
      </c>
      <c r="Q3" t="s">
        <v>9</v>
      </c>
      <c r="R3" t="s">
        <v>55</v>
      </c>
      <c r="S3" t="s">
        <v>272</v>
      </c>
    </row>
    <row r="4" spans="1:23" x14ac:dyDescent="0.3">
      <c r="A4" t="s">
        <v>369</v>
      </c>
      <c r="B4">
        <v>1</v>
      </c>
      <c r="C4" t="s">
        <v>263</v>
      </c>
      <c r="E4" s="8" t="s">
        <v>291</v>
      </c>
      <c r="F4" t="s">
        <v>362</v>
      </c>
      <c r="G4" t="s">
        <v>363</v>
      </c>
      <c r="H4" t="s">
        <v>380</v>
      </c>
      <c r="I4" t="s">
        <v>13</v>
      </c>
      <c r="J4" t="s">
        <v>309</v>
      </c>
      <c r="K4" t="b">
        <v>0</v>
      </c>
      <c r="Q4" t="s">
        <v>9</v>
      </c>
      <c r="R4" t="s">
        <v>55</v>
      </c>
      <c r="S4" t="s">
        <v>264</v>
      </c>
    </row>
    <row r="5" spans="1:23" x14ac:dyDescent="0.3">
      <c r="A5" t="s">
        <v>370</v>
      </c>
      <c r="B5">
        <v>1</v>
      </c>
      <c r="C5" t="s">
        <v>258</v>
      </c>
      <c r="E5" s="8" t="s">
        <v>38</v>
      </c>
      <c r="F5" t="s">
        <v>362</v>
      </c>
      <c r="G5" t="s">
        <v>363</v>
      </c>
      <c r="H5" t="s">
        <v>380</v>
      </c>
      <c r="I5" t="s">
        <v>13</v>
      </c>
      <c r="J5" t="s">
        <v>309</v>
      </c>
      <c r="K5" t="b">
        <v>1</v>
      </c>
      <c r="L5" t="s">
        <v>42</v>
      </c>
      <c r="M5" t="b">
        <v>1</v>
      </c>
      <c r="Q5" t="s">
        <v>9</v>
      </c>
      <c r="R5" t="s">
        <v>54</v>
      </c>
      <c r="S5" t="s">
        <v>271</v>
      </c>
      <c r="T5" t="s">
        <v>273</v>
      </c>
      <c r="U5" t="s">
        <v>370</v>
      </c>
      <c r="V5" t="s">
        <v>274</v>
      </c>
      <c r="W5" t="s">
        <v>367</v>
      </c>
    </row>
    <row r="6" spans="1:23" x14ac:dyDescent="0.3">
      <c r="A6" t="s">
        <v>371</v>
      </c>
      <c r="B6">
        <v>1</v>
      </c>
      <c r="C6" t="s">
        <v>265</v>
      </c>
      <c r="E6" s="8" t="s">
        <v>38</v>
      </c>
      <c r="F6" t="s">
        <v>362</v>
      </c>
      <c r="G6" t="s">
        <v>363</v>
      </c>
      <c r="H6" t="s">
        <v>380</v>
      </c>
      <c r="I6" t="s">
        <v>13</v>
      </c>
      <c r="J6" t="s">
        <v>309</v>
      </c>
      <c r="K6" t="b">
        <v>0</v>
      </c>
      <c r="L6" t="s">
        <v>42</v>
      </c>
      <c r="M6" t="b">
        <v>0</v>
      </c>
      <c r="Q6" t="s">
        <v>9</v>
      </c>
      <c r="R6" t="s">
        <v>54</v>
      </c>
      <c r="S6" t="s">
        <v>266</v>
      </c>
    </row>
    <row r="7" spans="1:23" x14ac:dyDescent="0.3">
      <c r="A7" t="s">
        <v>372</v>
      </c>
      <c r="B7">
        <v>1</v>
      </c>
      <c r="C7" t="s">
        <v>259</v>
      </c>
      <c r="E7" s="8" t="s">
        <v>292</v>
      </c>
      <c r="F7" t="s">
        <v>362</v>
      </c>
      <c r="G7" t="s">
        <v>363</v>
      </c>
      <c r="H7" t="s">
        <v>380</v>
      </c>
      <c r="I7" t="s">
        <v>13</v>
      </c>
      <c r="J7" t="s">
        <v>309</v>
      </c>
      <c r="K7" t="b">
        <v>1</v>
      </c>
      <c r="L7" t="s">
        <v>306</v>
      </c>
      <c r="M7" t="b">
        <v>1</v>
      </c>
      <c r="Q7" t="s">
        <v>9</v>
      </c>
      <c r="R7" t="s">
        <v>54</v>
      </c>
      <c r="S7" t="s">
        <v>271</v>
      </c>
      <c r="T7" t="s">
        <v>273</v>
      </c>
      <c r="U7" t="s">
        <v>372</v>
      </c>
      <c r="V7" t="s">
        <v>274</v>
      </c>
      <c r="W7" t="s">
        <v>367</v>
      </c>
    </row>
    <row r="8" spans="1:23" x14ac:dyDescent="0.3">
      <c r="A8" t="s">
        <v>373</v>
      </c>
      <c r="B8">
        <v>1</v>
      </c>
      <c r="C8" t="s">
        <v>267</v>
      </c>
      <c r="E8" s="8" t="s">
        <v>292</v>
      </c>
      <c r="F8" t="s">
        <v>362</v>
      </c>
      <c r="G8" t="s">
        <v>363</v>
      </c>
      <c r="H8" t="s">
        <v>380</v>
      </c>
      <c r="I8" t="s">
        <v>13</v>
      </c>
      <c r="J8" t="s">
        <v>309</v>
      </c>
      <c r="K8" t="b">
        <v>0</v>
      </c>
      <c r="L8" t="s">
        <v>306</v>
      </c>
      <c r="M8" t="b">
        <v>0</v>
      </c>
      <c r="Q8" t="s">
        <v>9</v>
      </c>
      <c r="R8" t="s">
        <v>54</v>
      </c>
      <c r="S8" t="s">
        <v>266</v>
      </c>
    </row>
    <row r="9" spans="1:23" x14ac:dyDescent="0.3">
      <c r="A9" t="s">
        <v>374</v>
      </c>
      <c r="B9">
        <v>1</v>
      </c>
      <c r="C9" t="s">
        <v>260</v>
      </c>
      <c r="E9" s="8" t="s">
        <v>87</v>
      </c>
      <c r="F9" t="s">
        <v>362</v>
      </c>
      <c r="G9" t="s">
        <v>363</v>
      </c>
      <c r="H9" t="s">
        <v>380</v>
      </c>
      <c r="I9" t="s">
        <v>13</v>
      </c>
      <c r="J9" t="s">
        <v>309</v>
      </c>
      <c r="K9" t="b">
        <v>1</v>
      </c>
      <c r="L9" t="s">
        <v>86</v>
      </c>
      <c r="M9" t="b">
        <v>1</v>
      </c>
      <c r="Q9" t="s">
        <v>9</v>
      </c>
      <c r="R9" t="s">
        <v>54</v>
      </c>
      <c r="S9" t="s">
        <v>271</v>
      </c>
      <c r="T9" t="s">
        <v>273</v>
      </c>
      <c r="U9" t="s">
        <v>374</v>
      </c>
      <c r="V9" t="s">
        <v>274</v>
      </c>
      <c r="W9" t="s">
        <v>367</v>
      </c>
    </row>
    <row r="10" spans="1:23" x14ac:dyDescent="0.3">
      <c r="A10" t="s">
        <v>375</v>
      </c>
      <c r="B10">
        <v>1</v>
      </c>
      <c r="C10" t="s">
        <v>268</v>
      </c>
      <c r="E10" s="8" t="s">
        <v>87</v>
      </c>
      <c r="F10" t="s">
        <v>362</v>
      </c>
      <c r="G10" t="s">
        <v>363</v>
      </c>
      <c r="H10" t="s">
        <v>380</v>
      </c>
      <c r="I10" t="s">
        <v>13</v>
      </c>
      <c r="J10" t="s">
        <v>309</v>
      </c>
      <c r="K10" t="b">
        <v>0</v>
      </c>
      <c r="L10" t="s">
        <v>86</v>
      </c>
      <c r="M10" t="b">
        <v>0</v>
      </c>
      <c r="Q10" t="s">
        <v>9</v>
      </c>
      <c r="R10" t="s">
        <v>54</v>
      </c>
      <c r="S10" t="s">
        <v>266</v>
      </c>
    </row>
    <row r="11" spans="1:23" x14ac:dyDescent="0.3">
      <c r="A11" t="s">
        <v>376</v>
      </c>
      <c r="B11">
        <v>1</v>
      </c>
      <c r="C11" t="s">
        <v>261</v>
      </c>
      <c r="E11" s="8" t="s">
        <v>293</v>
      </c>
      <c r="F11" t="s">
        <v>362</v>
      </c>
      <c r="G11" t="s">
        <v>363</v>
      </c>
      <c r="H11" t="s">
        <v>380</v>
      </c>
      <c r="I11" t="s">
        <v>13</v>
      </c>
      <c r="J11" t="s">
        <v>309</v>
      </c>
      <c r="K11" t="b">
        <v>1</v>
      </c>
      <c r="L11" t="s">
        <v>43</v>
      </c>
      <c r="M11" t="b">
        <v>1</v>
      </c>
      <c r="Q11" t="s">
        <v>9</v>
      </c>
      <c r="R11" t="s">
        <v>54</v>
      </c>
      <c r="S11" t="s">
        <v>271</v>
      </c>
      <c r="T11" t="s">
        <v>273</v>
      </c>
      <c r="U11" t="s">
        <v>376</v>
      </c>
      <c r="V11" t="s">
        <v>274</v>
      </c>
      <c r="W11" t="s">
        <v>367</v>
      </c>
    </row>
    <row r="12" spans="1:23" x14ac:dyDescent="0.3">
      <c r="A12" t="s">
        <v>377</v>
      </c>
      <c r="B12">
        <v>1</v>
      </c>
      <c r="C12" t="s">
        <v>269</v>
      </c>
      <c r="E12" s="8" t="s">
        <v>293</v>
      </c>
      <c r="F12" t="s">
        <v>362</v>
      </c>
      <c r="G12" t="s">
        <v>363</v>
      </c>
      <c r="H12" t="s">
        <v>380</v>
      </c>
      <c r="I12" t="s">
        <v>13</v>
      </c>
      <c r="J12" t="s">
        <v>309</v>
      </c>
      <c r="K12" t="b">
        <v>0</v>
      </c>
      <c r="L12" t="s">
        <v>43</v>
      </c>
      <c r="M12" t="b">
        <v>0</v>
      </c>
      <c r="Q12" t="s">
        <v>9</v>
      </c>
      <c r="R12" t="s">
        <v>54</v>
      </c>
      <c r="S12" t="s">
        <v>266</v>
      </c>
    </row>
    <row r="13" spans="1:23" x14ac:dyDescent="0.3">
      <c r="A13" t="s">
        <v>378</v>
      </c>
      <c r="B13">
        <v>1</v>
      </c>
      <c r="C13" t="s">
        <v>130</v>
      </c>
      <c r="E13" s="8" t="s">
        <v>294</v>
      </c>
      <c r="F13" t="s">
        <v>362</v>
      </c>
      <c r="G13" t="s">
        <v>363</v>
      </c>
      <c r="H13" t="s">
        <v>380</v>
      </c>
      <c r="I13" t="s">
        <v>13</v>
      </c>
      <c r="J13" t="s">
        <v>309</v>
      </c>
      <c r="K13" t="b">
        <v>1</v>
      </c>
      <c r="Q13" t="s">
        <v>9</v>
      </c>
      <c r="R13" t="s">
        <v>56</v>
      </c>
      <c r="S13" t="s">
        <v>272</v>
      </c>
    </row>
    <row r="14" spans="1:23" x14ac:dyDescent="0.3">
      <c r="A14" t="s">
        <v>379</v>
      </c>
      <c r="B14">
        <v>1</v>
      </c>
      <c r="C14" t="s">
        <v>270</v>
      </c>
      <c r="E14" s="8" t="s">
        <v>294</v>
      </c>
      <c r="F14" t="s">
        <v>362</v>
      </c>
      <c r="G14" t="s">
        <v>363</v>
      </c>
      <c r="H14" t="s">
        <v>380</v>
      </c>
      <c r="I14" t="s">
        <v>13</v>
      </c>
      <c r="J14" t="s">
        <v>309</v>
      </c>
      <c r="K14" t="b">
        <v>0</v>
      </c>
      <c r="Q14" t="s">
        <v>9</v>
      </c>
      <c r="R14" t="s">
        <v>56</v>
      </c>
      <c r="S14" t="s">
        <v>264</v>
      </c>
    </row>
  </sheetData>
  <autoFilter ref="A1:W14" xr:uid="{4AB53023-B5E5-496E-A786-48C47411B817}"/>
  <sortState xmlns:xlrd2="http://schemas.microsoft.com/office/spreadsheetml/2017/richdata2" ref="A2:S13">
    <sortCondition ref="A1:A13"/>
  </sortState>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7"/>
  <sheetViews>
    <sheetView topLeftCell="A5" workbookViewId="0">
      <selection activeCell="A8" sqref="A8:XFD340"/>
    </sheetView>
  </sheetViews>
  <sheetFormatPr defaultRowHeight="14.4" x14ac:dyDescent="0.3"/>
  <cols>
    <col min="1" max="1" width="35.6640625" bestFit="1" customWidth="1"/>
    <col min="2" max="2" width="20.33203125" bestFit="1" customWidth="1"/>
    <col min="3" max="3" width="20.33203125" customWidth="1"/>
    <col min="4" max="4" width="34.5546875" customWidth="1"/>
  </cols>
  <sheetData>
    <row r="1" spans="1:4" x14ac:dyDescent="0.3">
      <c r="A1" s="2" t="s">
        <v>391</v>
      </c>
      <c r="B1" s="2" t="s">
        <v>383</v>
      </c>
      <c r="C1" s="2" t="s">
        <v>408</v>
      </c>
      <c r="D1" s="2" t="s">
        <v>415</v>
      </c>
    </row>
    <row r="2" spans="1:4" ht="100.8" x14ac:dyDescent="0.3">
      <c r="A2" t="s">
        <v>369</v>
      </c>
      <c r="B2" t="s">
        <v>382</v>
      </c>
      <c r="C2" t="s">
        <v>409</v>
      </c>
      <c r="D2" s="11" t="s">
        <v>425</v>
      </c>
    </row>
    <row r="3" spans="1:4" ht="86.4" x14ac:dyDescent="0.3">
      <c r="A3" t="s">
        <v>371</v>
      </c>
      <c r="B3" t="s">
        <v>382</v>
      </c>
      <c r="C3" t="s">
        <v>409</v>
      </c>
      <c r="D3" s="11" t="s">
        <v>427</v>
      </c>
    </row>
    <row r="4" spans="1:4" ht="86.4" x14ac:dyDescent="0.3">
      <c r="A4" t="s">
        <v>373</v>
      </c>
      <c r="B4" t="s">
        <v>382</v>
      </c>
      <c r="C4" t="s">
        <v>409</v>
      </c>
      <c r="D4" s="11" t="s">
        <v>428</v>
      </c>
    </row>
    <row r="5" spans="1:4" ht="86.4" x14ac:dyDescent="0.3">
      <c r="A5" t="s">
        <v>375</v>
      </c>
      <c r="B5" t="s">
        <v>382</v>
      </c>
      <c r="C5" t="s">
        <v>409</v>
      </c>
      <c r="D5" s="11" t="s">
        <v>429</v>
      </c>
    </row>
    <row r="6" spans="1:4" ht="86.4" x14ac:dyDescent="0.3">
      <c r="A6" t="s">
        <v>377</v>
      </c>
      <c r="B6" t="s">
        <v>382</v>
      </c>
      <c r="C6" t="s">
        <v>409</v>
      </c>
      <c r="D6" s="11" t="s">
        <v>430</v>
      </c>
    </row>
    <row r="7" spans="1:4" ht="100.8" x14ac:dyDescent="0.3">
      <c r="A7" t="s">
        <v>379</v>
      </c>
      <c r="B7" t="s">
        <v>382</v>
      </c>
      <c r="C7" t="s">
        <v>409</v>
      </c>
      <c r="D7" s="11" t="s">
        <v>426</v>
      </c>
    </row>
  </sheetData>
  <autoFilter ref="A1:D7" xr:uid="{1F7330FD-BC60-4063-AD51-1ADCE1E2B7CF}"/>
  <phoneticPr fontId="2" type="noConversion"/>
  <dataValidations count="1">
    <dataValidation type="list" allowBlank="1" showInputMessage="1" showErrorMessage="1" sqref="C2:C7" xr:uid="{93C20FD9-A520-4F19-96A5-76364810E4EA}">
      <formula1>"Code,DocumentRef"</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E1"/>
  <sheetViews>
    <sheetView workbookViewId="0">
      <selection activeCell="A2" sqref="A2:XFD303"/>
    </sheetView>
  </sheetViews>
  <sheetFormatPr defaultRowHeight="14.4" x14ac:dyDescent="0.3"/>
  <cols>
    <col min="1" max="1" width="35.6640625" bestFit="1" customWidth="1"/>
    <col min="2" max="2" width="15.21875" bestFit="1" customWidth="1"/>
    <col min="3" max="3" width="20.21875" bestFit="1" customWidth="1"/>
    <col min="4" max="4" width="20.21875" customWidth="1"/>
    <col min="5" max="5" width="15.109375" bestFit="1" customWidth="1"/>
  </cols>
  <sheetData>
    <row r="1" spans="1:5" x14ac:dyDescent="0.3">
      <c r="A1" s="2" t="s">
        <v>391</v>
      </c>
      <c r="B1" s="2" t="s">
        <v>411</v>
      </c>
      <c r="C1" s="2" t="s">
        <v>412</v>
      </c>
      <c r="D1" s="2" t="s">
        <v>477</v>
      </c>
      <c r="E1" s="2" t="s">
        <v>414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14"/>
  <sheetViews>
    <sheetView workbookViewId="0">
      <selection activeCell="A15" sqref="A15:XFD417"/>
    </sheetView>
  </sheetViews>
  <sheetFormatPr defaultRowHeight="14.4" x14ac:dyDescent="0.3"/>
  <cols>
    <col min="1" max="1" width="35.6640625" bestFit="1" customWidth="1"/>
    <col min="2" max="2" width="23.77734375" customWidth="1"/>
    <col min="3" max="3" width="16.5546875" bestFit="1" customWidth="1"/>
    <col min="4" max="4" width="15.109375" bestFit="1" customWidth="1"/>
    <col min="5" max="5" width="59.6640625" bestFit="1" customWidth="1"/>
    <col min="6" max="6" width="13.5546875" bestFit="1" customWidth="1"/>
  </cols>
  <sheetData>
    <row r="1" spans="1:6" x14ac:dyDescent="0.3">
      <c r="A1" s="2" t="s">
        <v>391</v>
      </c>
      <c r="B1" s="2" t="s">
        <v>407</v>
      </c>
      <c r="C1" s="2" t="s">
        <v>392</v>
      </c>
      <c r="D1" s="2" t="s">
        <v>393</v>
      </c>
      <c r="E1" s="2" t="s">
        <v>395</v>
      </c>
      <c r="F1" s="2" t="s">
        <v>394</v>
      </c>
    </row>
    <row r="2" spans="1:6" x14ac:dyDescent="0.3">
      <c r="A2" t="s">
        <v>367</v>
      </c>
      <c r="B2" t="s">
        <v>410</v>
      </c>
      <c r="C2" t="s">
        <v>386</v>
      </c>
      <c r="D2" t="s">
        <v>397</v>
      </c>
      <c r="E2" t="s">
        <v>398</v>
      </c>
      <c r="F2">
        <v>9</v>
      </c>
    </row>
    <row r="3" spans="1:6" x14ac:dyDescent="0.3">
      <c r="A3" t="s">
        <v>368</v>
      </c>
      <c r="B3" t="s">
        <v>410</v>
      </c>
      <c r="C3" t="s">
        <v>386</v>
      </c>
      <c r="D3" t="s">
        <v>397</v>
      </c>
      <c r="E3" t="s">
        <v>396</v>
      </c>
      <c r="F3">
        <v>13</v>
      </c>
    </row>
    <row r="4" spans="1:6" x14ac:dyDescent="0.3">
      <c r="A4" t="s">
        <v>369</v>
      </c>
      <c r="B4" t="s">
        <v>410</v>
      </c>
      <c r="C4" t="s">
        <v>386</v>
      </c>
      <c r="D4" t="s">
        <v>397</v>
      </c>
      <c r="E4" t="s">
        <v>396</v>
      </c>
      <c r="F4">
        <v>13</v>
      </c>
    </row>
    <row r="5" spans="1:6" x14ac:dyDescent="0.3">
      <c r="A5" t="s">
        <v>370</v>
      </c>
      <c r="B5" t="s">
        <v>410</v>
      </c>
      <c r="C5" t="s">
        <v>386</v>
      </c>
      <c r="D5" t="s">
        <v>397</v>
      </c>
      <c r="E5" t="s">
        <v>396</v>
      </c>
      <c r="F5">
        <v>13</v>
      </c>
    </row>
    <row r="6" spans="1:6" x14ac:dyDescent="0.3">
      <c r="A6" t="s">
        <v>371</v>
      </c>
      <c r="B6" t="s">
        <v>410</v>
      </c>
      <c r="C6" t="s">
        <v>386</v>
      </c>
      <c r="D6" t="s">
        <v>397</v>
      </c>
      <c r="E6" t="s">
        <v>396</v>
      </c>
      <c r="F6">
        <v>13</v>
      </c>
    </row>
    <row r="7" spans="1:6" x14ac:dyDescent="0.3">
      <c r="A7" t="s">
        <v>372</v>
      </c>
      <c r="B7" t="s">
        <v>410</v>
      </c>
      <c r="C7" t="s">
        <v>386</v>
      </c>
      <c r="D7" t="s">
        <v>397</v>
      </c>
      <c r="E7" t="s">
        <v>396</v>
      </c>
      <c r="F7">
        <v>13</v>
      </c>
    </row>
    <row r="8" spans="1:6" x14ac:dyDescent="0.3">
      <c r="A8" t="s">
        <v>373</v>
      </c>
      <c r="B8" t="s">
        <v>410</v>
      </c>
      <c r="C8" t="s">
        <v>386</v>
      </c>
      <c r="D8" t="s">
        <v>397</v>
      </c>
      <c r="E8" t="s">
        <v>396</v>
      </c>
      <c r="F8">
        <v>13</v>
      </c>
    </row>
    <row r="9" spans="1:6" x14ac:dyDescent="0.3">
      <c r="A9" t="s">
        <v>374</v>
      </c>
      <c r="B9" t="s">
        <v>410</v>
      </c>
      <c r="C9" t="s">
        <v>386</v>
      </c>
      <c r="D9" t="s">
        <v>397</v>
      </c>
      <c r="E9" t="s">
        <v>396</v>
      </c>
      <c r="F9">
        <v>13</v>
      </c>
    </row>
    <row r="10" spans="1:6" x14ac:dyDescent="0.3">
      <c r="A10" t="s">
        <v>375</v>
      </c>
      <c r="B10" t="s">
        <v>410</v>
      </c>
      <c r="C10" t="s">
        <v>386</v>
      </c>
      <c r="D10" t="s">
        <v>397</v>
      </c>
      <c r="E10" t="s">
        <v>396</v>
      </c>
      <c r="F10">
        <v>13</v>
      </c>
    </row>
    <row r="11" spans="1:6" x14ac:dyDescent="0.3">
      <c r="A11" t="s">
        <v>376</v>
      </c>
      <c r="B11" t="s">
        <v>410</v>
      </c>
      <c r="C11" t="s">
        <v>386</v>
      </c>
      <c r="D11" t="s">
        <v>397</v>
      </c>
      <c r="E11" t="s">
        <v>396</v>
      </c>
      <c r="F11">
        <v>13</v>
      </c>
    </row>
    <row r="12" spans="1:6" x14ac:dyDescent="0.3">
      <c r="A12" t="s">
        <v>377</v>
      </c>
      <c r="B12" t="s">
        <v>410</v>
      </c>
      <c r="C12" t="s">
        <v>386</v>
      </c>
      <c r="D12" t="s">
        <v>397</v>
      </c>
      <c r="E12" t="s">
        <v>396</v>
      </c>
      <c r="F12">
        <v>13</v>
      </c>
    </row>
    <row r="13" spans="1:6" x14ac:dyDescent="0.3">
      <c r="A13" t="s">
        <v>378</v>
      </c>
      <c r="B13" t="s">
        <v>410</v>
      </c>
      <c r="C13" t="s">
        <v>386</v>
      </c>
      <c r="D13" t="s">
        <v>397</v>
      </c>
      <c r="E13" t="s">
        <v>396</v>
      </c>
      <c r="F13">
        <v>13</v>
      </c>
    </row>
    <row r="14" spans="1:6" x14ac:dyDescent="0.3">
      <c r="A14" t="s">
        <v>379</v>
      </c>
      <c r="B14" t="s">
        <v>410</v>
      </c>
      <c r="C14" t="s">
        <v>386</v>
      </c>
      <c r="D14" t="s">
        <v>397</v>
      </c>
      <c r="E14" t="s">
        <v>396</v>
      </c>
      <c r="F14">
        <v>13</v>
      </c>
    </row>
  </sheetData>
  <autoFilter ref="A1:F14" xr:uid="{62E9726D-99E8-44E0-8F39-A719318C5D2B}"/>
  <dataValidations count="2">
    <dataValidation type="list" allowBlank="1" showInputMessage="1" showErrorMessage="1" sqref="D2:D14" xr:uid="{EAEA14B7-909B-438D-B6E4-DDA6F8D68955}">
      <formula1>"PhysicalRef,NamedDestination"</formula1>
    </dataValidation>
    <dataValidation type="list" allowBlank="1" showInputMessage="1" showErrorMessage="1" sqref="B2:B14" xr:uid="{411F9390-5474-42C5-8538-CAE2892429FE}">
      <formula1>"Documentation,ProgrammingCode"</formula1>
    </dataValidation>
  </dataValidation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T12"/>
  <sheetViews>
    <sheetView workbookViewId="0">
      <selection activeCell="A13" sqref="A13:XFD347"/>
    </sheetView>
  </sheetViews>
  <sheetFormatPr defaultRowHeight="14.4" x14ac:dyDescent="0.3"/>
  <cols>
    <col min="1" max="1" width="26.21875" bestFit="1" customWidth="1"/>
    <col min="2" max="2" width="37.21875" bestFit="1" customWidth="1"/>
    <col min="3" max="3" width="85.6640625" customWidth="1"/>
    <col min="4" max="4" width="35.77734375" bestFit="1" customWidth="1"/>
    <col min="5" max="5" width="34.77734375" customWidth="1"/>
    <col min="6" max="6" width="23" bestFit="1" customWidth="1"/>
    <col min="7" max="7" width="23" customWidth="1"/>
    <col min="8" max="8" width="13.21875" bestFit="1" customWidth="1"/>
    <col min="9" max="9" width="23" customWidth="1"/>
    <col min="10" max="10" width="22" customWidth="1"/>
    <col min="11" max="11" width="33.5546875" bestFit="1" customWidth="1"/>
    <col min="12" max="12" width="33.5546875" customWidth="1"/>
    <col min="13" max="15" width="33.5546875" bestFit="1" customWidth="1"/>
    <col min="16" max="16" width="38.44140625" bestFit="1" customWidth="1"/>
    <col min="17" max="17" width="16.77734375" customWidth="1"/>
    <col min="18" max="20" width="26.88671875" customWidth="1"/>
  </cols>
  <sheetData>
    <row r="1" spans="1:20" x14ac:dyDescent="0.3">
      <c r="A1" s="2" t="s">
        <v>0</v>
      </c>
      <c r="B1" s="2" t="s">
        <v>57</v>
      </c>
      <c r="C1" s="2" t="s">
        <v>58</v>
      </c>
      <c r="D1" s="2" t="s">
        <v>1</v>
      </c>
      <c r="E1" s="2" t="s">
        <v>59</v>
      </c>
      <c r="F1" s="2" t="s">
        <v>60</v>
      </c>
      <c r="G1" s="2" t="s">
        <v>481</v>
      </c>
      <c r="H1" s="2" t="s">
        <v>61</v>
      </c>
      <c r="I1" s="2" t="s">
        <v>113</v>
      </c>
      <c r="J1" s="2" t="s">
        <v>62</v>
      </c>
      <c r="K1" s="2" t="s">
        <v>443</v>
      </c>
      <c r="L1" s="2" t="s">
        <v>447</v>
      </c>
      <c r="M1" s="2" t="s">
        <v>446</v>
      </c>
      <c r="N1" s="2" t="s">
        <v>493</v>
      </c>
      <c r="O1" s="2" t="s">
        <v>450</v>
      </c>
      <c r="P1" s="2" t="s">
        <v>444</v>
      </c>
      <c r="Q1" s="2" t="s">
        <v>451</v>
      </c>
      <c r="R1" s="2" t="s">
        <v>448</v>
      </c>
      <c r="S1" s="2" t="s">
        <v>494</v>
      </c>
      <c r="T1" s="2" t="s">
        <v>452</v>
      </c>
    </row>
    <row r="2" spans="1:20" x14ac:dyDescent="0.3">
      <c r="A2" t="s">
        <v>431</v>
      </c>
      <c r="B2" t="s">
        <v>432</v>
      </c>
      <c r="C2" t="s">
        <v>434</v>
      </c>
      <c r="D2" t="s">
        <v>433</v>
      </c>
      <c r="E2" t="s">
        <v>435</v>
      </c>
      <c r="F2" t="s">
        <v>75</v>
      </c>
      <c r="H2" t="s">
        <v>63</v>
      </c>
      <c r="I2">
        <v>1</v>
      </c>
      <c r="J2" t="s">
        <v>436</v>
      </c>
    </row>
    <row r="3" spans="1:20" x14ac:dyDescent="0.3">
      <c r="A3" t="s">
        <v>271</v>
      </c>
      <c r="B3" t="s">
        <v>232</v>
      </c>
      <c r="C3" t="s">
        <v>234</v>
      </c>
      <c r="D3" t="s">
        <v>233</v>
      </c>
      <c r="E3" t="s">
        <v>275</v>
      </c>
      <c r="F3" t="s">
        <v>75</v>
      </c>
      <c r="H3" t="s">
        <v>63</v>
      </c>
      <c r="I3">
        <v>1</v>
      </c>
      <c r="J3" t="s">
        <v>437</v>
      </c>
    </row>
    <row r="4" spans="1:20" x14ac:dyDescent="0.3">
      <c r="A4" t="s">
        <v>271</v>
      </c>
      <c r="B4" t="s">
        <v>232</v>
      </c>
      <c r="C4" t="s">
        <v>234</v>
      </c>
      <c r="D4" t="s">
        <v>233</v>
      </c>
      <c r="E4" t="s">
        <v>276</v>
      </c>
      <c r="F4" t="s">
        <v>76</v>
      </c>
      <c r="H4" t="s">
        <v>77</v>
      </c>
      <c r="I4">
        <v>2</v>
      </c>
      <c r="J4" t="s">
        <v>96</v>
      </c>
      <c r="K4" t="s">
        <v>273</v>
      </c>
      <c r="L4" t="s">
        <v>445</v>
      </c>
      <c r="M4" t="s">
        <v>275</v>
      </c>
      <c r="O4" t="s">
        <v>230</v>
      </c>
      <c r="P4" t="s">
        <v>274</v>
      </c>
      <c r="Q4" t="s">
        <v>449</v>
      </c>
      <c r="R4" t="s">
        <v>435</v>
      </c>
      <c r="T4" t="s">
        <v>231</v>
      </c>
    </row>
    <row r="5" spans="1:20" x14ac:dyDescent="0.3">
      <c r="A5" t="s">
        <v>272</v>
      </c>
      <c r="B5" t="s">
        <v>90</v>
      </c>
      <c r="C5" t="s">
        <v>92</v>
      </c>
      <c r="D5" t="s">
        <v>93</v>
      </c>
      <c r="E5" t="s">
        <v>277</v>
      </c>
      <c r="F5" t="s">
        <v>71</v>
      </c>
      <c r="H5" t="s">
        <v>63</v>
      </c>
      <c r="I5">
        <v>1</v>
      </c>
      <c r="J5" t="s">
        <v>94</v>
      </c>
    </row>
    <row r="6" spans="1:20" x14ac:dyDescent="0.3">
      <c r="A6" t="s">
        <v>272</v>
      </c>
      <c r="B6" t="s">
        <v>90</v>
      </c>
      <c r="C6" t="s">
        <v>92</v>
      </c>
      <c r="D6" t="s">
        <v>93</v>
      </c>
      <c r="E6" t="s">
        <v>278</v>
      </c>
      <c r="F6" t="s">
        <v>64</v>
      </c>
      <c r="H6" t="s">
        <v>64</v>
      </c>
      <c r="I6">
        <v>2</v>
      </c>
      <c r="J6" t="s">
        <v>95</v>
      </c>
    </row>
    <row r="7" spans="1:20" x14ac:dyDescent="0.3">
      <c r="A7" t="s">
        <v>272</v>
      </c>
      <c r="B7" t="s">
        <v>90</v>
      </c>
      <c r="C7" t="s">
        <v>92</v>
      </c>
      <c r="D7" t="s">
        <v>93</v>
      </c>
      <c r="E7" t="s">
        <v>279</v>
      </c>
      <c r="F7" t="s">
        <v>72</v>
      </c>
      <c r="H7" t="s">
        <v>65</v>
      </c>
      <c r="I7">
        <v>3</v>
      </c>
      <c r="J7" t="s">
        <v>97</v>
      </c>
    </row>
    <row r="8" spans="1:20" x14ac:dyDescent="0.3">
      <c r="A8" t="s">
        <v>272</v>
      </c>
      <c r="B8" t="s">
        <v>90</v>
      </c>
      <c r="C8" t="s">
        <v>92</v>
      </c>
      <c r="D8" t="s">
        <v>93</v>
      </c>
      <c r="E8" t="s">
        <v>280</v>
      </c>
      <c r="F8" t="s">
        <v>66</v>
      </c>
      <c r="H8" t="s">
        <v>66</v>
      </c>
      <c r="I8">
        <v>4</v>
      </c>
      <c r="J8" t="s">
        <v>95</v>
      </c>
    </row>
    <row r="9" spans="1:20" x14ac:dyDescent="0.3">
      <c r="A9" t="s">
        <v>272</v>
      </c>
      <c r="B9" t="s">
        <v>90</v>
      </c>
      <c r="C9" t="s">
        <v>92</v>
      </c>
      <c r="D9" t="s">
        <v>93</v>
      </c>
      <c r="E9" t="s">
        <v>281</v>
      </c>
      <c r="F9" t="s">
        <v>78</v>
      </c>
      <c r="H9" t="s">
        <v>67</v>
      </c>
      <c r="I9">
        <v>5</v>
      </c>
      <c r="J9" t="s">
        <v>95</v>
      </c>
    </row>
    <row r="10" spans="1:20" x14ac:dyDescent="0.3">
      <c r="A10" t="s">
        <v>272</v>
      </c>
      <c r="B10" t="s">
        <v>90</v>
      </c>
      <c r="C10" t="s">
        <v>92</v>
      </c>
      <c r="D10" t="s">
        <v>93</v>
      </c>
      <c r="E10" t="s">
        <v>282</v>
      </c>
      <c r="F10" t="s">
        <v>79</v>
      </c>
      <c r="H10" t="s">
        <v>68</v>
      </c>
      <c r="I10">
        <v>6</v>
      </c>
      <c r="J10" t="s">
        <v>95</v>
      </c>
    </row>
    <row r="11" spans="1:20" x14ac:dyDescent="0.3">
      <c r="A11" t="s">
        <v>272</v>
      </c>
      <c r="B11" t="s">
        <v>90</v>
      </c>
      <c r="C11" t="s">
        <v>92</v>
      </c>
      <c r="D11" t="s">
        <v>93</v>
      </c>
      <c r="E11" t="s">
        <v>283</v>
      </c>
      <c r="F11" t="s">
        <v>73</v>
      </c>
      <c r="H11" t="s">
        <v>69</v>
      </c>
      <c r="I11">
        <v>7</v>
      </c>
      <c r="J11" t="s">
        <v>94</v>
      </c>
    </row>
    <row r="12" spans="1:20" x14ac:dyDescent="0.3">
      <c r="A12" t="s">
        <v>272</v>
      </c>
      <c r="B12" t="s">
        <v>90</v>
      </c>
      <c r="C12" t="s">
        <v>92</v>
      </c>
      <c r="D12" t="s">
        <v>93</v>
      </c>
      <c r="E12" t="s">
        <v>284</v>
      </c>
      <c r="F12" t="s">
        <v>74</v>
      </c>
      <c r="H12" t="s">
        <v>70</v>
      </c>
      <c r="I12">
        <v>8</v>
      </c>
      <c r="J12" t="s">
        <v>94</v>
      </c>
    </row>
  </sheetData>
  <sortState xmlns:xlrd2="http://schemas.microsoft.com/office/spreadsheetml/2017/richdata2" ref="A5:M30">
    <sortCondition ref="A5:A30"/>
    <sortCondition ref="I5:I30"/>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1"/>
  <sheetViews>
    <sheetView workbookViewId="0">
      <selection activeCell="A2" sqref="A2:XFD227"/>
    </sheetView>
  </sheetViews>
  <sheetFormatPr defaultRowHeight="14.4" x14ac:dyDescent="0.3"/>
  <cols>
    <col min="1" max="1" width="26.21875" bestFit="1" customWidth="1"/>
    <col min="2" max="2" width="20.33203125" bestFit="1" customWidth="1"/>
    <col min="3" max="3" width="20.33203125" customWidth="1"/>
    <col min="4" max="4" width="44.5546875" customWidth="1"/>
  </cols>
  <sheetData>
    <row r="1" spans="1:4" x14ac:dyDescent="0.3">
      <c r="A1" s="2" t="s">
        <v>91</v>
      </c>
      <c r="B1" s="2" t="s">
        <v>383</v>
      </c>
      <c r="C1" s="2" t="s">
        <v>408</v>
      </c>
      <c r="D1" s="2" t="s">
        <v>381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F1"/>
  <sheetViews>
    <sheetView workbookViewId="0">
      <selection activeCell="A2" sqref="A2:XFD296"/>
    </sheetView>
  </sheetViews>
  <sheetFormatPr defaultRowHeight="14.4" x14ac:dyDescent="0.3"/>
  <cols>
    <col min="1" max="1" width="26.21875" bestFit="1" customWidth="1"/>
    <col min="2" max="2" width="15.21875" bestFit="1" customWidth="1"/>
    <col min="3" max="3" width="22.109375" bestFit="1" customWidth="1"/>
    <col min="4" max="4" width="22.109375" customWidth="1"/>
    <col min="5" max="5" width="33.77734375" bestFit="1" customWidth="1"/>
    <col min="6" max="6" width="15.109375" bestFit="1" customWidth="1"/>
  </cols>
  <sheetData>
    <row r="1" spans="1:6" x14ac:dyDescent="0.3">
      <c r="A1" s="2" t="s">
        <v>91</v>
      </c>
      <c r="B1" s="2" t="s">
        <v>411</v>
      </c>
      <c r="C1" s="2" t="s">
        <v>412</v>
      </c>
      <c r="D1" s="2" t="s">
        <v>477</v>
      </c>
      <c r="E1" s="2" t="s">
        <v>413</v>
      </c>
      <c r="F1" s="2" t="s">
        <v>414</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election activeCell="A4" sqref="A4:XFD48"/>
    </sheetView>
  </sheetViews>
  <sheetFormatPr defaultRowHeight="14.4" x14ac:dyDescent="0.3"/>
  <cols>
    <col min="1" max="1" width="35.6640625" customWidth="1"/>
    <col min="2" max="2" width="23.77734375" customWidth="1"/>
    <col min="3" max="3" width="16.5546875" bestFit="1" customWidth="1"/>
    <col min="4" max="4" width="15.109375" bestFit="1" customWidth="1"/>
    <col min="5" max="5" width="59.6640625" bestFit="1" customWidth="1"/>
    <col min="6" max="6" width="13.5546875" bestFit="1" customWidth="1"/>
  </cols>
  <sheetData>
    <row r="1" spans="1:6" x14ac:dyDescent="0.3">
      <c r="A1" s="2" t="s">
        <v>91</v>
      </c>
      <c r="B1" s="2" t="s">
        <v>407</v>
      </c>
      <c r="C1" s="2" t="s">
        <v>392</v>
      </c>
      <c r="D1" s="2" t="s">
        <v>393</v>
      </c>
      <c r="E1" s="2" t="s">
        <v>395</v>
      </c>
      <c r="F1" s="2" t="s">
        <v>394</v>
      </c>
    </row>
    <row r="2" spans="1:6" x14ac:dyDescent="0.3">
      <c r="A2" t="s">
        <v>272</v>
      </c>
      <c r="B2" t="s">
        <v>410</v>
      </c>
      <c r="C2" t="s">
        <v>386</v>
      </c>
      <c r="D2" t="s">
        <v>397</v>
      </c>
      <c r="E2" t="s">
        <v>399</v>
      </c>
      <c r="F2">
        <v>9</v>
      </c>
    </row>
    <row r="3" spans="1:6" x14ac:dyDescent="0.3">
      <c r="A3" t="s">
        <v>271</v>
      </c>
      <c r="B3" t="s">
        <v>410</v>
      </c>
      <c r="C3" t="s">
        <v>386</v>
      </c>
      <c r="D3" t="s">
        <v>397</v>
      </c>
      <c r="E3" t="s">
        <v>399</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147"/>
  <sheetViews>
    <sheetView workbookViewId="0">
      <selection activeCell="G16" sqref="G16"/>
    </sheetView>
  </sheetViews>
  <sheetFormatPr defaultRowHeight="14.4" x14ac:dyDescent="0.3"/>
  <cols>
    <col min="1" max="1" width="36" bestFit="1" customWidth="1"/>
    <col min="2" max="2" width="18.33203125" style="4" bestFit="1" customWidth="1"/>
    <col min="3" max="3" width="26.33203125" bestFit="1" customWidth="1"/>
    <col min="4" max="4" width="56.77734375" style="4" bestFit="1" customWidth="1"/>
    <col min="5" max="5" width="35.6640625" bestFit="1" customWidth="1"/>
    <col min="6" max="6" width="16.5546875" style="4" bestFit="1" customWidth="1"/>
    <col min="7" max="7" width="23.6640625" style="4" bestFit="1" customWidth="1"/>
    <col min="8" max="8" width="24.6640625" bestFit="1" customWidth="1"/>
    <col min="9" max="9" width="22" bestFit="1" customWidth="1"/>
    <col min="10" max="10" width="25.44140625" style="4" bestFit="1" customWidth="1"/>
    <col min="11" max="11" width="25.21875" bestFit="1" customWidth="1"/>
    <col min="12" max="12" width="24.6640625" bestFit="1" customWidth="1"/>
    <col min="13" max="13" width="23.21875" bestFit="1" customWidth="1"/>
    <col min="14" max="14" width="35" style="4" bestFit="1" customWidth="1"/>
    <col min="15" max="15" width="25.21875" bestFit="1" customWidth="1"/>
    <col min="16" max="16" width="24.6640625" bestFit="1" customWidth="1"/>
    <col min="17" max="17" width="22" bestFit="1" customWidth="1"/>
    <col min="18" max="18" width="25.44140625" style="4" bestFit="1" customWidth="1"/>
    <col min="19" max="19" width="25.21875" bestFit="1" customWidth="1"/>
    <col min="20" max="20" width="12" bestFit="1" customWidth="1"/>
    <col min="21" max="21" width="14.44140625" style="6" bestFit="1" customWidth="1"/>
  </cols>
  <sheetData>
    <row r="1" spans="1:21" x14ac:dyDescent="0.3">
      <c r="A1" s="2" t="s">
        <v>0</v>
      </c>
      <c r="B1" s="3" t="s">
        <v>492</v>
      </c>
      <c r="C1" s="2" t="s">
        <v>91</v>
      </c>
      <c r="D1" s="3" t="s">
        <v>114</v>
      </c>
      <c r="E1" s="2" t="s">
        <v>59</v>
      </c>
      <c r="F1" s="3" t="s">
        <v>61</v>
      </c>
      <c r="G1" s="3" t="s">
        <v>62</v>
      </c>
      <c r="H1" s="2" t="s">
        <v>245</v>
      </c>
      <c r="I1" s="2" t="s">
        <v>246</v>
      </c>
      <c r="J1" s="3" t="s">
        <v>247</v>
      </c>
      <c r="K1" s="2" t="s">
        <v>248</v>
      </c>
      <c r="L1" s="2" t="s">
        <v>253</v>
      </c>
      <c r="M1" s="2" t="s">
        <v>254</v>
      </c>
      <c r="N1" s="3" t="s">
        <v>255</v>
      </c>
      <c r="O1" s="2" t="s">
        <v>256</v>
      </c>
      <c r="P1" s="2" t="s">
        <v>249</v>
      </c>
      <c r="Q1" s="2" t="s">
        <v>250</v>
      </c>
      <c r="R1" s="3" t="s">
        <v>251</v>
      </c>
      <c r="S1" s="2" t="s">
        <v>252</v>
      </c>
      <c r="T1" s="2" t="s">
        <v>98</v>
      </c>
      <c r="U1" s="5" t="s">
        <v>99</v>
      </c>
    </row>
    <row r="2" spans="1:21" x14ac:dyDescent="0.3">
      <c r="A2" t="s">
        <v>367</v>
      </c>
      <c r="B2" s="4" t="str" cm="1">
        <f t="array" ref="B2">_xlfn._xlws.FILTER(AnalysisSets!B:B,AnalysisSets!A:A=_xlfn._xlws.FILTER(Analyses!I:I,Analyses!A:A=AnalysisResults!A2,""),"")</f>
        <v>Safety Population</v>
      </c>
      <c r="C2" t="s">
        <v>431</v>
      </c>
      <c r="D2" s="4" t="str" cm="1">
        <f t="array" ref="D2">_xlfn.UNIQUE(_xlfn._xlws.FILTER(AnalysisMethods!$D$2:$D$30,AnalysisMethods!$A$2:$A$30=AnalysisResults!C2,""))</f>
        <v>Grouped count for categorical variable</v>
      </c>
      <c r="E2" t="s">
        <v>435</v>
      </c>
      <c r="F2" s="4" t="str" cm="1">
        <f t="array" ref="F2">_xlfn._xlws.FILTER(AnalysisMethods!$H$2:$H$30,AnalysisMethods!$E$2:$E$30=AnalysisResults!E2,"")</f>
        <v>n</v>
      </c>
      <c r="G2" s="4" t="str" cm="1">
        <f t="array" ref="G2">_xlfn._xlws.FILTER(AnalysisMethods!$J$2:$J$30,AnalysisMethods!$E$2:$E$30=AnalysisResults!E2,"")</f>
        <v>(N=XX)</v>
      </c>
      <c r="H2" t="s">
        <v>309</v>
      </c>
      <c r="I2" t="s">
        <v>310</v>
      </c>
      <c r="J2" s="4" t="str" cm="1">
        <f t="array" ref="J2">_xlfn._xlws.FILTER(AnalysisGroupings!$I$2:$I$19,(AnalysisGroupings!$H$2:$H$19=AnalysisResults!I2)*LEN(I2)&gt;0,"")</f>
        <v>Placebo</v>
      </c>
      <c r="N2" s="4" t="str" cm="1">
        <f t="array" ref="N2">_xlfn._xlws.FILTER(AnalysisGroupings!$I$2:$I$19,(AnalysisGroupings!$H$2:$H$19=AnalysisResults!M2)*LEN(M2)&gt;0,"")</f>
        <v/>
      </c>
      <c r="R2" s="4" t="str" cm="1">
        <f t="array" ref="R2">_xlfn._xlws.FILTER(AnalysisGroupings!$I$2:$I$19,(AnalysisGroupings!$H$2:$H$19=AnalysisResults!Q2)*LEN(Q2)&gt;0,"")</f>
        <v/>
      </c>
      <c r="T2">
        <v>86</v>
      </c>
      <c r="U2" s="6" t="s">
        <v>144</v>
      </c>
    </row>
    <row r="3" spans="1:21" x14ac:dyDescent="0.3">
      <c r="A3" t="s">
        <v>367</v>
      </c>
      <c r="B3" s="4" t="str" cm="1">
        <f t="array" ref="B3">_xlfn._xlws.FILTER(AnalysisSets!B:B,AnalysisSets!A:A=_xlfn._xlws.FILTER(Analyses!I:I,Analyses!A:A=AnalysisResults!A3,""),"")</f>
        <v>Safety Population</v>
      </c>
      <c r="C3" t="s">
        <v>431</v>
      </c>
      <c r="D3" s="4" t="str" cm="1">
        <f t="array" ref="D3">_xlfn.UNIQUE(_xlfn._xlws.FILTER(AnalysisMethods!$D$2:$D$30,AnalysisMethods!$A$2:$A$30=AnalysisResults!C3,""))</f>
        <v>Grouped count for categorical variable</v>
      </c>
      <c r="E3" t="s">
        <v>435</v>
      </c>
      <c r="F3" s="4" t="str" cm="1">
        <f t="array" ref="F3">_xlfn._xlws.FILTER(AnalysisMethods!$H$2:$H$30,AnalysisMethods!$E$2:$E$30=AnalysisResults!E3,"")</f>
        <v>n</v>
      </c>
      <c r="G3" s="4" t="str" cm="1">
        <f t="array" ref="G3">_xlfn._xlws.FILTER(AnalysisMethods!$J$2:$J$30,AnalysisMethods!$E$2:$E$30=AnalysisResults!E3,"")</f>
        <v>(N=XX)</v>
      </c>
      <c r="H3" t="s">
        <v>309</v>
      </c>
      <c r="I3" t="s">
        <v>311</v>
      </c>
      <c r="J3" s="4" t="str" cm="1">
        <f t="array" ref="J3">_xlfn._xlws.FILTER(AnalysisGroupings!$I$2:$I$19,(AnalysisGroupings!$H$2:$H$19=AnalysisResults!I3)*LEN(I3)&gt;0,"")</f>
        <v>Xanomeline Low Dose</v>
      </c>
      <c r="N3" s="4" t="str" cm="1">
        <f t="array" ref="N3">_xlfn._xlws.FILTER(AnalysisGroupings!$I$2:$I$19,(AnalysisGroupings!$H$2:$H$19=AnalysisResults!M3)*LEN(M3)&gt;0,"")</f>
        <v/>
      </c>
      <c r="R3" s="4" t="str" cm="1">
        <f t="array" ref="R3">_xlfn._xlws.FILTER(AnalysisGroupings!$I$2:$I$19,(AnalysisGroupings!$H$2:$H$19=AnalysisResults!Q3)*LEN(Q3)&gt;0,"")</f>
        <v/>
      </c>
      <c r="T3">
        <v>84</v>
      </c>
      <c r="U3" s="6" t="s">
        <v>145</v>
      </c>
    </row>
    <row r="4" spans="1:21" x14ac:dyDescent="0.3">
      <c r="A4" t="s">
        <v>367</v>
      </c>
      <c r="B4" s="4" t="str" cm="1">
        <f t="array" ref="B4">_xlfn._xlws.FILTER(AnalysisSets!B:B,AnalysisSets!A:A=_xlfn._xlws.FILTER(Analyses!I:I,Analyses!A:A=AnalysisResults!A4,""),"")</f>
        <v>Safety Population</v>
      </c>
      <c r="C4" t="s">
        <v>431</v>
      </c>
      <c r="D4" s="4" t="str" cm="1">
        <f t="array" ref="D4">_xlfn.UNIQUE(_xlfn._xlws.FILTER(AnalysisMethods!$D$2:$D$30,AnalysisMethods!$A$2:$A$30=AnalysisResults!C4,""))</f>
        <v>Grouped count for categorical variable</v>
      </c>
      <c r="E4" t="s">
        <v>435</v>
      </c>
      <c r="F4" s="4" t="str" cm="1">
        <f t="array" ref="F4">_xlfn._xlws.FILTER(AnalysisMethods!$H$2:$H$30,AnalysisMethods!$E$2:$E$30=AnalysisResults!E4,"")</f>
        <v>n</v>
      </c>
      <c r="G4" s="4" t="str" cm="1">
        <f t="array" ref="G4">_xlfn._xlws.FILTER(AnalysisMethods!$J$2:$J$30,AnalysisMethods!$E$2:$E$30=AnalysisResults!E4,"")</f>
        <v>(N=XX)</v>
      </c>
      <c r="H4" t="s">
        <v>309</v>
      </c>
      <c r="I4" t="s">
        <v>312</v>
      </c>
      <c r="J4" s="4" t="str" cm="1">
        <f t="array" ref="J4">_xlfn._xlws.FILTER(AnalysisGroupings!$I$2:$I$19,(AnalysisGroupings!$H$2:$H$19=AnalysisResults!I4)*LEN(I4)&gt;0,"")</f>
        <v>Xanomeline High Dose</v>
      </c>
      <c r="N4" s="4" t="str" cm="1">
        <f t="array" ref="N4">_xlfn._xlws.FILTER(AnalysisGroupings!$I$2:$I$19,(AnalysisGroupings!$H$2:$H$19=AnalysisResults!M4)*LEN(M4)&gt;0,"")</f>
        <v/>
      </c>
      <c r="R4" s="4" t="str" cm="1">
        <f t="array" ref="R4">_xlfn._xlws.FILTER(AnalysisGroupings!$I$2:$I$19,(AnalysisGroupings!$H$2:$H$19=AnalysisResults!Q4)*LEN(Q4)&gt;0,"")</f>
        <v/>
      </c>
      <c r="T4">
        <v>84</v>
      </c>
      <c r="U4" s="6" t="s">
        <v>145</v>
      </c>
    </row>
    <row r="5" spans="1:21" x14ac:dyDescent="0.3">
      <c r="A5" t="s">
        <v>368</v>
      </c>
      <c r="B5" s="4" t="str" cm="1">
        <f t="array" ref="B5">_xlfn._xlws.FILTER(AnalysisSets!B:B,AnalysisSets!A:A=_xlfn._xlws.FILTER(Analyses!I:I,Analyses!A:A=AnalysisResults!A5,""),"")</f>
        <v>Safety Population</v>
      </c>
      <c r="C5" t="s">
        <v>272</v>
      </c>
      <c r="D5" s="4" t="str" cm="1">
        <f t="array" ref="D5">_xlfn.UNIQUE(_xlfn._xlws.FILTER(AnalysisMethods!$D$2:$D$30,AnalysisMethods!$A$2:$A$30=AnalysisResults!C5,""))</f>
        <v>Grouped summary of continuous variable</v>
      </c>
      <c r="E5" t="s">
        <v>277</v>
      </c>
      <c r="F5" s="4" t="str" cm="1">
        <f t="array" ref="F5">_xlfn._xlws.FILTER(AnalysisMethods!$H$2:$H$30,AnalysisMethods!$E$2:$E$30=AnalysisResults!E5,"")</f>
        <v>n</v>
      </c>
      <c r="G5" s="4" t="str" cm="1">
        <f t="array" ref="G5">_xlfn._xlws.FILTER(AnalysisMethods!$J$2:$J$30,AnalysisMethods!$E$2:$E$30=AnalysisResults!E5,"")</f>
        <v>XX</v>
      </c>
      <c r="H5" t="s">
        <v>309</v>
      </c>
      <c r="I5" t="s">
        <v>310</v>
      </c>
      <c r="J5" s="4" t="str" cm="1">
        <f t="array" ref="J5">_xlfn._xlws.FILTER(AnalysisGroupings!$I$2:$I$19,(AnalysisGroupings!$H$2:$H$19=AnalysisResults!I5)*LEN(I5)&gt;0,"")</f>
        <v>Placebo</v>
      </c>
      <c r="N5" s="4" t="str" cm="1">
        <f t="array" ref="N5">_xlfn._xlws.FILTER(AnalysisGroupings!$I$2:$I$19,(AnalysisGroupings!$H$2:$H$19=AnalysisResults!M5)*LEN(M5)&gt;0,"")</f>
        <v/>
      </c>
      <c r="R5" s="4" t="str" cm="1">
        <f t="array" ref="R5">_xlfn._xlws.FILTER(AnalysisGroupings!$I$2:$I$19,(AnalysisGroupings!$H$2:$H$19=AnalysisResults!Q5)*LEN(Q5)&gt;0,"")</f>
        <v/>
      </c>
      <c r="T5">
        <v>86</v>
      </c>
      <c r="U5" s="6" t="s">
        <v>146</v>
      </c>
    </row>
    <row r="6" spans="1:21" x14ac:dyDescent="0.3">
      <c r="A6" t="s">
        <v>368</v>
      </c>
      <c r="B6" s="4" t="str" cm="1">
        <f t="array" ref="B6">_xlfn._xlws.FILTER(AnalysisSets!B:B,AnalysisSets!A:A=_xlfn._xlws.FILTER(Analyses!I:I,Analyses!A:A=AnalysisResults!A6,""),"")</f>
        <v>Safety Population</v>
      </c>
      <c r="C6" t="s">
        <v>272</v>
      </c>
      <c r="D6" s="4" t="str" cm="1">
        <f t="array" ref="D6">_xlfn.UNIQUE(_xlfn._xlws.FILTER(AnalysisMethods!$D$2:$D$30,AnalysisMethods!$A$2:$A$30=AnalysisResults!C6,""))</f>
        <v>Grouped summary of continuous variable</v>
      </c>
      <c r="E6" t="s">
        <v>277</v>
      </c>
      <c r="F6" s="4" t="str" cm="1">
        <f t="array" ref="F6">_xlfn._xlws.FILTER(AnalysisMethods!$H$2:$H$30,AnalysisMethods!$E$2:$E$30=AnalysisResults!E6,"")</f>
        <v>n</v>
      </c>
      <c r="G6" s="4" t="str" cm="1">
        <f t="array" ref="G6">_xlfn._xlws.FILTER(AnalysisMethods!$J$2:$J$30,AnalysisMethods!$E$2:$E$30=AnalysisResults!E6,"")</f>
        <v>XX</v>
      </c>
      <c r="H6" t="s">
        <v>309</v>
      </c>
      <c r="I6" t="s">
        <v>311</v>
      </c>
      <c r="J6" s="4" t="str" cm="1">
        <f t="array" ref="J6">_xlfn._xlws.FILTER(AnalysisGroupings!$I$2:$I$19,(AnalysisGroupings!$H$2:$H$19=AnalysisResults!I6)*LEN(I6)&gt;0,"")</f>
        <v>Xanomeline Low Dose</v>
      </c>
      <c r="N6" s="4" t="str" cm="1">
        <f t="array" ref="N6">_xlfn._xlws.FILTER(AnalysisGroupings!$I$2:$I$19,(AnalysisGroupings!$H$2:$H$19=AnalysisResults!M6)*LEN(M6)&gt;0,"")</f>
        <v/>
      </c>
      <c r="R6" s="4" t="str" cm="1">
        <f t="array" ref="R6">_xlfn._xlws.FILTER(AnalysisGroupings!$I$2:$I$19,(AnalysisGroupings!$H$2:$H$19=AnalysisResults!Q6)*LEN(Q6)&gt;0,"")</f>
        <v/>
      </c>
      <c r="T6">
        <v>84</v>
      </c>
      <c r="U6" s="6" t="s">
        <v>147</v>
      </c>
    </row>
    <row r="7" spans="1:21" x14ac:dyDescent="0.3">
      <c r="A7" t="s">
        <v>368</v>
      </c>
      <c r="B7" s="4" t="str" cm="1">
        <f t="array" ref="B7">_xlfn._xlws.FILTER(AnalysisSets!B:B,AnalysisSets!A:A=_xlfn._xlws.FILTER(Analyses!I:I,Analyses!A:A=AnalysisResults!A7,""),"")</f>
        <v>Safety Population</v>
      </c>
      <c r="C7" t="s">
        <v>272</v>
      </c>
      <c r="D7" s="4" t="str" cm="1">
        <f t="array" ref="D7">_xlfn.UNIQUE(_xlfn._xlws.FILTER(AnalysisMethods!$D$2:$D$30,AnalysisMethods!$A$2:$A$30=AnalysisResults!C7,""))</f>
        <v>Grouped summary of continuous variable</v>
      </c>
      <c r="E7" t="s">
        <v>277</v>
      </c>
      <c r="F7" s="4" t="str" cm="1">
        <f t="array" ref="F7">_xlfn._xlws.FILTER(AnalysisMethods!$H$2:$H$30,AnalysisMethods!$E$2:$E$30=AnalysisResults!E7,"")</f>
        <v>n</v>
      </c>
      <c r="G7" s="4" t="str" cm="1">
        <f t="array" ref="G7">_xlfn._xlws.FILTER(AnalysisMethods!$J$2:$J$30,AnalysisMethods!$E$2:$E$30=AnalysisResults!E7,"")</f>
        <v>XX</v>
      </c>
      <c r="H7" t="s">
        <v>309</v>
      </c>
      <c r="I7" t="s">
        <v>312</v>
      </c>
      <c r="J7" s="4" t="str" cm="1">
        <f t="array" ref="J7">_xlfn._xlws.FILTER(AnalysisGroupings!$I$2:$I$19,(AnalysisGroupings!$H$2:$H$19=AnalysisResults!I7)*LEN(I7)&gt;0,"")</f>
        <v>Xanomeline High Dose</v>
      </c>
      <c r="N7" s="4" t="str" cm="1">
        <f t="array" ref="N7">_xlfn._xlws.FILTER(AnalysisGroupings!$I$2:$I$19,(AnalysisGroupings!$H$2:$H$19=AnalysisResults!M7)*LEN(M7)&gt;0,"")</f>
        <v/>
      </c>
      <c r="R7" s="4" t="str" cm="1">
        <f t="array" ref="R7">_xlfn._xlws.FILTER(AnalysisGroupings!$I$2:$I$19,(AnalysisGroupings!$H$2:$H$19=AnalysisResults!Q7)*LEN(Q7)&gt;0,"")</f>
        <v/>
      </c>
      <c r="T7">
        <v>84</v>
      </c>
      <c r="U7" s="6" t="s">
        <v>147</v>
      </c>
    </row>
    <row r="8" spans="1:21" x14ac:dyDescent="0.3">
      <c r="A8" t="s">
        <v>368</v>
      </c>
      <c r="B8" s="4" t="str" cm="1">
        <f t="array" ref="B8">_xlfn._xlws.FILTER(AnalysisSets!B:B,AnalysisSets!A:A=_xlfn._xlws.FILTER(Analyses!I:I,Analyses!A:A=AnalysisResults!A8,""),"")</f>
        <v>Safety Population</v>
      </c>
      <c r="C8" t="s">
        <v>272</v>
      </c>
      <c r="D8" s="4" t="str" cm="1">
        <f t="array" ref="D8">_xlfn.UNIQUE(_xlfn._xlws.FILTER(AnalysisMethods!$D$2:$D$30,AnalysisMethods!$A$2:$A$30=AnalysisResults!C8,""))</f>
        <v>Grouped summary of continuous variable</v>
      </c>
      <c r="E8" t="s">
        <v>278</v>
      </c>
      <c r="F8" s="4" t="str" cm="1">
        <f t="array" ref="F8">_xlfn._xlws.FILTER(AnalysisMethods!$H$2:$H$30,AnalysisMethods!$E$2:$E$30=AnalysisResults!E8,"")</f>
        <v>Mean</v>
      </c>
      <c r="G8" s="4" t="str" cm="1">
        <f t="array" ref="G8">_xlfn._xlws.FILTER(AnalysisMethods!$J$2:$J$30,AnalysisMethods!$E$2:$E$30=AnalysisResults!E8,"")</f>
        <v>XX.X</v>
      </c>
      <c r="H8" t="s">
        <v>309</v>
      </c>
      <c r="I8" t="s">
        <v>310</v>
      </c>
      <c r="J8" s="4" t="str" cm="1">
        <f t="array" ref="J8">_xlfn._xlws.FILTER(AnalysisGroupings!$I$2:$I$19,(AnalysisGroupings!$H$2:$H$19=AnalysisResults!I8)*LEN(I8)&gt;0,"")</f>
        <v>Placebo</v>
      </c>
      <c r="N8" s="4" t="str" cm="1">
        <f t="array" ref="N8">_xlfn._xlws.FILTER(AnalysisGroupings!$I$2:$I$19,(AnalysisGroupings!$H$2:$H$19=AnalysisResults!M8)*LEN(M8)&gt;0,"")</f>
        <v/>
      </c>
      <c r="R8" s="4" t="str" cm="1">
        <f t="array" ref="R8">_xlfn._xlws.FILTER(AnalysisGroupings!$I$2:$I$19,(AnalysisGroupings!$H$2:$H$19=AnalysisResults!Q8)*LEN(Q8)&gt;0,"")</f>
        <v/>
      </c>
      <c r="T8">
        <v>75.209302300000004</v>
      </c>
      <c r="U8" s="6" t="s">
        <v>148</v>
      </c>
    </row>
    <row r="9" spans="1:21" x14ac:dyDescent="0.3">
      <c r="A9" t="s">
        <v>368</v>
      </c>
      <c r="B9" s="4" t="str" cm="1">
        <f t="array" ref="B9">_xlfn._xlws.FILTER(AnalysisSets!B:B,AnalysisSets!A:A=_xlfn._xlws.FILTER(Analyses!I:I,Analyses!A:A=AnalysisResults!A9,""),"")</f>
        <v>Safety Population</v>
      </c>
      <c r="C9" t="s">
        <v>272</v>
      </c>
      <c r="D9" s="4" t="str" cm="1">
        <f t="array" ref="D9">_xlfn.UNIQUE(_xlfn._xlws.FILTER(AnalysisMethods!$D$2:$D$30,AnalysisMethods!$A$2:$A$30=AnalysisResults!C9,""))</f>
        <v>Grouped summary of continuous variable</v>
      </c>
      <c r="E9" t="s">
        <v>278</v>
      </c>
      <c r="F9" s="4" t="str" cm="1">
        <f t="array" ref="F9">_xlfn._xlws.FILTER(AnalysisMethods!$H$2:$H$30,AnalysisMethods!$E$2:$E$30=AnalysisResults!E9,"")</f>
        <v>Mean</v>
      </c>
      <c r="G9" s="4" t="str" cm="1">
        <f t="array" ref="G9">_xlfn._xlws.FILTER(AnalysisMethods!$J$2:$J$30,AnalysisMethods!$E$2:$E$30=AnalysisResults!E9,"")</f>
        <v>XX.X</v>
      </c>
      <c r="H9" t="s">
        <v>309</v>
      </c>
      <c r="I9" t="s">
        <v>311</v>
      </c>
      <c r="J9" s="4" t="str" cm="1">
        <f t="array" ref="J9">_xlfn._xlws.FILTER(AnalysisGroupings!$I$2:$I$19,(AnalysisGroupings!$H$2:$H$19=AnalysisResults!I9)*LEN(I9)&gt;0,"")</f>
        <v>Xanomeline Low Dose</v>
      </c>
      <c r="N9" s="4" t="str" cm="1">
        <f t="array" ref="N9">_xlfn._xlws.FILTER(AnalysisGroupings!$I$2:$I$19,(AnalysisGroupings!$H$2:$H$19=AnalysisResults!M9)*LEN(M9)&gt;0,"")</f>
        <v/>
      </c>
      <c r="R9" s="4" t="str" cm="1">
        <f t="array" ref="R9">_xlfn._xlws.FILTER(AnalysisGroupings!$I$2:$I$19,(AnalysisGroupings!$H$2:$H$19=AnalysisResults!Q9)*LEN(Q9)&gt;0,"")</f>
        <v/>
      </c>
      <c r="T9">
        <v>75.666666699999993</v>
      </c>
      <c r="U9" s="6" t="s">
        <v>149</v>
      </c>
    </row>
    <row r="10" spans="1:21" x14ac:dyDescent="0.3">
      <c r="A10" t="s">
        <v>368</v>
      </c>
      <c r="B10" s="4" t="str" cm="1">
        <f t="array" ref="B10">_xlfn._xlws.FILTER(AnalysisSets!B:B,AnalysisSets!A:A=_xlfn._xlws.FILTER(Analyses!I:I,Analyses!A:A=AnalysisResults!A10,""),"")</f>
        <v>Safety Population</v>
      </c>
      <c r="C10" t="s">
        <v>272</v>
      </c>
      <c r="D10" s="4" t="str" cm="1">
        <f t="array" ref="D10">_xlfn.UNIQUE(_xlfn._xlws.FILTER(AnalysisMethods!$D$2:$D$30,AnalysisMethods!$A$2:$A$30=AnalysisResults!C10,""))</f>
        <v>Grouped summary of continuous variable</v>
      </c>
      <c r="E10" t="s">
        <v>278</v>
      </c>
      <c r="F10" s="4" t="str" cm="1">
        <f t="array" ref="F10">_xlfn._xlws.FILTER(AnalysisMethods!$H$2:$H$30,AnalysisMethods!$E$2:$E$30=AnalysisResults!E10,"")</f>
        <v>Mean</v>
      </c>
      <c r="G10" s="4" t="str" cm="1">
        <f t="array" ref="G10">_xlfn._xlws.FILTER(AnalysisMethods!$J$2:$J$30,AnalysisMethods!$E$2:$E$30=AnalysisResults!E10,"")</f>
        <v>XX.X</v>
      </c>
      <c r="H10" t="s">
        <v>309</v>
      </c>
      <c r="I10" t="s">
        <v>312</v>
      </c>
      <c r="J10" s="4" t="str" cm="1">
        <f t="array" ref="J10">_xlfn._xlws.FILTER(AnalysisGroupings!$I$2:$I$19,(AnalysisGroupings!$H$2:$H$19=AnalysisResults!I10)*LEN(I10)&gt;0,"")</f>
        <v>Xanomeline High Dose</v>
      </c>
      <c r="N10" s="4" t="str" cm="1">
        <f t="array" ref="N10">_xlfn._xlws.FILTER(AnalysisGroupings!$I$2:$I$19,(AnalysisGroupings!$H$2:$H$19=AnalysisResults!M10)*LEN(M10)&gt;0,"")</f>
        <v/>
      </c>
      <c r="R10" s="4" t="str" cm="1">
        <f t="array" ref="R10">_xlfn._xlws.FILTER(AnalysisGroupings!$I$2:$I$19,(AnalysisGroupings!$H$2:$H$19=AnalysisResults!Q10)*LEN(Q10)&gt;0,"")</f>
        <v/>
      </c>
      <c r="T10">
        <v>74.380952399999998</v>
      </c>
      <c r="U10" s="6" t="s">
        <v>150</v>
      </c>
    </row>
    <row r="11" spans="1:21" x14ac:dyDescent="0.3">
      <c r="A11" t="s">
        <v>368</v>
      </c>
      <c r="B11" s="4" t="str" cm="1">
        <f t="array" ref="B11">_xlfn._xlws.FILTER(AnalysisSets!B:B,AnalysisSets!A:A=_xlfn._xlws.FILTER(Analyses!I:I,Analyses!A:A=AnalysisResults!A11,""),"")</f>
        <v>Safety Population</v>
      </c>
      <c r="C11" t="s">
        <v>272</v>
      </c>
      <c r="D11" s="4" t="str" cm="1">
        <f t="array" ref="D11">_xlfn.UNIQUE(_xlfn._xlws.FILTER(AnalysisMethods!$D$2:$D$30,AnalysisMethods!$A$2:$A$30=AnalysisResults!C11,""))</f>
        <v>Grouped summary of continuous variable</v>
      </c>
      <c r="E11" t="s">
        <v>279</v>
      </c>
      <c r="F11" s="4" t="str" cm="1">
        <f t="array" ref="F11">_xlfn._xlws.FILTER(AnalysisMethods!$H$2:$H$30,AnalysisMethods!$E$2:$E$30=AnalysisResults!E11,"")</f>
        <v>SD</v>
      </c>
      <c r="G11" s="4" t="str" cm="1">
        <f t="array" ref="G11">_xlfn._xlws.FILTER(AnalysisMethods!$J$2:$J$30,AnalysisMethods!$E$2:$E$30=AnalysisResults!E11,"")</f>
        <v>(XX.XX)</v>
      </c>
      <c r="H11" t="s">
        <v>309</v>
      </c>
      <c r="I11" t="s">
        <v>310</v>
      </c>
      <c r="J11" s="4" t="str" cm="1">
        <f t="array" ref="J11">_xlfn._xlws.FILTER(AnalysisGroupings!$I$2:$I$19,(AnalysisGroupings!$H$2:$H$19=AnalysisResults!I11)*LEN(I11)&gt;0,"")</f>
        <v>Placebo</v>
      </c>
      <c r="N11" s="4" t="str" cm="1">
        <f t="array" ref="N11">_xlfn._xlws.FILTER(AnalysisGroupings!$I$2:$I$19,(AnalysisGroupings!$H$2:$H$19=AnalysisResults!M11)*LEN(M11)&gt;0,"")</f>
        <v/>
      </c>
      <c r="R11" s="4" t="str" cm="1">
        <f t="array" ref="R11">_xlfn._xlws.FILTER(AnalysisGroupings!$I$2:$I$19,(AnalysisGroupings!$H$2:$H$19=AnalysisResults!Q11)*LEN(Q11)&gt;0,"")</f>
        <v/>
      </c>
      <c r="T11">
        <v>8.5901671000000004</v>
      </c>
      <c r="U11" s="6" t="s">
        <v>151</v>
      </c>
    </row>
    <row r="12" spans="1:21" x14ac:dyDescent="0.3">
      <c r="A12" t="s">
        <v>368</v>
      </c>
      <c r="B12" s="4" t="str" cm="1">
        <f t="array" ref="B12">_xlfn._xlws.FILTER(AnalysisSets!B:B,AnalysisSets!A:A=_xlfn._xlws.FILTER(Analyses!I:I,Analyses!A:A=AnalysisResults!A12,""),"")</f>
        <v>Safety Population</v>
      </c>
      <c r="C12" t="s">
        <v>272</v>
      </c>
      <c r="D12" s="4" t="str" cm="1">
        <f t="array" ref="D12">_xlfn.UNIQUE(_xlfn._xlws.FILTER(AnalysisMethods!$D$2:$D$30,AnalysisMethods!$A$2:$A$30=AnalysisResults!C12,""))</f>
        <v>Grouped summary of continuous variable</v>
      </c>
      <c r="E12" t="s">
        <v>279</v>
      </c>
      <c r="F12" s="4" t="str" cm="1">
        <f t="array" ref="F12">_xlfn._xlws.FILTER(AnalysisMethods!$H$2:$H$30,AnalysisMethods!$E$2:$E$30=AnalysisResults!E12,"")</f>
        <v>SD</v>
      </c>
      <c r="G12" s="4" t="str" cm="1">
        <f t="array" ref="G12">_xlfn._xlws.FILTER(AnalysisMethods!$J$2:$J$30,AnalysisMethods!$E$2:$E$30=AnalysisResults!E12,"")</f>
        <v>(XX.XX)</v>
      </c>
      <c r="H12" t="s">
        <v>309</v>
      </c>
      <c r="I12" t="s">
        <v>311</v>
      </c>
      <c r="J12" s="4" t="str" cm="1">
        <f t="array" ref="J12">_xlfn._xlws.FILTER(AnalysisGroupings!$I$2:$I$19,(AnalysisGroupings!$H$2:$H$19=AnalysisResults!I12)*LEN(I12)&gt;0,"")</f>
        <v>Xanomeline Low Dose</v>
      </c>
      <c r="N12" s="4" t="str" cm="1">
        <f t="array" ref="N12">_xlfn._xlws.FILTER(AnalysisGroupings!$I$2:$I$19,(AnalysisGroupings!$H$2:$H$19=AnalysisResults!M12)*LEN(M12)&gt;0,"")</f>
        <v/>
      </c>
      <c r="R12" s="4" t="str" cm="1">
        <f t="array" ref="R12">_xlfn._xlws.FILTER(AnalysisGroupings!$I$2:$I$19,(AnalysisGroupings!$H$2:$H$19=AnalysisResults!Q12)*LEN(Q12)&gt;0,"")</f>
        <v/>
      </c>
      <c r="T12">
        <v>8.2860505999999994</v>
      </c>
      <c r="U12" s="6" t="s">
        <v>152</v>
      </c>
    </row>
    <row r="13" spans="1:21" x14ac:dyDescent="0.3">
      <c r="A13" t="s">
        <v>368</v>
      </c>
      <c r="B13" s="4" t="str" cm="1">
        <f t="array" ref="B13">_xlfn._xlws.FILTER(AnalysisSets!B:B,AnalysisSets!A:A=_xlfn._xlws.FILTER(Analyses!I:I,Analyses!A:A=AnalysisResults!A13,""),"")</f>
        <v>Safety Population</v>
      </c>
      <c r="C13" t="s">
        <v>272</v>
      </c>
      <c r="D13" s="4" t="str" cm="1">
        <f t="array" ref="D13">_xlfn.UNIQUE(_xlfn._xlws.FILTER(AnalysisMethods!$D$2:$D$30,AnalysisMethods!$A$2:$A$30=AnalysisResults!C13,""))</f>
        <v>Grouped summary of continuous variable</v>
      </c>
      <c r="E13" t="s">
        <v>279</v>
      </c>
      <c r="F13" s="4" t="str" cm="1">
        <f t="array" ref="F13">_xlfn._xlws.FILTER(AnalysisMethods!$H$2:$H$30,AnalysisMethods!$E$2:$E$30=AnalysisResults!E13,"")</f>
        <v>SD</v>
      </c>
      <c r="G13" s="4" t="str" cm="1">
        <f t="array" ref="G13">_xlfn._xlws.FILTER(AnalysisMethods!$J$2:$J$30,AnalysisMethods!$E$2:$E$30=AnalysisResults!E13,"")</f>
        <v>(XX.XX)</v>
      </c>
      <c r="H13" t="s">
        <v>309</v>
      </c>
      <c r="I13" t="s">
        <v>312</v>
      </c>
      <c r="J13" s="4" t="str" cm="1">
        <f t="array" ref="J13">_xlfn._xlws.FILTER(AnalysisGroupings!$I$2:$I$19,(AnalysisGroupings!$H$2:$H$19=AnalysisResults!I13)*LEN(I13)&gt;0,"")</f>
        <v>Xanomeline High Dose</v>
      </c>
      <c r="N13" s="4" t="str" cm="1">
        <f t="array" ref="N13">_xlfn._xlws.FILTER(AnalysisGroupings!$I$2:$I$19,(AnalysisGroupings!$H$2:$H$19=AnalysisResults!M13)*LEN(M13)&gt;0,"")</f>
        <v/>
      </c>
      <c r="R13" s="4" t="str" cm="1">
        <f t="array" ref="R13">_xlfn._xlws.FILTER(AnalysisGroupings!$I$2:$I$19,(AnalysisGroupings!$H$2:$H$19=AnalysisResults!Q13)*LEN(Q13)&gt;0,"")</f>
        <v/>
      </c>
      <c r="T13">
        <v>7.8860938000000003</v>
      </c>
      <c r="U13" s="6" t="s">
        <v>153</v>
      </c>
    </row>
    <row r="14" spans="1:21" x14ac:dyDescent="0.3">
      <c r="A14" t="s">
        <v>368</v>
      </c>
      <c r="B14" s="4" t="str" cm="1">
        <f t="array" ref="B14">_xlfn._xlws.FILTER(AnalysisSets!B:B,AnalysisSets!A:A=_xlfn._xlws.FILTER(Analyses!I:I,Analyses!A:A=AnalysisResults!A14,""),"")</f>
        <v>Safety Population</v>
      </c>
      <c r="C14" t="s">
        <v>272</v>
      </c>
      <c r="D14" s="4" t="str" cm="1">
        <f t="array" ref="D14">_xlfn.UNIQUE(_xlfn._xlws.FILTER(AnalysisMethods!$D$2:$D$30,AnalysisMethods!$A$2:$A$30=AnalysisResults!C14,""))</f>
        <v>Grouped summary of continuous variable</v>
      </c>
      <c r="E14" t="s">
        <v>280</v>
      </c>
      <c r="F14" s="4" t="str" cm="1">
        <f t="array" ref="F14">_xlfn._xlws.FILTER(AnalysisMethods!$H$2:$H$30,AnalysisMethods!$E$2:$E$30=AnalysisResults!E14,"")</f>
        <v>Median</v>
      </c>
      <c r="G14" s="4" t="str" cm="1">
        <f t="array" ref="G14">_xlfn._xlws.FILTER(AnalysisMethods!$J$2:$J$30,AnalysisMethods!$E$2:$E$30=AnalysisResults!E14,"")</f>
        <v>XX.X</v>
      </c>
      <c r="H14" t="s">
        <v>309</v>
      </c>
      <c r="I14" t="s">
        <v>310</v>
      </c>
      <c r="J14" s="4" t="str" cm="1">
        <f t="array" ref="J14">_xlfn._xlws.FILTER(AnalysisGroupings!$I$2:$I$19,(AnalysisGroupings!$H$2:$H$19=AnalysisResults!I14)*LEN(I14)&gt;0,"")</f>
        <v>Placebo</v>
      </c>
      <c r="N14" s="4" t="str" cm="1">
        <f t="array" ref="N14">_xlfn._xlws.FILTER(AnalysisGroupings!$I$2:$I$19,(AnalysisGroupings!$H$2:$H$19=AnalysisResults!M14)*LEN(M14)&gt;0,"")</f>
        <v/>
      </c>
      <c r="R14" s="4" t="str" cm="1">
        <f t="array" ref="R14">_xlfn._xlws.FILTER(AnalysisGroupings!$I$2:$I$19,(AnalysisGroupings!$H$2:$H$19=AnalysisResults!Q14)*LEN(Q14)&gt;0,"")</f>
        <v/>
      </c>
      <c r="T14">
        <v>76</v>
      </c>
      <c r="U14" s="6" t="s">
        <v>154</v>
      </c>
    </row>
    <row r="15" spans="1:21" x14ac:dyDescent="0.3">
      <c r="A15" t="s">
        <v>368</v>
      </c>
      <c r="B15" s="4" t="str" cm="1">
        <f t="array" ref="B15">_xlfn._xlws.FILTER(AnalysisSets!B:B,AnalysisSets!A:A=_xlfn._xlws.FILTER(Analyses!I:I,Analyses!A:A=AnalysisResults!A15,""),"")</f>
        <v>Safety Population</v>
      </c>
      <c r="C15" t="s">
        <v>272</v>
      </c>
      <c r="D15" s="4" t="str" cm="1">
        <f t="array" ref="D15">_xlfn.UNIQUE(_xlfn._xlws.FILTER(AnalysisMethods!$D$2:$D$30,AnalysisMethods!$A$2:$A$30=AnalysisResults!C15,""))</f>
        <v>Grouped summary of continuous variable</v>
      </c>
      <c r="E15" t="s">
        <v>280</v>
      </c>
      <c r="F15" s="4" t="str" cm="1">
        <f t="array" ref="F15">_xlfn._xlws.FILTER(AnalysisMethods!$H$2:$H$30,AnalysisMethods!$E$2:$E$30=AnalysisResults!E15,"")</f>
        <v>Median</v>
      </c>
      <c r="G15" s="4" t="str" cm="1">
        <f t="array" ref="G15">_xlfn._xlws.FILTER(AnalysisMethods!$J$2:$J$30,AnalysisMethods!$E$2:$E$30=AnalysisResults!E15,"")</f>
        <v>XX.X</v>
      </c>
      <c r="H15" t="s">
        <v>309</v>
      </c>
      <c r="I15" t="s">
        <v>311</v>
      </c>
      <c r="J15" s="4" t="str" cm="1">
        <f t="array" ref="J15">_xlfn._xlws.FILTER(AnalysisGroupings!$I$2:$I$19,(AnalysisGroupings!$H$2:$H$19=AnalysisResults!I15)*LEN(I15)&gt;0,"")</f>
        <v>Xanomeline Low Dose</v>
      </c>
      <c r="N15" s="4" t="str" cm="1">
        <f t="array" ref="N15">_xlfn._xlws.FILTER(AnalysisGroupings!$I$2:$I$19,(AnalysisGroupings!$H$2:$H$19=AnalysisResults!M15)*LEN(M15)&gt;0,"")</f>
        <v/>
      </c>
      <c r="R15" s="4" t="str" cm="1">
        <f t="array" ref="R15">_xlfn._xlws.FILTER(AnalysisGroupings!$I$2:$I$19,(AnalysisGroupings!$H$2:$H$19=AnalysisResults!Q15)*LEN(Q15)&gt;0,"")</f>
        <v/>
      </c>
      <c r="T15">
        <v>77.5</v>
      </c>
      <c r="U15" s="6" t="s">
        <v>155</v>
      </c>
    </row>
    <row r="16" spans="1:21" x14ac:dyDescent="0.3">
      <c r="A16" t="s">
        <v>368</v>
      </c>
      <c r="B16" s="4" t="str" cm="1">
        <f t="array" ref="B16">_xlfn._xlws.FILTER(AnalysisSets!B:B,AnalysisSets!A:A=_xlfn._xlws.FILTER(Analyses!I:I,Analyses!A:A=AnalysisResults!A16,""),"")</f>
        <v>Safety Population</v>
      </c>
      <c r="C16" t="s">
        <v>272</v>
      </c>
      <c r="D16" s="4" t="str" cm="1">
        <f t="array" ref="D16">_xlfn.UNIQUE(_xlfn._xlws.FILTER(AnalysisMethods!$D$2:$D$30,AnalysisMethods!$A$2:$A$30=AnalysisResults!C16,""))</f>
        <v>Grouped summary of continuous variable</v>
      </c>
      <c r="E16" t="s">
        <v>280</v>
      </c>
      <c r="F16" s="4" t="str" cm="1">
        <f t="array" ref="F16">_xlfn._xlws.FILTER(AnalysisMethods!$H$2:$H$30,AnalysisMethods!$E$2:$E$30=AnalysisResults!E16,"")</f>
        <v>Median</v>
      </c>
      <c r="G16" s="4" t="str" cm="1">
        <f t="array" ref="G16">_xlfn._xlws.FILTER(AnalysisMethods!$J$2:$J$30,AnalysisMethods!$E$2:$E$30=AnalysisResults!E16,"")</f>
        <v>XX.X</v>
      </c>
      <c r="H16" t="s">
        <v>309</v>
      </c>
      <c r="I16" t="s">
        <v>312</v>
      </c>
      <c r="J16" s="4" t="str" cm="1">
        <f t="array" ref="J16">_xlfn._xlws.FILTER(AnalysisGroupings!$I$2:$I$19,(AnalysisGroupings!$H$2:$H$19=AnalysisResults!I16)*LEN(I16)&gt;0,"")</f>
        <v>Xanomeline High Dose</v>
      </c>
      <c r="N16" s="4" t="str" cm="1">
        <f t="array" ref="N16">_xlfn._xlws.FILTER(AnalysisGroupings!$I$2:$I$19,(AnalysisGroupings!$H$2:$H$19=AnalysisResults!M16)*LEN(M16)&gt;0,"")</f>
        <v/>
      </c>
      <c r="R16" s="4" t="str" cm="1">
        <f t="array" ref="R16">_xlfn._xlws.FILTER(AnalysisGroupings!$I$2:$I$19,(AnalysisGroupings!$H$2:$H$19=AnalysisResults!Q16)*LEN(Q16)&gt;0,"")</f>
        <v/>
      </c>
      <c r="T16">
        <v>76</v>
      </c>
      <c r="U16" s="6" t="s">
        <v>154</v>
      </c>
    </row>
    <row r="17" spans="1:21" x14ac:dyDescent="0.3">
      <c r="A17" t="s">
        <v>368</v>
      </c>
      <c r="B17" s="4" t="str" cm="1">
        <f t="array" ref="B17">_xlfn._xlws.FILTER(AnalysisSets!B:B,AnalysisSets!A:A=_xlfn._xlws.FILTER(Analyses!I:I,Analyses!A:A=AnalysisResults!A17,""),"")</f>
        <v>Safety Population</v>
      </c>
      <c r="C17" t="s">
        <v>272</v>
      </c>
      <c r="D17" s="4" t="str" cm="1">
        <f t="array" ref="D17">_xlfn.UNIQUE(_xlfn._xlws.FILTER(AnalysisMethods!$D$2:$D$30,AnalysisMethods!$A$2:$A$30=AnalysisResults!C17,""))</f>
        <v>Grouped summary of continuous variable</v>
      </c>
      <c r="E17" t="s">
        <v>281</v>
      </c>
      <c r="F17" s="4" t="str" cm="1">
        <f t="array" ref="F17">_xlfn._xlws.FILTER(AnalysisMethods!$H$2:$H$30,AnalysisMethods!$E$2:$E$30=AnalysisResults!E17,"")</f>
        <v>Q1</v>
      </c>
      <c r="G17" s="4" t="str" cm="1">
        <f t="array" ref="G17">_xlfn._xlws.FILTER(AnalysisMethods!$J$2:$J$30,AnalysisMethods!$E$2:$E$30=AnalysisResults!E17,"")</f>
        <v>XX.X</v>
      </c>
      <c r="H17" t="s">
        <v>309</v>
      </c>
      <c r="I17" t="s">
        <v>310</v>
      </c>
      <c r="J17" s="4" t="str" cm="1">
        <f t="array" ref="J17">_xlfn._xlws.FILTER(AnalysisGroupings!$I$2:$I$19,(AnalysisGroupings!$H$2:$H$19=AnalysisResults!I17)*LEN(I17)&gt;0,"")</f>
        <v>Placebo</v>
      </c>
      <c r="N17" s="4" t="str" cm="1">
        <f t="array" ref="N17">_xlfn._xlws.FILTER(AnalysisGroupings!$I$2:$I$19,(AnalysisGroupings!$H$2:$H$19=AnalysisResults!M17)*LEN(M17)&gt;0,"")</f>
        <v/>
      </c>
      <c r="R17" s="4" t="str" cm="1">
        <f t="array" ref="R17">_xlfn._xlws.FILTER(AnalysisGroupings!$I$2:$I$19,(AnalysisGroupings!$H$2:$H$19=AnalysisResults!Q17)*LEN(Q17)&gt;0,"")</f>
        <v/>
      </c>
      <c r="T17">
        <v>69</v>
      </c>
      <c r="U17" s="6" t="s">
        <v>156</v>
      </c>
    </row>
    <row r="18" spans="1:21" x14ac:dyDescent="0.3">
      <c r="A18" t="s">
        <v>368</v>
      </c>
      <c r="B18" s="4" t="str" cm="1">
        <f t="array" ref="B18">_xlfn._xlws.FILTER(AnalysisSets!B:B,AnalysisSets!A:A=_xlfn._xlws.FILTER(Analyses!I:I,Analyses!A:A=AnalysisResults!A18,""),"")</f>
        <v>Safety Population</v>
      </c>
      <c r="C18" t="s">
        <v>272</v>
      </c>
      <c r="D18" s="4" t="str" cm="1">
        <f t="array" ref="D18">_xlfn.UNIQUE(_xlfn._xlws.FILTER(AnalysisMethods!$D$2:$D$30,AnalysisMethods!$A$2:$A$30=AnalysisResults!C18,""))</f>
        <v>Grouped summary of continuous variable</v>
      </c>
      <c r="E18" t="s">
        <v>281</v>
      </c>
      <c r="F18" s="4" t="str" cm="1">
        <f t="array" ref="F18">_xlfn._xlws.FILTER(AnalysisMethods!$H$2:$H$30,AnalysisMethods!$E$2:$E$30=AnalysisResults!E18,"")</f>
        <v>Q1</v>
      </c>
      <c r="G18" s="4" t="str" cm="1">
        <f t="array" ref="G18">_xlfn._xlws.FILTER(AnalysisMethods!$J$2:$J$30,AnalysisMethods!$E$2:$E$30=AnalysisResults!E18,"")</f>
        <v>XX.X</v>
      </c>
      <c r="H18" t="s">
        <v>309</v>
      </c>
      <c r="I18" t="s">
        <v>311</v>
      </c>
      <c r="J18" s="4" t="str" cm="1">
        <f t="array" ref="J18">_xlfn._xlws.FILTER(AnalysisGroupings!$I$2:$I$19,(AnalysisGroupings!$H$2:$H$19=AnalysisResults!I18)*LEN(I18)&gt;0,"")</f>
        <v>Xanomeline Low Dose</v>
      </c>
      <c r="N18" s="4" t="str" cm="1">
        <f t="array" ref="N18">_xlfn._xlws.FILTER(AnalysisGroupings!$I$2:$I$19,(AnalysisGroupings!$H$2:$H$19=AnalysisResults!M18)*LEN(M18)&gt;0,"")</f>
        <v/>
      </c>
      <c r="R18" s="4" t="str" cm="1">
        <f t="array" ref="R18">_xlfn._xlws.FILTER(AnalysisGroupings!$I$2:$I$19,(AnalysisGroupings!$H$2:$H$19=AnalysisResults!Q18)*LEN(Q18)&gt;0,"")</f>
        <v/>
      </c>
      <c r="T18">
        <v>71</v>
      </c>
      <c r="U18" s="6" t="s">
        <v>157</v>
      </c>
    </row>
    <row r="19" spans="1:21" x14ac:dyDescent="0.3">
      <c r="A19" t="s">
        <v>368</v>
      </c>
      <c r="B19" s="4" t="str" cm="1">
        <f t="array" ref="B19">_xlfn._xlws.FILTER(AnalysisSets!B:B,AnalysisSets!A:A=_xlfn._xlws.FILTER(Analyses!I:I,Analyses!A:A=AnalysisResults!A19,""),"")</f>
        <v>Safety Population</v>
      </c>
      <c r="C19" t="s">
        <v>272</v>
      </c>
      <c r="D19" s="4" t="str" cm="1">
        <f t="array" ref="D19">_xlfn.UNIQUE(_xlfn._xlws.FILTER(AnalysisMethods!$D$2:$D$30,AnalysisMethods!$A$2:$A$30=AnalysisResults!C19,""))</f>
        <v>Grouped summary of continuous variable</v>
      </c>
      <c r="E19" t="s">
        <v>281</v>
      </c>
      <c r="F19" s="4" t="str" cm="1">
        <f t="array" ref="F19">_xlfn._xlws.FILTER(AnalysisMethods!$H$2:$H$30,AnalysisMethods!$E$2:$E$30=AnalysisResults!E19,"")</f>
        <v>Q1</v>
      </c>
      <c r="G19" s="4" t="str" cm="1">
        <f t="array" ref="G19">_xlfn._xlws.FILTER(AnalysisMethods!$J$2:$J$30,AnalysisMethods!$E$2:$E$30=AnalysisResults!E19,"")</f>
        <v>XX.X</v>
      </c>
      <c r="H19" t="s">
        <v>309</v>
      </c>
      <c r="I19" t="s">
        <v>312</v>
      </c>
      <c r="J19" s="4" t="str" cm="1">
        <f t="array" ref="J19">_xlfn._xlws.FILTER(AnalysisGroupings!$I$2:$I$19,(AnalysisGroupings!$H$2:$H$19=AnalysisResults!I19)*LEN(I19)&gt;0,"")</f>
        <v>Xanomeline High Dose</v>
      </c>
      <c r="N19" s="4" t="str" cm="1">
        <f t="array" ref="N19">_xlfn._xlws.FILTER(AnalysisGroupings!$I$2:$I$19,(AnalysisGroupings!$H$2:$H$19=AnalysisResults!M19)*LEN(M19)&gt;0,"")</f>
        <v/>
      </c>
      <c r="R19" s="4" t="str" cm="1">
        <f t="array" ref="R19">_xlfn._xlws.FILTER(AnalysisGroupings!$I$2:$I$19,(AnalysisGroupings!$H$2:$H$19=AnalysisResults!Q19)*LEN(Q19)&gt;0,"")</f>
        <v/>
      </c>
      <c r="T19">
        <v>70</v>
      </c>
      <c r="U19" s="6" t="s">
        <v>158</v>
      </c>
    </row>
    <row r="20" spans="1:21" x14ac:dyDescent="0.3">
      <c r="A20" t="s">
        <v>368</v>
      </c>
      <c r="B20" s="4" t="str" cm="1">
        <f t="array" ref="B20">_xlfn._xlws.FILTER(AnalysisSets!B:B,AnalysisSets!A:A=_xlfn._xlws.FILTER(Analyses!I:I,Analyses!A:A=AnalysisResults!A20,""),"")</f>
        <v>Safety Population</v>
      </c>
      <c r="C20" t="s">
        <v>272</v>
      </c>
      <c r="D20" s="4" t="str" cm="1">
        <f t="array" ref="D20">_xlfn.UNIQUE(_xlfn._xlws.FILTER(AnalysisMethods!$D$2:$D$30,AnalysisMethods!$A$2:$A$30=AnalysisResults!C20,""))</f>
        <v>Grouped summary of continuous variable</v>
      </c>
      <c r="E20" t="s">
        <v>282</v>
      </c>
      <c r="F20" s="4" t="str" cm="1">
        <f t="array" ref="F20">_xlfn._xlws.FILTER(AnalysisMethods!$H$2:$H$30,AnalysisMethods!$E$2:$E$30=AnalysisResults!E20,"")</f>
        <v>Q3</v>
      </c>
      <c r="G20" s="4" t="str" cm="1">
        <f t="array" ref="G20">_xlfn._xlws.FILTER(AnalysisMethods!$J$2:$J$30,AnalysisMethods!$E$2:$E$30=AnalysisResults!E20,"")</f>
        <v>XX.X</v>
      </c>
      <c r="H20" t="s">
        <v>309</v>
      </c>
      <c r="I20" t="s">
        <v>310</v>
      </c>
      <c r="J20" s="4" t="str" cm="1">
        <f t="array" ref="J20">_xlfn._xlws.FILTER(AnalysisGroupings!$I$2:$I$19,(AnalysisGroupings!$H$2:$H$19=AnalysisResults!I20)*LEN(I20)&gt;0,"")</f>
        <v>Placebo</v>
      </c>
      <c r="N20" s="4" t="str" cm="1">
        <f t="array" ref="N20">_xlfn._xlws.FILTER(AnalysisGroupings!$I$2:$I$19,(AnalysisGroupings!$H$2:$H$19=AnalysisResults!M20)*LEN(M20)&gt;0,"")</f>
        <v/>
      </c>
      <c r="R20" s="4" t="str" cm="1">
        <f t="array" ref="R20">_xlfn._xlws.FILTER(AnalysisGroupings!$I$2:$I$19,(AnalysisGroupings!$H$2:$H$19=AnalysisResults!Q20)*LEN(Q20)&gt;0,"")</f>
        <v/>
      </c>
      <c r="T20">
        <v>82</v>
      </c>
      <c r="U20" s="6" t="s">
        <v>159</v>
      </c>
    </row>
    <row r="21" spans="1:21" x14ac:dyDescent="0.3">
      <c r="A21" t="s">
        <v>368</v>
      </c>
      <c r="B21" s="4" t="str" cm="1">
        <f t="array" ref="B21">_xlfn._xlws.FILTER(AnalysisSets!B:B,AnalysisSets!A:A=_xlfn._xlws.FILTER(Analyses!I:I,Analyses!A:A=AnalysisResults!A21,""),"")</f>
        <v>Safety Population</v>
      </c>
      <c r="C21" t="s">
        <v>272</v>
      </c>
      <c r="D21" s="4" t="str" cm="1">
        <f t="array" ref="D21">_xlfn.UNIQUE(_xlfn._xlws.FILTER(AnalysisMethods!$D$2:$D$30,AnalysisMethods!$A$2:$A$30=AnalysisResults!C21,""))</f>
        <v>Grouped summary of continuous variable</v>
      </c>
      <c r="E21" t="s">
        <v>282</v>
      </c>
      <c r="F21" s="4" t="str" cm="1">
        <f t="array" ref="F21">_xlfn._xlws.FILTER(AnalysisMethods!$H$2:$H$30,AnalysisMethods!$E$2:$E$30=AnalysisResults!E21,"")</f>
        <v>Q3</v>
      </c>
      <c r="G21" s="4" t="str" cm="1">
        <f t="array" ref="G21">_xlfn._xlws.FILTER(AnalysisMethods!$J$2:$J$30,AnalysisMethods!$E$2:$E$30=AnalysisResults!E21,"")</f>
        <v>XX.X</v>
      </c>
      <c r="H21" t="s">
        <v>309</v>
      </c>
      <c r="I21" t="s">
        <v>311</v>
      </c>
      <c r="J21" s="4" t="str" cm="1">
        <f t="array" ref="J21">_xlfn._xlws.FILTER(AnalysisGroupings!$I$2:$I$19,(AnalysisGroupings!$H$2:$H$19=AnalysisResults!I21)*LEN(I21)&gt;0,"")</f>
        <v>Xanomeline Low Dose</v>
      </c>
      <c r="N21" s="4" t="str" cm="1">
        <f t="array" ref="N21">_xlfn._xlws.FILTER(AnalysisGroupings!$I$2:$I$19,(AnalysisGroupings!$H$2:$H$19=AnalysisResults!M21)*LEN(M21)&gt;0,"")</f>
        <v/>
      </c>
      <c r="R21" s="4" t="str" cm="1">
        <f t="array" ref="R21">_xlfn._xlws.FILTER(AnalysisGroupings!$I$2:$I$19,(AnalysisGroupings!$H$2:$H$19=AnalysisResults!Q21)*LEN(Q21)&gt;0,"")</f>
        <v/>
      </c>
      <c r="T21">
        <v>82</v>
      </c>
      <c r="U21" s="6" t="s">
        <v>159</v>
      </c>
    </row>
    <row r="22" spans="1:21" x14ac:dyDescent="0.3">
      <c r="A22" t="s">
        <v>368</v>
      </c>
      <c r="B22" s="4" t="str" cm="1">
        <f t="array" ref="B22">_xlfn._xlws.FILTER(AnalysisSets!B:B,AnalysisSets!A:A=_xlfn._xlws.FILTER(Analyses!I:I,Analyses!A:A=AnalysisResults!A22,""),"")</f>
        <v>Safety Population</v>
      </c>
      <c r="C22" t="s">
        <v>272</v>
      </c>
      <c r="D22" s="4" t="str" cm="1">
        <f t="array" ref="D22">_xlfn.UNIQUE(_xlfn._xlws.FILTER(AnalysisMethods!$D$2:$D$30,AnalysisMethods!$A$2:$A$30=AnalysisResults!C22,""))</f>
        <v>Grouped summary of continuous variable</v>
      </c>
      <c r="E22" t="s">
        <v>282</v>
      </c>
      <c r="F22" s="4" t="str" cm="1">
        <f t="array" ref="F22">_xlfn._xlws.FILTER(AnalysisMethods!$H$2:$H$30,AnalysisMethods!$E$2:$E$30=AnalysisResults!E22,"")</f>
        <v>Q3</v>
      </c>
      <c r="G22" s="4" t="str" cm="1">
        <f t="array" ref="G22">_xlfn._xlws.FILTER(AnalysisMethods!$J$2:$J$30,AnalysisMethods!$E$2:$E$30=AnalysisResults!E22,"")</f>
        <v>XX.X</v>
      </c>
      <c r="H22" t="s">
        <v>309</v>
      </c>
      <c r="I22" t="s">
        <v>312</v>
      </c>
      <c r="J22" s="4" t="str" cm="1">
        <f t="array" ref="J22">_xlfn._xlws.FILTER(AnalysisGroupings!$I$2:$I$19,(AnalysisGroupings!$H$2:$H$19=AnalysisResults!I22)*LEN(I22)&gt;0,"")</f>
        <v>Xanomeline High Dose</v>
      </c>
      <c r="N22" s="4" t="str" cm="1">
        <f t="array" ref="N22">_xlfn._xlws.FILTER(AnalysisGroupings!$I$2:$I$19,(AnalysisGroupings!$H$2:$H$19=AnalysisResults!M22)*LEN(M22)&gt;0,"")</f>
        <v/>
      </c>
      <c r="R22" s="4" t="str" cm="1">
        <f t="array" ref="R22">_xlfn._xlws.FILTER(AnalysisGroupings!$I$2:$I$19,(AnalysisGroupings!$H$2:$H$19=AnalysisResults!Q22)*LEN(Q22)&gt;0,"")</f>
        <v/>
      </c>
      <c r="T22">
        <v>80</v>
      </c>
      <c r="U22" s="6" t="s">
        <v>160</v>
      </c>
    </row>
    <row r="23" spans="1:21" x14ac:dyDescent="0.3">
      <c r="A23" t="s">
        <v>368</v>
      </c>
      <c r="B23" s="4" t="str" cm="1">
        <f t="array" ref="B23">_xlfn._xlws.FILTER(AnalysisSets!B:B,AnalysisSets!A:A=_xlfn._xlws.FILTER(Analyses!I:I,Analyses!A:A=AnalysisResults!A23,""),"")</f>
        <v>Safety Population</v>
      </c>
      <c r="C23" t="s">
        <v>272</v>
      </c>
      <c r="D23" s="4" t="str" cm="1">
        <f t="array" ref="D23">_xlfn.UNIQUE(_xlfn._xlws.FILTER(AnalysisMethods!$D$2:$D$30,AnalysisMethods!$A$2:$A$30=AnalysisResults!C23,""))</f>
        <v>Grouped summary of continuous variable</v>
      </c>
      <c r="E23" t="s">
        <v>283</v>
      </c>
      <c r="F23" s="4" t="str" cm="1">
        <f t="array" ref="F23">_xlfn._xlws.FILTER(AnalysisMethods!$H$2:$H$30,AnalysisMethods!$E$2:$E$30=AnalysisResults!E23,"")</f>
        <v>Min</v>
      </c>
      <c r="G23" s="4" t="str" cm="1">
        <f t="array" ref="G23">_xlfn._xlws.FILTER(AnalysisMethods!$J$2:$J$30,AnalysisMethods!$E$2:$E$30=AnalysisResults!E23,"")</f>
        <v>XX</v>
      </c>
      <c r="H23" t="s">
        <v>309</v>
      </c>
      <c r="I23" t="s">
        <v>310</v>
      </c>
      <c r="J23" s="4" t="str" cm="1">
        <f t="array" ref="J23">_xlfn._xlws.FILTER(AnalysisGroupings!$I$2:$I$19,(AnalysisGroupings!$H$2:$H$19=AnalysisResults!I23)*LEN(I23)&gt;0,"")</f>
        <v>Placebo</v>
      </c>
      <c r="N23" s="4" t="str" cm="1">
        <f t="array" ref="N23">_xlfn._xlws.FILTER(AnalysisGroupings!$I$2:$I$19,(AnalysisGroupings!$H$2:$H$19=AnalysisResults!M23)*LEN(M23)&gt;0,"")</f>
        <v/>
      </c>
      <c r="R23" s="4" t="str" cm="1">
        <f t="array" ref="R23">_xlfn._xlws.FILTER(AnalysisGroupings!$I$2:$I$19,(AnalysisGroupings!$H$2:$H$19=AnalysisResults!Q23)*LEN(Q23)&gt;0,"")</f>
        <v/>
      </c>
      <c r="T23">
        <v>52</v>
      </c>
      <c r="U23" s="6" t="s">
        <v>161</v>
      </c>
    </row>
    <row r="24" spans="1:21" x14ac:dyDescent="0.3">
      <c r="A24" t="s">
        <v>368</v>
      </c>
      <c r="B24" s="4" t="str" cm="1">
        <f t="array" ref="B24">_xlfn._xlws.FILTER(AnalysisSets!B:B,AnalysisSets!A:A=_xlfn._xlws.FILTER(Analyses!I:I,Analyses!A:A=AnalysisResults!A24,""),"")</f>
        <v>Safety Population</v>
      </c>
      <c r="C24" t="s">
        <v>272</v>
      </c>
      <c r="D24" s="4" t="str" cm="1">
        <f t="array" ref="D24">_xlfn.UNIQUE(_xlfn._xlws.FILTER(AnalysisMethods!$D$2:$D$30,AnalysisMethods!$A$2:$A$30=AnalysisResults!C24,""))</f>
        <v>Grouped summary of continuous variable</v>
      </c>
      <c r="E24" t="s">
        <v>283</v>
      </c>
      <c r="F24" s="4" t="str" cm="1">
        <f t="array" ref="F24">_xlfn._xlws.FILTER(AnalysisMethods!$H$2:$H$30,AnalysisMethods!$E$2:$E$30=AnalysisResults!E24,"")</f>
        <v>Min</v>
      </c>
      <c r="G24" s="4" t="str" cm="1">
        <f t="array" ref="G24">_xlfn._xlws.FILTER(AnalysisMethods!$J$2:$J$30,AnalysisMethods!$E$2:$E$30=AnalysisResults!E24,"")</f>
        <v>XX</v>
      </c>
      <c r="H24" t="s">
        <v>309</v>
      </c>
      <c r="I24" t="s">
        <v>311</v>
      </c>
      <c r="J24" s="4" t="str" cm="1">
        <f t="array" ref="J24">_xlfn._xlws.FILTER(AnalysisGroupings!$I$2:$I$19,(AnalysisGroupings!$H$2:$H$19=AnalysisResults!I24)*LEN(I24)&gt;0,"")</f>
        <v>Xanomeline Low Dose</v>
      </c>
      <c r="N24" s="4" t="str" cm="1">
        <f t="array" ref="N24">_xlfn._xlws.FILTER(AnalysisGroupings!$I$2:$I$19,(AnalysisGroupings!$H$2:$H$19=AnalysisResults!M24)*LEN(M24)&gt;0,"")</f>
        <v/>
      </c>
      <c r="R24" s="4" t="str" cm="1">
        <f t="array" ref="R24">_xlfn._xlws.FILTER(AnalysisGroupings!$I$2:$I$19,(AnalysisGroupings!$H$2:$H$19=AnalysisResults!Q24)*LEN(Q24)&gt;0,"")</f>
        <v/>
      </c>
      <c r="T24">
        <v>51</v>
      </c>
      <c r="U24" s="6" t="s">
        <v>162</v>
      </c>
    </row>
    <row r="25" spans="1:21" x14ac:dyDescent="0.3">
      <c r="A25" t="s">
        <v>368</v>
      </c>
      <c r="B25" s="4" t="str" cm="1">
        <f t="array" ref="B25">_xlfn._xlws.FILTER(AnalysisSets!B:B,AnalysisSets!A:A=_xlfn._xlws.FILTER(Analyses!I:I,Analyses!A:A=AnalysisResults!A25,""),"")</f>
        <v>Safety Population</v>
      </c>
      <c r="C25" t="s">
        <v>272</v>
      </c>
      <c r="D25" s="4" t="str" cm="1">
        <f t="array" ref="D25">_xlfn.UNIQUE(_xlfn._xlws.FILTER(AnalysisMethods!$D$2:$D$30,AnalysisMethods!$A$2:$A$30=AnalysisResults!C25,""))</f>
        <v>Grouped summary of continuous variable</v>
      </c>
      <c r="E25" t="s">
        <v>283</v>
      </c>
      <c r="F25" s="4" t="str" cm="1">
        <f t="array" ref="F25">_xlfn._xlws.FILTER(AnalysisMethods!$H$2:$H$30,AnalysisMethods!$E$2:$E$30=AnalysisResults!E25,"")</f>
        <v>Min</v>
      </c>
      <c r="G25" s="4" t="str" cm="1">
        <f t="array" ref="G25">_xlfn._xlws.FILTER(AnalysisMethods!$J$2:$J$30,AnalysisMethods!$E$2:$E$30=AnalysisResults!E25,"")</f>
        <v>XX</v>
      </c>
      <c r="H25" t="s">
        <v>309</v>
      </c>
      <c r="I25" t="s">
        <v>312</v>
      </c>
      <c r="J25" s="4" t="str" cm="1">
        <f t="array" ref="J25">_xlfn._xlws.FILTER(AnalysisGroupings!$I$2:$I$19,(AnalysisGroupings!$H$2:$H$19=AnalysisResults!I25)*LEN(I25)&gt;0,"")</f>
        <v>Xanomeline High Dose</v>
      </c>
      <c r="N25" s="4" t="str" cm="1">
        <f t="array" ref="N25">_xlfn._xlws.FILTER(AnalysisGroupings!$I$2:$I$19,(AnalysisGroupings!$H$2:$H$19=AnalysisResults!M25)*LEN(M25)&gt;0,"")</f>
        <v/>
      </c>
      <c r="R25" s="4" t="str" cm="1">
        <f t="array" ref="R25">_xlfn._xlws.FILTER(AnalysisGroupings!$I$2:$I$19,(AnalysisGroupings!$H$2:$H$19=AnalysisResults!Q25)*LEN(Q25)&gt;0,"")</f>
        <v/>
      </c>
      <c r="T25">
        <v>56</v>
      </c>
      <c r="U25" s="6" t="s">
        <v>163</v>
      </c>
    </row>
    <row r="26" spans="1:21" x14ac:dyDescent="0.3">
      <c r="A26" t="s">
        <v>368</v>
      </c>
      <c r="B26" s="4" t="str" cm="1">
        <f t="array" ref="B26">_xlfn._xlws.FILTER(AnalysisSets!B:B,AnalysisSets!A:A=_xlfn._xlws.FILTER(Analyses!I:I,Analyses!A:A=AnalysisResults!A26,""),"")</f>
        <v>Safety Population</v>
      </c>
      <c r="C26" t="s">
        <v>272</v>
      </c>
      <c r="D26" s="4" t="str" cm="1">
        <f t="array" ref="D26">_xlfn.UNIQUE(_xlfn._xlws.FILTER(AnalysisMethods!$D$2:$D$30,AnalysisMethods!$A$2:$A$30=AnalysisResults!C26,""))</f>
        <v>Grouped summary of continuous variable</v>
      </c>
      <c r="E26" t="s">
        <v>284</v>
      </c>
      <c r="F26" s="4" t="str" cm="1">
        <f t="array" ref="F26">_xlfn._xlws.FILTER(AnalysisMethods!$H$2:$H$30,AnalysisMethods!$E$2:$E$30=AnalysisResults!E26,"")</f>
        <v>Max</v>
      </c>
      <c r="G26" s="4" t="str" cm="1">
        <f t="array" ref="G26">_xlfn._xlws.FILTER(AnalysisMethods!$J$2:$J$30,AnalysisMethods!$E$2:$E$30=AnalysisResults!E26,"")</f>
        <v>XX</v>
      </c>
      <c r="H26" t="s">
        <v>309</v>
      </c>
      <c r="I26" t="s">
        <v>310</v>
      </c>
      <c r="J26" s="4" t="str" cm="1">
        <f t="array" ref="J26">_xlfn._xlws.FILTER(AnalysisGroupings!$I$2:$I$19,(AnalysisGroupings!$H$2:$H$19=AnalysisResults!I26)*LEN(I26)&gt;0,"")</f>
        <v>Placebo</v>
      </c>
      <c r="N26" s="4" t="str" cm="1">
        <f t="array" ref="N26">_xlfn._xlws.FILTER(AnalysisGroupings!$I$2:$I$19,(AnalysisGroupings!$H$2:$H$19=AnalysisResults!M26)*LEN(M26)&gt;0,"")</f>
        <v/>
      </c>
      <c r="R26" s="4" t="str" cm="1">
        <f t="array" ref="R26">_xlfn._xlws.FILTER(AnalysisGroupings!$I$2:$I$19,(AnalysisGroupings!$H$2:$H$19=AnalysisResults!Q26)*LEN(Q26)&gt;0,"")</f>
        <v/>
      </c>
      <c r="T26">
        <v>89</v>
      </c>
      <c r="U26" s="6" t="s">
        <v>164</v>
      </c>
    </row>
    <row r="27" spans="1:21" x14ac:dyDescent="0.3">
      <c r="A27" t="s">
        <v>368</v>
      </c>
      <c r="B27" s="4" t="str" cm="1">
        <f t="array" ref="B27">_xlfn._xlws.FILTER(AnalysisSets!B:B,AnalysisSets!A:A=_xlfn._xlws.FILTER(Analyses!I:I,Analyses!A:A=AnalysisResults!A27,""),"")</f>
        <v>Safety Population</v>
      </c>
      <c r="C27" t="s">
        <v>272</v>
      </c>
      <c r="D27" s="4" t="str" cm="1">
        <f t="array" ref="D27">_xlfn.UNIQUE(_xlfn._xlws.FILTER(AnalysisMethods!$D$2:$D$30,AnalysisMethods!$A$2:$A$30=AnalysisResults!C27,""))</f>
        <v>Grouped summary of continuous variable</v>
      </c>
      <c r="E27" t="s">
        <v>284</v>
      </c>
      <c r="F27" s="4" t="str" cm="1">
        <f t="array" ref="F27">_xlfn._xlws.FILTER(AnalysisMethods!$H$2:$H$30,AnalysisMethods!$E$2:$E$30=AnalysisResults!E27,"")</f>
        <v>Max</v>
      </c>
      <c r="G27" s="4" t="str" cm="1">
        <f t="array" ref="G27">_xlfn._xlws.FILTER(AnalysisMethods!$J$2:$J$30,AnalysisMethods!$E$2:$E$30=AnalysisResults!E27,"")</f>
        <v>XX</v>
      </c>
      <c r="H27" t="s">
        <v>309</v>
      </c>
      <c r="I27" t="s">
        <v>311</v>
      </c>
      <c r="J27" s="4" t="str" cm="1">
        <f t="array" ref="J27">_xlfn._xlws.FILTER(AnalysisGroupings!$I$2:$I$19,(AnalysisGroupings!$H$2:$H$19=AnalysisResults!I27)*LEN(I27)&gt;0,"")</f>
        <v>Xanomeline Low Dose</v>
      </c>
      <c r="N27" s="4" t="str" cm="1">
        <f t="array" ref="N27">_xlfn._xlws.FILTER(AnalysisGroupings!$I$2:$I$19,(AnalysisGroupings!$H$2:$H$19=AnalysisResults!M27)*LEN(M27)&gt;0,"")</f>
        <v/>
      </c>
      <c r="R27" s="4" t="str" cm="1">
        <f t="array" ref="R27">_xlfn._xlws.FILTER(AnalysisGroupings!$I$2:$I$19,(AnalysisGroupings!$H$2:$H$19=AnalysisResults!Q27)*LEN(Q27)&gt;0,"")</f>
        <v/>
      </c>
      <c r="T27">
        <v>88</v>
      </c>
      <c r="U27" s="6" t="s">
        <v>165</v>
      </c>
    </row>
    <row r="28" spans="1:21" x14ac:dyDescent="0.3">
      <c r="A28" t="s">
        <v>368</v>
      </c>
      <c r="B28" s="4" t="str" cm="1">
        <f t="array" ref="B28">_xlfn._xlws.FILTER(AnalysisSets!B:B,AnalysisSets!A:A=_xlfn._xlws.FILTER(Analyses!I:I,Analyses!A:A=AnalysisResults!A28,""),"")</f>
        <v>Safety Population</v>
      </c>
      <c r="C28" t="s">
        <v>272</v>
      </c>
      <c r="D28" s="4" t="str" cm="1">
        <f t="array" ref="D28">_xlfn.UNIQUE(_xlfn._xlws.FILTER(AnalysisMethods!$D$2:$D$30,AnalysisMethods!$A$2:$A$30=AnalysisResults!C28,""))</f>
        <v>Grouped summary of continuous variable</v>
      </c>
      <c r="E28" t="s">
        <v>284</v>
      </c>
      <c r="F28" s="4" t="str" cm="1">
        <f t="array" ref="F28">_xlfn._xlws.FILTER(AnalysisMethods!$H$2:$H$30,AnalysisMethods!$E$2:$E$30=AnalysisResults!E28,"")</f>
        <v>Max</v>
      </c>
      <c r="G28" s="4" t="str" cm="1">
        <f t="array" ref="G28">_xlfn._xlws.FILTER(AnalysisMethods!$J$2:$J$30,AnalysisMethods!$E$2:$E$30=AnalysisResults!E28,"")</f>
        <v>XX</v>
      </c>
      <c r="H28" t="s">
        <v>309</v>
      </c>
      <c r="I28" t="s">
        <v>312</v>
      </c>
      <c r="J28" s="4" t="str" cm="1">
        <f t="array" ref="J28">_xlfn._xlws.FILTER(AnalysisGroupings!$I$2:$I$19,(AnalysisGroupings!$H$2:$H$19=AnalysisResults!I28)*LEN(I28)&gt;0,"")</f>
        <v>Xanomeline High Dose</v>
      </c>
      <c r="N28" s="4" t="str" cm="1">
        <f t="array" ref="N28">_xlfn._xlws.FILTER(AnalysisGroupings!$I$2:$I$19,(AnalysisGroupings!$H$2:$H$19=AnalysisResults!M28)*LEN(M28)&gt;0,"")</f>
        <v/>
      </c>
      <c r="R28" s="4" t="str" cm="1">
        <f t="array" ref="R28">_xlfn._xlws.FILTER(AnalysisGroupings!$I$2:$I$19,(AnalysisGroupings!$H$2:$H$19=AnalysisResults!Q28)*LEN(Q28)&gt;0,"")</f>
        <v/>
      </c>
      <c r="T28">
        <v>88</v>
      </c>
      <c r="U28" s="6" t="s">
        <v>165</v>
      </c>
    </row>
    <row r="29" spans="1:21" x14ac:dyDescent="0.3">
      <c r="A29" t="s">
        <v>369</v>
      </c>
      <c r="B29" s="4" t="str" cm="1">
        <f t="array" ref="B29">_xlfn._xlws.FILTER(AnalysisSets!B:B,AnalysisSets!A:A=_xlfn._xlws.FILTER(Analyses!I:I,Analyses!A:A=AnalysisResults!A29,""),"")</f>
        <v>Safety Population</v>
      </c>
      <c r="C29" t="s">
        <v>264</v>
      </c>
      <c r="D29" s="4" t="str" cm="1">
        <f t="array" ref="D29">_xlfn.UNIQUE(_xlfn._xlws.FILTER(AnalysisMethods!$D$2:$D$30,AnalysisMethods!$A$2:$A$30=AnalysisResults!C29,""))</f>
        <v/>
      </c>
      <c r="E29" t="s">
        <v>286</v>
      </c>
      <c r="F29" s="4" t="str" cm="1">
        <f t="array" ref="F29">_xlfn._xlws.FILTER(AnalysisMethods!$H$2:$H$30,AnalysisMethods!$E$2:$E$30=AnalysisResults!E29,"")</f>
        <v/>
      </c>
      <c r="G29" s="4" t="str" cm="1">
        <f t="array" ref="G29">_xlfn._xlws.FILTER(AnalysisMethods!$J$2:$J$30,AnalysisMethods!$E$2:$E$30=AnalysisResults!E29,"")</f>
        <v/>
      </c>
      <c r="H29" t="s">
        <v>309</v>
      </c>
      <c r="J29" s="4" t="str" cm="1">
        <f t="array" ref="J29">_xlfn._xlws.FILTER(AnalysisGroupings!$I$2:$I$19,(AnalysisGroupings!$H$2:$H$19=AnalysisResults!I29)*LEN(I29)&gt;0,"")</f>
        <v/>
      </c>
      <c r="N29" s="4" t="str" cm="1">
        <f t="array" ref="N29">_xlfn._xlws.FILTER(AnalysisGroupings!$I$2:$I$19,(AnalysisGroupings!$H$2:$H$19=AnalysisResults!M29)*LEN(M29)&gt;0,"")</f>
        <v/>
      </c>
      <c r="R29" s="4" t="str" cm="1">
        <f t="array" ref="R29">_xlfn._xlws.FILTER(AnalysisGroupings!$I$2:$I$19,(AnalysisGroupings!$H$2:$H$19=AnalysisResults!Q29)*LEN(Q29)&gt;0,"")</f>
        <v/>
      </c>
      <c r="T29">
        <v>0.59343577530000002</v>
      </c>
      <c r="U29" s="6">
        <v>0.59340000000000004</v>
      </c>
    </row>
    <row r="30" spans="1:21" x14ac:dyDescent="0.3">
      <c r="A30" t="s">
        <v>370</v>
      </c>
      <c r="B30" s="4" t="str" cm="1">
        <f t="array" ref="B30">_xlfn._xlws.FILTER(AnalysisSets!B:B,AnalysisSets!A:A=_xlfn._xlws.FILTER(Analyses!I:I,Analyses!A:A=AnalysisResults!A30,""),"")</f>
        <v>Safety Population</v>
      </c>
      <c r="C30" t="s">
        <v>271</v>
      </c>
      <c r="D30" s="4" t="str" cm="1">
        <f t="array" ref="D30">_xlfn.UNIQUE(_xlfn._xlws.FILTER(AnalysisMethods!$D$2:$D$30,AnalysisMethods!$A$2:$A$30=AnalysisResults!C30,""))</f>
        <v>Grouped summary of categorical variable</v>
      </c>
      <c r="E30" t="s">
        <v>275</v>
      </c>
      <c r="F30" s="4" t="str" cm="1">
        <f t="array" ref="F30">_xlfn._xlws.FILTER(AnalysisMethods!$H$2:$H$30,AnalysisMethods!$E$2:$E$30=AnalysisResults!E30,"")</f>
        <v>n</v>
      </c>
      <c r="G30" s="4" t="str" cm="1">
        <f t="array" ref="G30">_xlfn._xlws.FILTER(AnalysisMethods!$J$2:$J$30,AnalysisMethods!$E$2:$E$30=AnalysisResults!E30,"")</f>
        <v>XXX</v>
      </c>
      <c r="H30" t="s">
        <v>309</v>
      </c>
      <c r="I30" t="s">
        <v>310</v>
      </c>
      <c r="J30" s="4" t="str" cm="1">
        <f t="array" ref="J30">_xlfn._xlws.FILTER(AnalysisGroupings!$I$2:$I$19,(AnalysisGroupings!$H$2:$H$19=AnalysisResults!I30)*LEN(I30)&gt;0,"")</f>
        <v>Placebo</v>
      </c>
      <c r="L30" t="s">
        <v>42</v>
      </c>
      <c r="M30" t="s">
        <v>100</v>
      </c>
      <c r="N30" s="4" t="str" cm="1">
        <f t="array" ref="N30">_xlfn._xlws.FILTER(AnalysisGroupings!$I$2:$I$19,(AnalysisGroupings!$H$2:$H$19=AnalysisResults!M30)*LEN(M30)&gt;0,"")</f>
        <v>&lt; 65 years</v>
      </c>
      <c r="R30" s="4" t="str" cm="1">
        <f t="array" ref="R30">_xlfn._xlws.FILTER(AnalysisGroupings!$I$2:$I$19,(AnalysisGroupings!$H$2:$H$19=AnalysisResults!Q30)*LEN(Q30)&gt;0,"")</f>
        <v/>
      </c>
      <c r="T30">
        <v>14</v>
      </c>
      <c r="U30" s="6" t="s">
        <v>166</v>
      </c>
    </row>
    <row r="31" spans="1:21" x14ac:dyDescent="0.3">
      <c r="A31" t="s">
        <v>370</v>
      </c>
      <c r="B31" s="4" t="str" cm="1">
        <f t="array" ref="B31">_xlfn._xlws.FILTER(AnalysisSets!B:B,AnalysisSets!A:A=_xlfn._xlws.FILTER(Analyses!I:I,Analyses!A:A=AnalysisResults!A31,""),"")</f>
        <v>Safety Population</v>
      </c>
      <c r="C31" t="s">
        <v>271</v>
      </c>
      <c r="D31" s="4" t="str" cm="1">
        <f t="array" ref="D31">_xlfn.UNIQUE(_xlfn._xlws.FILTER(AnalysisMethods!$D$2:$D$30,AnalysisMethods!$A$2:$A$30=AnalysisResults!C31,""))</f>
        <v>Grouped summary of categorical variable</v>
      </c>
      <c r="E31" t="s">
        <v>275</v>
      </c>
      <c r="F31" s="4" t="str" cm="1">
        <f t="array" ref="F31">_xlfn._xlws.FILTER(AnalysisMethods!$H$2:$H$30,AnalysisMethods!$E$2:$E$30=AnalysisResults!E31,"")</f>
        <v>n</v>
      </c>
      <c r="G31" s="4" t="str" cm="1">
        <f t="array" ref="G31">_xlfn._xlws.FILTER(AnalysisMethods!$J$2:$J$30,AnalysisMethods!$E$2:$E$30=AnalysisResults!E31,"")</f>
        <v>XXX</v>
      </c>
      <c r="H31" t="s">
        <v>309</v>
      </c>
      <c r="I31" t="s">
        <v>310</v>
      </c>
      <c r="J31" s="4" t="str" cm="1">
        <f t="array" ref="J31">_xlfn._xlws.FILTER(AnalysisGroupings!$I$2:$I$19,(AnalysisGroupings!$H$2:$H$19=AnalysisResults!I31)*LEN(I31)&gt;0,"")</f>
        <v>Placebo</v>
      </c>
      <c r="L31" t="s">
        <v>42</v>
      </c>
      <c r="M31" t="s">
        <v>101</v>
      </c>
      <c r="N31" s="4" t="str" cm="1">
        <f t="array" ref="N31">_xlfn._xlws.FILTER(AnalysisGroupings!$I$2:$I$19,(AnalysisGroupings!$H$2:$H$19=AnalysisResults!M31)*LEN(M31)&gt;0,"")</f>
        <v>≥ 65 years</v>
      </c>
      <c r="R31" s="4" t="str" cm="1">
        <f t="array" ref="R31">_xlfn._xlws.FILTER(AnalysisGroupings!$I$2:$I$19,(AnalysisGroupings!$H$2:$H$19=AnalysisResults!Q31)*LEN(Q31)&gt;0,"")</f>
        <v/>
      </c>
      <c r="T31">
        <v>72</v>
      </c>
      <c r="U31" s="6" t="s">
        <v>167</v>
      </c>
    </row>
    <row r="32" spans="1:21" x14ac:dyDescent="0.3">
      <c r="A32" t="s">
        <v>370</v>
      </c>
      <c r="B32" s="4" t="str" cm="1">
        <f t="array" ref="B32">_xlfn._xlws.FILTER(AnalysisSets!B:B,AnalysisSets!A:A=_xlfn._xlws.FILTER(Analyses!I:I,Analyses!A:A=AnalysisResults!A32,""),"")</f>
        <v>Safety Population</v>
      </c>
      <c r="C32" t="s">
        <v>271</v>
      </c>
      <c r="D32" s="4" t="str" cm="1">
        <f t="array" ref="D32">_xlfn.UNIQUE(_xlfn._xlws.FILTER(AnalysisMethods!$D$2:$D$30,AnalysisMethods!$A$2:$A$30=AnalysisResults!C32,""))</f>
        <v>Grouped summary of categorical variable</v>
      </c>
      <c r="E32" t="s">
        <v>275</v>
      </c>
      <c r="F32" s="4" t="str" cm="1">
        <f t="array" ref="F32">_xlfn._xlws.FILTER(AnalysisMethods!$H$2:$H$30,AnalysisMethods!$E$2:$E$30=AnalysisResults!E32,"")</f>
        <v>n</v>
      </c>
      <c r="G32" s="4" t="str" cm="1">
        <f t="array" ref="G32">_xlfn._xlws.FILTER(AnalysisMethods!$J$2:$J$30,AnalysisMethods!$E$2:$E$30=AnalysisResults!E32,"")</f>
        <v>XXX</v>
      </c>
      <c r="H32" t="s">
        <v>309</v>
      </c>
      <c r="I32" t="s">
        <v>311</v>
      </c>
      <c r="J32" s="4" t="str" cm="1">
        <f t="array" ref="J32">_xlfn._xlws.FILTER(AnalysisGroupings!$I$2:$I$19,(AnalysisGroupings!$H$2:$H$19=AnalysisResults!I32)*LEN(I32)&gt;0,"")</f>
        <v>Xanomeline Low Dose</v>
      </c>
      <c r="L32" t="s">
        <v>42</v>
      </c>
      <c r="M32" t="s">
        <v>100</v>
      </c>
      <c r="N32" s="4" t="str" cm="1">
        <f t="array" ref="N32">_xlfn._xlws.FILTER(AnalysisGroupings!$I$2:$I$19,(AnalysisGroupings!$H$2:$H$19=AnalysisResults!M32)*LEN(M32)&gt;0,"")</f>
        <v>&lt; 65 years</v>
      </c>
      <c r="R32" s="4" t="str" cm="1">
        <f t="array" ref="R32">_xlfn._xlws.FILTER(AnalysisGroupings!$I$2:$I$19,(AnalysisGroupings!$H$2:$H$19=AnalysisResults!Q32)*LEN(Q32)&gt;0,"")</f>
        <v/>
      </c>
      <c r="T32">
        <v>8</v>
      </c>
      <c r="U32" s="6" t="s">
        <v>168</v>
      </c>
    </row>
    <row r="33" spans="1:21" x14ac:dyDescent="0.3">
      <c r="A33" t="s">
        <v>370</v>
      </c>
      <c r="B33" s="4" t="str" cm="1">
        <f t="array" ref="B33">_xlfn._xlws.FILTER(AnalysisSets!B:B,AnalysisSets!A:A=_xlfn._xlws.FILTER(Analyses!I:I,Analyses!A:A=AnalysisResults!A33,""),"")</f>
        <v>Safety Population</v>
      </c>
      <c r="C33" t="s">
        <v>271</v>
      </c>
      <c r="D33" s="4" t="str" cm="1">
        <f t="array" ref="D33">_xlfn.UNIQUE(_xlfn._xlws.FILTER(AnalysisMethods!$D$2:$D$30,AnalysisMethods!$A$2:$A$30=AnalysisResults!C33,""))</f>
        <v>Grouped summary of categorical variable</v>
      </c>
      <c r="E33" t="s">
        <v>275</v>
      </c>
      <c r="F33" s="4" t="str" cm="1">
        <f t="array" ref="F33">_xlfn._xlws.FILTER(AnalysisMethods!$H$2:$H$30,AnalysisMethods!$E$2:$E$30=AnalysisResults!E33,"")</f>
        <v>n</v>
      </c>
      <c r="G33" s="4" t="str" cm="1">
        <f t="array" ref="G33">_xlfn._xlws.FILTER(AnalysisMethods!$J$2:$J$30,AnalysisMethods!$E$2:$E$30=AnalysisResults!E33,"")</f>
        <v>XXX</v>
      </c>
      <c r="H33" t="s">
        <v>309</v>
      </c>
      <c r="I33" t="s">
        <v>311</v>
      </c>
      <c r="J33" s="4" t="str" cm="1">
        <f t="array" ref="J33">_xlfn._xlws.FILTER(AnalysisGroupings!$I$2:$I$19,(AnalysisGroupings!$H$2:$H$19=AnalysisResults!I33)*LEN(I33)&gt;0,"")</f>
        <v>Xanomeline Low Dose</v>
      </c>
      <c r="L33" t="s">
        <v>42</v>
      </c>
      <c r="M33" t="s">
        <v>101</v>
      </c>
      <c r="N33" s="4" t="str" cm="1">
        <f t="array" ref="N33">_xlfn._xlws.FILTER(AnalysisGroupings!$I$2:$I$19,(AnalysisGroupings!$H$2:$H$19=AnalysisResults!M33)*LEN(M33)&gt;0,"")</f>
        <v>≥ 65 years</v>
      </c>
      <c r="R33" s="4" t="str" cm="1">
        <f t="array" ref="R33">_xlfn._xlws.FILTER(AnalysisGroupings!$I$2:$I$19,(AnalysisGroupings!$H$2:$H$19=AnalysisResults!Q33)*LEN(Q33)&gt;0,"")</f>
        <v/>
      </c>
      <c r="T33">
        <v>76</v>
      </c>
      <c r="U33" s="6" t="s">
        <v>169</v>
      </c>
    </row>
    <row r="34" spans="1:21" x14ac:dyDescent="0.3">
      <c r="A34" t="s">
        <v>370</v>
      </c>
      <c r="B34" s="4" t="str" cm="1">
        <f t="array" ref="B34">_xlfn._xlws.FILTER(AnalysisSets!B:B,AnalysisSets!A:A=_xlfn._xlws.FILTER(Analyses!I:I,Analyses!A:A=AnalysisResults!A34,""),"")</f>
        <v>Safety Population</v>
      </c>
      <c r="C34" t="s">
        <v>271</v>
      </c>
      <c r="D34" s="4" t="str" cm="1">
        <f t="array" ref="D34">_xlfn.UNIQUE(_xlfn._xlws.FILTER(AnalysisMethods!$D$2:$D$30,AnalysisMethods!$A$2:$A$30=AnalysisResults!C34,""))</f>
        <v>Grouped summary of categorical variable</v>
      </c>
      <c r="E34" t="s">
        <v>275</v>
      </c>
      <c r="F34" s="4" t="str" cm="1">
        <f t="array" ref="F34">_xlfn._xlws.FILTER(AnalysisMethods!$H$2:$H$30,AnalysisMethods!$E$2:$E$30=AnalysisResults!E34,"")</f>
        <v>n</v>
      </c>
      <c r="G34" s="4" t="str" cm="1">
        <f t="array" ref="G34">_xlfn._xlws.FILTER(AnalysisMethods!$J$2:$J$30,AnalysisMethods!$E$2:$E$30=AnalysisResults!E34,"")</f>
        <v>XXX</v>
      </c>
      <c r="H34" t="s">
        <v>309</v>
      </c>
      <c r="I34" t="s">
        <v>312</v>
      </c>
      <c r="J34" s="4" t="str" cm="1">
        <f t="array" ref="J34">_xlfn._xlws.FILTER(AnalysisGroupings!$I$2:$I$19,(AnalysisGroupings!$H$2:$H$19=AnalysisResults!I34)*LEN(I34)&gt;0,"")</f>
        <v>Xanomeline High Dose</v>
      </c>
      <c r="L34" t="s">
        <v>42</v>
      </c>
      <c r="M34" t="s">
        <v>100</v>
      </c>
      <c r="N34" s="4" t="str" cm="1">
        <f t="array" ref="N34">_xlfn._xlws.FILTER(AnalysisGroupings!$I$2:$I$19,(AnalysisGroupings!$H$2:$H$19=AnalysisResults!M34)*LEN(M34)&gt;0,"")</f>
        <v>&lt; 65 years</v>
      </c>
      <c r="R34" s="4" t="str" cm="1">
        <f t="array" ref="R34">_xlfn._xlws.FILTER(AnalysisGroupings!$I$2:$I$19,(AnalysisGroupings!$H$2:$H$19=AnalysisResults!Q34)*LEN(Q34)&gt;0,"")</f>
        <v/>
      </c>
      <c r="T34">
        <v>11</v>
      </c>
      <c r="U34" s="6" t="s">
        <v>170</v>
      </c>
    </row>
    <row r="35" spans="1:21" x14ac:dyDescent="0.3">
      <c r="A35" t="s">
        <v>370</v>
      </c>
      <c r="B35" s="4" t="str" cm="1">
        <f t="array" ref="B35">_xlfn._xlws.FILTER(AnalysisSets!B:B,AnalysisSets!A:A=_xlfn._xlws.FILTER(Analyses!I:I,Analyses!A:A=AnalysisResults!A35,""),"")</f>
        <v>Safety Population</v>
      </c>
      <c r="C35" t="s">
        <v>271</v>
      </c>
      <c r="D35" s="4" t="str" cm="1">
        <f t="array" ref="D35">_xlfn.UNIQUE(_xlfn._xlws.FILTER(AnalysisMethods!$D$2:$D$30,AnalysisMethods!$A$2:$A$30=AnalysisResults!C35,""))</f>
        <v>Grouped summary of categorical variable</v>
      </c>
      <c r="E35" t="s">
        <v>275</v>
      </c>
      <c r="F35" s="4" t="str" cm="1">
        <f t="array" ref="F35">_xlfn._xlws.FILTER(AnalysisMethods!$H$2:$H$30,AnalysisMethods!$E$2:$E$30=AnalysisResults!E35,"")</f>
        <v>n</v>
      </c>
      <c r="G35" s="4" t="str" cm="1">
        <f t="array" ref="G35">_xlfn._xlws.FILTER(AnalysisMethods!$J$2:$J$30,AnalysisMethods!$E$2:$E$30=AnalysisResults!E35,"")</f>
        <v>XXX</v>
      </c>
      <c r="H35" t="s">
        <v>309</v>
      </c>
      <c r="I35" t="s">
        <v>312</v>
      </c>
      <c r="J35" s="4" t="str" cm="1">
        <f t="array" ref="J35">_xlfn._xlws.FILTER(AnalysisGroupings!$I$2:$I$19,(AnalysisGroupings!$H$2:$H$19=AnalysisResults!I35)*LEN(I35)&gt;0,"")</f>
        <v>Xanomeline High Dose</v>
      </c>
      <c r="L35" t="s">
        <v>42</v>
      </c>
      <c r="M35" t="s">
        <v>101</v>
      </c>
      <c r="N35" s="4" t="str" cm="1">
        <f t="array" ref="N35">_xlfn._xlws.FILTER(AnalysisGroupings!$I$2:$I$19,(AnalysisGroupings!$H$2:$H$19=AnalysisResults!M35)*LEN(M35)&gt;0,"")</f>
        <v>≥ 65 years</v>
      </c>
      <c r="R35" s="4" t="str" cm="1">
        <f t="array" ref="R35">_xlfn._xlws.FILTER(AnalysisGroupings!$I$2:$I$19,(AnalysisGroupings!$H$2:$H$19=AnalysisResults!Q35)*LEN(Q35)&gt;0,"")</f>
        <v/>
      </c>
      <c r="T35">
        <v>73</v>
      </c>
      <c r="U35" s="6" t="s">
        <v>171</v>
      </c>
    </row>
    <row r="36" spans="1:21" x14ac:dyDescent="0.3">
      <c r="A36" t="s">
        <v>370</v>
      </c>
      <c r="B36" s="4" t="str" cm="1">
        <f t="array" ref="B36">_xlfn._xlws.FILTER(AnalysisSets!B:B,AnalysisSets!A:A=_xlfn._xlws.FILTER(Analyses!I:I,Analyses!A:A=AnalysisResults!A36,""),"")</f>
        <v>Safety Population</v>
      </c>
      <c r="C36" t="s">
        <v>271</v>
      </c>
      <c r="D36" s="4" t="str" cm="1">
        <f t="array" ref="D36">_xlfn.UNIQUE(_xlfn._xlws.FILTER(AnalysisMethods!$D$2:$D$30,AnalysisMethods!$A$2:$A$30=AnalysisResults!C36,""))</f>
        <v>Grouped summary of categorical variable</v>
      </c>
      <c r="E36" t="s">
        <v>276</v>
      </c>
      <c r="F36" s="4" t="str" cm="1">
        <f t="array" ref="F36">_xlfn._xlws.FILTER(AnalysisMethods!$H$2:$H$30,AnalysisMethods!$E$2:$E$30=AnalysisResults!E36,"")</f>
        <v>%</v>
      </c>
      <c r="G36" s="4" t="str" cm="1">
        <f t="array" ref="G36">_xlfn._xlws.FILTER(AnalysisMethods!$J$2:$J$30,AnalysisMethods!$E$2:$E$30=AnalysisResults!E36,"")</f>
        <v>( XX.X)</v>
      </c>
      <c r="H36" t="s">
        <v>309</v>
      </c>
      <c r="I36" t="s">
        <v>310</v>
      </c>
      <c r="J36" s="4" t="str" cm="1">
        <f t="array" ref="J36">_xlfn._xlws.FILTER(AnalysisGroupings!$I$2:$I$19,(AnalysisGroupings!$H$2:$H$19=AnalysisResults!I36)*LEN(I36)&gt;0,"")</f>
        <v>Placebo</v>
      </c>
      <c r="L36" t="s">
        <v>42</v>
      </c>
      <c r="M36" t="s">
        <v>100</v>
      </c>
      <c r="N36" s="4" t="str" cm="1">
        <f t="array" ref="N36">_xlfn._xlws.FILTER(AnalysisGroupings!$I$2:$I$19,(AnalysisGroupings!$H$2:$H$19=AnalysisResults!M36)*LEN(M36)&gt;0,"")</f>
        <v>&lt; 65 years</v>
      </c>
      <c r="R36" s="4" t="str" cm="1">
        <f t="array" ref="R36">_xlfn._xlws.FILTER(AnalysisGroupings!$I$2:$I$19,(AnalysisGroupings!$H$2:$H$19=AnalysisResults!Q36)*LEN(Q36)&gt;0,"")</f>
        <v/>
      </c>
      <c r="T36">
        <v>16.279069767441861</v>
      </c>
      <c r="U36" s="6" t="s">
        <v>172</v>
      </c>
    </row>
    <row r="37" spans="1:21" x14ac:dyDescent="0.3">
      <c r="A37" t="s">
        <v>370</v>
      </c>
      <c r="B37" s="4" t="str" cm="1">
        <f t="array" ref="B37">_xlfn._xlws.FILTER(AnalysisSets!B:B,AnalysisSets!A:A=_xlfn._xlws.FILTER(Analyses!I:I,Analyses!A:A=AnalysisResults!A37,""),"")</f>
        <v>Safety Population</v>
      </c>
      <c r="C37" t="s">
        <v>271</v>
      </c>
      <c r="D37" s="4" t="str" cm="1">
        <f t="array" ref="D37">_xlfn.UNIQUE(_xlfn._xlws.FILTER(AnalysisMethods!$D$2:$D$30,AnalysisMethods!$A$2:$A$30=AnalysisResults!C37,""))</f>
        <v>Grouped summary of categorical variable</v>
      </c>
      <c r="E37" t="s">
        <v>276</v>
      </c>
      <c r="F37" s="4" t="str" cm="1">
        <f t="array" ref="F37">_xlfn._xlws.FILTER(AnalysisMethods!$H$2:$H$30,AnalysisMethods!$E$2:$E$30=AnalysisResults!E37,"")</f>
        <v>%</v>
      </c>
      <c r="G37" s="4" t="str" cm="1">
        <f t="array" ref="G37">_xlfn._xlws.FILTER(AnalysisMethods!$J$2:$J$30,AnalysisMethods!$E$2:$E$30=AnalysisResults!E37,"")</f>
        <v>( XX.X)</v>
      </c>
      <c r="H37" t="s">
        <v>309</v>
      </c>
      <c r="I37" t="s">
        <v>310</v>
      </c>
      <c r="J37" s="4" t="str" cm="1">
        <f t="array" ref="J37">_xlfn._xlws.FILTER(AnalysisGroupings!$I$2:$I$19,(AnalysisGroupings!$H$2:$H$19=AnalysisResults!I37)*LEN(I37)&gt;0,"")</f>
        <v>Placebo</v>
      </c>
      <c r="L37" t="s">
        <v>42</v>
      </c>
      <c r="M37" t="s">
        <v>101</v>
      </c>
      <c r="N37" s="4" t="str" cm="1">
        <f t="array" ref="N37">_xlfn._xlws.FILTER(AnalysisGroupings!$I$2:$I$19,(AnalysisGroupings!$H$2:$H$19=AnalysisResults!M37)*LEN(M37)&gt;0,"")</f>
        <v>≥ 65 years</v>
      </c>
      <c r="R37" s="4" t="str" cm="1">
        <f t="array" ref="R37">_xlfn._xlws.FILTER(AnalysisGroupings!$I$2:$I$19,(AnalysisGroupings!$H$2:$H$19=AnalysisResults!Q37)*LEN(Q37)&gt;0,"")</f>
        <v/>
      </c>
      <c r="T37">
        <v>83.720930232558146</v>
      </c>
      <c r="U37" s="6" t="s">
        <v>173</v>
      </c>
    </row>
    <row r="38" spans="1:21" x14ac:dyDescent="0.3">
      <c r="A38" t="s">
        <v>370</v>
      </c>
      <c r="B38" s="4" t="str" cm="1">
        <f t="array" ref="B38">_xlfn._xlws.FILTER(AnalysisSets!B:B,AnalysisSets!A:A=_xlfn._xlws.FILTER(Analyses!I:I,Analyses!A:A=AnalysisResults!A38,""),"")</f>
        <v>Safety Population</v>
      </c>
      <c r="C38" t="s">
        <v>271</v>
      </c>
      <c r="D38" s="4" t="str" cm="1">
        <f t="array" ref="D38">_xlfn.UNIQUE(_xlfn._xlws.FILTER(AnalysisMethods!$D$2:$D$30,AnalysisMethods!$A$2:$A$30=AnalysisResults!C38,""))</f>
        <v>Grouped summary of categorical variable</v>
      </c>
      <c r="E38" t="s">
        <v>276</v>
      </c>
      <c r="F38" s="4" t="str" cm="1">
        <f t="array" ref="F38">_xlfn._xlws.FILTER(AnalysisMethods!$H$2:$H$30,AnalysisMethods!$E$2:$E$30=AnalysisResults!E38,"")</f>
        <v>%</v>
      </c>
      <c r="G38" s="4" t="str" cm="1">
        <f t="array" ref="G38">_xlfn._xlws.FILTER(AnalysisMethods!$J$2:$J$30,AnalysisMethods!$E$2:$E$30=AnalysisResults!E38,"")</f>
        <v>( XX.X)</v>
      </c>
      <c r="H38" t="s">
        <v>309</v>
      </c>
      <c r="I38" t="s">
        <v>311</v>
      </c>
      <c r="J38" s="4" t="str" cm="1">
        <f t="array" ref="J38">_xlfn._xlws.FILTER(AnalysisGroupings!$I$2:$I$19,(AnalysisGroupings!$H$2:$H$19=AnalysisResults!I38)*LEN(I38)&gt;0,"")</f>
        <v>Xanomeline Low Dose</v>
      </c>
      <c r="L38" t="s">
        <v>42</v>
      </c>
      <c r="M38" t="s">
        <v>100</v>
      </c>
      <c r="N38" s="4" t="str" cm="1">
        <f t="array" ref="N38">_xlfn._xlws.FILTER(AnalysisGroupings!$I$2:$I$19,(AnalysisGroupings!$H$2:$H$19=AnalysisResults!M38)*LEN(M38)&gt;0,"")</f>
        <v>&lt; 65 years</v>
      </c>
      <c r="R38" s="4" t="str" cm="1">
        <f t="array" ref="R38">_xlfn._xlws.FILTER(AnalysisGroupings!$I$2:$I$19,(AnalysisGroupings!$H$2:$H$19=AnalysisResults!Q38)*LEN(Q38)&gt;0,"")</f>
        <v/>
      </c>
      <c r="T38">
        <v>9.5238095238095237</v>
      </c>
      <c r="U38" s="6" t="s">
        <v>174</v>
      </c>
    </row>
    <row r="39" spans="1:21" x14ac:dyDescent="0.3">
      <c r="A39" t="s">
        <v>370</v>
      </c>
      <c r="B39" s="4" t="str" cm="1">
        <f t="array" ref="B39">_xlfn._xlws.FILTER(AnalysisSets!B:B,AnalysisSets!A:A=_xlfn._xlws.FILTER(Analyses!I:I,Analyses!A:A=AnalysisResults!A39,""),"")</f>
        <v>Safety Population</v>
      </c>
      <c r="C39" t="s">
        <v>271</v>
      </c>
      <c r="D39" s="4" t="str" cm="1">
        <f t="array" ref="D39">_xlfn.UNIQUE(_xlfn._xlws.FILTER(AnalysisMethods!$D$2:$D$30,AnalysisMethods!$A$2:$A$30=AnalysisResults!C39,""))</f>
        <v>Grouped summary of categorical variable</v>
      </c>
      <c r="E39" t="s">
        <v>276</v>
      </c>
      <c r="F39" s="4" t="str" cm="1">
        <f t="array" ref="F39">_xlfn._xlws.FILTER(AnalysisMethods!$H$2:$H$30,AnalysisMethods!$E$2:$E$30=AnalysisResults!E39,"")</f>
        <v>%</v>
      </c>
      <c r="G39" s="4" t="str" cm="1">
        <f t="array" ref="G39">_xlfn._xlws.FILTER(AnalysisMethods!$J$2:$J$30,AnalysisMethods!$E$2:$E$30=AnalysisResults!E39,"")</f>
        <v>( XX.X)</v>
      </c>
      <c r="H39" t="s">
        <v>309</v>
      </c>
      <c r="I39" t="s">
        <v>311</v>
      </c>
      <c r="J39" s="4" t="str" cm="1">
        <f t="array" ref="J39">_xlfn._xlws.FILTER(AnalysisGroupings!$I$2:$I$19,(AnalysisGroupings!$H$2:$H$19=AnalysisResults!I39)*LEN(I39)&gt;0,"")</f>
        <v>Xanomeline Low Dose</v>
      </c>
      <c r="L39" t="s">
        <v>42</v>
      </c>
      <c r="M39" t="s">
        <v>101</v>
      </c>
      <c r="N39" s="4" t="str" cm="1">
        <f t="array" ref="N39">_xlfn._xlws.FILTER(AnalysisGroupings!$I$2:$I$19,(AnalysisGroupings!$H$2:$H$19=AnalysisResults!M39)*LEN(M39)&gt;0,"")</f>
        <v>≥ 65 years</v>
      </c>
      <c r="R39" s="4" t="str" cm="1">
        <f t="array" ref="R39">_xlfn._xlws.FILTER(AnalysisGroupings!$I$2:$I$19,(AnalysisGroupings!$H$2:$H$19=AnalysisResults!Q39)*LEN(Q39)&gt;0,"")</f>
        <v/>
      </c>
      <c r="T39">
        <v>90.476190476190482</v>
      </c>
      <c r="U39" s="6" t="s">
        <v>175</v>
      </c>
    </row>
    <row r="40" spans="1:21" x14ac:dyDescent="0.3">
      <c r="A40" t="s">
        <v>370</v>
      </c>
      <c r="B40" s="4" t="str" cm="1">
        <f t="array" ref="B40">_xlfn._xlws.FILTER(AnalysisSets!B:B,AnalysisSets!A:A=_xlfn._xlws.FILTER(Analyses!I:I,Analyses!A:A=AnalysisResults!A40,""),"")</f>
        <v>Safety Population</v>
      </c>
      <c r="C40" t="s">
        <v>271</v>
      </c>
      <c r="D40" s="4" t="str" cm="1">
        <f t="array" ref="D40">_xlfn.UNIQUE(_xlfn._xlws.FILTER(AnalysisMethods!$D$2:$D$30,AnalysisMethods!$A$2:$A$30=AnalysisResults!C40,""))</f>
        <v>Grouped summary of categorical variable</v>
      </c>
      <c r="E40" t="s">
        <v>276</v>
      </c>
      <c r="F40" s="4" t="str" cm="1">
        <f t="array" ref="F40">_xlfn._xlws.FILTER(AnalysisMethods!$H$2:$H$30,AnalysisMethods!$E$2:$E$30=AnalysisResults!E40,"")</f>
        <v>%</v>
      </c>
      <c r="G40" s="4" t="str" cm="1">
        <f t="array" ref="G40">_xlfn._xlws.FILTER(AnalysisMethods!$J$2:$J$30,AnalysisMethods!$E$2:$E$30=AnalysisResults!E40,"")</f>
        <v>( XX.X)</v>
      </c>
      <c r="H40" t="s">
        <v>309</v>
      </c>
      <c r="I40" t="s">
        <v>312</v>
      </c>
      <c r="J40" s="4" t="str" cm="1">
        <f t="array" ref="J40">_xlfn._xlws.FILTER(AnalysisGroupings!$I$2:$I$19,(AnalysisGroupings!$H$2:$H$19=AnalysisResults!I40)*LEN(I40)&gt;0,"")</f>
        <v>Xanomeline High Dose</v>
      </c>
      <c r="L40" t="s">
        <v>42</v>
      </c>
      <c r="M40" t="s">
        <v>100</v>
      </c>
      <c r="N40" s="4" t="str" cm="1">
        <f t="array" ref="N40">_xlfn._xlws.FILTER(AnalysisGroupings!$I$2:$I$19,(AnalysisGroupings!$H$2:$H$19=AnalysisResults!M40)*LEN(M40)&gt;0,"")</f>
        <v>&lt; 65 years</v>
      </c>
      <c r="R40" s="4" t="str" cm="1">
        <f t="array" ref="R40">_xlfn._xlws.FILTER(AnalysisGroupings!$I$2:$I$19,(AnalysisGroupings!$H$2:$H$19=AnalysisResults!Q40)*LEN(Q40)&gt;0,"")</f>
        <v/>
      </c>
      <c r="T40">
        <v>13.095238095238095</v>
      </c>
      <c r="U40" s="6" t="s">
        <v>176</v>
      </c>
    </row>
    <row r="41" spans="1:21" x14ac:dyDescent="0.3">
      <c r="A41" t="s">
        <v>370</v>
      </c>
      <c r="B41" s="4" t="str" cm="1">
        <f t="array" ref="B41">_xlfn._xlws.FILTER(AnalysisSets!B:B,AnalysisSets!A:A=_xlfn._xlws.FILTER(Analyses!I:I,Analyses!A:A=AnalysisResults!A41,""),"")</f>
        <v>Safety Population</v>
      </c>
      <c r="C41" t="s">
        <v>271</v>
      </c>
      <c r="D41" s="4" t="str" cm="1">
        <f t="array" ref="D41">_xlfn.UNIQUE(_xlfn._xlws.FILTER(AnalysisMethods!$D$2:$D$30,AnalysisMethods!$A$2:$A$30=AnalysisResults!C41,""))</f>
        <v>Grouped summary of categorical variable</v>
      </c>
      <c r="E41" t="s">
        <v>276</v>
      </c>
      <c r="F41" s="4" t="str" cm="1">
        <f t="array" ref="F41">_xlfn._xlws.FILTER(AnalysisMethods!$H$2:$H$30,AnalysisMethods!$E$2:$E$30=AnalysisResults!E41,"")</f>
        <v>%</v>
      </c>
      <c r="G41" s="4" t="str" cm="1">
        <f t="array" ref="G41">_xlfn._xlws.FILTER(AnalysisMethods!$J$2:$J$30,AnalysisMethods!$E$2:$E$30=AnalysisResults!E41,"")</f>
        <v>( XX.X)</v>
      </c>
      <c r="H41" t="s">
        <v>309</v>
      </c>
      <c r="I41" t="s">
        <v>312</v>
      </c>
      <c r="J41" s="4" t="str" cm="1">
        <f t="array" ref="J41">_xlfn._xlws.FILTER(AnalysisGroupings!$I$2:$I$19,(AnalysisGroupings!$H$2:$H$19=AnalysisResults!I41)*LEN(I41)&gt;0,"")</f>
        <v>Xanomeline High Dose</v>
      </c>
      <c r="L41" t="s">
        <v>42</v>
      </c>
      <c r="M41" t="s">
        <v>101</v>
      </c>
      <c r="N41" s="4" t="str" cm="1">
        <f t="array" ref="N41">_xlfn._xlws.FILTER(AnalysisGroupings!$I$2:$I$19,(AnalysisGroupings!$H$2:$H$19=AnalysisResults!M41)*LEN(M41)&gt;0,"")</f>
        <v>≥ 65 years</v>
      </c>
      <c r="R41" s="4" t="str" cm="1">
        <f t="array" ref="R41">_xlfn._xlws.FILTER(AnalysisGroupings!$I$2:$I$19,(AnalysisGroupings!$H$2:$H$19=AnalysisResults!Q41)*LEN(Q41)&gt;0,"")</f>
        <v/>
      </c>
      <c r="T41">
        <v>86.904761904761898</v>
      </c>
      <c r="U41" s="6" t="s">
        <v>177</v>
      </c>
    </row>
    <row r="42" spans="1:21" x14ac:dyDescent="0.3">
      <c r="A42" t="s">
        <v>371</v>
      </c>
      <c r="B42" s="4" t="str" cm="1">
        <f t="array" ref="B42">_xlfn._xlws.FILTER(AnalysisSets!B:B,AnalysisSets!A:A=_xlfn._xlws.FILTER(Analyses!I:I,Analyses!A:A=AnalysisResults!A42,""),"")</f>
        <v>Safety Population</v>
      </c>
      <c r="C42" t="s">
        <v>266</v>
      </c>
      <c r="D42" s="4" t="str" cm="1">
        <f t="array" ref="D42">_xlfn.UNIQUE(_xlfn._xlws.FILTER(AnalysisMethods!$D$2:$D$30,AnalysisMethods!$A$2:$A$30=AnalysisResults!C42,""))</f>
        <v/>
      </c>
      <c r="E42" t="s">
        <v>285</v>
      </c>
      <c r="F42" s="4" t="str" cm="1">
        <f t="array" ref="F42">_xlfn._xlws.FILTER(AnalysisMethods!$H$2:$H$30,AnalysisMethods!$E$2:$E$30=AnalysisResults!E42,"")</f>
        <v/>
      </c>
      <c r="G42" s="4" t="str" cm="1">
        <f t="array" ref="G42">_xlfn._xlws.FILTER(AnalysisMethods!$J$2:$J$30,AnalysisMethods!$E$2:$E$30=AnalysisResults!E42,"")</f>
        <v/>
      </c>
      <c r="H42" t="s">
        <v>309</v>
      </c>
      <c r="J42" s="4" t="str" cm="1">
        <f t="array" ref="J42">_xlfn._xlws.FILTER(AnalysisGroupings!$I$2:$I$19,(AnalysisGroupings!$H$2:$H$19=AnalysisResults!I42)*LEN(I42)&gt;0,"")</f>
        <v/>
      </c>
      <c r="L42" t="s">
        <v>42</v>
      </c>
      <c r="N42" s="4" t="str" cm="1">
        <f t="array" ref="N42">_xlfn._xlws.FILTER(AnalysisGroupings!$I$2:$I$19,(AnalysisGroupings!$H$2:$H$19=AnalysisResults!M42)*LEN(M42)&gt;0,"")</f>
        <v/>
      </c>
      <c r="R42" s="4" t="str" cm="1">
        <f t="array" ref="R42">_xlfn._xlws.FILTER(AnalysisGroupings!$I$2:$I$19,(AnalysisGroupings!$H$2:$H$19=AnalysisResults!Q42)*LEN(Q42)&gt;0,"")</f>
        <v/>
      </c>
      <c r="T42">
        <v>0.42387884860000002</v>
      </c>
      <c r="U42" s="6">
        <v>0.4239</v>
      </c>
    </row>
    <row r="43" spans="1:21" x14ac:dyDescent="0.3">
      <c r="A43" t="s">
        <v>372</v>
      </c>
      <c r="B43" s="4" t="str" cm="1">
        <f t="array" ref="B43">_xlfn._xlws.FILTER(AnalysisSets!B:B,AnalysisSets!A:A=_xlfn._xlws.FILTER(Analyses!I:I,Analyses!A:A=AnalysisResults!A43,""),"")</f>
        <v>Safety Population</v>
      </c>
      <c r="C43" t="s">
        <v>271</v>
      </c>
      <c r="D43" s="4" t="str" cm="1">
        <f t="array" ref="D43">_xlfn.UNIQUE(_xlfn._xlws.FILTER(AnalysisMethods!$D$2:$D$30,AnalysisMethods!$A$2:$A$30=AnalysisResults!C43,""))</f>
        <v>Grouped summary of categorical variable</v>
      </c>
      <c r="E43" t="s">
        <v>275</v>
      </c>
      <c r="F43" s="4" t="str" cm="1">
        <f t="array" ref="F43">_xlfn._xlws.FILTER(AnalysisMethods!$H$2:$H$30,AnalysisMethods!$E$2:$E$30=AnalysisResults!E43,"")</f>
        <v>n</v>
      </c>
      <c r="G43" s="4" t="str" cm="1">
        <f t="array" ref="G43">_xlfn._xlws.FILTER(AnalysisMethods!$J$2:$J$30,AnalysisMethods!$E$2:$E$30=AnalysisResults!E43,"")</f>
        <v>XXX</v>
      </c>
      <c r="H43" t="s">
        <v>309</v>
      </c>
      <c r="I43" t="s">
        <v>310</v>
      </c>
      <c r="J43" s="4" t="str" cm="1">
        <f t="array" ref="J43">_xlfn._xlws.FILTER(AnalysisGroupings!$I$2:$I$19,(AnalysisGroupings!$H$2:$H$19=AnalysisResults!I43)*LEN(I43)&gt;0,"")</f>
        <v>Placebo</v>
      </c>
      <c r="L43" t="s">
        <v>306</v>
      </c>
      <c r="M43" t="s">
        <v>307</v>
      </c>
      <c r="N43" s="4" t="str" cm="1">
        <f t="array" ref="N43">_xlfn._xlws.FILTER(AnalysisGroupings!$I$2:$I$19,(AnalysisGroupings!$H$2:$H$19=AnalysisResults!M43)*LEN(M43)&gt;0,"")</f>
        <v>Male</v>
      </c>
      <c r="R43" s="4" t="str" cm="1">
        <f t="array" ref="R43">_xlfn._xlws.FILTER(AnalysisGroupings!$I$2:$I$19,(AnalysisGroupings!$H$2:$H$19=AnalysisResults!Q43)*LEN(Q43)&gt;0,"")</f>
        <v/>
      </c>
      <c r="T43">
        <v>33</v>
      </c>
      <c r="U43" s="6" t="s">
        <v>178</v>
      </c>
    </row>
    <row r="44" spans="1:21" x14ac:dyDescent="0.3">
      <c r="A44" t="s">
        <v>372</v>
      </c>
      <c r="B44" s="4" t="str" cm="1">
        <f t="array" ref="B44">_xlfn._xlws.FILTER(AnalysisSets!B:B,AnalysisSets!A:A=_xlfn._xlws.FILTER(Analyses!I:I,Analyses!A:A=AnalysisResults!A44,""),"")</f>
        <v>Safety Population</v>
      </c>
      <c r="C44" t="s">
        <v>271</v>
      </c>
      <c r="D44" s="4" t="str" cm="1">
        <f t="array" ref="D44">_xlfn.UNIQUE(_xlfn._xlws.FILTER(AnalysisMethods!$D$2:$D$30,AnalysisMethods!$A$2:$A$30=AnalysisResults!C44,""))</f>
        <v>Grouped summary of categorical variable</v>
      </c>
      <c r="E44" t="s">
        <v>275</v>
      </c>
      <c r="F44" s="4" t="str" cm="1">
        <f t="array" ref="F44">_xlfn._xlws.FILTER(AnalysisMethods!$H$2:$H$30,AnalysisMethods!$E$2:$E$30=AnalysisResults!E44,"")</f>
        <v>n</v>
      </c>
      <c r="G44" s="4" t="str" cm="1">
        <f t="array" ref="G44">_xlfn._xlws.FILTER(AnalysisMethods!$J$2:$J$30,AnalysisMethods!$E$2:$E$30=AnalysisResults!E44,"")</f>
        <v>XXX</v>
      </c>
      <c r="H44" t="s">
        <v>309</v>
      </c>
      <c r="I44" t="s">
        <v>310</v>
      </c>
      <c r="J44" s="4" t="str" cm="1">
        <f t="array" ref="J44">_xlfn._xlws.FILTER(AnalysisGroupings!$I$2:$I$19,(AnalysisGroupings!$H$2:$H$19=AnalysisResults!I44)*LEN(I44)&gt;0,"")</f>
        <v>Placebo</v>
      </c>
      <c r="L44" t="s">
        <v>306</v>
      </c>
      <c r="M44" t="s">
        <v>308</v>
      </c>
      <c r="N44" s="4" t="str" cm="1">
        <f t="array" ref="N44">_xlfn._xlws.FILTER(AnalysisGroupings!$I$2:$I$19,(AnalysisGroupings!$H$2:$H$19=AnalysisResults!M44)*LEN(M44)&gt;0,"")</f>
        <v>Female</v>
      </c>
      <c r="R44" s="4" t="str" cm="1">
        <f t="array" ref="R44">_xlfn._xlws.FILTER(AnalysisGroupings!$I$2:$I$19,(AnalysisGroupings!$H$2:$H$19=AnalysisResults!Q44)*LEN(Q44)&gt;0,"")</f>
        <v/>
      </c>
      <c r="T44">
        <v>53</v>
      </c>
      <c r="U44" s="6" t="s">
        <v>179</v>
      </c>
    </row>
    <row r="45" spans="1:21" x14ac:dyDescent="0.3">
      <c r="A45" t="s">
        <v>372</v>
      </c>
      <c r="B45" s="4" t="str" cm="1">
        <f t="array" ref="B45">_xlfn._xlws.FILTER(AnalysisSets!B:B,AnalysisSets!A:A=_xlfn._xlws.FILTER(Analyses!I:I,Analyses!A:A=AnalysisResults!A45,""),"")</f>
        <v>Safety Population</v>
      </c>
      <c r="C45" t="s">
        <v>271</v>
      </c>
      <c r="D45" s="4" t="str" cm="1">
        <f t="array" ref="D45">_xlfn.UNIQUE(_xlfn._xlws.FILTER(AnalysisMethods!$D$2:$D$30,AnalysisMethods!$A$2:$A$30=AnalysisResults!C45,""))</f>
        <v>Grouped summary of categorical variable</v>
      </c>
      <c r="E45" t="s">
        <v>275</v>
      </c>
      <c r="F45" s="4" t="str" cm="1">
        <f t="array" ref="F45">_xlfn._xlws.FILTER(AnalysisMethods!$H$2:$H$30,AnalysisMethods!$E$2:$E$30=AnalysisResults!E45,"")</f>
        <v>n</v>
      </c>
      <c r="G45" s="4" t="str" cm="1">
        <f t="array" ref="G45">_xlfn._xlws.FILTER(AnalysisMethods!$J$2:$J$30,AnalysisMethods!$E$2:$E$30=AnalysisResults!E45,"")</f>
        <v>XXX</v>
      </c>
      <c r="H45" t="s">
        <v>309</v>
      </c>
      <c r="I45" t="s">
        <v>311</v>
      </c>
      <c r="J45" s="4" t="str" cm="1">
        <f t="array" ref="J45">_xlfn._xlws.FILTER(AnalysisGroupings!$I$2:$I$19,(AnalysisGroupings!$H$2:$H$19=AnalysisResults!I45)*LEN(I45)&gt;0,"")</f>
        <v>Xanomeline Low Dose</v>
      </c>
      <c r="L45" t="s">
        <v>306</v>
      </c>
      <c r="M45" t="s">
        <v>307</v>
      </c>
      <c r="N45" s="4" t="str" cm="1">
        <f t="array" ref="N45">_xlfn._xlws.FILTER(AnalysisGroupings!$I$2:$I$19,(AnalysisGroupings!$H$2:$H$19=AnalysisResults!M45)*LEN(M45)&gt;0,"")</f>
        <v>Male</v>
      </c>
      <c r="R45" s="4" t="str" cm="1">
        <f t="array" ref="R45">_xlfn._xlws.FILTER(AnalysisGroupings!$I$2:$I$19,(AnalysisGroupings!$H$2:$H$19=AnalysisResults!Q45)*LEN(Q45)&gt;0,"")</f>
        <v/>
      </c>
      <c r="T45">
        <v>34</v>
      </c>
      <c r="U45" s="6" t="s">
        <v>180</v>
      </c>
    </row>
    <row r="46" spans="1:21" x14ac:dyDescent="0.3">
      <c r="A46" t="s">
        <v>372</v>
      </c>
      <c r="B46" s="4" t="str" cm="1">
        <f t="array" ref="B46">_xlfn._xlws.FILTER(AnalysisSets!B:B,AnalysisSets!A:A=_xlfn._xlws.FILTER(Analyses!I:I,Analyses!A:A=AnalysisResults!A46,""),"")</f>
        <v>Safety Population</v>
      </c>
      <c r="C46" t="s">
        <v>271</v>
      </c>
      <c r="D46" s="4" t="str" cm="1">
        <f t="array" ref="D46">_xlfn.UNIQUE(_xlfn._xlws.FILTER(AnalysisMethods!$D$2:$D$30,AnalysisMethods!$A$2:$A$30=AnalysisResults!C46,""))</f>
        <v>Grouped summary of categorical variable</v>
      </c>
      <c r="E46" t="s">
        <v>275</v>
      </c>
      <c r="F46" s="4" t="str" cm="1">
        <f t="array" ref="F46">_xlfn._xlws.FILTER(AnalysisMethods!$H$2:$H$30,AnalysisMethods!$E$2:$E$30=AnalysisResults!E46,"")</f>
        <v>n</v>
      </c>
      <c r="G46" s="4" t="str" cm="1">
        <f t="array" ref="G46">_xlfn._xlws.FILTER(AnalysisMethods!$J$2:$J$30,AnalysisMethods!$E$2:$E$30=AnalysisResults!E46,"")</f>
        <v>XXX</v>
      </c>
      <c r="H46" t="s">
        <v>309</v>
      </c>
      <c r="I46" t="s">
        <v>311</v>
      </c>
      <c r="J46" s="4" t="str" cm="1">
        <f t="array" ref="J46">_xlfn._xlws.FILTER(AnalysisGroupings!$I$2:$I$19,(AnalysisGroupings!$H$2:$H$19=AnalysisResults!I46)*LEN(I46)&gt;0,"")</f>
        <v>Xanomeline Low Dose</v>
      </c>
      <c r="L46" t="s">
        <v>306</v>
      </c>
      <c r="M46" t="s">
        <v>308</v>
      </c>
      <c r="N46" s="4" t="str" cm="1">
        <f t="array" ref="N46">_xlfn._xlws.FILTER(AnalysisGroupings!$I$2:$I$19,(AnalysisGroupings!$H$2:$H$19=AnalysisResults!M46)*LEN(M46)&gt;0,"")</f>
        <v>Female</v>
      </c>
      <c r="R46" s="4" t="str" cm="1">
        <f t="array" ref="R46">_xlfn._xlws.FILTER(AnalysisGroupings!$I$2:$I$19,(AnalysisGroupings!$H$2:$H$19=AnalysisResults!Q46)*LEN(Q46)&gt;0,"")</f>
        <v/>
      </c>
      <c r="T46">
        <v>50</v>
      </c>
      <c r="U46" s="6" t="s">
        <v>181</v>
      </c>
    </row>
    <row r="47" spans="1:21" x14ac:dyDescent="0.3">
      <c r="A47" t="s">
        <v>372</v>
      </c>
      <c r="B47" s="4" t="str" cm="1">
        <f t="array" ref="B47">_xlfn._xlws.FILTER(AnalysisSets!B:B,AnalysisSets!A:A=_xlfn._xlws.FILTER(Analyses!I:I,Analyses!A:A=AnalysisResults!A47,""),"")</f>
        <v>Safety Population</v>
      </c>
      <c r="C47" t="s">
        <v>271</v>
      </c>
      <c r="D47" s="4" t="str" cm="1">
        <f t="array" ref="D47">_xlfn.UNIQUE(_xlfn._xlws.FILTER(AnalysisMethods!$D$2:$D$30,AnalysisMethods!$A$2:$A$30=AnalysisResults!C47,""))</f>
        <v>Grouped summary of categorical variable</v>
      </c>
      <c r="E47" t="s">
        <v>275</v>
      </c>
      <c r="F47" s="4" t="str" cm="1">
        <f t="array" ref="F47">_xlfn._xlws.FILTER(AnalysisMethods!$H$2:$H$30,AnalysisMethods!$E$2:$E$30=AnalysisResults!E47,"")</f>
        <v>n</v>
      </c>
      <c r="G47" s="4" t="str" cm="1">
        <f t="array" ref="G47">_xlfn._xlws.FILTER(AnalysisMethods!$J$2:$J$30,AnalysisMethods!$E$2:$E$30=AnalysisResults!E47,"")</f>
        <v>XXX</v>
      </c>
      <c r="H47" t="s">
        <v>309</v>
      </c>
      <c r="I47" t="s">
        <v>312</v>
      </c>
      <c r="J47" s="4" t="str" cm="1">
        <f t="array" ref="J47">_xlfn._xlws.FILTER(AnalysisGroupings!$I$2:$I$19,(AnalysisGroupings!$H$2:$H$19=AnalysisResults!I47)*LEN(I47)&gt;0,"")</f>
        <v>Xanomeline High Dose</v>
      </c>
      <c r="L47" t="s">
        <v>306</v>
      </c>
      <c r="M47" t="s">
        <v>307</v>
      </c>
      <c r="N47" s="4" t="str" cm="1">
        <f t="array" ref="N47">_xlfn._xlws.FILTER(AnalysisGroupings!$I$2:$I$19,(AnalysisGroupings!$H$2:$H$19=AnalysisResults!M47)*LEN(M47)&gt;0,"")</f>
        <v>Male</v>
      </c>
      <c r="R47" s="4" t="str" cm="1">
        <f t="array" ref="R47">_xlfn._xlws.FILTER(AnalysisGroupings!$I$2:$I$19,(AnalysisGroupings!$H$2:$H$19=AnalysisResults!Q47)*LEN(Q47)&gt;0,"")</f>
        <v/>
      </c>
      <c r="T47">
        <v>44</v>
      </c>
      <c r="U47" s="6" t="s">
        <v>182</v>
      </c>
    </row>
    <row r="48" spans="1:21" x14ac:dyDescent="0.3">
      <c r="A48" t="s">
        <v>372</v>
      </c>
      <c r="B48" s="4" t="str" cm="1">
        <f t="array" ref="B48">_xlfn._xlws.FILTER(AnalysisSets!B:B,AnalysisSets!A:A=_xlfn._xlws.FILTER(Analyses!I:I,Analyses!A:A=AnalysisResults!A48,""),"")</f>
        <v>Safety Population</v>
      </c>
      <c r="C48" t="s">
        <v>271</v>
      </c>
      <c r="D48" s="4" t="str" cm="1">
        <f t="array" ref="D48">_xlfn.UNIQUE(_xlfn._xlws.FILTER(AnalysisMethods!$D$2:$D$30,AnalysisMethods!$A$2:$A$30=AnalysisResults!C48,""))</f>
        <v>Grouped summary of categorical variable</v>
      </c>
      <c r="E48" t="s">
        <v>275</v>
      </c>
      <c r="F48" s="4" t="str" cm="1">
        <f t="array" ref="F48">_xlfn._xlws.FILTER(AnalysisMethods!$H$2:$H$30,AnalysisMethods!$E$2:$E$30=AnalysisResults!E48,"")</f>
        <v>n</v>
      </c>
      <c r="G48" s="4" t="str" cm="1">
        <f t="array" ref="G48">_xlfn._xlws.FILTER(AnalysisMethods!$J$2:$J$30,AnalysisMethods!$E$2:$E$30=AnalysisResults!E48,"")</f>
        <v>XXX</v>
      </c>
      <c r="H48" t="s">
        <v>309</v>
      </c>
      <c r="I48" t="s">
        <v>312</v>
      </c>
      <c r="J48" s="4" t="str" cm="1">
        <f t="array" ref="J48">_xlfn._xlws.FILTER(AnalysisGroupings!$I$2:$I$19,(AnalysisGroupings!$H$2:$H$19=AnalysisResults!I48)*LEN(I48)&gt;0,"")</f>
        <v>Xanomeline High Dose</v>
      </c>
      <c r="L48" t="s">
        <v>306</v>
      </c>
      <c r="M48" t="s">
        <v>308</v>
      </c>
      <c r="N48" s="4" t="str" cm="1">
        <f t="array" ref="N48">_xlfn._xlws.FILTER(AnalysisGroupings!$I$2:$I$19,(AnalysisGroupings!$H$2:$H$19=AnalysisResults!M48)*LEN(M48)&gt;0,"")</f>
        <v>Female</v>
      </c>
      <c r="R48" s="4" t="str" cm="1">
        <f t="array" ref="R48">_xlfn._xlws.FILTER(AnalysisGroupings!$I$2:$I$19,(AnalysisGroupings!$H$2:$H$19=AnalysisResults!Q48)*LEN(Q48)&gt;0,"")</f>
        <v/>
      </c>
      <c r="T48">
        <v>40</v>
      </c>
      <c r="U48" s="6" t="s">
        <v>183</v>
      </c>
    </row>
    <row r="49" spans="1:21" x14ac:dyDescent="0.3">
      <c r="A49" t="s">
        <v>372</v>
      </c>
      <c r="B49" s="4" t="str" cm="1">
        <f t="array" ref="B49">_xlfn._xlws.FILTER(AnalysisSets!B:B,AnalysisSets!A:A=_xlfn._xlws.FILTER(Analyses!I:I,Analyses!A:A=AnalysisResults!A49,""),"")</f>
        <v>Safety Population</v>
      </c>
      <c r="C49" t="s">
        <v>271</v>
      </c>
      <c r="D49" s="4" t="str" cm="1">
        <f t="array" ref="D49">_xlfn.UNIQUE(_xlfn._xlws.FILTER(AnalysisMethods!$D$2:$D$30,AnalysisMethods!$A$2:$A$30=AnalysisResults!C49,""))</f>
        <v>Grouped summary of categorical variable</v>
      </c>
      <c r="E49" t="s">
        <v>276</v>
      </c>
      <c r="F49" s="4" t="str" cm="1">
        <f t="array" ref="F49">_xlfn._xlws.FILTER(AnalysisMethods!$H$2:$H$30,AnalysisMethods!$E$2:$E$30=AnalysisResults!E49,"")</f>
        <v>%</v>
      </c>
      <c r="G49" s="4" t="str" cm="1">
        <f t="array" ref="G49">_xlfn._xlws.FILTER(AnalysisMethods!$J$2:$J$30,AnalysisMethods!$E$2:$E$30=AnalysisResults!E49,"")</f>
        <v>( XX.X)</v>
      </c>
      <c r="H49" t="s">
        <v>309</v>
      </c>
      <c r="I49" t="s">
        <v>310</v>
      </c>
      <c r="J49" s="4" t="str" cm="1">
        <f t="array" ref="J49">_xlfn._xlws.FILTER(AnalysisGroupings!$I$2:$I$19,(AnalysisGroupings!$H$2:$H$19=AnalysisResults!I49)*LEN(I49)&gt;0,"")</f>
        <v>Placebo</v>
      </c>
      <c r="L49" t="s">
        <v>306</v>
      </c>
      <c r="M49" t="s">
        <v>307</v>
      </c>
      <c r="N49" s="4" t="str" cm="1">
        <f t="array" ref="N49">_xlfn._xlws.FILTER(AnalysisGroupings!$I$2:$I$19,(AnalysisGroupings!$H$2:$H$19=AnalysisResults!M49)*LEN(M49)&gt;0,"")</f>
        <v>Male</v>
      </c>
      <c r="R49" s="4" t="str" cm="1">
        <f t="array" ref="R49">_xlfn._xlws.FILTER(AnalysisGroupings!$I$2:$I$19,(AnalysisGroupings!$H$2:$H$19=AnalysisResults!Q49)*LEN(Q49)&gt;0,"")</f>
        <v/>
      </c>
      <c r="T49">
        <v>38.372093023255815</v>
      </c>
      <c r="U49" s="6" t="s">
        <v>184</v>
      </c>
    </row>
    <row r="50" spans="1:21" x14ac:dyDescent="0.3">
      <c r="A50" t="s">
        <v>372</v>
      </c>
      <c r="B50" s="4" t="str" cm="1">
        <f t="array" ref="B50">_xlfn._xlws.FILTER(AnalysisSets!B:B,AnalysisSets!A:A=_xlfn._xlws.FILTER(Analyses!I:I,Analyses!A:A=AnalysisResults!A50,""),"")</f>
        <v>Safety Population</v>
      </c>
      <c r="C50" t="s">
        <v>271</v>
      </c>
      <c r="D50" s="4" t="str" cm="1">
        <f t="array" ref="D50">_xlfn.UNIQUE(_xlfn._xlws.FILTER(AnalysisMethods!$D$2:$D$30,AnalysisMethods!$A$2:$A$30=AnalysisResults!C50,""))</f>
        <v>Grouped summary of categorical variable</v>
      </c>
      <c r="E50" t="s">
        <v>276</v>
      </c>
      <c r="F50" s="4" t="str" cm="1">
        <f t="array" ref="F50">_xlfn._xlws.FILTER(AnalysisMethods!$H$2:$H$30,AnalysisMethods!$E$2:$E$30=AnalysisResults!E50,"")</f>
        <v>%</v>
      </c>
      <c r="G50" s="4" t="str" cm="1">
        <f t="array" ref="G50">_xlfn._xlws.FILTER(AnalysisMethods!$J$2:$J$30,AnalysisMethods!$E$2:$E$30=AnalysisResults!E50,"")</f>
        <v>( XX.X)</v>
      </c>
      <c r="H50" t="s">
        <v>309</v>
      </c>
      <c r="I50" t="s">
        <v>310</v>
      </c>
      <c r="J50" s="4" t="str" cm="1">
        <f t="array" ref="J50">_xlfn._xlws.FILTER(AnalysisGroupings!$I$2:$I$19,(AnalysisGroupings!$H$2:$H$19=AnalysisResults!I50)*LEN(I50)&gt;0,"")</f>
        <v>Placebo</v>
      </c>
      <c r="L50" t="s">
        <v>306</v>
      </c>
      <c r="M50" t="s">
        <v>308</v>
      </c>
      <c r="N50" s="4" t="str" cm="1">
        <f t="array" ref="N50">_xlfn._xlws.FILTER(AnalysisGroupings!$I$2:$I$19,(AnalysisGroupings!$H$2:$H$19=AnalysisResults!M50)*LEN(M50)&gt;0,"")</f>
        <v>Female</v>
      </c>
      <c r="R50" s="4" t="str" cm="1">
        <f t="array" ref="R50">_xlfn._xlws.FILTER(AnalysisGroupings!$I$2:$I$19,(AnalysisGroupings!$H$2:$H$19=AnalysisResults!Q50)*LEN(Q50)&gt;0,"")</f>
        <v/>
      </c>
      <c r="T50">
        <v>61.627906976744185</v>
      </c>
      <c r="U50" s="6" t="s">
        <v>185</v>
      </c>
    </row>
    <row r="51" spans="1:21" x14ac:dyDescent="0.3">
      <c r="A51" t="s">
        <v>372</v>
      </c>
      <c r="B51" s="4" t="str" cm="1">
        <f t="array" ref="B51">_xlfn._xlws.FILTER(AnalysisSets!B:B,AnalysisSets!A:A=_xlfn._xlws.FILTER(Analyses!I:I,Analyses!A:A=AnalysisResults!A51,""),"")</f>
        <v>Safety Population</v>
      </c>
      <c r="C51" t="s">
        <v>271</v>
      </c>
      <c r="D51" s="4" t="str" cm="1">
        <f t="array" ref="D51">_xlfn.UNIQUE(_xlfn._xlws.FILTER(AnalysisMethods!$D$2:$D$30,AnalysisMethods!$A$2:$A$30=AnalysisResults!C51,""))</f>
        <v>Grouped summary of categorical variable</v>
      </c>
      <c r="E51" t="s">
        <v>276</v>
      </c>
      <c r="F51" s="4" t="str" cm="1">
        <f t="array" ref="F51">_xlfn._xlws.FILTER(AnalysisMethods!$H$2:$H$30,AnalysisMethods!$E$2:$E$30=AnalysisResults!E51,"")</f>
        <v>%</v>
      </c>
      <c r="G51" s="4" t="str" cm="1">
        <f t="array" ref="G51">_xlfn._xlws.FILTER(AnalysisMethods!$J$2:$J$30,AnalysisMethods!$E$2:$E$30=AnalysisResults!E51,"")</f>
        <v>( XX.X)</v>
      </c>
      <c r="H51" t="s">
        <v>309</v>
      </c>
      <c r="I51" t="s">
        <v>311</v>
      </c>
      <c r="J51" s="4" t="str" cm="1">
        <f t="array" ref="J51">_xlfn._xlws.FILTER(AnalysisGroupings!$I$2:$I$19,(AnalysisGroupings!$H$2:$H$19=AnalysisResults!I51)*LEN(I51)&gt;0,"")</f>
        <v>Xanomeline Low Dose</v>
      </c>
      <c r="L51" t="s">
        <v>306</v>
      </c>
      <c r="M51" t="s">
        <v>307</v>
      </c>
      <c r="N51" s="4" t="str" cm="1">
        <f t="array" ref="N51">_xlfn._xlws.FILTER(AnalysisGroupings!$I$2:$I$19,(AnalysisGroupings!$H$2:$H$19=AnalysisResults!M51)*LEN(M51)&gt;0,"")</f>
        <v>Male</v>
      </c>
      <c r="R51" s="4" t="str" cm="1">
        <f t="array" ref="R51">_xlfn._xlws.FILTER(AnalysisGroupings!$I$2:$I$19,(AnalysisGroupings!$H$2:$H$19=AnalysisResults!Q51)*LEN(Q51)&gt;0,"")</f>
        <v/>
      </c>
      <c r="T51">
        <v>40.476190476190474</v>
      </c>
      <c r="U51" s="6" t="s">
        <v>186</v>
      </c>
    </row>
    <row r="52" spans="1:21" x14ac:dyDescent="0.3">
      <c r="A52" t="s">
        <v>372</v>
      </c>
      <c r="B52" s="4" t="str" cm="1">
        <f t="array" ref="B52">_xlfn._xlws.FILTER(AnalysisSets!B:B,AnalysisSets!A:A=_xlfn._xlws.FILTER(Analyses!I:I,Analyses!A:A=AnalysisResults!A52,""),"")</f>
        <v>Safety Population</v>
      </c>
      <c r="C52" t="s">
        <v>271</v>
      </c>
      <c r="D52" s="4" t="str" cm="1">
        <f t="array" ref="D52">_xlfn.UNIQUE(_xlfn._xlws.FILTER(AnalysisMethods!$D$2:$D$30,AnalysisMethods!$A$2:$A$30=AnalysisResults!C52,""))</f>
        <v>Grouped summary of categorical variable</v>
      </c>
      <c r="E52" t="s">
        <v>276</v>
      </c>
      <c r="F52" s="4" t="str" cm="1">
        <f t="array" ref="F52">_xlfn._xlws.FILTER(AnalysisMethods!$H$2:$H$30,AnalysisMethods!$E$2:$E$30=AnalysisResults!E52,"")</f>
        <v>%</v>
      </c>
      <c r="G52" s="4" t="str" cm="1">
        <f t="array" ref="G52">_xlfn._xlws.FILTER(AnalysisMethods!$J$2:$J$30,AnalysisMethods!$E$2:$E$30=AnalysisResults!E52,"")</f>
        <v>( XX.X)</v>
      </c>
      <c r="H52" t="s">
        <v>309</v>
      </c>
      <c r="I52" t="s">
        <v>311</v>
      </c>
      <c r="J52" s="4" t="str" cm="1">
        <f t="array" ref="J52">_xlfn._xlws.FILTER(AnalysisGroupings!$I$2:$I$19,(AnalysisGroupings!$H$2:$H$19=AnalysisResults!I52)*LEN(I52)&gt;0,"")</f>
        <v>Xanomeline Low Dose</v>
      </c>
      <c r="L52" t="s">
        <v>306</v>
      </c>
      <c r="M52" t="s">
        <v>308</v>
      </c>
      <c r="N52" s="4" t="str" cm="1">
        <f t="array" ref="N52">_xlfn._xlws.FILTER(AnalysisGroupings!$I$2:$I$19,(AnalysisGroupings!$H$2:$H$19=AnalysisResults!M52)*LEN(M52)&gt;0,"")</f>
        <v>Female</v>
      </c>
      <c r="R52" s="4" t="str" cm="1">
        <f t="array" ref="R52">_xlfn._xlws.FILTER(AnalysisGroupings!$I$2:$I$19,(AnalysisGroupings!$H$2:$H$19=AnalysisResults!Q52)*LEN(Q52)&gt;0,"")</f>
        <v/>
      </c>
      <c r="T52">
        <v>59.523809523809526</v>
      </c>
      <c r="U52" s="6" t="s">
        <v>187</v>
      </c>
    </row>
    <row r="53" spans="1:21" x14ac:dyDescent="0.3">
      <c r="A53" t="s">
        <v>372</v>
      </c>
      <c r="B53" s="4" t="str" cm="1">
        <f t="array" ref="B53">_xlfn._xlws.FILTER(AnalysisSets!B:B,AnalysisSets!A:A=_xlfn._xlws.FILTER(Analyses!I:I,Analyses!A:A=AnalysisResults!A53,""),"")</f>
        <v>Safety Population</v>
      </c>
      <c r="C53" t="s">
        <v>271</v>
      </c>
      <c r="D53" s="4" t="str" cm="1">
        <f t="array" ref="D53">_xlfn.UNIQUE(_xlfn._xlws.FILTER(AnalysisMethods!$D$2:$D$30,AnalysisMethods!$A$2:$A$30=AnalysisResults!C53,""))</f>
        <v>Grouped summary of categorical variable</v>
      </c>
      <c r="E53" t="s">
        <v>276</v>
      </c>
      <c r="F53" s="4" t="str" cm="1">
        <f t="array" ref="F53">_xlfn._xlws.FILTER(AnalysisMethods!$H$2:$H$30,AnalysisMethods!$E$2:$E$30=AnalysisResults!E53,"")</f>
        <v>%</v>
      </c>
      <c r="G53" s="4" t="str" cm="1">
        <f t="array" ref="G53">_xlfn._xlws.FILTER(AnalysisMethods!$J$2:$J$30,AnalysisMethods!$E$2:$E$30=AnalysisResults!E53,"")</f>
        <v>( XX.X)</v>
      </c>
      <c r="H53" t="s">
        <v>309</v>
      </c>
      <c r="I53" t="s">
        <v>312</v>
      </c>
      <c r="J53" s="4" t="str" cm="1">
        <f t="array" ref="J53">_xlfn._xlws.FILTER(AnalysisGroupings!$I$2:$I$19,(AnalysisGroupings!$H$2:$H$19=AnalysisResults!I53)*LEN(I53)&gt;0,"")</f>
        <v>Xanomeline High Dose</v>
      </c>
      <c r="L53" t="s">
        <v>306</v>
      </c>
      <c r="M53" t="s">
        <v>307</v>
      </c>
      <c r="N53" s="4" t="str" cm="1">
        <f t="array" ref="N53">_xlfn._xlws.FILTER(AnalysisGroupings!$I$2:$I$19,(AnalysisGroupings!$H$2:$H$19=AnalysisResults!M53)*LEN(M53)&gt;0,"")</f>
        <v>Male</v>
      </c>
      <c r="R53" s="4" t="str" cm="1">
        <f t="array" ref="R53">_xlfn._xlws.FILTER(AnalysisGroupings!$I$2:$I$19,(AnalysisGroupings!$H$2:$H$19=AnalysisResults!Q53)*LEN(Q53)&gt;0,"")</f>
        <v/>
      </c>
      <c r="T53">
        <v>52.38095238095238</v>
      </c>
      <c r="U53" s="6" t="s">
        <v>188</v>
      </c>
    </row>
    <row r="54" spans="1:21" x14ac:dyDescent="0.3">
      <c r="A54" t="s">
        <v>372</v>
      </c>
      <c r="B54" s="4" t="str" cm="1">
        <f t="array" ref="B54">_xlfn._xlws.FILTER(AnalysisSets!B:B,AnalysisSets!A:A=_xlfn._xlws.FILTER(Analyses!I:I,Analyses!A:A=AnalysisResults!A54,""),"")</f>
        <v>Safety Population</v>
      </c>
      <c r="C54" t="s">
        <v>271</v>
      </c>
      <c r="D54" s="4" t="str" cm="1">
        <f t="array" ref="D54">_xlfn.UNIQUE(_xlfn._xlws.FILTER(AnalysisMethods!$D$2:$D$30,AnalysisMethods!$A$2:$A$30=AnalysisResults!C54,""))</f>
        <v>Grouped summary of categorical variable</v>
      </c>
      <c r="E54" t="s">
        <v>276</v>
      </c>
      <c r="F54" s="4" t="str" cm="1">
        <f t="array" ref="F54">_xlfn._xlws.FILTER(AnalysisMethods!$H$2:$H$30,AnalysisMethods!$E$2:$E$30=AnalysisResults!E54,"")</f>
        <v>%</v>
      </c>
      <c r="G54" s="4" t="str" cm="1">
        <f t="array" ref="G54">_xlfn._xlws.FILTER(AnalysisMethods!$J$2:$J$30,AnalysisMethods!$E$2:$E$30=AnalysisResults!E54,"")</f>
        <v>( XX.X)</v>
      </c>
      <c r="H54" t="s">
        <v>309</v>
      </c>
      <c r="I54" t="s">
        <v>312</v>
      </c>
      <c r="J54" s="4" t="str" cm="1">
        <f t="array" ref="J54">_xlfn._xlws.FILTER(AnalysisGroupings!$I$2:$I$19,(AnalysisGroupings!$H$2:$H$19=AnalysisResults!I54)*LEN(I54)&gt;0,"")</f>
        <v>Xanomeline High Dose</v>
      </c>
      <c r="L54" t="s">
        <v>306</v>
      </c>
      <c r="M54" t="s">
        <v>308</v>
      </c>
      <c r="N54" s="4" t="str" cm="1">
        <f t="array" ref="N54">_xlfn._xlws.FILTER(AnalysisGroupings!$I$2:$I$19,(AnalysisGroupings!$H$2:$H$19=AnalysisResults!M54)*LEN(M54)&gt;0,"")</f>
        <v>Female</v>
      </c>
      <c r="R54" s="4" t="str" cm="1">
        <f t="array" ref="R54">_xlfn._xlws.FILTER(AnalysisGroupings!$I$2:$I$19,(AnalysisGroupings!$H$2:$H$19=AnalysisResults!Q54)*LEN(Q54)&gt;0,"")</f>
        <v/>
      </c>
      <c r="T54">
        <v>47.61904761904762</v>
      </c>
      <c r="U54" s="6" t="s">
        <v>189</v>
      </c>
    </row>
    <row r="55" spans="1:21" x14ac:dyDescent="0.3">
      <c r="A55" t="s">
        <v>373</v>
      </c>
      <c r="B55" s="4" t="str" cm="1">
        <f t="array" ref="B55">_xlfn._xlws.FILTER(AnalysisSets!B:B,AnalysisSets!A:A=_xlfn._xlws.FILTER(Analyses!I:I,Analyses!A:A=AnalysisResults!A55,""),"")</f>
        <v>Safety Population</v>
      </c>
      <c r="C55" t="s">
        <v>266</v>
      </c>
      <c r="D55" s="4" t="str" cm="1">
        <f t="array" ref="D55">_xlfn.UNIQUE(_xlfn._xlws.FILTER(AnalysisMethods!$D$2:$D$30,AnalysisMethods!$A$2:$A$30=AnalysisResults!C55,""))</f>
        <v/>
      </c>
      <c r="E55" t="s">
        <v>285</v>
      </c>
      <c r="F55" s="4" t="str" cm="1">
        <f t="array" ref="F55">_xlfn._xlws.FILTER(AnalysisMethods!$H$2:$H$30,AnalysisMethods!$E$2:$E$30=AnalysisResults!E55,"")</f>
        <v/>
      </c>
      <c r="G55" s="4" t="str" cm="1">
        <f t="array" ref="G55">_xlfn._xlws.FILTER(AnalysisMethods!$J$2:$J$30,AnalysisMethods!$E$2:$E$30=AnalysisResults!E55,"")</f>
        <v/>
      </c>
      <c r="H55" t="s">
        <v>309</v>
      </c>
      <c r="J55" s="4" t="str" cm="1">
        <f t="array" ref="J55">_xlfn._xlws.FILTER(AnalysisGroupings!$I$2:$I$19,(AnalysisGroupings!$H$2:$H$19=AnalysisResults!I55)*LEN(I55)&gt;0,"")</f>
        <v/>
      </c>
      <c r="L55" t="s">
        <v>306</v>
      </c>
      <c r="N55" s="4" t="str" cm="1">
        <f t="array" ref="N55">_xlfn._xlws.FILTER(AnalysisGroupings!$I$2:$I$19,(AnalysisGroupings!$H$2:$H$19=AnalysisResults!M55)*LEN(M55)&gt;0,"")</f>
        <v/>
      </c>
      <c r="R55" s="4" t="str" cm="1">
        <f t="array" ref="R55">_xlfn._xlws.FILTER(AnalysisGroupings!$I$2:$I$19,(AnalysisGroupings!$H$2:$H$19=AnalysisResults!Q55)*LEN(Q55)&gt;0,"")</f>
        <v/>
      </c>
      <c r="T55">
        <v>0.14085982859999999</v>
      </c>
      <c r="U55" s="6">
        <v>0.1409</v>
      </c>
    </row>
    <row r="56" spans="1:21" x14ac:dyDescent="0.3">
      <c r="A56" t="s">
        <v>374</v>
      </c>
      <c r="B56" s="4" t="str" cm="1">
        <f t="array" ref="B56">_xlfn._xlws.FILTER(AnalysisSets!B:B,AnalysisSets!A:A=_xlfn._xlws.FILTER(Analyses!I:I,Analyses!A:A=AnalysisResults!A56,""),"")</f>
        <v>Safety Population</v>
      </c>
      <c r="C56" t="s">
        <v>271</v>
      </c>
      <c r="D56" s="4" t="str" cm="1">
        <f t="array" ref="D56">_xlfn.UNIQUE(_xlfn._xlws.FILTER(AnalysisMethods!$D$2:$D$30,AnalysisMethods!$A$2:$A$30=AnalysisResults!C56,""))</f>
        <v>Grouped summary of categorical variable</v>
      </c>
      <c r="E56" t="s">
        <v>275</v>
      </c>
      <c r="F56" s="4" t="str" cm="1">
        <f t="array" ref="F56">_xlfn._xlws.FILTER(AnalysisMethods!$H$2:$H$30,AnalysisMethods!$E$2:$E$30=AnalysisResults!E56,"")</f>
        <v>n</v>
      </c>
      <c r="G56" s="4" t="str" cm="1">
        <f t="array" ref="G56">_xlfn._xlws.FILTER(AnalysisMethods!$J$2:$J$30,AnalysisMethods!$E$2:$E$30=AnalysisResults!E56,"")</f>
        <v>XXX</v>
      </c>
      <c r="H56" t="s">
        <v>309</v>
      </c>
      <c r="I56" t="s">
        <v>310</v>
      </c>
      <c r="J56" s="4" t="str" cm="1">
        <f t="array" ref="J56">_xlfn._xlws.FILTER(AnalysisGroupings!$I$2:$I$19,(AnalysisGroupings!$H$2:$H$19=AnalysisResults!I56)*LEN(I56)&gt;0,"")</f>
        <v>Placebo</v>
      </c>
      <c r="L56" t="s">
        <v>86</v>
      </c>
      <c r="M56" t="s">
        <v>102</v>
      </c>
      <c r="N56" s="4" t="str" cm="1">
        <f t="array" ref="N56">_xlfn._xlws.FILTER(AnalysisGroupings!$I$2:$I$19,(AnalysisGroupings!$H$2:$H$19=AnalysisResults!M56)*LEN(M56)&gt;0,"")</f>
        <v>Hispanic or Latino</v>
      </c>
      <c r="R56" s="4" t="str" cm="1">
        <f t="array" ref="R56">_xlfn._xlws.FILTER(AnalysisGroupings!$I$2:$I$19,(AnalysisGroupings!$H$2:$H$19=AnalysisResults!Q56)*LEN(Q56)&gt;0,"")</f>
        <v/>
      </c>
      <c r="T56">
        <v>3</v>
      </c>
      <c r="U56" s="6" t="s">
        <v>190</v>
      </c>
    </row>
    <row r="57" spans="1:21" x14ac:dyDescent="0.3">
      <c r="A57" t="s">
        <v>374</v>
      </c>
      <c r="B57" s="4" t="str" cm="1">
        <f t="array" ref="B57">_xlfn._xlws.FILTER(AnalysisSets!B:B,AnalysisSets!A:A=_xlfn._xlws.FILTER(Analyses!I:I,Analyses!A:A=AnalysisResults!A57,""),"")</f>
        <v>Safety Population</v>
      </c>
      <c r="C57" t="s">
        <v>271</v>
      </c>
      <c r="D57" s="4" t="str" cm="1">
        <f t="array" ref="D57">_xlfn.UNIQUE(_xlfn._xlws.FILTER(AnalysisMethods!$D$2:$D$30,AnalysisMethods!$A$2:$A$30=AnalysisResults!C57,""))</f>
        <v>Grouped summary of categorical variable</v>
      </c>
      <c r="E57" t="s">
        <v>275</v>
      </c>
      <c r="F57" s="4" t="str" cm="1">
        <f t="array" ref="F57">_xlfn._xlws.FILTER(AnalysisMethods!$H$2:$H$30,AnalysisMethods!$E$2:$E$30=AnalysisResults!E57,"")</f>
        <v>n</v>
      </c>
      <c r="G57" s="4" t="str" cm="1">
        <f t="array" ref="G57">_xlfn._xlws.FILTER(AnalysisMethods!$J$2:$J$30,AnalysisMethods!$E$2:$E$30=AnalysisResults!E57,"")</f>
        <v>XXX</v>
      </c>
      <c r="H57" t="s">
        <v>309</v>
      </c>
      <c r="I57" t="s">
        <v>310</v>
      </c>
      <c r="J57" s="4" t="str" cm="1">
        <f t="array" ref="J57">_xlfn._xlws.FILTER(AnalysisGroupings!$I$2:$I$19,(AnalysisGroupings!$H$2:$H$19=AnalysisResults!I57)*LEN(I57)&gt;0,"")</f>
        <v>Placebo</v>
      </c>
      <c r="L57" t="s">
        <v>86</v>
      </c>
      <c r="M57" t="s">
        <v>103</v>
      </c>
      <c r="N57" s="4" t="str" cm="1">
        <f t="array" ref="N57">_xlfn._xlws.FILTER(AnalysisGroupings!$I$2:$I$19,(AnalysisGroupings!$H$2:$H$19=AnalysisResults!M57)*LEN(M57)&gt;0,"")</f>
        <v>Not Hispanic or Latino</v>
      </c>
      <c r="R57" s="4" t="str" cm="1">
        <f t="array" ref="R57">_xlfn._xlws.FILTER(AnalysisGroupings!$I$2:$I$19,(AnalysisGroupings!$H$2:$H$19=AnalysisResults!Q57)*LEN(Q57)&gt;0,"")</f>
        <v/>
      </c>
      <c r="T57">
        <v>83</v>
      </c>
      <c r="U57" s="6" t="s">
        <v>191</v>
      </c>
    </row>
    <row r="58" spans="1:21" x14ac:dyDescent="0.3">
      <c r="A58" t="s">
        <v>374</v>
      </c>
      <c r="B58" s="4" t="str" cm="1">
        <f t="array" ref="B58">_xlfn._xlws.FILTER(AnalysisSets!B:B,AnalysisSets!A:A=_xlfn._xlws.FILTER(Analyses!I:I,Analyses!A:A=AnalysisResults!A58,""),"")</f>
        <v>Safety Population</v>
      </c>
      <c r="C58" t="s">
        <v>271</v>
      </c>
      <c r="D58" s="4" t="str" cm="1">
        <f t="array" ref="D58">_xlfn.UNIQUE(_xlfn._xlws.FILTER(AnalysisMethods!$D$2:$D$30,AnalysisMethods!$A$2:$A$30=AnalysisResults!C58,""))</f>
        <v>Grouped summary of categorical variable</v>
      </c>
      <c r="E58" t="s">
        <v>275</v>
      </c>
      <c r="F58" s="4" t="str" cm="1">
        <f t="array" ref="F58">_xlfn._xlws.FILTER(AnalysisMethods!$H$2:$H$30,AnalysisMethods!$E$2:$E$30=AnalysisResults!E58,"")</f>
        <v>n</v>
      </c>
      <c r="G58" s="4" t="str" cm="1">
        <f t="array" ref="G58">_xlfn._xlws.FILTER(AnalysisMethods!$J$2:$J$30,AnalysisMethods!$E$2:$E$30=AnalysisResults!E58,"")</f>
        <v>XXX</v>
      </c>
      <c r="H58" t="s">
        <v>309</v>
      </c>
      <c r="I58" t="s">
        <v>311</v>
      </c>
      <c r="J58" s="4" t="str" cm="1">
        <f t="array" ref="J58">_xlfn._xlws.FILTER(AnalysisGroupings!$I$2:$I$19,(AnalysisGroupings!$H$2:$H$19=AnalysisResults!I58)*LEN(I58)&gt;0,"")</f>
        <v>Xanomeline Low Dose</v>
      </c>
      <c r="L58" t="s">
        <v>86</v>
      </c>
      <c r="M58" t="s">
        <v>102</v>
      </c>
      <c r="N58" s="4" t="str" cm="1">
        <f t="array" ref="N58">_xlfn._xlws.FILTER(AnalysisGroupings!$I$2:$I$19,(AnalysisGroupings!$H$2:$H$19=AnalysisResults!M58)*LEN(M58)&gt;0,"")</f>
        <v>Hispanic or Latino</v>
      </c>
      <c r="R58" s="4" t="str" cm="1">
        <f t="array" ref="R58">_xlfn._xlws.FILTER(AnalysisGroupings!$I$2:$I$19,(AnalysisGroupings!$H$2:$H$19=AnalysisResults!Q58)*LEN(Q58)&gt;0,"")</f>
        <v/>
      </c>
      <c r="T58">
        <v>3</v>
      </c>
      <c r="U58" s="6" t="s">
        <v>190</v>
      </c>
    </row>
    <row r="59" spans="1:21" x14ac:dyDescent="0.3">
      <c r="A59" t="s">
        <v>374</v>
      </c>
      <c r="B59" s="4" t="str" cm="1">
        <f t="array" ref="B59">_xlfn._xlws.FILTER(AnalysisSets!B:B,AnalysisSets!A:A=_xlfn._xlws.FILTER(Analyses!I:I,Analyses!A:A=AnalysisResults!A59,""),"")</f>
        <v>Safety Population</v>
      </c>
      <c r="C59" t="s">
        <v>271</v>
      </c>
      <c r="D59" s="4" t="str" cm="1">
        <f t="array" ref="D59">_xlfn.UNIQUE(_xlfn._xlws.FILTER(AnalysisMethods!$D$2:$D$30,AnalysisMethods!$A$2:$A$30=AnalysisResults!C59,""))</f>
        <v>Grouped summary of categorical variable</v>
      </c>
      <c r="E59" t="s">
        <v>275</v>
      </c>
      <c r="F59" s="4" t="str" cm="1">
        <f t="array" ref="F59">_xlfn._xlws.FILTER(AnalysisMethods!$H$2:$H$30,AnalysisMethods!$E$2:$E$30=AnalysisResults!E59,"")</f>
        <v>n</v>
      </c>
      <c r="G59" s="4" t="str" cm="1">
        <f t="array" ref="G59">_xlfn._xlws.FILTER(AnalysisMethods!$J$2:$J$30,AnalysisMethods!$E$2:$E$30=AnalysisResults!E59,"")</f>
        <v>XXX</v>
      </c>
      <c r="H59" t="s">
        <v>309</v>
      </c>
      <c r="I59" t="s">
        <v>311</v>
      </c>
      <c r="J59" s="4" t="str" cm="1">
        <f t="array" ref="J59">_xlfn._xlws.FILTER(AnalysisGroupings!$I$2:$I$19,(AnalysisGroupings!$H$2:$H$19=AnalysisResults!I59)*LEN(I59)&gt;0,"")</f>
        <v>Xanomeline Low Dose</v>
      </c>
      <c r="L59" t="s">
        <v>86</v>
      </c>
      <c r="M59" t="s">
        <v>103</v>
      </c>
      <c r="N59" s="4" t="str" cm="1">
        <f t="array" ref="N59">_xlfn._xlws.FILTER(AnalysisGroupings!$I$2:$I$19,(AnalysisGroupings!$H$2:$H$19=AnalysisResults!M59)*LEN(M59)&gt;0,"")</f>
        <v>Not Hispanic or Latino</v>
      </c>
      <c r="R59" s="4" t="str" cm="1">
        <f t="array" ref="R59">_xlfn._xlws.FILTER(AnalysisGroupings!$I$2:$I$19,(AnalysisGroupings!$H$2:$H$19=AnalysisResults!Q59)*LEN(Q59)&gt;0,"")</f>
        <v/>
      </c>
      <c r="T59">
        <v>81</v>
      </c>
      <c r="U59" s="6" t="s">
        <v>192</v>
      </c>
    </row>
    <row r="60" spans="1:21" x14ac:dyDescent="0.3">
      <c r="A60" t="s">
        <v>374</v>
      </c>
      <c r="B60" s="4" t="str" cm="1">
        <f t="array" ref="B60">_xlfn._xlws.FILTER(AnalysisSets!B:B,AnalysisSets!A:A=_xlfn._xlws.FILTER(Analyses!I:I,Analyses!A:A=AnalysisResults!A60,""),"")</f>
        <v>Safety Population</v>
      </c>
      <c r="C60" t="s">
        <v>271</v>
      </c>
      <c r="D60" s="4" t="str" cm="1">
        <f t="array" ref="D60">_xlfn.UNIQUE(_xlfn._xlws.FILTER(AnalysisMethods!$D$2:$D$30,AnalysisMethods!$A$2:$A$30=AnalysisResults!C60,""))</f>
        <v>Grouped summary of categorical variable</v>
      </c>
      <c r="E60" t="s">
        <v>275</v>
      </c>
      <c r="F60" s="4" t="str" cm="1">
        <f t="array" ref="F60">_xlfn._xlws.FILTER(AnalysisMethods!$H$2:$H$30,AnalysisMethods!$E$2:$E$30=AnalysisResults!E60,"")</f>
        <v>n</v>
      </c>
      <c r="G60" s="4" t="str" cm="1">
        <f t="array" ref="G60">_xlfn._xlws.FILTER(AnalysisMethods!$J$2:$J$30,AnalysisMethods!$E$2:$E$30=AnalysisResults!E60,"")</f>
        <v>XXX</v>
      </c>
      <c r="H60" t="s">
        <v>309</v>
      </c>
      <c r="I60" t="s">
        <v>312</v>
      </c>
      <c r="J60" s="4" t="str" cm="1">
        <f t="array" ref="J60">_xlfn._xlws.FILTER(AnalysisGroupings!$I$2:$I$19,(AnalysisGroupings!$H$2:$H$19=AnalysisResults!I60)*LEN(I60)&gt;0,"")</f>
        <v>Xanomeline High Dose</v>
      </c>
      <c r="L60" t="s">
        <v>86</v>
      </c>
      <c r="M60" t="s">
        <v>102</v>
      </c>
      <c r="N60" s="4" t="str" cm="1">
        <f t="array" ref="N60">_xlfn._xlws.FILTER(AnalysisGroupings!$I$2:$I$19,(AnalysisGroupings!$H$2:$H$19=AnalysisResults!M60)*LEN(M60)&gt;0,"")</f>
        <v>Hispanic or Latino</v>
      </c>
      <c r="R60" s="4" t="str" cm="1">
        <f t="array" ref="R60">_xlfn._xlws.FILTER(AnalysisGroupings!$I$2:$I$19,(AnalysisGroupings!$H$2:$H$19=AnalysisResults!Q60)*LEN(Q60)&gt;0,"")</f>
        <v/>
      </c>
      <c r="T60">
        <v>6</v>
      </c>
      <c r="U60" s="6" t="s">
        <v>193</v>
      </c>
    </row>
    <row r="61" spans="1:21" x14ac:dyDescent="0.3">
      <c r="A61" t="s">
        <v>374</v>
      </c>
      <c r="B61" s="4" t="str" cm="1">
        <f t="array" ref="B61">_xlfn._xlws.FILTER(AnalysisSets!B:B,AnalysisSets!A:A=_xlfn._xlws.FILTER(Analyses!I:I,Analyses!A:A=AnalysisResults!A61,""),"")</f>
        <v>Safety Population</v>
      </c>
      <c r="C61" t="s">
        <v>271</v>
      </c>
      <c r="D61" s="4" t="str" cm="1">
        <f t="array" ref="D61">_xlfn.UNIQUE(_xlfn._xlws.FILTER(AnalysisMethods!$D$2:$D$30,AnalysisMethods!$A$2:$A$30=AnalysisResults!C61,""))</f>
        <v>Grouped summary of categorical variable</v>
      </c>
      <c r="E61" t="s">
        <v>275</v>
      </c>
      <c r="F61" s="4" t="str" cm="1">
        <f t="array" ref="F61">_xlfn._xlws.FILTER(AnalysisMethods!$H$2:$H$30,AnalysisMethods!$E$2:$E$30=AnalysisResults!E61,"")</f>
        <v>n</v>
      </c>
      <c r="G61" s="4" t="str" cm="1">
        <f t="array" ref="G61">_xlfn._xlws.FILTER(AnalysisMethods!$J$2:$J$30,AnalysisMethods!$E$2:$E$30=AnalysisResults!E61,"")</f>
        <v>XXX</v>
      </c>
      <c r="H61" t="s">
        <v>309</v>
      </c>
      <c r="I61" t="s">
        <v>312</v>
      </c>
      <c r="J61" s="4" t="str" cm="1">
        <f t="array" ref="J61">_xlfn._xlws.FILTER(AnalysisGroupings!$I$2:$I$19,(AnalysisGroupings!$H$2:$H$19=AnalysisResults!I61)*LEN(I61)&gt;0,"")</f>
        <v>Xanomeline High Dose</v>
      </c>
      <c r="L61" t="s">
        <v>86</v>
      </c>
      <c r="M61" t="s">
        <v>103</v>
      </c>
      <c r="N61" s="4" t="str" cm="1">
        <f t="array" ref="N61">_xlfn._xlws.FILTER(AnalysisGroupings!$I$2:$I$19,(AnalysisGroupings!$H$2:$H$19=AnalysisResults!M61)*LEN(M61)&gt;0,"")</f>
        <v>Not Hispanic or Latino</v>
      </c>
      <c r="R61" s="4" t="str" cm="1">
        <f t="array" ref="R61">_xlfn._xlws.FILTER(AnalysisGroupings!$I$2:$I$19,(AnalysisGroupings!$H$2:$H$19=AnalysisResults!Q61)*LEN(Q61)&gt;0,"")</f>
        <v/>
      </c>
      <c r="T61">
        <v>78</v>
      </c>
      <c r="U61" s="6" t="s">
        <v>194</v>
      </c>
    </row>
    <row r="62" spans="1:21" x14ac:dyDescent="0.3">
      <c r="A62" t="s">
        <v>374</v>
      </c>
      <c r="B62" s="4" t="str" cm="1">
        <f t="array" ref="B62">_xlfn._xlws.FILTER(AnalysisSets!B:B,AnalysisSets!A:A=_xlfn._xlws.FILTER(Analyses!I:I,Analyses!A:A=AnalysisResults!A62,""),"")</f>
        <v>Safety Population</v>
      </c>
      <c r="C62" t="s">
        <v>271</v>
      </c>
      <c r="D62" s="4" t="str" cm="1">
        <f t="array" ref="D62">_xlfn.UNIQUE(_xlfn._xlws.FILTER(AnalysisMethods!$D$2:$D$30,AnalysisMethods!$A$2:$A$30=AnalysisResults!C62,""))</f>
        <v>Grouped summary of categorical variable</v>
      </c>
      <c r="E62" t="s">
        <v>276</v>
      </c>
      <c r="F62" s="4" t="str" cm="1">
        <f t="array" ref="F62">_xlfn._xlws.FILTER(AnalysisMethods!$H$2:$H$30,AnalysisMethods!$E$2:$E$30=AnalysisResults!E62,"")</f>
        <v>%</v>
      </c>
      <c r="G62" s="4" t="str" cm="1">
        <f t="array" ref="G62">_xlfn._xlws.FILTER(AnalysisMethods!$J$2:$J$30,AnalysisMethods!$E$2:$E$30=AnalysisResults!E62,"")</f>
        <v>( XX.X)</v>
      </c>
      <c r="H62" t="s">
        <v>309</v>
      </c>
      <c r="I62" t="s">
        <v>310</v>
      </c>
      <c r="J62" s="4" t="str" cm="1">
        <f t="array" ref="J62">_xlfn._xlws.FILTER(AnalysisGroupings!$I$2:$I$19,(AnalysisGroupings!$H$2:$H$19=AnalysisResults!I62)*LEN(I62)&gt;0,"")</f>
        <v>Placebo</v>
      </c>
      <c r="L62" t="s">
        <v>86</v>
      </c>
      <c r="M62" t="s">
        <v>102</v>
      </c>
      <c r="N62" s="4" t="str" cm="1">
        <f t="array" ref="N62">_xlfn._xlws.FILTER(AnalysisGroupings!$I$2:$I$19,(AnalysisGroupings!$H$2:$H$19=AnalysisResults!M62)*LEN(M62)&gt;0,"")</f>
        <v>Hispanic or Latino</v>
      </c>
      <c r="R62" s="4" t="str" cm="1">
        <f t="array" ref="R62">_xlfn._xlws.FILTER(AnalysisGroupings!$I$2:$I$19,(AnalysisGroupings!$H$2:$H$19=AnalysisResults!Q62)*LEN(Q62)&gt;0,"")</f>
        <v/>
      </c>
      <c r="T62">
        <v>3.4883720930232558</v>
      </c>
      <c r="U62" s="6" t="s">
        <v>195</v>
      </c>
    </row>
    <row r="63" spans="1:21" x14ac:dyDescent="0.3">
      <c r="A63" t="s">
        <v>374</v>
      </c>
      <c r="B63" s="4" t="str" cm="1">
        <f t="array" ref="B63">_xlfn._xlws.FILTER(AnalysisSets!B:B,AnalysisSets!A:A=_xlfn._xlws.FILTER(Analyses!I:I,Analyses!A:A=AnalysisResults!A63,""),"")</f>
        <v>Safety Population</v>
      </c>
      <c r="C63" t="s">
        <v>271</v>
      </c>
      <c r="D63" s="4" t="str" cm="1">
        <f t="array" ref="D63">_xlfn.UNIQUE(_xlfn._xlws.FILTER(AnalysisMethods!$D$2:$D$30,AnalysisMethods!$A$2:$A$30=AnalysisResults!C63,""))</f>
        <v>Grouped summary of categorical variable</v>
      </c>
      <c r="E63" t="s">
        <v>276</v>
      </c>
      <c r="F63" s="4" t="str" cm="1">
        <f t="array" ref="F63">_xlfn._xlws.FILTER(AnalysisMethods!$H$2:$H$30,AnalysisMethods!$E$2:$E$30=AnalysisResults!E63,"")</f>
        <v>%</v>
      </c>
      <c r="G63" s="4" t="str" cm="1">
        <f t="array" ref="G63">_xlfn._xlws.FILTER(AnalysisMethods!$J$2:$J$30,AnalysisMethods!$E$2:$E$30=AnalysisResults!E63,"")</f>
        <v>( XX.X)</v>
      </c>
      <c r="H63" t="s">
        <v>309</v>
      </c>
      <c r="I63" t="s">
        <v>310</v>
      </c>
      <c r="J63" s="4" t="str" cm="1">
        <f t="array" ref="J63">_xlfn._xlws.FILTER(AnalysisGroupings!$I$2:$I$19,(AnalysisGroupings!$H$2:$H$19=AnalysisResults!I63)*LEN(I63)&gt;0,"")</f>
        <v>Placebo</v>
      </c>
      <c r="L63" t="s">
        <v>86</v>
      </c>
      <c r="M63" t="s">
        <v>103</v>
      </c>
      <c r="N63" s="4" t="str" cm="1">
        <f t="array" ref="N63">_xlfn._xlws.FILTER(AnalysisGroupings!$I$2:$I$19,(AnalysisGroupings!$H$2:$H$19=AnalysisResults!M63)*LEN(M63)&gt;0,"")</f>
        <v>Not Hispanic or Latino</v>
      </c>
      <c r="R63" s="4" t="str" cm="1">
        <f t="array" ref="R63">_xlfn._xlws.FILTER(AnalysisGroupings!$I$2:$I$19,(AnalysisGroupings!$H$2:$H$19=AnalysisResults!Q63)*LEN(Q63)&gt;0,"")</f>
        <v/>
      </c>
      <c r="T63">
        <v>96.511627906976742</v>
      </c>
      <c r="U63" s="6" t="s">
        <v>196</v>
      </c>
    </row>
    <row r="64" spans="1:21" x14ac:dyDescent="0.3">
      <c r="A64" t="s">
        <v>374</v>
      </c>
      <c r="B64" s="4" t="str" cm="1">
        <f t="array" ref="B64">_xlfn._xlws.FILTER(AnalysisSets!B:B,AnalysisSets!A:A=_xlfn._xlws.FILTER(Analyses!I:I,Analyses!A:A=AnalysisResults!A64,""),"")</f>
        <v>Safety Population</v>
      </c>
      <c r="C64" t="s">
        <v>271</v>
      </c>
      <c r="D64" s="4" t="str" cm="1">
        <f t="array" ref="D64">_xlfn.UNIQUE(_xlfn._xlws.FILTER(AnalysisMethods!$D$2:$D$30,AnalysisMethods!$A$2:$A$30=AnalysisResults!C64,""))</f>
        <v>Grouped summary of categorical variable</v>
      </c>
      <c r="E64" t="s">
        <v>276</v>
      </c>
      <c r="F64" s="4" t="str" cm="1">
        <f t="array" ref="F64">_xlfn._xlws.FILTER(AnalysisMethods!$H$2:$H$30,AnalysisMethods!$E$2:$E$30=AnalysisResults!E64,"")</f>
        <v>%</v>
      </c>
      <c r="G64" s="4" t="str" cm="1">
        <f t="array" ref="G64">_xlfn._xlws.FILTER(AnalysisMethods!$J$2:$J$30,AnalysisMethods!$E$2:$E$30=AnalysisResults!E64,"")</f>
        <v>( XX.X)</v>
      </c>
      <c r="H64" t="s">
        <v>309</v>
      </c>
      <c r="I64" t="s">
        <v>311</v>
      </c>
      <c r="J64" s="4" t="str" cm="1">
        <f t="array" ref="J64">_xlfn._xlws.FILTER(AnalysisGroupings!$I$2:$I$19,(AnalysisGroupings!$H$2:$H$19=AnalysisResults!I64)*LEN(I64)&gt;0,"")</f>
        <v>Xanomeline Low Dose</v>
      </c>
      <c r="L64" t="s">
        <v>86</v>
      </c>
      <c r="M64" t="s">
        <v>102</v>
      </c>
      <c r="N64" s="4" t="str" cm="1">
        <f t="array" ref="N64">_xlfn._xlws.FILTER(AnalysisGroupings!$I$2:$I$19,(AnalysisGroupings!$H$2:$H$19=AnalysisResults!M64)*LEN(M64)&gt;0,"")</f>
        <v>Hispanic or Latino</v>
      </c>
      <c r="R64" s="4" t="str" cm="1">
        <f t="array" ref="R64">_xlfn._xlws.FILTER(AnalysisGroupings!$I$2:$I$19,(AnalysisGroupings!$H$2:$H$19=AnalysisResults!Q64)*LEN(Q64)&gt;0,"")</f>
        <v/>
      </c>
      <c r="T64">
        <v>3.5714285714285716</v>
      </c>
      <c r="U64" s="6" t="s">
        <v>197</v>
      </c>
    </row>
    <row r="65" spans="1:21" x14ac:dyDescent="0.3">
      <c r="A65" t="s">
        <v>374</v>
      </c>
      <c r="B65" s="4" t="str" cm="1">
        <f t="array" ref="B65">_xlfn._xlws.FILTER(AnalysisSets!B:B,AnalysisSets!A:A=_xlfn._xlws.FILTER(Analyses!I:I,Analyses!A:A=AnalysisResults!A65,""),"")</f>
        <v>Safety Population</v>
      </c>
      <c r="C65" t="s">
        <v>271</v>
      </c>
      <c r="D65" s="4" t="str" cm="1">
        <f t="array" ref="D65">_xlfn.UNIQUE(_xlfn._xlws.FILTER(AnalysisMethods!$D$2:$D$30,AnalysisMethods!$A$2:$A$30=AnalysisResults!C65,""))</f>
        <v>Grouped summary of categorical variable</v>
      </c>
      <c r="E65" t="s">
        <v>276</v>
      </c>
      <c r="F65" s="4" t="str" cm="1">
        <f t="array" ref="F65">_xlfn._xlws.FILTER(AnalysisMethods!$H$2:$H$30,AnalysisMethods!$E$2:$E$30=AnalysisResults!E65,"")</f>
        <v>%</v>
      </c>
      <c r="G65" s="4" t="str" cm="1">
        <f t="array" ref="G65">_xlfn._xlws.FILTER(AnalysisMethods!$J$2:$J$30,AnalysisMethods!$E$2:$E$30=AnalysisResults!E65,"")</f>
        <v>( XX.X)</v>
      </c>
      <c r="H65" t="s">
        <v>309</v>
      </c>
      <c r="I65" t="s">
        <v>311</v>
      </c>
      <c r="J65" s="4" t="str" cm="1">
        <f t="array" ref="J65">_xlfn._xlws.FILTER(AnalysisGroupings!$I$2:$I$19,(AnalysisGroupings!$H$2:$H$19=AnalysisResults!I65)*LEN(I65)&gt;0,"")</f>
        <v>Xanomeline Low Dose</v>
      </c>
      <c r="L65" t="s">
        <v>86</v>
      </c>
      <c r="M65" t="s">
        <v>103</v>
      </c>
      <c r="N65" s="4" t="str" cm="1">
        <f t="array" ref="N65">_xlfn._xlws.FILTER(AnalysisGroupings!$I$2:$I$19,(AnalysisGroupings!$H$2:$H$19=AnalysisResults!M65)*LEN(M65)&gt;0,"")</f>
        <v>Not Hispanic or Latino</v>
      </c>
      <c r="R65" s="4" t="str" cm="1">
        <f t="array" ref="R65">_xlfn._xlws.FILTER(AnalysisGroupings!$I$2:$I$19,(AnalysisGroupings!$H$2:$H$19=AnalysisResults!Q65)*LEN(Q65)&gt;0,"")</f>
        <v/>
      </c>
      <c r="T65">
        <v>96.428571428571431</v>
      </c>
      <c r="U65" s="6" t="s">
        <v>198</v>
      </c>
    </row>
    <row r="66" spans="1:21" x14ac:dyDescent="0.3">
      <c r="A66" t="s">
        <v>374</v>
      </c>
      <c r="B66" s="4" t="str" cm="1">
        <f t="array" ref="B66">_xlfn._xlws.FILTER(AnalysisSets!B:B,AnalysisSets!A:A=_xlfn._xlws.FILTER(Analyses!I:I,Analyses!A:A=AnalysisResults!A66,""),"")</f>
        <v>Safety Population</v>
      </c>
      <c r="C66" t="s">
        <v>271</v>
      </c>
      <c r="D66" s="4" t="str" cm="1">
        <f t="array" ref="D66">_xlfn.UNIQUE(_xlfn._xlws.FILTER(AnalysisMethods!$D$2:$D$30,AnalysisMethods!$A$2:$A$30=AnalysisResults!C66,""))</f>
        <v>Grouped summary of categorical variable</v>
      </c>
      <c r="E66" t="s">
        <v>276</v>
      </c>
      <c r="F66" s="4" t="str" cm="1">
        <f t="array" ref="F66">_xlfn._xlws.FILTER(AnalysisMethods!$H$2:$H$30,AnalysisMethods!$E$2:$E$30=AnalysisResults!E66,"")</f>
        <v>%</v>
      </c>
      <c r="G66" s="4" t="str" cm="1">
        <f t="array" ref="G66">_xlfn._xlws.FILTER(AnalysisMethods!$J$2:$J$30,AnalysisMethods!$E$2:$E$30=AnalysisResults!E66,"")</f>
        <v>( XX.X)</v>
      </c>
      <c r="H66" t="s">
        <v>309</v>
      </c>
      <c r="I66" t="s">
        <v>312</v>
      </c>
      <c r="J66" s="4" t="str" cm="1">
        <f t="array" ref="J66">_xlfn._xlws.FILTER(AnalysisGroupings!$I$2:$I$19,(AnalysisGroupings!$H$2:$H$19=AnalysisResults!I66)*LEN(I66)&gt;0,"")</f>
        <v>Xanomeline High Dose</v>
      </c>
      <c r="L66" t="s">
        <v>86</v>
      </c>
      <c r="M66" t="s">
        <v>102</v>
      </c>
      <c r="N66" s="4" t="str" cm="1">
        <f t="array" ref="N66">_xlfn._xlws.FILTER(AnalysisGroupings!$I$2:$I$19,(AnalysisGroupings!$H$2:$H$19=AnalysisResults!M66)*LEN(M66)&gt;0,"")</f>
        <v>Hispanic or Latino</v>
      </c>
      <c r="R66" s="4" t="str" cm="1">
        <f t="array" ref="R66">_xlfn._xlws.FILTER(AnalysisGroupings!$I$2:$I$19,(AnalysisGroupings!$H$2:$H$19=AnalysisResults!Q66)*LEN(Q66)&gt;0,"")</f>
        <v/>
      </c>
      <c r="T66">
        <v>7.1428571428571432</v>
      </c>
      <c r="U66" s="6" t="s">
        <v>199</v>
      </c>
    </row>
    <row r="67" spans="1:21" x14ac:dyDescent="0.3">
      <c r="A67" t="s">
        <v>374</v>
      </c>
      <c r="B67" s="4" t="str" cm="1">
        <f t="array" ref="B67">_xlfn._xlws.FILTER(AnalysisSets!B:B,AnalysisSets!A:A=_xlfn._xlws.FILTER(Analyses!I:I,Analyses!A:A=AnalysisResults!A67,""),"")</f>
        <v>Safety Population</v>
      </c>
      <c r="C67" t="s">
        <v>271</v>
      </c>
      <c r="D67" s="4" t="str" cm="1">
        <f t="array" ref="D67">_xlfn.UNIQUE(_xlfn._xlws.FILTER(AnalysisMethods!$D$2:$D$30,AnalysisMethods!$A$2:$A$30=AnalysisResults!C67,""))</f>
        <v>Grouped summary of categorical variable</v>
      </c>
      <c r="E67" t="s">
        <v>276</v>
      </c>
      <c r="F67" s="4" t="str" cm="1">
        <f t="array" ref="F67">_xlfn._xlws.FILTER(AnalysisMethods!$H$2:$H$30,AnalysisMethods!$E$2:$E$30=AnalysisResults!E67,"")</f>
        <v>%</v>
      </c>
      <c r="G67" s="4" t="str" cm="1">
        <f t="array" ref="G67">_xlfn._xlws.FILTER(AnalysisMethods!$J$2:$J$30,AnalysisMethods!$E$2:$E$30=AnalysisResults!E67,"")</f>
        <v>( XX.X)</v>
      </c>
      <c r="H67" t="s">
        <v>309</v>
      </c>
      <c r="I67" t="s">
        <v>312</v>
      </c>
      <c r="J67" s="4" t="str" cm="1">
        <f t="array" ref="J67">_xlfn._xlws.FILTER(AnalysisGroupings!$I$2:$I$19,(AnalysisGroupings!$H$2:$H$19=AnalysisResults!I67)*LEN(I67)&gt;0,"")</f>
        <v>Xanomeline High Dose</v>
      </c>
      <c r="L67" t="s">
        <v>86</v>
      </c>
      <c r="M67" t="s">
        <v>103</v>
      </c>
      <c r="N67" s="4" t="str" cm="1">
        <f t="array" ref="N67">_xlfn._xlws.FILTER(AnalysisGroupings!$I$2:$I$19,(AnalysisGroupings!$H$2:$H$19=AnalysisResults!M67)*LEN(M67)&gt;0,"")</f>
        <v>Not Hispanic or Latino</v>
      </c>
      <c r="R67" s="4" t="str" cm="1">
        <f t="array" ref="R67">_xlfn._xlws.FILTER(AnalysisGroupings!$I$2:$I$19,(AnalysisGroupings!$H$2:$H$19=AnalysisResults!Q67)*LEN(Q67)&gt;0,"")</f>
        <v/>
      </c>
      <c r="T67">
        <v>92.857142857142861</v>
      </c>
      <c r="U67" s="6" t="s">
        <v>200</v>
      </c>
    </row>
    <row r="68" spans="1:21" x14ac:dyDescent="0.3">
      <c r="A68" t="s">
        <v>375</v>
      </c>
      <c r="B68" s="4" t="str" cm="1">
        <f t="array" ref="B68">_xlfn._xlws.FILTER(AnalysisSets!B:B,AnalysisSets!A:A=_xlfn._xlws.FILTER(Analyses!I:I,Analyses!A:A=AnalysisResults!A68,""),"")</f>
        <v>Safety Population</v>
      </c>
      <c r="C68" t="s">
        <v>266</v>
      </c>
      <c r="D68" s="4" t="str" cm="1">
        <f t="array" ref="D68">_xlfn.UNIQUE(_xlfn._xlws.FILTER(AnalysisMethods!$D$2:$D$30,AnalysisMethods!$A$2:$A$30=AnalysisResults!C68,""))</f>
        <v/>
      </c>
      <c r="E68" t="s">
        <v>285</v>
      </c>
      <c r="F68" s="4" t="str" cm="1">
        <f t="array" ref="F68">_xlfn._xlws.FILTER(AnalysisMethods!$H$2:$H$30,AnalysisMethods!$E$2:$E$30=AnalysisResults!E68,"")</f>
        <v/>
      </c>
      <c r="G68" s="4" t="str" cm="1">
        <f t="array" ref="G68">_xlfn._xlws.FILTER(AnalysisMethods!$J$2:$J$30,AnalysisMethods!$E$2:$E$30=AnalysisResults!E68,"")</f>
        <v/>
      </c>
      <c r="H68" t="s">
        <v>309</v>
      </c>
      <c r="J68" s="4" t="str" cm="1">
        <f t="array" ref="J68">_xlfn._xlws.FILTER(AnalysisGroupings!$I$2:$I$19,(AnalysisGroupings!$H$2:$H$19=AnalysisResults!I68)*LEN(I68)&gt;0,"")</f>
        <v/>
      </c>
      <c r="L68" t="s">
        <v>86</v>
      </c>
      <c r="N68" s="4" t="str" cm="1">
        <f t="array" ref="N68">_xlfn._xlws.FILTER(AnalysisGroupings!$I$2:$I$19,(AnalysisGroupings!$H$2:$H$19=AnalysisResults!M68)*LEN(M68)&gt;0,"")</f>
        <v/>
      </c>
      <c r="R68" s="4" t="str" cm="1">
        <f t="array" ref="R68">_xlfn._xlws.FILTER(AnalysisGroupings!$I$2:$I$19,(AnalysisGroupings!$H$2:$H$19=AnalysisResults!Q68)*LEN(Q68)&gt;0,"")</f>
        <v/>
      </c>
      <c r="T68">
        <v>0.4423119445</v>
      </c>
      <c r="U68" s="6">
        <v>0.44230000000000003</v>
      </c>
    </row>
    <row r="69" spans="1:21" x14ac:dyDescent="0.3">
      <c r="A69" t="s">
        <v>376</v>
      </c>
      <c r="B69" s="4" t="str" cm="1">
        <f t="array" ref="B69">_xlfn._xlws.FILTER(AnalysisSets!B:B,AnalysisSets!A:A=_xlfn._xlws.FILTER(Analyses!I:I,Analyses!A:A=AnalysisResults!A69,""),"")</f>
        <v>Safety Population</v>
      </c>
      <c r="C69" t="s">
        <v>271</v>
      </c>
      <c r="D69" s="4" t="str" cm="1">
        <f t="array" ref="D69">_xlfn.UNIQUE(_xlfn._xlws.FILTER(AnalysisMethods!$D$2:$D$30,AnalysisMethods!$A$2:$A$30=AnalysisResults!C69,""))</f>
        <v>Grouped summary of categorical variable</v>
      </c>
      <c r="E69" t="s">
        <v>275</v>
      </c>
      <c r="F69" s="4" t="str" cm="1">
        <f t="array" ref="F69">_xlfn._xlws.FILTER(AnalysisMethods!$H$2:$H$30,AnalysisMethods!$E$2:$E$30=AnalysisResults!E69,"")</f>
        <v>n</v>
      </c>
      <c r="G69" s="4" t="str" cm="1">
        <f t="array" ref="G69">_xlfn._xlws.FILTER(AnalysisMethods!$J$2:$J$30,AnalysisMethods!$E$2:$E$30=AnalysisResults!E69,"")</f>
        <v>XXX</v>
      </c>
      <c r="H69" t="s">
        <v>309</v>
      </c>
      <c r="I69" t="s">
        <v>310</v>
      </c>
      <c r="J69" s="4" t="str" cm="1">
        <f t="array" ref="J69">_xlfn._xlws.FILTER(AnalysisGroupings!$I$2:$I$19,(AnalysisGroupings!$H$2:$H$19=AnalysisResults!I69)*LEN(I69)&gt;0,"")</f>
        <v>Placebo</v>
      </c>
      <c r="L69" t="s">
        <v>43</v>
      </c>
      <c r="M69" t="s">
        <v>104</v>
      </c>
      <c r="N69" s="4" t="str" cm="1">
        <f t="array" ref="N69">_xlfn._xlws.FILTER(AnalysisGroupings!$I$2:$I$19,(AnalysisGroupings!$H$2:$H$19=AnalysisResults!M69)*LEN(M69)&gt;0,"")</f>
        <v>American Indian or Alaska Native</v>
      </c>
      <c r="R69" s="4" t="str" cm="1">
        <f t="array" ref="R69">_xlfn._xlws.FILTER(AnalysisGroupings!$I$2:$I$19,(AnalysisGroupings!$H$2:$H$19=AnalysisResults!Q69)*LEN(Q69)&gt;0,"")</f>
        <v/>
      </c>
      <c r="T69">
        <v>0</v>
      </c>
      <c r="U69" s="6" t="s">
        <v>201</v>
      </c>
    </row>
    <row r="70" spans="1:21" x14ac:dyDescent="0.3">
      <c r="A70" t="s">
        <v>376</v>
      </c>
      <c r="B70" s="4" t="str" cm="1">
        <f t="array" ref="B70">_xlfn._xlws.FILTER(AnalysisSets!B:B,AnalysisSets!A:A=_xlfn._xlws.FILTER(Analyses!I:I,Analyses!A:A=AnalysisResults!A70,""),"")</f>
        <v>Safety Population</v>
      </c>
      <c r="C70" t="s">
        <v>271</v>
      </c>
      <c r="D70" s="4" t="str" cm="1">
        <f t="array" ref="D70">_xlfn.UNIQUE(_xlfn._xlws.FILTER(AnalysisMethods!$D$2:$D$30,AnalysisMethods!$A$2:$A$30=AnalysisResults!C70,""))</f>
        <v>Grouped summary of categorical variable</v>
      </c>
      <c r="E70" t="s">
        <v>275</v>
      </c>
      <c r="F70" s="4" t="str" cm="1">
        <f t="array" ref="F70">_xlfn._xlws.FILTER(AnalysisMethods!$H$2:$H$30,AnalysisMethods!$E$2:$E$30=AnalysisResults!E70,"")</f>
        <v>n</v>
      </c>
      <c r="G70" s="4" t="str" cm="1">
        <f t="array" ref="G70">_xlfn._xlws.FILTER(AnalysisMethods!$J$2:$J$30,AnalysisMethods!$E$2:$E$30=AnalysisResults!E70,"")</f>
        <v>XXX</v>
      </c>
      <c r="H70" t="s">
        <v>309</v>
      </c>
      <c r="I70" t="s">
        <v>310</v>
      </c>
      <c r="J70" s="4" t="str" cm="1">
        <f t="array" ref="J70">_xlfn._xlws.FILTER(AnalysisGroupings!$I$2:$I$19,(AnalysisGroupings!$H$2:$H$19=AnalysisResults!I70)*LEN(I70)&gt;0,"")</f>
        <v>Placebo</v>
      </c>
      <c r="L70" t="s">
        <v>43</v>
      </c>
      <c r="M70" t="s">
        <v>105</v>
      </c>
      <c r="N70" s="4" t="str" cm="1">
        <f t="array" ref="N70">_xlfn._xlws.FILTER(AnalysisGroupings!$I$2:$I$19,(AnalysisGroupings!$H$2:$H$19=AnalysisResults!M70)*LEN(M70)&gt;0,"")</f>
        <v>Asian</v>
      </c>
      <c r="R70" s="4" t="str" cm="1">
        <f t="array" ref="R70">_xlfn._xlws.FILTER(AnalysisGroupings!$I$2:$I$19,(AnalysisGroupings!$H$2:$H$19=AnalysisResults!Q70)*LEN(Q70)&gt;0,"")</f>
        <v/>
      </c>
      <c r="T70">
        <v>0</v>
      </c>
      <c r="U70" s="6" t="s">
        <v>201</v>
      </c>
    </row>
    <row r="71" spans="1:21" x14ac:dyDescent="0.3">
      <c r="A71" t="s">
        <v>376</v>
      </c>
      <c r="B71" s="4" t="str" cm="1">
        <f t="array" ref="B71">_xlfn._xlws.FILTER(AnalysisSets!B:B,AnalysisSets!A:A=_xlfn._xlws.FILTER(Analyses!I:I,Analyses!A:A=AnalysisResults!A71,""),"")</f>
        <v>Safety Population</v>
      </c>
      <c r="C71" t="s">
        <v>271</v>
      </c>
      <c r="D71" s="4" t="str" cm="1">
        <f t="array" ref="D71">_xlfn.UNIQUE(_xlfn._xlws.FILTER(AnalysisMethods!$D$2:$D$30,AnalysisMethods!$A$2:$A$30=AnalysisResults!C71,""))</f>
        <v>Grouped summary of categorical variable</v>
      </c>
      <c r="E71" t="s">
        <v>275</v>
      </c>
      <c r="F71" s="4" t="str" cm="1">
        <f t="array" ref="F71">_xlfn._xlws.FILTER(AnalysisMethods!$H$2:$H$30,AnalysisMethods!$E$2:$E$30=AnalysisResults!E71,"")</f>
        <v>n</v>
      </c>
      <c r="G71" s="4" t="str" cm="1">
        <f t="array" ref="G71">_xlfn._xlws.FILTER(AnalysisMethods!$J$2:$J$30,AnalysisMethods!$E$2:$E$30=AnalysisResults!E71,"")</f>
        <v>XXX</v>
      </c>
      <c r="H71" t="s">
        <v>309</v>
      </c>
      <c r="I71" t="s">
        <v>310</v>
      </c>
      <c r="J71" s="4" t="str" cm="1">
        <f t="array" ref="J71">_xlfn._xlws.FILTER(AnalysisGroupings!$I$2:$I$19,(AnalysisGroupings!$H$2:$H$19=AnalysisResults!I71)*LEN(I71)&gt;0,"")</f>
        <v>Placebo</v>
      </c>
      <c r="L71" t="s">
        <v>43</v>
      </c>
      <c r="M71" t="s">
        <v>106</v>
      </c>
      <c r="N71" s="4" t="str" cm="1">
        <f t="array" ref="N71">_xlfn._xlws.FILTER(AnalysisGroupings!$I$2:$I$19,(AnalysisGroupings!$H$2:$H$19=AnalysisResults!M71)*LEN(M71)&gt;0,"")</f>
        <v>Black or African American</v>
      </c>
      <c r="R71" s="4" t="str" cm="1">
        <f t="array" ref="R71">_xlfn._xlws.FILTER(AnalysisGroupings!$I$2:$I$19,(AnalysisGroupings!$H$2:$H$19=AnalysisResults!Q71)*LEN(Q71)&gt;0,"")</f>
        <v/>
      </c>
      <c r="T71">
        <v>8</v>
      </c>
      <c r="U71" s="6" t="s">
        <v>168</v>
      </c>
    </row>
    <row r="72" spans="1:21" x14ac:dyDescent="0.3">
      <c r="A72" t="s">
        <v>376</v>
      </c>
      <c r="B72" s="4" t="str" cm="1">
        <f t="array" ref="B72">_xlfn._xlws.FILTER(AnalysisSets!B:B,AnalysisSets!A:A=_xlfn._xlws.FILTER(Analyses!I:I,Analyses!A:A=AnalysisResults!A72,""),"")</f>
        <v>Safety Population</v>
      </c>
      <c r="C72" t="s">
        <v>271</v>
      </c>
      <c r="D72" s="4" t="str" cm="1">
        <f t="array" ref="D72">_xlfn.UNIQUE(_xlfn._xlws.FILTER(AnalysisMethods!$D$2:$D$30,AnalysisMethods!$A$2:$A$30=AnalysisResults!C72,""))</f>
        <v>Grouped summary of categorical variable</v>
      </c>
      <c r="E72" t="s">
        <v>275</v>
      </c>
      <c r="F72" s="4" t="str" cm="1">
        <f t="array" ref="F72">_xlfn._xlws.FILTER(AnalysisMethods!$H$2:$H$30,AnalysisMethods!$E$2:$E$30=AnalysisResults!E72,"")</f>
        <v>n</v>
      </c>
      <c r="G72" s="4" t="str" cm="1">
        <f t="array" ref="G72">_xlfn._xlws.FILTER(AnalysisMethods!$J$2:$J$30,AnalysisMethods!$E$2:$E$30=AnalysisResults!E72,"")</f>
        <v>XXX</v>
      </c>
      <c r="H72" t="s">
        <v>309</v>
      </c>
      <c r="I72" t="s">
        <v>310</v>
      </c>
      <c r="J72" s="4" t="str" cm="1">
        <f t="array" ref="J72">_xlfn._xlws.FILTER(AnalysisGroupings!$I$2:$I$19,(AnalysisGroupings!$H$2:$H$19=AnalysisResults!I72)*LEN(I72)&gt;0,"")</f>
        <v>Placebo</v>
      </c>
      <c r="L72" t="s">
        <v>43</v>
      </c>
      <c r="M72" t="s">
        <v>107</v>
      </c>
      <c r="N72" s="4" t="str" cm="1">
        <f t="array" ref="N72">_xlfn._xlws.FILTER(AnalysisGroupings!$I$2:$I$19,(AnalysisGroupings!$H$2:$H$19=AnalysisResults!M72)*LEN(M72)&gt;0,"")</f>
        <v>Native Hawaiian or Other Pacific Islander</v>
      </c>
      <c r="R72" s="4" t="str" cm="1">
        <f t="array" ref="R72">_xlfn._xlws.FILTER(AnalysisGroupings!$I$2:$I$19,(AnalysisGroupings!$H$2:$H$19=AnalysisResults!Q72)*LEN(Q72)&gt;0,"")</f>
        <v/>
      </c>
      <c r="T72">
        <v>0</v>
      </c>
      <c r="U72" s="6" t="s">
        <v>201</v>
      </c>
    </row>
    <row r="73" spans="1:21" x14ac:dyDescent="0.3">
      <c r="A73" t="s">
        <v>376</v>
      </c>
      <c r="B73" s="4" t="str" cm="1">
        <f t="array" ref="B73">_xlfn._xlws.FILTER(AnalysisSets!B:B,AnalysisSets!A:A=_xlfn._xlws.FILTER(Analyses!I:I,Analyses!A:A=AnalysisResults!A73,""),"")</f>
        <v>Safety Population</v>
      </c>
      <c r="C73" t="s">
        <v>271</v>
      </c>
      <c r="D73" s="4" t="str" cm="1">
        <f t="array" ref="D73">_xlfn.UNIQUE(_xlfn._xlws.FILTER(AnalysisMethods!$D$2:$D$30,AnalysisMethods!$A$2:$A$30=AnalysisResults!C73,""))</f>
        <v>Grouped summary of categorical variable</v>
      </c>
      <c r="E73" t="s">
        <v>275</v>
      </c>
      <c r="F73" s="4" t="str" cm="1">
        <f t="array" ref="F73">_xlfn._xlws.FILTER(AnalysisMethods!$H$2:$H$30,AnalysisMethods!$E$2:$E$30=AnalysisResults!E73,"")</f>
        <v>n</v>
      </c>
      <c r="G73" s="4" t="str" cm="1">
        <f t="array" ref="G73">_xlfn._xlws.FILTER(AnalysisMethods!$J$2:$J$30,AnalysisMethods!$E$2:$E$30=AnalysisResults!E73,"")</f>
        <v>XXX</v>
      </c>
      <c r="H73" t="s">
        <v>309</v>
      </c>
      <c r="I73" t="s">
        <v>310</v>
      </c>
      <c r="J73" s="4" t="str" cm="1">
        <f t="array" ref="J73">_xlfn._xlws.FILTER(AnalysisGroupings!$I$2:$I$19,(AnalysisGroupings!$H$2:$H$19=AnalysisResults!I73)*LEN(I73)&gt;0,"")</f>
        <v>Placebo</v>
      </c>
      <c r="L73" t="s">
        <v>43</v>
      </c>
      <c r="M73" t="s">
        <v>108</v>
      </c>
      <c r="N73" s="4" t="str" cm="1">
        <f t="array" ref="N73">_xlfn._xlws.FILTER(AnalysisGroupings!$I$2:$I$19,(AnalysisGroupings!$H$2:$H$19=AnalysisResults!M73)*LEN(M73)&gt;0,"")</f>
        <v>White</v>
      </c>
      <c r="R73" s="4" t="str" cm="1">
        <f t="array" ref="R73">_xlfn._xlws.FILTER(AnalysisGroupings!$I$2:$I$19,(AnalysisGroupings!$H$2:$H$19=AnalysisResults!Q73)*LEN(Q73)&gt;0,"")</f>
        <v/>
      </c>
      <c r="T73">
        <v>78</v>
      </c>
      <c r="U73" s="6" t="s">
        <v>194</v>
      </c>
    </row>
    <row r="74" spans="1:21" x14ac:dyDescent="0.3">
      <c r="A74" t="s">
        <v>376</v>
      </c>
      <c r="B74" s="4" t="str" cm="1">
        <f t="array" ref="B74">_xlfn._xlws.FILTER(AnalysisSets!B:B,AnalysisSets!A:A=_xlfn._xlws.FILTER(Analyses!I:I,Analyses!A:A=AnalysisResults!A74,""),"")</f>
        <v>Safety Population</v>
      </c>
      <c r="C74" t="s">
        <v>271</v>
      </c>
      <c r="D74" s="4" t="str" cm="1">
        <f t="array" ref="D74">_xlfn.UNIQUE(_xlfn._xlws.FILTER(AnalysisMethods!$D$2:$D$30,AnalysisMethods!$A$2:$A$30=AnalysisResults!C74,""))</f>
        <v>Grouped summary of categorical variable</v>
      </c>
      <c r="E74" t="s">
        <v>275</v>
      </c>
      <c r="F74" s="4" t="str" cm="1">
        <f t="array" ref="F74">_xlfn._xlws.FILTER(AnalysisMethods!$H$2:$H$30,AnalysisMethods!$E$2:$E$30=AnalysisResults!E74,"")</f>
        <v>n</v>
      </c>
      <c r="G74" s="4" t="str" cm="1">
        <f t="array" ref="G74">_xlfn._xlws.FILTER(AnalysisMethods!$J$2:$J$30,AnalysisMethods!$E$2:$E$30=AnalysisResults!E74,"")</f>
        <v>XXX</v>
      </c>
      <c r="H74" t="s">
        <v>309</v>
      </c>
      <c r="I74" t="s">
        <v>310</v>
      </c>
      <c r="J74" s="4" t="str" cm="1">
        <f t="array" ref="J74">_xlfn._xlws.FILTER(AnalysisGroupings!$I$2:$I$19,(AnalysisGroupings!$H$2:$H$19=AnalysisResults!I74)*LEN(I74)&gt;0,"")</f>
        <v>Placebo</v>
      </c>
      <c r="L74" t="s">
        <v>43</v>
      </c>
      <c r="M74" t="s">
        <v>109</v>
      </c>
      <c r="N74" s="4" t="str" cm="1">
        <f t="array" ref="N74">_xlfn._xlws.FILTER(AnalysisGroupings!$I$2:$I$19,(AnalysisGroupings!$H$2:$H$19=AnalysisResults!M74)*LEN(M74)&gt;0,"")</f>
        <v>Multiple</v>
      </c>
      <c r="R74" s="4" t="str" cm="1">
        <f t="array" ref="R74">_xlfn._xlws.FILTER(AnalysisGroupings!$I$2:$I$19,(AnalysisGroupings!$H$2:$H$19=AnalysisResults!Q74)*LEN(Q74)&gt;0,"")</f>
        <v/>
      </c>
      <c r="T74">
        <v>0</v>
      </c>
      <c r="U74" s="6" t="s">
        <v>201</v>
      </c>
    </row>
    <row r="75" spans="1:21" x14ac:dyDescent="0.3">
      <c r="A75" t="s">
        <v>376</v>
      </c>
      <c r="B75" s="4" t="str" cm="1">
        <f t="array" ref="B75">_xlfn._xlws.FILTER(AnalysisSets!B:B,AnalysisSets!A:A=_xlfn._xlws.FILTER(Analyses!I:I,Analyses!A:A=AnalysisResults!A75,""),"")</f>
        <v>Safety Population</v>
      </c>
      <c r="C75" t="s">
        <v>271</v>
      </c>
      <c r="D75" s="4" t="str" cm="1">
        <f t="array" ref="D75">_xlfn.UNIQUE(_xlfn._xlws.FILTER(AnalysisMethods!$D$2:$D$30,AnalysisMethods!$A$2:$A$30=AnalysisResults!C75,""))</f>
        <v>Grouped summary of categorical variable</v>
      </c>
      <c r="E75" t="s">
        <v>275</v>
      </c>
      <c r="F75" s="4" t="str" cm="1">
        <f t="array" ref="F75">_xlfn._xlws.FILTER(AnalysisMethods!$H$2:$H$30,AnalysisMethods!$E$2:$E$30=AnalysisResults!E75,"")</f>
        <v>n</v>
      </c>
      <c r="G75" s="4" t="str" cm="1">
        <f t="array" ref="G75">_xlfn._xlws.FILTER(AnalysisMethods!$J$2:$J$30,AnalysisMethods!$E$2:$E$30=AnalysisResults!E75,"")</f>
        <v>XXX</v>
      </c>
      <c r="H75" t="s">
        <v>309</v>
      </c>
      <c r="I75" t="s">
        <v>310</v>
      </c>
      <c r="J75" s="4" t="str" cm="1">
        <f t="array" ref="J75">_xlfn._xlws.FILTER(AnalysisGroupings!$I$2:$I$19,(AnalysisGroupings!$H$2:$H$19=AnalysisResults!I75)*LEN(I75)&gt;0,"")</f>
        <v>Placebo</v>
      </c>
      <c r="L75" t="s">
        <v>43</v>
      </c>
      <c r="M75" t="s">
        <v>110</v>
      </c>
      <c r="N75" s="4" t="str" cm="1">
        <f t="array" ref="N75">_xlfn._xlws.FILTER(AnalysisGroupings!$I$2:$I$19,(AnalysisGroupings!$H$2:$H$19=AnalysisResults!M75)*LEN(M75)&gt;0,"")</f>
        <v>Not Reported</v>
      </c>
      <c r="R75" s="4" t="str" cm="1">
        <f t="array" ref="R75">_xlfn._xlws.FILTER(AnalysisGroupings!$I$2:$I$19,(AnalysisGroupings!$H$2:$H$19=AnalysisResults!Q75)*LEN(Q75)&gt;0,"")</f>
        <v/>
      </c>
      <c r="T75">
        <v>0</v>
      </c>
      <c r="U75" s="6" t="s">
        <v>201</v>
      </c>
    </row>
    <row r="76" spans="1:21" x14ac:dyDescent="0.3">
      <c r="A76" t="s">
        <v>376</v>
      </c>
      <c r="B76" s="4" t="str" cm="1">
        <f t="array" ref="B76">_xlfn._xlws.FILTER(AnalysisSets!B:B,AnalysisSets!A:A=_xlfn._xlws.FILTER(Analyses!I:I,Analyses!A:A=AnalysisResults!A76,""),"")</f>
        <v>Safety Population</v>
      </c>
      <c r="C76" t="s">
        <v>271</v>
      </c>
      <c r="D76" s="4" t="str" cm="1">
        <f t="array" ref="D76">_xlfn.UNIQUE(_xlfn._xlws.FILTER(AnalysisMethods!$D$2:$D$30,AnalysisMethods!$A$2:$A$30=AnalysisResults!C76,""))</f>
        <v>Grouped summary of categorical variable</v>
      </c>
      <c r="E76" t="s">
        <v>275</v>
      </c>
      <c r="F76" s="4" t="str" cm="1">
        <f t="array" ref="F76">_xlfn._xlws.FILTER(AnalysisMethods!$H$2:$H$30,AnalysisMethods!$E$2:$E$30=AnalysisResults!E76,"")</f>
        <v>n</v>
      </c>
      <c r="G76" s="4" t="str" cm="1">
        <f t="array" ref="G76">_xlfn._xlws.FILTER(AnalysisMethods!$J$2:$J$30,AnalysisMethods!$E$2:$E$30=AnalysisResults!E76,"")</f>
        <v>XXX</v>
      </c>
      <c r="H76" t="s">
        <v>309</v>
      </c>
      <c r="I76" t="s">
        <v>310</v>
      </c>
      <c r="J76" s="4" t="str" cm="1">
        <f t="array" ref="J76">_xlfn._xlws.FILTER(AnalysisGroupings!$I$2:$I$19,(AnalysisGroupings!$H$2:$H$19=AnalysisResults!I76)*LEN(I76)&gt;0,"")</f>
        <v>Placebo</v>
      </c>
      <c r="L76" t="s">
        <v>43</v>
      </c>
      <c r="M76" t="s">
        <v>111</v>
      </c>
      <c r="N76" s="4" t="str" cm="1">
        <f t="array" ref="N76">_xlfn._xlws.FILTER(AnalysisGroupings!$I$2:$I$19,(AnalysisGroupings!$H$2:$H$19=AnalysisResults!M76)*LEN(M76)&gt;0,"")</f>
        <v>Unknown</v>
      </c>
      <c r="R76" s="4" t="str" cm="1">
        <f t="array" ref="R76">_xlfn._xlws.FILTER(AnalysisGroupings!$I$2:$I$19,(AnalysisGroupings!$H$2:$H$19=AnalysisResults!Q76)*LEN(Q76)&gt;0,"")</f>
        <v/>
      </c>
      <c r="T76">
        <v>0</v>
      </c>
      <c r="U76" s="6" t="s">
        <v>201</v>
      </c>
    </row>
    <row r="77" spans="1:21" x14ac:dyDescent="0.3">
      <c r="A77" t="s">
        <v>376</v>
      </c>
      <c r="B77" s="4" t="str" cm="1">
        <f t="array" ref="B77">_xlfn._xlws.FILTER(AnalysisSets!B:B,AnalysisSets!A:A=_xlfn._xlws.FILTER(Analyses!I:I,Analyses!A:A=AnalysisResults!A77,""),"")</f>
        <v>Safety Population</v>
      </c>
      <c r="C77" t="s">
        <v>271</v>
      </c>
      <c r="D77" s="4" t="str" cm="1">
        <f t="array" ref="D77">_xlfn.UNIQUE(_xlfn._xlws.FILTER(AnalysisMethods!$D$2:$D$30,AnalysisMethods!$A$2:$A$30=AnalysisResults!C77,""))</f>
        <v>Grouped summary of categorical variable</v>
      </c>
      <c r="E77" t="s">
        <v>275</v>
      </c>
      <c r="F77" s="4" t="str" cm="1">
        <f t="array" ref="F77">_xlfn._xlws.FILTER(AnalysisMethods!$H$2:$H$30,AnalysisMethods!$E$2:$E$30=AnalysisResults!E77,"")</f>
        <v>n</v>
      </c>
      <c r="G77" s="4" t="str" cm="1">
        <f t="array" ref="G77">_xlfn._xlws.FILTER(AnalysisMethods!$J$2:$J$30,AnalysisMethods!$E$2:$E$30=AnalysisResults!E77,"")</f>
        <v>XXX</v>
      </c>
      <c r="H77" t="s">
        <v>309</v>
      </c>
      <c r="I77" t="s">
        <v>310</v>
      </c>
      <c r="J77" s="4" t="str" cm="1">
        <f t="array" ref="J77">_xlfn._xlws.FILTER(AnalysisGroupings!$I$2:$I$19,(AnalysisGroupings!$H$2:$H$19=AnalysisResults!I77)*LEN(I77)&gt;0,"")</f>
        <v>Placebo</v>
      </c>
      <c r="L77" t="s">
        <v>43</v>
      </c>
      <c r="M77" t="s">
        <v>112</v>
      </c>
      <c r="N77" s="4" t="str" cm="1">
        <f t="array" ref="N77">_xlfn._xlws.FILTER(AnalysisGroupings!$I$2:$I$19,(AnalysisGroupings!$H$2:$H$19=AnalysisResults!M77)*LEN(M77)&gt;0,"")</f>
        <v>Other</v>
      </c>
      <c r="R77" s="4" t="str" cm="1">
        <f t="array" ref="R77">_xlfn._xlws.FILTER(AnalysisGroupings!$I$2:$I$19,(AnalysisGroupings!$H$2:$H$19=AnalysisResults!Q77)*LEN(Q77)&gt;0,"")</f>
        <v/>
      </c>
      <c r="T77">
        <v>0</v>
      </c>
      <c r="U77" s="6" t="s">
        <v>201</v>
      </c>
    </row>
    <row r="78" spans="1:21" x14ac:dyDescent="0.3">
      <c r="A78" t="s">
        <v>376</v>
      </c>
      <c r="B78" s="4" t="str" cm="1">
        <f t="array" ref="B78">_xlfn._xlws.FILTER(AnalysisSets!B:B,AnalysisSets!A:A=_xlfn._xlws.FILTER(Analyses!I:I,Analyses!A:A=AnalysisResults!A78,""),"")</f>
        <v>Safety Population</v>
      </c>
      <c r="C78" t="s">
        <v>271</v>
      </c>
      <c r="D78" s="4" t="str" cm="1">
        <f t="array" ref="D78">_xlfn.UNIQUE(_xlfn._xlws.FILTER(AnalysisMethods!$D$2:$D$30,AnalysisMethods!$A$2:$A$30=AnalysisResults!C78,""))</f>
        <v>Grouped summary of categorical variable</v>
      </c>
      <c r="E78" t="s">
        <v>275</v>
      </c>
      <c r="F78" s="4" t="str" cm="1">
        <f t="array" ref="F78">_xlfn._xlws.FILTER(AnalysisMethods!$H$2:$H$30,AnalysisMethods!$E$2:$E$30=AnalysisResults!E78,"")</f>
        <v>n</v>
      </c>
      <c r="G78" s="4" t="str" cm="1">
        <f t="array" ref="G78">_xlfn._xlws.FILTER(AnalysisMethods!$J$2:$J$30,AnalysisMethods!$E$2:$E$30=AnalysisResults!E78,"")</f>
        <v>XXX</v>
      </c>
      <c r="H78" t="s">
        <v>309</v>
      </c>
      <c r="I78" t="s">
        <v>311</v>
      </c>
      <c r="J78" s="4" t="str" cm="1">
        <f t="array" ref="J78">_xlfn._xlws.FILTER(AnalysisGroupings!$I$2:$I$19,(AnalysisGroupings!$H$2:$H$19=AnalysisResults!I78)*LEN(I78)&gt;0,"")</f>
        <v>Xanomeline Low Dose</v>
      </c>
      <c r="L78" t="s">
        <v>43</v>
      </c>
      <c r="M78" t="s">
        <v>104</v>
      </c>
      <c r="N78" s="4" t="str" cm="1">
        <f t="array" ref="N78">_xlfn._xlws.FILTER(AnalysisGroupings!$I$2:$I$19,(AnalysisGroupings!$H$2:$H$19=AnalysisResults!M78)*LEN(M78)&gt;0,"")</f>
        <v>American Indian or Alaska Native</v>
      </c>
      <c r="R78" s="4" t="str" cm="1">
        <f t="array" ref="R78">_xlfn._xlws.FILTER(AnalysisGroupings!$I$2:$I$19,(AnalysisGroupings!$H$2:$H$19=AnalysisResults!Q78)*LEN(Q78)&gt;0,"")</f>
        <v/>
      </c>
      <c r="T78">
        <v>1</v>
      </c>
      <c r="U78" s="6" t="s">
        <v>202</v>
      </c>
    </row>
    <row r="79" spans="1:21" x14ac:dyDescent="0.3">
      <c r="A79" t="s">
        <v>376</v>
      </c>
      <c r="B79" s="4" t="str" cm="1">
        <f t="array" ref="B79">_xlfn._xlws.FILTER(AnalysisSets!B:B,AnalysisSets!A:A=_xlfn._xlws.FILTER(Analyses!I:I,Analyses!A:A=AnalysisResults!A79,""),"")</f>
        <v>Safety Population</v>
      </c>
      <c r="C79" t="s">
        <v>271</v>
      </c>
      <c r="D79" s="4" t="str" cm="1">
        <f t="array" ref="D79">_xlfn.UNIQUE(_xlfn._xlws.FILTER(AnalysisMethods!$D$2:$D$30,AnalysisMethods!$A$2:$A$30=AnalysisResults!C79,""))</f>
        <v>Grouped summary of categorical variable</v>
      </c>
      <c r="E79" t="s">
        <v>275</v>
      </c>
      <c r="F79" s="4" t="str" cm="1">
        <f t="array" ref="F79">_xlfn._xlws.FILTER(AnalysisMethods!$H$2:$H$30,AnalysisMethods!$E$2:$E$30=AnalysisResults!E79,"")</f>
        <v>n</v>
      </c>
      <c r="G79" s="4" t="str" cm="1">
        <f t="array" ref="G79">_xlfn._xlws.FILTER(AnalysisMethods!$J$2:$J$30,AnalysisMethods!$E$2:$E$30=AnalysisResults!E79,"")</f>
        <v>XXX</v>
      </c>
      <c r="H79" t="s">
        <v>309</v>
      </c>
      <c r="I79" t="s">
        <v>311</v>
      </c>
      <c r="J79" s="4" t="str" cm="1">
        <f t="array" ref="J79">_xlfn._xlws.FILTER(AnalysisGroupings!$I$2:$I$19,(AnalysisGroupings!$H$2:$H$19=AnalysisResults!I79)*LEN(I79)&gt;0,"")</f>
        <v>Xanomeline Low Dose</v>
      </c>
      <c r="L79" t="s">
        <v>43</v>
      </c>
      <c r="M79" t="s">
        <v>105</v>
      </c>
      <c r="N79" s="4" t="str" cm="1">
        <f t="array" ref="N79">_xlfn._xlws.FILTER(AnalysisGroupings!$I$2:$I$19,(AnalysisGroupings!$H$2:$H$19=AnalysisResults!M79)*LEN(M79)&gt;0,"")</f>
        <v>Asian</v>
      </c>
      <c r="R79" s="4" t="str" cm="1">
        <f t="array" ref="R79">_xlfn._xlws.FILTER(AnalysisGroupings!$I$2:$I$19,(AnalysisGroupings!$H$2:$H$19=AnalysisResults!Q79)*LEN(Q79)&gt;0,"")</f>
        <v/>
      </c>
      <c r="T79">
        <v>0</v>
      </c>
      <c r="U79" s="6" t="s">
        <v>201</v>
      </c>
    </row>
    <row r="80" spans="1:21" x14ac:dyDescent="0.3">
      <c r="A80" t="s">
        <v>376</v>
      </c>
      <c r="B80" s="4" t="str" cm="1">
        <f t="array" ref="B80">_xlfn._xlws.FILTER(AnalysisSets!B:B,AnalysisSets!A:A=_xlfn._xlws.FILTER(Analyses!I:I,Analyses!A:A=AnalysisResults!A80,""),"")</f>
        <v>Safety Population</v>
      </c>
      <c r="C80" t="s">
        <v>271</v>
      </c>
      <c r="D80" s="4" t="str" cm="1">
        <f t="array" ref="D80">_xlfn.UNIQUE(_xlfn._xlws.FILTER(AnalysisMethods!$D$2:$D$30,AnalysisMethods!$A$2:$A$30=AnalysisResults!C80,""))</f>
        <v>Grouped summary of categorical variable</v>
      </c>
      <c r="E80" t="s">
        <v>275</v>
      </c>
      <c r="F80" s="4" t="str" cm="1">
        <f t="array" ref="F80">_xlfn._xlws.FILTER(AnalysisMethods!$H$2:$H$30,AnalysisMethods!$E$2:$E$30=AnalysisResults!E80,"")</f>
        <v>n</v>
      </c>
      <c r="G80" s="4" t="str" cm="1">
        <f t="array" ref="G80">_xlfn._xlws.FILTER(AnalysisMethods!$J$2:$J$30,AnalysisMethods!$E$2:$E$30=AnalysisResults!E80,"")</f>
        <v>XXX</v>
      </c>
      <c r="H80" t="s">
        <v>309</v>
      </c>
      <c r="I80" t="s">
        <v>311</v>
      </c>
      <c r="J80" s="4" t="str" cm="1">
        <f t="array" ref="J80">_xlfn._xlws.FILTER(AnalysisGroupings!$I$2:$I$19,(AnalysisGroupings!$H$2:$H$19=AnalysisResults!I80)*LEN(I80)&gt;0,"")</f>
        <v>Xanomeline Low Dose</v>
      </c>
      <c r="L80" t="s">
        <v>43</v>
      </c>
      <c r="M80" t="s">
        <v>106</v>
      </c>
      <c r="N80" s="4" t="str" cm="1">
        <f t="array" ref="N80">_xlfn._xlws.FILTER(AnalysisGroupings!$I$2:$I$19,(AnalysisGroupings!$H$2:$H$19=AnalysisResults!M80)*LEN(M80)&gt;0,"")</f>
        <v>Black or African American</v>
      </c>
      <c r="R80" s="4" t="str" cm="1">
        <f t="array" ref="R80">_xlfn._xlws.FILTER(AnalysisGroupings!$I$2:$I$19,(AnalysisGroupings!$H$2:$H$19=AnalysisResults!Q80)*LEN(Q80)&gt;0,"")</f>
        <v/>
      </c>
      <c r="T80">
        <v>9</v>
      </c>
      <c r="U80" s="6" t="s">
        <v>203</v>
      </c>
    </row>
    <row r="81" spans="1:21" x14ac:dyDescent="0.3">
      <c r="A81" t="s">
        <v>376</v>
      </c>
      <c r="B81" s="4" t="str" cm="1">
        <f t="array" ref="B81">_xlfn._xlws.FILTER(AnalysisSets!B:B,AnalysisSets!A:A=_xlfn._xlws.FILTER(Analyses!I:I,Analyses!A:A=AnalysisResults!A81,""),"")</f>
        <v>Safety Population</v>
      </c>
      <c r="C81" t="s">
        <v>271</v>
      </c>
      <c r="D81" s="4" t="str" cm="1">
        <f t="array" ref="D81">_xlfn.UNIQUE(_xlfn._xlws.FILTER(AnalysisMethods!$D$2:$D$30,AnalysisMethods!$A$2:$A$30=AnalysisResults!C81,""))</f>
        <v>Grouped summary of categorical variable</v>
      </c>
      <c r="E81" t="s">
        <v>275</v>
      </c>
      <c r="F81" s="4" t="str" cm="1">
        <f t="array" ref="F81">_xlfn._xlws.FILTER(AnalysisMethods!$H$2:$H$30,AnalysisMethods!$E$2:$E$30=AnalysisResults!E81,"")</f>
        <v>n</v>
      </c>
      <c r="G81" s="4" t="str" cm="1">
        <f t="array" ref="G81">_xlfn._xlws.FILTER(AnalysisMethods!$J$2:$J$30,AnalysisMethods!$E$2:$E$30=AnalysisResults!E81,"")</f>
        <v>XXX</v>
      </c>
      <c r="H81" t="s">
        <v>309</v>
      </c>
      <c r="I81" t="s">
        <v>311</v>
      </c>
      <c r="J81" s="4" t="str" cm="1">
        <f t="array" ref="J81">_xlfn._xlws.FILTER(AnalysisGroupings!$I$2:$I$19,(AnalysisGroupings!$H$2:$H$19=AnalysisResults!I81)*LEN(I81)&gt;0,"")</f>
        <v>Xanomeline Low Dose</v>
      </c>
      <c r="L81" t="s">
        <v>43</v>
      </c>
      <c r="M81" t="s">
        <v>107</v>
      </c>
      <c r="N81" s="4" t="str" cm="1">
        <f t="array" ref="N81">_xlfn._xlws.FILTER(AnalysisGroupings!$I$2:$I$19,(AnalysisGroupings!$H$2:$H$19=AnalysisResults!M81)*LEN(M81)&gt;0,"")</f>
        <v>Native Hawaiian or Other Pacific Islander</v>
      </c>
      <c r="R81" s="4" t="str" cm="1">
        <f t="array" ref="R81">_xlfn._xlws.FILTER(AnalysisGroupings!$I$2:$I$19,(AnalysisGroupings!$H$2:$H$19=AnalysisResults!Q81)*LEN(Q81)&gt;0,"")</f>
        <v/>
      </c>
      <c r="T81">
        <v>0</v>
      </c>
      <c r="U81" s="6" t="s">
        <v>201</v>
      </c>
    </row>
    <row r="82" spans="1:21" x14ac:dyDescent="0.3">
      <c r="A82" t="s">
        <v>376</v>
      </c>
      <c r="B82" s="4" t="str" cm="1">
        <f t="array" ref="B82">_xlfn._xlws.FILTER(AnalysisSets!B:B,AnalysisSets!A:A=_xlfn._xlws.FILTER(Analyses!I:I,Analyses!A:A=AnalysisResults!A82,""),"")</f>
        <v>Safety Population</v>
      </c>
      <c r="C82" t="s">
        <v>271</v>
      </c>
      <c r="D82" s="4" t="str" cm="1">
        <f t="array" ref="D82">_xlfn.UNIQUE(_xlfn._xlws.FILTER(AnalysisMethods!$D$2:$D$30,AnalysisMethods!$A$2:$A$30=AnalysisResults!C82,""))</f>
        <v>Grouped summary of categorical variable</v>
      </c>
      <c r="E82" t="s">
        <v>275</v>
      </c>
      <c r="F82" s="4" t="str" cm="1">
        <f t="array" ref="F82">_xlfn._xlws.FILTER(AnalysisMethods!$H$2:$H$30,AnalysisMethods!$E$2:$E$30=AnalysisResults!E82,"")</f>
        <v>n</v>
      </c>
      <c r="G82" s="4" t="str" cm="1">
        <f t="array" ref="G82">_xlfn._xlws.FILTER(AnalysisMethods!$J$2:$J$30,AnalysisMethods!$E$2:$E$30=AnalysisResults!E82,"")</f>
        <v>XXX</v>
      </c>
      <c r="H82" t="s">
        <v>309</v>
      </c>
      <c r="I82" t="s">
        <v>311</v>
      </c>
      <c r="J82" s="4" t="str" cm="1">
        <f t="array" ref="J82">_xlfn._xlws.FILTER(AnalysisGroupings!$I$2:$I$19,(AnalysisGroupings!$H$2:$H$19=AnalysisResults!I82)*LEN(I82)&gt;0,"")</f>
        <v>Xanomeline Low Dose</v>
      </c>
      <c r="L82" t="s">
        <v>43</v>
      </c>
      <c r="M82" t="s">
        <v>108</v>
      </c>
      <c r="N82" s="4" t="str" cm="1">
        <f t="array" ref="N82">_xlfn._xlws.FILTER(AnalysisGroupings!$I$2:$I$19,(AnalysisGroupings!$H$2:$H$19=AnalysisResults!M82)*LEN(M82)&gt;0,"")</f>
        <v>White</v>
      </c>
      <c r="R82" s="4" t="str" cm="1">
        <f t="array" ref="R82">_xlfn._xlws.FILTER(AnalysisGroupings!$I$2:$I$19,(AnalysisGroupings!$H$2:$H$19=AnalysisResults!Q82)*LEN(Q82)&gt;0,"")</f>
        <v/>
      </c>
      <c r="T82">
        <v>74</v>
      </c>
      <c r="U82" s="6" t="s">
        <v>204</v>
      </c>
    </row>
    <row r="83" spans="1:21" x14ac:dyDescent="0.3">
      <c r="A83" t="s">
        <v>376</v>
      </c>
      <c r="B83" s="4" t="str" cm="1">
        <f t="array" ref="B83">_xlfn._xlws.FILTER(AnalysisSets!B:B,AnalysisSets!A:A=_xlfn._xlws.FILTER(Analyses!I:I,Analyses!A:A=AnalysisResults!A83,""),"")</f>
        <v>Safety Population</v>
      </c>
      <c r="C83" t="s">
        <v>271</v>
      </c>
      <c r="D83" s="4" t="str" cm="1">
        <f t="array" ref="D83">_xlfn.UNIQUE(_xlfn._xlws.FILTER(AnalysisMethods!$D$2:$D$30,AnalysisMethods!$A$2:$A$30=AnalysisResults!C83,""))</f>
        <v>Grouped summary of categorical variable</v>
      </c>
      <c r="E83" t="s">
        <v>275</v>
      </c>
      <c r="F83" s="4" t="str" cm="1">
        <f t="array" ref="F83">_xlfn._xlws.FILTER(AnalysisMethods!$H$2:$H$30,AnalysisMethods!$E$2:$E$30=AnalysisResults!E83,"")</f>
        <v>n</v>
      </c>
      <c r="G83" s="4" t="str" cm="1">
        <f t="array" ref="G83">_xlfn._xlws.FILTER(AnalysisMethods!$J$2:$J$30,AnalysisMethods!$E$2:$E$30=AnalysisResults!E83,"")</f>
        <v>XXX</v>
      </c>
      <c r="H83" t="s">
        <v>309</v>
      </c>
      <c r="I83" t="s">
        <v>311</v>
      </c>
      <c r="J83" s="4" t="str" cm="1">
        <f t="array" ref="J83">_xlfn._xlws.FILTER(AnalysisGroupings!$I$2:$I$19,(AnalysisGroupings!$H$2:$H$19=AnalysisResults!I83)*LEN(I83)&gt;0,"")</f>
        <v>Xanomeline Low Dose</v>
      </c>
      <c r="L83" t="s">
        <v>43</v>
      </c>
      <c r="M83" t="s">
        <v>109</v>
      </c>
      <c r="N83" s="4" t="str" cm="1">
        <f t="array" ref="N83">_xlfn._xlws.FILTER(AnalysisGroupings!$I$2:$I$19,(AnalysisGroupings!$H$2:$H$19=AnalysisResults!M83)*LEN(M83)&gt;0,"")</f>
        <v>Multiple</v>
      </c>
      <c r="R83" s="4" t="str" cm="1">
        <f t="array" ref="R83">_xlfn._xlws.FILTER(AnalysisGroupings!$I$2:$I$19,(AnalysisGroupings!$H$2:$H$19=AnalysisResults!Q83)*LEN(Q83)&gt;0,"")</f>
        <v/>
      </c>
      <c r="T83">
        <v>0</v>
      </c>
      <c r="U83" s="6" t="s">
        <v>201</v>
      </c>
    </row>
    <row r="84" spans="1:21" x14ac:dyDescent="0.3">
      <c r="A84" t="s">
        <v>376</v>
      </c>
      <c r="B84" s="4" t="str" cm="1">
        <f t="array" ref="B84">_xlfn._xlws.FILTER(AnalysisSets!B:B,AnalysisSets!A:A=_xlfn._xlws.FILTER(Analyses!I:I,Analyses!A:A=AnalysisResults!A84,""),"")</f>
        <v>Safety Population</v>
      </c>
      <c r="C84" t="s">
        <v>271</v>
      </c>
      <c r="D84" s="4" t="str" cm="1">
        <f t="array" ref="D84">_xlfn.UNIQUE(_xlfn._xlws.FILTER(AnalysisMethods!$D$2:$D$30,AnalysisMethods!$A$2:$A$30=AnalysisResults!C84,""))</f>
        <v>Grouped summary of categorical variable</v>
      </c>
      <c r="E84" t="s">
        <v>275</v>
      </c>
      <c r="F84" s="4" t="str" cm="1">
        <f t="array" ref="F84">_xlfn._xlws.FILTER(AnalysisMethods!$H$2:$H$30,AnalysisMethods!$E$2:$E$30=AnalysisResults!E84,"")</f>
        <v>n</v>
      </c>
      <c r="G84" s="4" t="str" cm="1">
        <f t="array" ref="G84">_xlfn._xlws.FILTER(AnalysisMethods!$J$2:$J$30,AnalysisMethods!$E$2:$E$30=AnalysisResults!E84,"")</f>
        <v>XXX</v>
      </c>
      <c r="H84" t="s">
        <v>309</v>
      </c>
      <c r="I84" t="s">
        <v>311</v>
      </c>
      <c r="J84" s="4" t="str" cm="1">
        <f t="array" ref="J84">_xlfn._xlws.FILTER(AnalysisGroupings!$I$2:$I$19,(AnalysisGroupings!$H$2:$H$19=AnalysisResults!I84)*LEN(I84)&gt;0,"")</f>
        <v>Xanomeline Low Dose</v>
      </c>
      <c r="L84" t="s">
        <v>43</v>
      </c>
      <c r="M84" t="s">
        <v>110</v>
      </c>
      <c r="N84" s="4" t="str" cm="1">
        <f t="array" ref="N84">_xlfn._xlws.FILTER(AnalysisGroupings!$I$2:$I$19,(AnalysisGroupings!$H$2:$H$19=AnalysisResults!M84)*LEN(M84)&gt;0,"")</f>
        <v>Not Reported</v>
      </c>
      <c r="R84" s="4" t="str" cm="1">
        <f t="array" ref="R84">_xlfn._xlws.FILTER(AnalysisGroupings!$I$2:$I$19,(AnalysisGroupings!$H$2:$H$19=AnalysisResults!Q84)*LEN(Q84)&gt;0,"")</f>
        <v/>
      </c>
      <c r="T84">
        <v>0</v>
      </c>
      <c r="U84" s="6" t="s">
        <v>201</v>
      </c>
    </row>
    <row r="85" spans="1:21" x14ac:dyDescent="0.3">
      <c r="A85" t="s">
        <v>376</v>
      </c>
      <c r="B85" s="4" t="str" cm="1">
        <f t="array" ref="B85">_xlfn._xlws.FILTER(AnalysisSets!B:B,AnalysisSets!A:A=_xlfn._xlws.FILTER(Analyses!I:I,Analyses!A:A=AnalysisResults!A85,""),"")</f>
        <v>Safety Population</v>
      </c>
      <c r="C85" t="s">
        <v>271</v>
      </c>
      <c r="D85" s="4" t="str" cm="1">
        <f t="array" ref="D85">_xlfn.UNIQUE(_xlfn._xlws.FILTER(AnalysisMethods!$D$2:$D$30,AnalysisMethods!$A$2:$A$30=AnalysisResults!C85,""))</f>
        <v>Grouped summary of categorical variable</v>
      </c>
      <c r="E85" t="s">
        <v>275</v>
      </c>
      <c r="F85" s="4" t="str" cm="1">
        <f t="array" ref="F85">_xlfn._xlws.FILTER(AnalysisMethods!$H$2:$H$30,AnalysisMethods!$E$2:$E$30=AnalysisResults!E85,"")</f>
        <v>n</v>
      </c>
      <c r="G85" s="4" t="str" cm="1">
        <f t="array" ref="G85">_xlfn._xlws.FILTER(AnalysisMethods!$J$2:$J$30,AnalysisMethods!$E$2:$E$30=AnalysisResults!E85,"")</f>
        <v>XXX</v>
      </c>
      <c r="H85" t="s">
        <v>309</v>
      </c>
      <c r="I85" t="s">
        <v>311</v>
      </c>
      <c r="J85" s="4" t="str" cm="1">
        <f t="array" ref="J85">_xlfn._xlws.FILTER(AnalysisGroupings!$I$2:$I$19,(AnalysisGroupings!$H$2:$H$19=AnalysisResults!I85)*LEN(I85)&gt;0,"")</f>
        <v>Xanomeline Low Dose</v>
      </c>
      <c r="L85" t="s">
        <v>43</v>
      </c>
      <c r="M85" t="s">
        <v>111</v>
      </c>
      <c r="N85" s="4" t="str" cm="1">
        <f t="array" ref="N85">_xlfn._xlws.FILTER(AnalysisGroupings!$I$2:$I$19,(AnalysisGroupings!$H$2:$H$19=AnalysisResults!M85)*LEN(M85)&gt;0,"")</f>
        <v>Unknown</v>
      </c>
      <c r="R85" s="4" t="str" cm="1">
        <f t="array" ref="R85">_xlfn._xlws.FILTER(AnalysisGroupings!$I$2:$I$19,(AnalysisGroupings!$H$2:$H$19=AnalysisResults!Q85)*LEN(Q85)&gt;0,"")</f>
        <v/>
      </c>
      <c r="T85">
        <v>0</v>
      </c>
      <c r="U85" s="6" t="s">
        <v>201</v>
      </c>
    </row>
    <row r="86" spans="1:21" x14ac:dyDescent="0.3">
      <c r="A86" t="s">
        <v>376</v>
      </c>
      <c r="B86" s="4" t="str" cm="1">
        <f t="array" ref="B86">_xlfn._xlws.FILTER(AnalysisSets!B:B,AnalysisSets!A:A=_xlfn._xlws.FILTER(Analyses!I:I,Analyses!A:A=AnalysisResults!A86,""),"")</f>
        <v>Safety Population</v>
      </c>
      <c r="C86" t="s">
        <v>271</v>
      </c>
      <c r="D86" s="4" t="str" cm="1">
        <f t="array" ref="D86">_xlfn.UNIQUE(_xlfn._xlws.FILTER(AnalysisMethods!$D$2:$D$30,AnalysisMethods!$A$2:$A$30=AnalysisResults!C86,""))</f>
        <v>Grouped summary of categorical variable</v>
      </c>
      <c r="E86" t="s">
        <v>275</v>
      </c>
      <c r="F86" s="4" t="str" cm="1">
        <f t="array" ref="F86">_xlfn._xlws.FILTER(AnalysisMethods!$H$2:$H$30,AnalysisMethods!$E$2:$E$30=AnalysisResults!E86,"")</f>
        <v>n</v>
      </c>
      <c r="G86" s="4" t="str" cm="1">
        <f t="array" ref="G86">_xlfn._xlws.FILTER(AnalysisMethods!$J$2:$J$30,AnalysisMethods!$E$2:$E$30=AnalysisResults!E86,"")</f>
        <v>XXX</v>
      </c>
      <c r="H86" t="s">
        <v>309</v>
      </c>
      <c r="I86" t="s">
        <v>311</v>
      </c>
      <c r="J86" s="4" t="str" cm="1">
        <f t="array" ref="J86">_xlfn._xlws.FILTER(AnalysisGroupings!$I$2:$I$19,(AnalysisGroupings!$H$2:$H$19=AnalysisResults!I86)*LEN(I86)&gt;0,"")</f>
        <v>Xanomeline Low Dose</v>
      </c>
      <c r="L86" t="s">
        <v>43</v>
      </c>
      <c r="M86" t="s">
        <v>112</v>
      </c>
      <c r="N86" s="4" t="str" cm="1">
        <f t="array" ref="N86">_xlfn._xlws.FILTER(AnalysisGroupings!$I$2:$I$19,(AnalysisGroupings!$H$2:$H$19=AnalysisResults!M86)*LEN(M86)&gt;0,"")</f>
        <v>Other</v>
      </c>
      <c r="R86" s="4" t="str" cm="1">
        <f t="array" ref="R86">_xlfn._xlws.FILTER(AnalysisGroupings!$I$2:$I$19,(AnalysisGroupings!$H$2:$H$19=AnalysisResults!Q86)*LEN(Q86)&gt;0,"")</f>
        <v/>
      </c>
      <c r="T86">
        <v>0</v>
      </c>
      <c r="U86" s="6" t="s">
        <v>201</v>
      </c>
    </row>
    <row r="87" spans="1:21" x14ac:dyDescent="0.3">
      <c r="A87" t="s">
        <v>376</v>
      </c>
      <c r="B87" s="4" t="str" cm="1">
        <f t="array" ref="B87">_xlfn._xlws.FILTER(AnalysisSets!B:B,AnalysisSets!A:A=_xlfn._xlws.FILTER(Analyses!I:I,Analyses!A:A=AnalysisResults!A87,""),"")</f>
        <v>Safety Population</v>
      </c>
      <c r="C87" t="s">
        <v>271</v>
      </c>
      <c r="D87" s="4" t="str" cm="1">
        <f t="array" ref="D87">_xlfn.UNIQUE(_xlfn._xlws.FILTER(AnalysisMethods!$D$2:$D$30,AnalysisMethods!$A$2:$A$30=AnalysisResults!C87,""))</f>
        <v>Grouped summary of categorical variable</v>
      </c>
      <c r="E87" t="s">
        <v>275</v>
      </c>
      <c r="F87" s="4" t="str" cm="1">
        <f t="array" ref="F87">_xlfn._xlws.FILTER(AnalysisMethods!$H$2:$H$30,AnalysisMethods!$E$2:$E$30=AnalysisResults!E87,"")</f>
        <v>n</v>
      </c>
      <c r="G87" s="4" t="str" cm="1">
        <f t="array" ref="G87">_xlfn._xlws.FILTER(AnalysisMethods!$J$2:$J$30,AnalysisMethods!$E$2:$E$30=AnalysisResults!E87,"")</f>
        <v>XXX</v>
      </c>
      <c r="H87" t="s">
        <v>309</v>
      </c>
      <c r="I87" t="s">
        <v>312</v>
      </c>
      <c r="J87" s="4" t="str" cm="1">
        <f t="array" ref="J87">_xlfn._xlws.FILTER(AnalysisGroupings!$I$2:$I$19,(AnalysisGroupings!$H$2:$H$19=AnalysisResults!I87)*LEN(I87)&gt;0,"")</f>
        <v>Xanomeline High Dose</v>
      </c>
      <c r="L87" t="s">
        <v>43</v>
      </c>
      <c r="M87" t="s">
        <v>104</v>
      </c>
      <c r="N87" s="4" t="str" cm="1">
        <f t="array" ref="N87">_xlfn._xlws.FILTER(AnalysisGroupings!$I$2:$I$19,(AnalysisGroupings!$H$2:$H$19=AnalysisResults!M87)*LEN(M87)&gt;0,"")</f>
        <v>American Indian or Alaska Native</v>
      </c>
      <c r="R87" s="4" t="str" cm="1">
        <f t="array" ref="R87">_xlfn._xlws.FILTER(AnalysisGroupings!$I$2:$I$19,(AnalysisGroupings!$H$2:$H$19=AnalysisResults!Q87)*LEN(Q87)&gt;0,"")</f>
        <v/>
      </c>
      <c r="T87">
        <v>0</v>
      </c>
      <c r="U87" s="6" t="s">
        <v>201</v>
      </c>
    </row>
    <row r="88" spans="1:21" x14ac:dyDescent="0.3">
      <c r="A88" t="s">
        <v>376</v>
      </c>
      <c r="B88" s="4" t="str" cm="1">
        <f t="array" ref="B88">_xlfn._xlws.FILTER(AnalysisSets!B:B,AnalysisSets!A:A=_xlfn._xlws.FILTER(Analyses!I:I,Analyses!A:A=AnalysisResults!A88,""),"")</f>
        <v>Safety Population</v>
      </c>
      <c r="C88" t="s">
        <v>271</v>
      </c>
      <c r="D88" s="4" t="str" cm="1">
        <f t="array" ref="D88">_xlfn.UNIQUE(_xlfn._xlws.FILTER(AnalysisMethods!$D$2:$D$30,AnalysisMethods!$A$2:$A$30=AnalysisResults!C88,""))</f>
        <v>Grouped summary of categorical variable</v>
      </c>
      <c r="E88" t="s">
        <v>275</v>
      </c>
      <c r="F88" s="4" t="str" cm="1">
        <f t="array" ref="F88">_xlfn._xlws.FILTER(AnalysisMethods!$H$2:$H$30,AnalysisMethods!$E$2:$E$30=AnalysisResults!E88,"")</f>
        <v>n</v>
      </c>
      <c r="G88" s="4" t="str" cm="1">
        <f t="array" ref="G88">_xlfn._xlws.FILTER(AnalysisMethods!$J$2:$J$30,AnalysisMethods!$E$2:$E$30=AnalysisResults!E88,"")</f>
        <v>XXX</v>
      </c>
      <c r="H88" t="s">
        <v>309</v>
      </c>
      <c r="I88" t="s">
        <v>312</v>
      </c>
      <c r="J88" s="4" t="str" cm="1">
        <f t="array" ref="J88">_xlfn._xlws.FILTER(AnalysisGroupings!$I$2:$I$19,(AnalysisGroupings!$H$2:$H$19=AnalysisResults!I88)*LEN(I88)&gt;0,"")</f>
        <v>Xanomeline High Dose</v>
      </c>
      <c r="L88" t="s">
        <v>43</v>
      </c>
      <c r="M88" t="s">
        <v>105</v>
      </c>
      <c r="N88" s="4" t="str" cm="1">
        <f t="array" ref="N88">_xlfn._xlws.FILTER(AnalysisGroupings!$I$2:$I$19,(AnalysisGroupings!$H$2:$H$19=AnalysisResults!M88)*LEN(M88)&gt;0,"")</f>
        <v>Asian</v>
      </c>
      <c r="R88" s="4" t="str" cm="1">
        <f t="array" ref="R88">_xlfn._xlws.FILTER(AnalysisGroupings!$I$2:$I$19,(AnalysisGroupings!$H$2:$H$19=AnalysisResults!Q88)*LEN(Q88)&gt;0,"")</f>
        <v/>
      </c>
      <c r="T88">
        <v>0</v>
      </c>
      <c r="U88" s="6" t="s">
        <v>201</v>
      </c>
    </row>
    <row r="89" spans="1:21" x14ac:dyDescent="0.3">
      <c r="A89" t="s">
        <v>376</v>
      </c>
      <c r="B89" s="4" t="str" cm="1">
        <f t="array" ref="B89">_xlfn._xlws.FILTER(AnalysisSets!B:B,AnalysisSets!A:A=_xlfn._xlws.FILTER(Analyses!I:I,Analyses!A:A=AnalysisResults!A89,""),"")</f>
        <v>Safety Population</v>
      </c>
      <c r="C89" t="s">
        <v>271</v>
      </c>
      <c r="D89" s="4" t="str" cm="1">
        <f t="array" ref="D89">_xlfn.UNIQUE(_xlfn._xlws.FILTER(AnalysisMethods!$D$2:$D$30,AnalysisMethods!$A$2:$A$30=AnalysisResults!C89,""))</f>
        <v>Grouped summary of categorical variable</v>
      </c>
      <c r="E89" t="s">
        <v>275</v>
      </c>
      <c r="F89" s="4" t="str" cm="1">
        <f t="array" ref="F89">_xlfn._xlws.FILTER(AnalysisMethods!$H$2:$H$30,AnalysisMethods!$E$2:$E$30=AnalysisResults!E89,"")</f>
        <v>n</v>
      </c>
      <c r="G89" s="4" t="str" cm="1">
        <f t="array" ref="G89">_xlfn._xlws.FILTER(AnalysisMethods!$J$2:$J$30,AnalysisMethods!$E$2:$E$30=AnalysisResults!E89,"")</f>
        <v>XXX</v>
      </c>
      <c r="H89" t="s">
        <v>309</v>
      </c>
      <c r="I89" t="s">
        <v>312</v>
      </c>
      <c r="J89" s="4" t="str" cm="1">
        <f t="array" ref="J89">_xlfn._xlws.FILTER(AnalysisGroupings!$I$2:$I$19,(AnalysisGroupings!$H$2:$H$19=AnalysisResults!I89)*LEN(I89)&gt;0,"")</f>
        <v>Xanomeline High Dose</v>
      </c>
      <c r="L89" t="s">
        <v>43</v>
      </c>
      <c r="M89" t="s">
        <v>106</v>
      </c>
      <c r="N89" s="4" t="str" cm="1">
        <f t="array" ref="N89">_xlfn._xlws.FILTER(AnalysisGroupings!$I$2:$I$19,(AnalysisGroupings!$H$2:$H$19=AnalysisResults!M89)*LEN(M89)&gt;0,"")</f>
        <v>Black or African American</v>
      </c>
      <c r="R89" s="4" t="str" cm="1">
        <f t="array" ref="R89">_xlfn._xlws.FILTER(AnalysisGroupings!$I$2:$I$19,(AnalysisGroupings!$H$2:$H$19=AnalysisResults!Q89)*LEN(Q89)&gt;0,"")</f>
        <v/>
      </c>
      <c r="T89">
        <v>6</v>
      </c>
      <c r="U89" s="6" t="s">
        <v>193</v>
      </c>
    </row>
    <row r="90" spans="1:21" x14ac:dyDescent="0.3">
      <c r="A90" t="s">
        <v>376</v>
      </c>
      <c r="B90" s="4" t="str" cm="1">
        <f t="array" ref="B90">_xlfn._xlws.FILTER(AnalysisSets!B:B,AnalysisSets!A:A=_xlfn._xlws.FILTER(Analyses!I:I,Analyses!A:A=AnalysisResults!A90,""),"")</f>
        <v>Safety Population</v>
      </c>
      <c r="C90" t="s">
        <v>271</v>
      </c>
      <c r="D90" s="4" t="str" cm="1">
        <f t="array" ref="D90">_xlfn.UNIQUE(_xlfn._xlws.FILTER(AnalysisMethods!$D$2:$D$30,AnalysisMethods!$A$2:$A$30=AnalysisResults!C90,""))</f>
        <v>Grouped summary of categorical variable</v>
      </c>
      <c r="E90" t="s">
        <v>275</v>
      </c>
      <c r="F90" s="4" t="str" cm="1">
        <f t="array" ref="F90">_xlfn._xlws.FILTER(AnalysisMethods!$H$2:$H$30,AnalysisMethods!$E$2:$E$30=AnalysisResults!E90,"")</f>
        <v>n</v>
      </c>
      <c r="G90" s="4" t="str" cm="1">
        <f t="array" ref="G90">_xlfn._xlws.FILTER(AnalysisMethods!$J$2:$J$30,AnalysisMethods!$E$2:$E$30=AnalysisResults!E90,"")</f>
        <v>XXX</v>
      </c>
      <c r="H90" t="s">
        <v>309</v>
      </c>
      <c r="I90" t="s">
        <v>312</v>
      </c>
      <c r="J90" s="4" t="str" cm="1">
        <f t="array" ref="J90">_xlfn._xlws.FILTER(AnalysisGroupings!$I$2:$I$19,(AnalysisGroupings!$H$2:$H$19=AnalysisResults!I90)*LEN(I90)&gt;0,"")</f>
        <v>Xanomeline High Dose</v>
      </c>
      <c r="L90" t="s">
        <v>43</v>
      </c>
      <c r="M90" t="s">
        <v>107</v>
      </c>
      <c r="N90" s="4" t="str" cm="1">
        <f t="array" ref="N90">_xlfn._xlws.FILTER(AnalysisGroupings!$I$2:$I$19,(AnalysisGroupings!$H$2:$H$19=AnalysisResults!M90)*LEN(M90)&gt;0,"")</f>
        <v>Native Hawaiian or Other Pacific Islander</v>
      </c>
      <c r="R90" s="4" t="str" cm="1">
        <f t="array" ref="R90">_xlfn._xlws.FILTER(AnalysisGroupings!$I$2:$I$19,(AnalysisGroupings!$H$2:$H$19=AnalysisResults!Q90)*LEN(Q90)&gt;0,"")</f>
        <v/>
      </c>
      <c r="T90">
        <v>0</v>
      </c>
      <c r="U90" s="6" t="s">
        <v>201</v>
      </c>
    </row>
    <row r="91" spans="1:21" x14ac:dyDescent="0.3">
      <c r="A91" t="s">
        <v>376</v>
      </c>
      <c r="B91" s="4" t="str" cm="1">
        <f t="array" ref="B91">_xlfn._xlws.FILTER(AnalysisSets!B:B,AnalysisSets!A:A=_xlfn._xlws.FILTER(Analyses!I:I,Analyses!A:A=AnalysisResults!A91,""),"")</f>
        <v>Safety Population</v>
      </c>
      <c r="C91" t="s">
        <v>271</v>
      </c>
      <c r="D91" s="4" t="str" cm="1">
        <f t="array" ref="D91">_xlfn.UNIQUE(_xlfn._xlws.FILTER(AnalysisMethods!$D$2:$D$30,AnalysisMethods!$A$2:$A$30=AnalysisResults!C91,""))</f>
        <v>Grouped summary of categorical variable</v>
      </c>
      <c r="E91" t="s">
        <v>275</v>
      </c>
      <c r="F91" s="4" t="str" cm="1">
        <f t="array" ref="F91">_xlfn._xlws.FILTER(AnalysisMethods!$H$2:$H$30,AnalysisMethods!$E$2:$E$30=AnalysisResults!E91,"")</f>
        <v>n</v>
      </c>
      <c r="G91" s="4" t="str" cm="1">
        <f t="array" ref="G91">_xlfn._xlws.FILTER(AnalysisMethods!$J$2:$J$30,AnalysisMethods!$E$2:$E$30=AnalysisResults!E91,"")</f>
        <v>XXX</v>
      </c>
      <c r="H91" t="s">
        <v>309</v>
      </c>
      <c r="I91" t="s">
        <v>312</v>
      </c>
      <c r="J91" s="4" t="str" cm="1">
        <f t="array" ref="J91">_xlfn._xlws.FILTER(AnalysisGroupings!$I$2:$I$19,(AnalysisGroupings!$H$2:$H$19=AnalysisResults!I91)*LEN(I91)&gt;0,"")</f>
        <v>Xanomeline High Dose</v>
      </c>
      <c r="L91" t="s">
        <v>43</v>
      </c>
      <c r="M91" t="s">
        <v>108</v>
      </c>
      <c r="N91" s="4" t="str" cm="1">
        <f t="array" ref="N91">_xlfn._xlws.FILTER(AnalysisGroupings!$I$2:$I$19,(AnalysisGroupings!$H$2:$H$19=AnalysisResults!M91)*LEN(M91)&gt;0,"")</f>
        <v>White</v>
      </c>
      <c r="R91" s="4" t="str" cm="1">
        <f t="array" ref="R91">_xlfn._xlws.FILTER(AnalysisGroupings!$I$2:$I$19,(AnalysisGroupings!$H$2:$H$19=AnalysisResults!Q91)*LEN(Q91)&gt;0,"")</f>
        <v/>
      </c>
      <c r="T91">
        <v>78</v>
      </c>
      <c r="U91" s="6" t="s">
        <v>194</v>
      </c>
    </row>
    <row r="92" spans="1:21" x14ac:dyDescent="0.3">
      <c r="A92" t="s">
        <v>376</v>
      </c>
      <c r="B92" s="4" t="str" cm="1">
        <f t="array" ref="B92">_xlfn._xlws.FILTER(AnalysisSets!B:B,AnalysisSets!A:A=_xlfn._xlws.FILTER(Analyses!I:I,Analyses!A:A=AnalysisResults!A92,""),"")</f>
        <v>Safety Population</v>
      </c>
      <c r="C92" t="s">
        <v>271</v>
      </c>
      <c r="D92" s="4" t="str" cm="1">
        <f t="array" ref="D92">_xlfn.UNIQUE(_xlfn._xlws.FILTER(AnalysisMethods!$D$2:$D$30,AnalysisMethods!$A$2:$A$30=AnalysisResults!C92,""))</f>
        <v>Grouped summary of categorical variable</v>
      </c>
      <c r="E92" t="s">
        <v>275</v>
      </c>
      <c r="F92" s="4" t="str" cm="1">
        <f t="array" ref="F92">_xlfn._xlws.FILTER(AnalysisMethods!$H$2:$H$30,AnalysisMethods!$E$2:$E$30=AnalysisResults!E92,"")</f>
        <v>n</v>
      </c>
      <c r="G92" s="4" t="str" cm="1">
        <f t="array" ref="G92">_xlfn._xlws.FILTER(AnalysisMethods!$J$2:$J$30,AnalysisMethods!$E$2:$E$30=AnalysisResults!E92,"")</f>
        <v>XXX</v>
      </c>
      <c r="H92" t="s">
        <v>309</v>
      </c>
      <c r="I92" t="s">
        <v>312</v>
      </c>
      <c r="J92" s="4" t="str" cm="1">
        <f t="array" ref="J92">_xlfn._xlws.FILTER(AnalysisGroupings!$I$2:$I$19,(AnalysisGroupings!$H$2:$H$19=AnalysisResults!I92)*LEN(I92)&gt;0,"")</f>
        <v>Xanomeline High Dose</v>
      </c>
      <c r="L92" t="s">
        <v>43</v>
      </c>
      <c r="M92" t="s">
        <v>109</v>
      </c>
      <c r="N92" s="4" t="str" cm="1">
        <f t="array" ref="N92">_xlfn._xlws.FILTER(AnalysisGroupings!$I$2:$I$19,(AnalysisGroupings!$H$2:$H$19=AnalysisResults!M92)*LEN(M92)&gt;0,"")</f>
        <v>Multiple</v>
      </c>
      <c r="R92" s="4" t="str" cm="1">
        <f t="array" ref="R92">_xlfn._xlws.FILTER(AnalysisGroupings!$I$2:$I$19,(AnalysisGroupings!$H$2:$H$19=AnalysisResults!Q92)*LEN(Q92)&gt;0,"")</f>
        <v/>
      </c>
      <c r="T92">
        <v>0</v>
      </c>
      <c r="U92" s="6" t="s">
        <v>201</v>
      </c>
    </row>
    <row r="93" spans="1:21" x14ac:dyDescent="0.3">
      <c r="A93" t="s">
        <v>376</v>
      </c>
      <c r="B93" s="4" t="str" cm="1">
        <f t="array" ref="B93">_xlfn._xlws.FILTER(AnalysisSets!B:B,AnalysisSets!A:A=_xlfn._xlws.FILTER(Analyses!I:I,Analyses!A:A=AnalysisResults!A93,""),"")</f>
        <v>Safety Population</v>
      </c>
      <c r="C93" t="s">
        <v>271</v>
      </c>
      <c r="D93" s="4" t="str" cm="1">
        <f t="array" ref="D93">_xlfn.UNIQUE(_xlfn._xlws.FILTER(AnalysisMethods!$D$2:$D$30,AnalysisMethods!$A$2:$A$30=AnalysisResults!C93,""))</f>
        <v>Grouped summary of categorical variable</v>
      </c>
      <c r="E93" t="s">
        <v>275</v>
      </c>
      <c r="F93" s="4" t="str" cm="1">
        <f t="array" ref="F93">_xlfn._xlws.FILTER(AnalysisMethods!$H$2:$H$30,AnalysisMethods!$E$2:$E$30=AnalysisResults!E93,"")</f>
        <v>n</v>
      </c>
      <c r="G93" s="4" t="str" cm="1">
        <f t="array" ref="G93">_xlfn._xlws.FILTER(AnalysisMethods!$J$2:$J$30,AnalysisMethods!$E$2:$E$30=AnalysisResults!E93,"")</f>
        <v>XXX</v>
      </c>
      <c r="H93" t="s">
        <v>309</v>
      </c>
      <c r="I93" t="s">
        <v>312</v>
      </c>
      <c r="J93" s="4" t="str" cm="1">
        <f t="array" ref="J93">_xlfn._xlws.FILTER(AnalysisGroupings!$I$2:$I$19,(AnalysisGroupings!$H$2:$H$19=AnalysisResults!I93)*LEN(I93)&gt;0,"")</f>
        <v>Xanomeline High Dose</v>
      </c>
      <c r="L93" t="s">
        <v>43</v>
      </c>
      <c r="M93" t="s">
        <v>110</v>
      </c>
      <c r="N93" s="4" t="str" cm="1">
        <f t="array" ref="N93">_xlfn._xlws.FILTER(AnalysisGroupings!$I$2:$I$19,(AnalysisGroupings!$H$2:$H$19=AnalysisResults!M93)*LEN(M93)&gt;0,"")</f>
        <v>Not Reported</v>
      </c>
      <c r="R93" s="4" t="str" cm="1">
        <f t="array" ref="R93">_xlfn._xlws.FILTER(AnalysisGroupings!$I$2:$I$19,(AnalysisGroupings!$H$2:$H$19=AnalysisResults!Q93)*LEN(Q93)&gt;0,"")</f>
        <v/>
      </c>
      <c r="T93">
        <v>0</v>
      </c>
      <c r="U93" s="6" t="s">
        <v>201</v>
      </c>
    </row>
    <row r="94" spans="1:21" x14ac:dyDescent="0.3">
      <c r="A94" t="s">
        <v>376</v>
      </c>
      <c r="B94" s="4" t="str" cm="1">
        <f t="array" ref="B94">_xlfn._xlws.FILTER(AnalysisSets!B:B,AnalysisSets!A:A=_xlfn._xlws.FILTER(Analyses!I:I,Analyses!A:A=AnalysisResults!A94,""),"")</f>
        <v>Safety Population</v>
      </c>
      <c r="C94" t="s">
        <v>271</v>
      </c>
      <c r="D94" s="4" t="str" cm="1">
        <f t="array" ref="D94">_xlfn.UNIQUE(_xlfn._xlws.FILTER(AnalysisMethods!$D$2:$D$30,AnalysisMethods!$A$2:$A$30=AnalysisResults!C94,""))</f>
        <v>Grouped summary of categorical variable</v>
      </c>
      <c r="E94" t="s">
        <v>275</v>
      </c>
      <c r="F94" s="4" t="str" cm="1">
        <f t="array" ref="F94">_xlfn._xlws.FILTER(AnalysisMethods!$H$2:$H$30,AnalysisMethods!$E$2:$E$30=AnalysisResults!E94,"")</f>
        <v>n</v>
      </c>
      <c r="G94" s="4" t="str" cm="1">
        <f t="array" ref="G94">_xlfn._xlws.FILTER(AnalysisMethods!$J$2:$J$30,AnalysisMethods!$E$2:$E$30=AnalysisResults!E94,"")</f>
        <v>XXX</v>
      </c>
      <c r="H94" t="s">
        <v>309</v>
      </c>
      <c r="I94" t="s">
        <v>312</v>
      </c>
      <c r="J94" s="4" t="str" cm="1">
        <f t="array" ref="J94">_xlfn._xlws.FILTER(AnalysisGroupings!$I$2:$I$19,(AnalysisGroupings!$H$2:$H$19=AnalysisResults!I94)*LEN(I94)&gt;0,"")</f>
        <v>Xanomeline High Dose</v>
      </c>
      <c r="L94" t="s">
        <v>43</v>
      </c>
      <c r="M94" t="s">
        <v>111</v>
      </c>
      <c r="N94" s="4" t="str" cm="1">
        <f t="array" ref="N94">_xlfn._xlws.FILTER(AnalysisGroupings!$I$2:$I$19,(AnalysisGroupings!$H$2:$H$19=AnalysisResults!M94)*LEN(M94)&gt;0,"")</f>
        <v>Unknown</v>
      </c>
      <c r="R94" s="4" t="str" cm="1">
        <f t="array" ref="R94">_xlfn._xlws.FILTER(AnalysisGroupings!$I$2:$I$19,(AnalysisGroupings!$H$2:$H$19=AnalysisResults!Q94)*LEN(Q94)&gt;0,"")</f>
        <v/>
      </c>
      <c r="T94">
        <v>0</v>
      </c>
      <c r="U94" s="6" t="s">
        <v>201</v>
      </c>
    </row>
    <row r="95" spans="1:21" x14ac:dyDescent="0.3">
      <c r="A95" t="s">
        <v>376</v>
      </c>
      <c r="B95" s="4" t="str" cm="1">
        <f t="array" ref="B95">_xlfn._xlws.FILTER(AnalysisSets!B:B,AnalysisSets!A:A=_xlfn._xlws.FILTER(Analyses!I:I,Analyses!A:A=AnalysisResults!A95,""),"")</f>
        <v>Safety Population</v>
      </c>
      <c r="C95" t="s">
        <v>271</v>
      </c>
      <c r="D95" s="4" t="str" cm="1">
        <f t="array" ref="D95">_xlfn.UNIQUE(_xlfn._xlws.FILTER(AnalysisMethods!$D$2:$D$30,AnalysisMethods!$A$2:$A$30=AnalysisResults!C95,""))</f>
        <v>Grouped summary of categorical variable</v>
      </c>
      <c r="E95" t="s">
        <v>275</v>
      </c>
      <c r="F95" s="4" t="str" cm="1">
        <f t="array" ref="F95">_xlfn._xlws.FILTER(AnalysisMethods!$H$2:$H$30,AnalysisMethods!$E$2:$E$30=AnalysisResults!E95,"")</f>
        <v>n</v>
      </c>
      <c r="G95" s="4" t="str" cm="1">
        <f t="array" ref="G95">_xlfn._xlws.FILTER(AnalysisMethods!$J$2:$J$30,AnalysisMethods!$E$2:$E$30=AnalysisResults!E95,"")</f>
        <v>XXX</v>
      </c>
      <c r="H95" t="s">
        <v>309</v>
      </c>
      <c r="I95" t="s">
        <v>312</v>
      </c>
      <c r="J95" s="4" t="str" cm="1">
        <f t="array" ref="J95">_xlfn._xlws.FILTER(AnalysisGroupings!$I$2:$I$19,(AnalysisGroupings!$H$2:$H$19=AnalysisResults!I95)*LEN(I95)&gt;0,"")</f>
        <v>Xanomeline High Dose</v>
      </c>
      <c r="L95" t="s">
        <v>43</v>
      </c>
      <c r="M95" t="s">
        <v>112</v>
      </c>
      <c r="N95" s="4" t="str" cm="1">
        <f t="array" ref="N95">_xlfn._xlws.FILTER(AnalysisGroupings!$I$2:$I$19,(AnalysisGroupings!$H$2:$H$19=AnalysisResults!M95)*LEN(M95)&gt;0,"")</f>
        <v>Other</v>
      </c>
      <c r="R95" s="4" t="str" cm="1">
        <f t="array" ref="R95">_xlfn._xlws.FILTER(AnalysisGroupings!$I$2:$I$19,(AnalysisGroupings!$H$2:$H$19=AnalysisResults!Q95)*LEN(Q95)&gt;0,"")</f>
        <v/>
      </c>
      <c r="T95">
        <v>0</v>
      </c>
      <c r="U95" s="6" t="s">
        <v>201</v>
      </c>
    </row>
    <row r="96" spans="1:21" x14ac:dyDescent="0.3">
      <c r="A96" t="s">
        <v>376</v>
      </c>
      <c r="B96" s="4" t="str" cm="1">
        <f t="array" ref="B96">_xlfn._xlws.FILTER(AnalysisSets!B:B,AnalysisSets!A:A=_xlfn._xlws.FILTER(Analyses!I:I,Analyses!A:A=AnalysisResults!A96,""),"")</f>
        <v>Safety Population</v>
      </c>
      <c r="C96" t="s">
        <v>271</v>
      </c>
      <c r="D96" s="4" t="str" cm="1">
        <f t="array" ref="D96">_xlfn.UNIQUE(_xlfn._xlws.FILTER(AnalysisMethods!$D$2:$D$30,AnalysisMethods!$A$2:$A$30=AnalysisResults!C96,""))</f>
        <v>Grouped summary of categorical variable</v>
      </c>
      <c r="E96" t="s">
        <v>276</v>
      </c>
      <c r="F96" s="4" t="str" cm="1">
        <f t="array" ref="F96">_xlfn._xlws.FILTER(AnalysisMethods!$H$2:$H$30,AnalysisMethods!$E$2:$E$30=AnalysisResults!E96,"")</f>
        <v>%</v>
      </c>
      <c r="G96" s="4" t="str" cm="1">
        <f t="array" ref="G96">_xlfn._xlws.FILTER(AnalysisMethods!$J$2:$J$30,AnalysisMethods!$E$2:$E$30=AnalysisResults!E96,"")</f>
        <v>( XX.X)</v>
      </c>
      <c r="H96" t="s">
        <v>309</v>
      </c>
      <c r="I96" t="s">
        <v>310</v>
      </c>
      <c r="J96" s="4" t="str" cm="1">
        <f t="array" ref="J96">_xlfn._xlws.FILTER(AnalysisGroupings!$I$2:$I$19,(AnalysisGroupings!$H$2:$H$19=AnalysisResults!I96)*LEN(I96)&gt;0,"")</f>
        <v>Placebo</v>
      </c>
      <c r="L96" t="s">
        <v>43</v>
      </c>
      <c r="M96" t="s">
        <v>104</v>
      </c>
      <c r="N96" s="4" t="str" cm="1">
        <f t="array" ref="N96">_xlfn._xlws.FILTER(AnalysisGroupings!$I$2:$I$19,(AnalysisGroupings!$H$2:$H$19=AnalysisResults!M96)*LEN(M96)&gt;0,"")</f>
        <v>American Indian or Alaska Native</v>
      </c>
      <c r="R96" s="4" t="str" cm="1">
        <f t="array" ref="R96">_xlfn._xlws.FILTER(AnalysisGroupings!$I$2:$I$19,(AnalysisGroupings!$H$2:$H$19=AnalysisResults!Q96)*LEN(Q96)&gt;0,"")</f>
        <v/>
      </c>
      <c r="T96">
        <v>0</v>
      </c>
      <c r="U96" s="6" t="s">
        <v>205</v>
      </c>
    </row>
    <row r="97" spans="1:21" x14ac:dyDescent="0.3">
      <c r="A97" t="s">
        <v>376</v>
      </c>
      <c r="B97" s="4" t="str" cm="1">
        <f t="array" ref="B97">_xlfn._xlws.FILTER(AnalysisSets!B:B,AnalysisSets!A:A=_xlfn._xlws.FILTER(Analyses!I:I,Analyses!A:A=AnalysisResults!A97,""),"")</f>
        <v>Safety Population</v>
      </c>
      <c r="C97" t="s">
        <v>271</v>
      </c>
      <c r="D97" s="4" t="str" cm="1">
        <f t="array" ref="D97">_xlfn.UNIQUE(_xlfn._xlws.FILTER(AnalysisMethods!$D$2:$D$30,AnalysisMethods!$A$2:$A$30=AnalysisResults!C97,""))</f>
        <v>Grouped summary of categorical variable</v>
      </c>
      <c r="E97" t="s">
        <v>276</v>
      </c>
      <c r="F97" s="4" t="str" cm="1">
        <f t="array" ref="F97">_xlfn._xlws.FILTER(AnalysisMethods!$H$2:$H$30,AnalysisMethods!$E$2:$E$30=AnalysisResults!E97,"")</f>
        <v>%</v>
      </c>
      <c r="G97" s="4" t="str" cm="1">
        <f t="array" ref="G97">_xlfn._xlws.FILTER(AnalysisMethods!$J$2:$J$30,AnalysisMethods!$E$2:$E$30=AnalysisResults!E97,"")</f>
        <v>( XX.X)</v>
      </c>
      <c r="H97" t="s">
        <v>309</v>
      </c>
      <c r="I97" t="s">
        <v>310</v>
      </c>
      <c r="J97" s="4" t="str" cm="1">
        <f t="array" ref="J97">_xlfn._xlws.FILTER(AnalysisGroupings!$I$2:$I$19,(AnalysisGroupings!$H$2:$H$19=AnalysisResults!I97)*LEN(I97)&gt;0,"")</f>
        <v>Placebo</v>
      </c>
      <c r="L97" t="s">
        <v>43</v>
      </c>
      <c r="M97" t="s">
        <v>105</v>
      </c>
      <c r="N97" s="4" t="str" cm="1">
        <f t="array" ref="N97">_xlfn._xlws.FILTER(AnalysisGroupings!$I$2:$I$19,(AnalysisGroupings!$H$2:$H$19=AnalysisResults!M97)*LEN(M97)&gt;0,"")</f>
        <v>Asian</v>
      </c>
      <c r="R97" s="4" t="str" cm="1">
        <f t="array" ref="R97">_xlfn._xlws.FILTER(AnalysisGroupings!$I$2:$I$19,(AnalysisGroupings!$H$2:$H$19=AnalysisResults!Q97)*LEN(Q97)&gt;0,"")</f>
        <v/>
      </c>
      <c r="T97">
        <v>0</v>
      </c>
      <c r="U97" s="6" t="s">
        <v>205</v>
      </c>
    </row>
    <row r="98" spans="1:21" x14ac:dyDescent="0.3">
      <c r="A98" t="s">
        <v>376</v>
      </c>
      <c r="B98" s="4" t="str" cm="1">
        <f t="array" ref="B98">_xlfn._xlws.FILTER(AnalysisSets!B:B,AnalysisSets!A:A=_xlfn._xlws.FILTER(Analyses!I:I,Analyses!A:A=AnalysisResults!A98,""),"")</f>
        <v>Safety Population</v>
      </c>
      <c r="C98" t="s">
        <v>271</v>
      </c>
      <c r="D98" s="4" t="str" cm="1">
        <f t="array" ref="D98">_xlfn.UNIQUE(_xlfn._xlws.FILTER(AnalysisMethods!$D$2:$D$30,AnalysisMethods!$A$2:$A$30=AnalysisResults!C98,""))</f>
        <v>Grouped summary of categorical variable</v>
      </c>
      <c r="E98" t="s">
        <v>276</v>
      </c>
      <c r="F98" s="4" t="str" cm="1">
        <f t="array" ref="F98">_xlfn._xlws.FILTER(AnalysisMethods!$H$2:$H$30,AnalysisMethods!$E$2:$E$30=AnalysisResults!E98,"")</f>
        <v>%</v>
      </c>
      <c r="G98" s="4" t="str" cm="1">
        <f t="array" ref="G98">_xlfn._xlws.FILTER(AnalysisMethods!$J$2:$J$30,AnalysisMethods!$E$2:$E$30=AnalysisResults!E98,"")</f>
        <v>( XX.X)</v>
      </c>
      <c r="H98" t="s">
        <v>309</v>
      </c>
      <c r="I98" t="s">
        <v>310</v>
      </c>
      <c r="J98" s="4" t="str" cm="1">
        <f t="array" ref="J98">_xlfn._xlws.FILTER(AnalysisGroupings!$I$2:$I$19,(AnalysisGroupings!$H$2:$H$19=AnalysisResults!I98)*LEN(I98)&gt;0,"")</f>
        <v>Placebo</v>
      </c>
      <c r="L98" t="s">
        <v>43</v>
      </c>
      <c r="M98" t="s">
        <v>106</v>
      </c>
      <c r="N98" s="4" t="str" cm="1">
        <f t="array" ref="N98">_xlfn._xlws.FILTER(AnalysisGroupings!$I$2:$I$19,(AnalysisGroupings!$H$2:$H$19=AnalysisResults!M98)*LEN(M98)&gt;0,"")</f>
        <v>Black or African American</v>
      </c>
      <c r="R98" s="4" t="str" cm="1">
        <f t="array" ref="R98">_xlfn._xlws.FILTER(AnalysisGroupings!$I$2:$I$19,(AnalysisGroupings!$H$2:$H$19=AnalysisResults!Q98)*LEN(Q98)&gt;0,"")</f>
        <v/>
      </c>
      <c r="T98">
        <v>9.3023255813953494</v>
      </c>
      <c r="U98" s="6" t="s">
        <v>206</v>
      </c>
    </row>
    <row r="99" spans="1:21" x14ac:dyDescent="0.3">
      <c r="A99" t="s">
        <v>376</v>
      </c>
      <c r="B99" s="4" t="str" cm="1">
        <f t="array" ref="B99">_xlfn._xlws.FILTER(AnalysisSets!B:B,AnalysisSets!A:A=_xlfn._xlws.FILTER(Analyses!I:I,Analyses!A:A=AnalysisResults!A99,""),"")</f>
        <v>Safety Population</v>
      </c>
      <c r="C99" t="s">
        <v>271</v>
      </c>
      <c r="D99" s="4" t="str" cm="1">
        <f t="array" ref="D99">_xlfn.UNIQUE(_xlfn._xlws.FILTER(AnalysisMethods!$D$2:$D$30,AnalysisMethods!$A$2:$A$30=AnalysisResults!C99,""))</f>
        <v>Grouped summary of categorical variable</v>
      </c>
      <c r="E99" t="s">
        <v>276</v>
      </c>
      <c r="F99" s="4" t="str" cm="1">
        <f t="array" ref="F99">_xlfn._xlws.FILTER(AnalysisMethods!$H$2:$H$30,AnalysisMethods!$E$2:$E$30=AnalysisResults!E99,"")</f>
        <v>%</v>
      </c>
      <c r="G99" s="4" t="str" cm="1">
        <f t="array" ref="G99">_xlfn._xlws.FILTER(AnalysisMethods!$J$2:$J$30,AnalysisMethods!$E$2:$E$30=AnalysisResults!E99,"")</f>
        <v>( XX.X)</v>
      </c>
      <c r="H99" t="s">
        <v>309</v>
      </c>
      <c r="I99" t="s">
        <v>310</v>
      </c>
      <c r="J99" s="4" t="str" cm="1">
        <f t="array" ref="J99">_xlfn._xlws.FILTER(AnalysisGroupings!$I$2:$I$19,(AnalysisGroupings!$H$2:$H$19=AnalysisResults!I99)*LEN(I99)&gt;0,"")</f>
        <v>Placebo</v>
      </c>
      <c r="L99" t="s">
        <v>43</v>
      </c>
      <c r="M99" t="s">
        <v>107</v>
      </c>
      <c r="N99" s="4" t="str" cm="1">
        <f t="array" ref="N99">_xlfn._xlws.FILTER(AnalysisGroupings!$I$2:$I$19,(AnalysisGroupings!$H$2:$H$19=AnalysisResults!M99)*LEN(M99)&gt;0,"")</f>
        <v>Native Hawaiian or Other Pacific Islander</v>
      </c>
      <c r="R99" s="4" t="str" cm="1">
        <f t="array" ref="R99">_xlfn._xlws.FILTER(AnalysisGroupings!$I$2:$I$19,(AnalysisGroupings!$H$2:$H$19=AnalysisResults!Q99)*LEN(Q99)&gt;0,"")</f>
        <v/>
      </c>
      <c r="T99">
        <v>0</v>
      </c>
      <c r="U99" s="6" t="s">
        <v>205</v>
      </c>
    </row>
    <row r="100" spans="1:21" x14ac:dyDescent="0.3">
      <c r="A100" t="s">
        <v>376</v>
      </c>
      <c r="B100" s="4" t="str" cm="1">
        <f t="array" ref="B100">_xlfn._xlws.FILTER(AnalysisSets!B:B,AnalysisSets!A:A=_xlfn._xlws.FILTER(Analyses!I:I,Analyses!A:A=AnalysisResults!A100,""),"")</f>
        <v>Safety Population</v>
      </c>
      <c r="C100" t="s">
        <v>271</v>
      </c>
      <c r="D100" s="4" t="str" cm="1">
        <f t="array" ref="D100">_xlfn.UNIQUE(_xlfn._xlws.FILTER(AnalysisMethods!$D$2:$D$30,AnalysisMethods!$A$2:$A$30=AnalysisResults!C100,""))</f>
        <v>Grouped summary of categorical variable</v>
      </c>
      <c r="E100" t="s">
        <v>276</v>
      </c>
      <c r="F100" s="4" t="str" cm="1">
        <f t="array" ref="F100">_xlfn._xlws.FILTER(AnalysisMethods!$H$2:$H$30,AnalysisMethods!$E$2:$E$30=AnalysisResults!E100,"")</f>
        <v>%</v>
      </c>
      <c r="G100" s="4" t="str" cm="1">
        <f t="array" ref="G100">_xlfn._xlws.FILTER(AnalysisMethods!$J$2:$J$30,AnalysisMethods!$E$2:$E$30=AnalysisResults!E100,"")</f>
        <v>( XX.X)</v>
      </c>
      <c r="H100" t="s">
        <v>309</v>
      </c>
      <c r="I100" t="s">
        <v>310</v>
      </c>
      <c r="J100" s="4" t="str" cm="1">
        <f t="array" ref="J100">_xlfn._xlws.FILTER(AnalysisGroupings!$I$2:$I$19,(AnalysisGroupings!$H$2:$H$19=AnalysisResults!I100)*LEN(I100)&gt;0,"")</f>
        <v>Placebo</v>
      </c>
      <c r="L100" t="s">
        <v>43</v>
      </c>
      <c r="M100" t="s">
        <v>108</v>
      </c>
      <c r="N100" s="4" t="str" cm="1">
        <f t="array" ref="N100">_xlfn._xlws.FILTER(AnalysisGroupings!$I$2:$I$19,(AnalysisGroupings!$H$2:$H$19=AnalysisResults!M100)*LEN(M100)&gt;0,"")</f>
        <v>White</v>
      </c>
      <c r="R100" s="4" t="str" cm="1">
        <f t="array" ref="R100">_xlfn._xlws.FILTER(AnalysisGroupings!$I$2:$I$19,(AnalysisGroupings!$H$2:$H$19=AnalysisResults!Q100)*LEN(Q100)&gt;0,"")</f>
        <v/>
      </c>
      <c r="T100">
        <v>90.697674418604649</v>
      </c>
      <c r="U100" s="6" t="s">
        <v>207</v>
      </c>
    </row>
    <row r="101" spans="1:21" x14ac:dyDescent="0.3">
      <c r="A101" t="s">
        <v>376</v>
      </c>
      <c r="B101" s="4" t="str" cm="1">
        <f t="array" ref="B101">_xlfn._xlws.FILTER(AnalysisSets!B:B,AnalysisSets!A:A=_xlfn._xlws.FILTER(Analyses!I:I,Analyses!A:A=AnalysisResults!A101,""),"")</f>
        <v>Safety Population</v>
      </c>
      <c r="C101" t="s">
        <v>271</v>
      </c>
      <c r="D101" s="4" t="str" cm="1">
        <f t="array" ref="D101">_xlfn.UNIQUE(_xlfn._xlws.FILTER(AnalysisMethods!$D$2:$D$30,AnalysisMethods!$A$2:$A$30=AnalysisResults!C101,""))</f>
        <v>Grouped summary of categorical variable</v>
      </c>
      <c r="E101" t="s">
        <v>276</v>
      </c>
      <c r="F101" s="4" t="str" cm="1">
        <f t="array" ref="F101">_xlfn._xlws.FILTER(AnalysisMethods!$H$2:$H$30,AnalysisMethods!$E$2:$E$30=AnalysisResults!E101,"")</f>
        <v>%</v>
      </c>
      <c r="G101" s="4" t="str" cm="1">
        <f t="array" ref="G101">_xlfn._xlws.FILTER(AnalysisMethods!$J$2:$J$30,AnalysisMethods!$E$2:$E$30=AnalysisResults!E101,"")</f>
        <v>( XX.X)</v>
      </c>
      <c r="H101" t="s">
        <v>309</v>
      </c>
      <c r="I101" t="s">
        <v>310</v>
      </c>
      <c r="J101" s="4" t="str" cm="1">
        <f t="array" ref="J101">_xlfn._xlws.FILTER(AnalysisGroupings!$I$2:$I$19,(AnalysisGroupings!$H$2:$H$19=AnalysisResults!I101)*LEN(I101)&gt;0,"")</f>
        <v>Placebo</v>
      </c>
      <c r="L101" t="s">
        <v>43</v>
      </c>
      <c r="M101" t="s">
        <v>109</v>
      </c>
      <c r="N101" s="4" t="str" cm="1">
        <f t="array" ref="N101">_xlfn._xlws.FILTER(AnalysisGroupings!$I$2:$I$19,(AnalysisGroupings!$H$2:$H$19=AnalysisResults!M101)*LEN(M101)&gt;0,"")</f>
        <v>Multiple</v>
      </c>
      <c r="R101" s="4" t="str" cm="1">
        <f t="array" ref="R101">_xlfn._xlws.FILTER(AnalysisGroupings!$I$2:$I$19,(AnalysisGroupings!$H$2:$H$19=AnalysisResults!Q101)*LEN(Q101)&gt;0,"")</f>
        <v/>
      </c>
      <c r="T101">
        <v>0</v>
      </c>
      <c r="U101" s="6" t="s">
        <v>205</v>
      </c>
    </row>
    <row r="102" spans="1:21" x14ac:dyDescent="0.3">
      <c r="A102" t="s">
        <v>376</v>
      </c>
      <c r="B102" s="4" t="str" cm="1">
        <f t="array" ref="B102">_xlfn._xlws.FILTER(AnalysisSets!B:B,AnalysisSets!A:A=_xlfn._xlws.FILTER(Analyses!I:I,Analyses!A:A=AnalysisResults!A102,""),"")</f>
        <v>Safety Population</v>
      </c>
      <c r="C102" t="s">
        <v>271</v>
      </c>
      <c r="D102" s="4" t="str" cm="1">
        <f t="array" ref="D102">_xlfn.UNIQUE(_xlfn._xlws.FILTER(AnalysisMethods!$D$2:$D$30,AnalysisMethods!$A$2:$A$30=AnalysisResults!C102,""))</f>
        <v>Grouped summary of categorical variable</v>
      </c>
      <c r="E102" t="s">
        <v>276</v>
      </c>
      <c r="F102" s="4" t="str" cm="1">
        <f t="array" ref="F102">_xlfn._xlws.FILTER(AnalysisMethods!$H$2:$H$30,AnalysisMethods!$E$2:$E$30=AnalysisResults!E102,"")</f>
        <v>%</v>
      </c>
      <c r="G102" s="4" t="str" cm="1">
        <f t="array" ref="G102">_xlfn._xlws.FILTER(AnalysisMethods!$J$2:$J$30,AnalysisMethods!$E$2:$E$30=AnalysisResults!E102,"")</f>
        <v>( XX.X)</v>
      </c>
      <c r="H102" t="s">
        <v>309</v>
      </c>
      <c r="I102" t="s">
        <v>310</v>
      </c>
      <c r="J102" s="4" t="str" cm="1">
        <f t="array" ref="J102">_xlfn._xlws.FILTER(AnalysisGroupings!$I$2:$I$19,(AnalysisGroupings!$H$2:$H$19=AnalysisResults!I102)*LEN(I102)&gt;0,"")</f>
        <v>Placebo</v>
      </c>
      <c r="L102" t="s">
        <v>43</v>
      </c>
      <c r="M102" t="s">
        <v>110</v>
      </c>
      <c r="N102" s="4" t="str" cm="1">
        <f t="array" ref="N102">_xlfn._xlws.FILTER(AnalysisGroupings!$I$2:$I$19,(AnalysisGroupings!$H$2:$H$19=AnalysisResults!M102)*LEN(M102)&gt;0,"")</f>
        <v>Not Reported</v>
      </c>
      <c r="R102" s="4" t="str" cm="1">
        <f t="array" ref="R102">_xlfn._xlws.FILTER(AnalysisGroupings!$I$2:$I$19,(AnalysisGroupings!$H$2:$H$19=AnalysisResults!Q102)*LEN(Q102)&gt;0,"")</f>
        <v/>
      </c>
      <c r="T102">
        <v>0</v>
      </c>
      <c r="U102" s="6" t="s">
        <v>205</v>
      </c>
    </row>
    <row r="103" spans="1:21" x14ac:dyDescent="0.3">
      <c r="A103" t="s">
        <v>376</v>
      </c>
      <c r="B103" s="4" t="str" cm="1">
        <f t="array" ref="B103">_xlfn._xlws.FILTER(AnalysisSets!B:B,AnalysisSets!A:A=_xlfn._xlws.FILTER(Analyses!I:I,Analyses!A:A=AnalysisResults!A103,""),"")</f>
        <v>Safety Population</v>
      </c>
      <c r="C103" t="s">
        <v>271</v>
      </c>
      <c r="D103" s="4" t="str" cm="1">
        <f t="array" ref="D103">_xlfn.UNIQUE(_xlfn._xlws.FILTER(AnalysisMethods!$D$2:$D$30,AnalysisMethods!$A$2:$A$30=AnalysisResults!C103,""))</f>
        <v>Grouped summary of categorical variable</v>
      </c>
      <c r="E103" t="s">
        <v>276</v>
      </c>
      <c r="F103" s="4" t="str" cm="1">
        <f t="array" ref="F103">_xlfn._xlws.FILTER(AnalysisMethods!$H$2:$H$30,AnalysisMethods!$E$2:$E$30=AnalysisResults!E103,"")</f>
        <v>%</v>
      </c>
      <c r="G103" s="4" t="str" cm="1">
        <f t="array" ref="G103">_xlfn._xlws.FILTER(AnalysisMethods!$J$2:$J$30,AnalysisMethods!$E$2:$E$30=AnalysisResults!E103,"")</f>
        <v>( XX.X)</v>
      </c>
      <c r="H103" t="s">
        <v>309</v>
      </c>
      <c r="I103" t="s">
        <v>310</v>
      </c>
      <c r="J103" s="4" t="str" cm="1">
        <f t="array" ref="J103">_xlfn._xlws.FILTER(AnalysisGroupings!$I$2:$I$19,(AnalysisGroupings!$H$2:$H$19=AnalysisResults!I103)*LEN(I103)&gt;0,"")</f>
        <v>Placebo</v>
      </c>
      <c r="L103" t="s">
        <v>43</v>
      </c>
      <c r="M103" t="s">
        <v>111</v>
      </c>
      <c r="N103" s="4" t="str" cm="1">
        <f t="array" ref="N103">_xlfn._xlws.FILTER(AnalysisGroupings!$I$2:$I$19,(AnalysisGroupings!$H$2:$H$19=AnalysisResults!M103)*LEN(M103)&gt;0,"")</f>
        <v>Unknown</v>
      </c>
      <c r="R103" s="4" t="str" cm="1">
        <f t="array" ref="R103">_xlfn._xlws.FILTER(AnalysisGroupings!$I$2:$I$19,(AnalysisGroupings!$H$2:$H$19=AnalysisResults!Q103)*LEN(Q103)&gt;0,"")</f>
        <v/>
      </c>
      <c r="T103">
        <v>0</v>
      </c>
      <c r="U103" s="6" t="s">
        <v>205</v>
      </c>
    </row>
    <row r="104" spans="1:21" x14ac:dyDescent="0.3">
      <c r="A104" t="s">
        <v>376</v>
      </c>
      <c r="B104" s="4" t="str" cm="1">
        <f t="array" ref="B104">_xlfn._xlws.FILTER(AnalysisSets!B:B,AnalysisSets!A:A=_xlfn._xlws.FILTER(Analyses!I:I,Analyses!A:A=AnalysisResults!A104,""),"")</f>
        <v>Safety Population</v>
      </c>
      <c r="C104" t="s">
        <v>271</v>
      </c>
      <c r="D104" s="4" t="str" cm="1">
        <f t="array" ref="D104">_xlfn.UNIQUE(_xlfn._xlws.FILTER(AnalysisMethods!$D$2:$D$30,AnalysisMethods!$A$2:$A$30=AnalysisResults!C104,""))</f>
        <v>Grouped summary of categorical variable</v>
      </c>
      <c r="E104" t="s">
        <v>276</v>
      </c>
      <c r="F104" s="4" t="str" cm="1">
        <f t="array" ref="F104">_xlfn._xlws.FILTER(AnalysisMethods!$H$2:$H$30,AnalysisMethods!$E$2:$E$30=AnalysisResults!E104,"")</f>
        <v>%</v>
      </c>
      <c r="G104" s="4" t="str" cm="1">
        <f t="array" ref="G104">_xlfn._xlws.FILTER(AnalysisMethods!$J$2:$J$30,AnalysisMethods!$E$2:$E$30=AnalysisResults!E104,"")</f>
        <v>( XX.X)</v>
      </c>
      <c r="H104" t="s">
        <v>309</v>
      </c>
      <c r="I104" t="s">
        <v>310</v>
      </c>
      <c r="J104" s="4" t="str" cm="1">
        <f t="array" ref="J104">_xlfn._xlws.FILTER(AnalysisGroupings!$I$2:$I$19,(AnalysisGroupings!$H$2:$H$19=AnalysisResults!I104)*LEN(I104)&gt;0,"")</f>
        <v>Placebo</v>
      </c>
      <c r="L104" t="s">
        <v>43</v>
      </c>
      <c r="M104" t="s">
        <v>112</v>
      </c>
      <c r="N104" s="4" t="str" cm="1">
        <f t="array" ref="N104">_xlfn._xlws.FILTER(AnalysisGroupings!$I$2:$I$19,(AnalysisGroupings!$H$2:$H$19=AnalysisResults!M104)*LEN(M104)&gt;0,"")</f>
        <v>Other</v>
      </c>
      <c r="R104" s="4" t="str" cm="1">
        <f t="array" ref="R104">_xlfn._xlws.FILTER(AnalysisGroupings!$I$2:$I$19,(AnalysisGroupings!$H$2:$H$19=AnalysisResults!Q104)*LEN(Q104)&gt;0,"")</f>
        <v/>
      </c>
      <c r="T104">
        <v>0</v>
      </c>
      <c r="U104" s="6" t="s">
        <v>205</v>
      </c>
    </row>
    <row r="105" spans="1:21" x14ac:dyDescent="0.3">
      <c r="A105" t="s">
        <v>376</v>
      </c>
      <c r="B105" s="4" t="str" cm="1">
        <f t="array" ref="B105">_xlfn._xlws.FILTER(AnalysisSets!B:B,AnalysisSets!A:A=_xlfn._xlws.FILTER(Analyses!I:I,Analyses!A:A=AnalysisResults!A105,""),"")</f>
        <v>Safety Population</v>
      </c>
      <c r="C105" t="s">
        <v>271</v>
      </c>
      <c r="D105" s="4" t="str" cm="1">
        <f t="array" ref="D105">_xlfn.UNIQUE(_xlfn._xlws.FILTER(AnalysisMethods!$D$2:$D$30,AnalysisMethods!$A$2:$A$30=AnalysisResults!C105,""))</f>
        <v>Grouped summary of categorical variable</v>
      </c>
      <c r="E105" t="s">
        <v>276</v>
      </c>
      <c r="F105" s="4" t="str" cm="1">
        <f t="array" ref="F105">_xlfn._xlws.FILTER(AnalysisMethods!$H$2:$H$30,AnalysisMethods!$E$2:$E$30=AnalysisResults!E105,"")</f>
        <v>%</v>
      </c>
      <c r="G105" s="4" t="str" cm="1">
        <f t="array" ref="G105">_xlfn._xlws.FILTER(AnalysisMethods!$J$2:$J$30,AnalysisMethods!$E$2:$E$30=AnalysisResults!E105,"")</f>
        <v>( XX.X)</v>
      </c>
      <c r="H105" t="s">
        <v>309</v>
      </c>
      <c r="I105" t="s">
        <v>311</v>
      </c>
      <c r="J105" s="4" t="str" cm="1">
        <f t="array" ref="J105">_xlfn._xlws.FILTER(AnalysisGroupings!$I$2:$I$19,(AnalysisGroupings!$H$2:$H$19=AnalysisResults!I105)*LEN(I105)&gt;0,"")</f>
        <v>Xanomeline Low Dose</v>
      </c>
      <c r="L105" t="s">
        <v>43</v>
      </c>
      <c r="M105" t="s">
        <v>104</v>
      </c>
      <c r="N105" s="4" t="str" cm="1">
        <f t="array" ref="N105">_xlfn._xlws.FILTER(AnalysisGroupings!$I$2:$I$19,(AnalysisGroupings!$H$2:$H$19=AnalysisResults!M105)*LEN(M105)&gt;0,"")</f>
        <v>American Indian or Alaska Native</v>
      </c>
      <c r="R105" s="4" t="str" cm="1">
        <f t="array" ref="R105">_xlfn._xlws.FILTER(AnalysisGroupings!$I$2:$I$19,(AnalysisGroupings!$H$2:$H$19=AnalysisResults!Q105)*LEN(Q105)&gt;0,"")</f>
        <v/>
      </c>
      <c r="T105">
        <v>1.1904761904761905</v>
      </c>
      <c r="U105" s="6" t="s">
        <v>208</v>
      </c>
    </row>
    <row r="106" spans="1:21" x14ac:dyDescent="0.3">
      <c r="A106" t="s">
        <v>376</v>
      </c>
      <c r="B106" s="4" t="str" cm="1">
        <f t="array" ref="B106">_xlfn._xlws.FILTER(AnalysisSets!B:B,AnalysisSets!A:A=_xlfn._xlws.FILTER(Analyses!I:I,Analyses!A:A=AnalysisResults!A106,""),"")</f>
        <v>Safety Population</v>
      </c>
      <c r="C106" t="s">
        <v>271</v>
      </c>
      <c r="D106" s="4" t="str" cm="1">
        <f t="array" ref="D106">_xlfn.UNIQUE(_xlfn._xlws.FILTER(AnalysisMethods!$D$2:$D$30,AnalysisMethods!$A$2:$A$30=AnalysisResults!C106,""))</f>
        <v>Grouped summary of categorical variable</v>
      </c>
      <c r="E106" t="s">
        <v>276</v>
      </c>
      <c r="F106" s="4" t="str" cm="1">
        <f t="array" ref="F106">_xlfn._xlws.FILTER(AnalysisMethods!$H$2:$H$30,AnalysisMethods!$E$2:$E$30=AnalysisResults!E106,"")</f>
        <v>%</v>
      </c>
      <c r="G106" s="4" t="str" cm="1">
        <f t="array" ref="G106">_xlfn._xlws.FILTER(AnalysisMethods!$J$2:$J$30,AnalysisMethods!$E$2:$E$30=AnalysisResults!E106,"")</f>
        <v>( XX.X)</v>
      </c>
      <c r="H106" t="s">
        <v>309</v>
      </c>
      <c r="I106" t="s">
        <v>311</v>
      </c>
      <c r="J106" s="4" t="str" cm="1">
        <f t="array" ref="J106">_xlfn._xlws.FILTER(AnalysisGroupings!$I$2:$I$19,(AnalysisGroupings!$H$2:$H$19=AnalysisResults!I106)*LEN(I106)&gt;0,"")</f>
        <v>Xanomeline Low Dose</v>
      </c>
      <c r="L106" t="s">
        <v>43</v>
      </c>
      <c r="M106" t="s">
        <v>105</v>
      </c>
      <c r="N106" s="4" t="str" cm="1">
        <f t="array" ref="N106">_xlfn._xlws.FILTER(AnalysisGroupings!$I$2:$I$19,(AnalysisGroupings!$H$2:$H$19=AnalysisResults!M106)*LEN(M106)&gt;0,"")</f>
        <v>Asian</v>
      </c>
      <c r="R106" s="4" t="str" cm="1">
        <f t="array" ref="R106">_xlfn._xlws.FILTER(AnalysisGroupings!$I$2:$I$19,(AnalysisGroupings!$H$2:$H$19=AnalysisResults!Q106)*LEN(Q106)&gt;0,"")</f>
        <v/>
      </c>
      <c r="T106">
        <v>0</v>
      </c>
      <c r="U106" s="6" t="s">
        <v>205</v>
      </c>
    </row>
    <row r="107" spans="1:21" x14ac:dyDescent="0.3">
      <c r="A107" t="s">
        <v>376</v>
      </c>
      <c r="B107" s="4" t="str" cm="1">
        <f t="array" ref="B107">_xlfn._xlws.FILTER(AnalysisSets!B:B,AnalysisSets!A:A=_xlfn._xlws.FILTER(Analyses!I:I,Analyses!A:A=AnalysisResults!A107,""),"")</f>
        <v>Safety Population</v>
      </c>
      <c r="C107" t="s">
        <v>271</v>
      </c>
      <c r="D107" s="4" t="str" cm="1">
        <f t="array" ref="D107">_xlfn.UNIQUE(_xlfn._xlws.FILTER(AnalysisMethods!$D$2:$D$30,AnalysisMethods!$A$2:$A$30=AnalysisResults!C107,""))</f>
        <v>Grouped summary of categorical variable</v>
      </c>
      <c r="E107" t="s">
        <v>276</v>
      </c>
      <c r="F107" s="4" t="str" cm="1">
        <f t="array" ref="F107">_xlfn._xlws.FILTER(AnalysisMethods!$H$2:$H$30,AnalysisMethods!$E$2:$E$30=AnalysisResults!E107,"")</f>
        <v>%</v>
      </c>
      <c r="G107" s="4" t="str" cm="1">
        <f t="array" ref="G107">_xlfn._xlws.FILTER(AnalysisMethods!$J$2:$J$30,AnalysisMethods!$E$2:$E$30=AnalysisResults!E107,"")</f>
        <v>( XX.X)</v>
      </c>
      <c r="H107" t="s">
        <v>309</v>
      </c>
      <c r="I107" t="s">
        <v>311</v>
      </c>
      <c r="J107" s="4" t="str" cm="1">
        <f t="array" ref="J107">_xlfn._xlws.FILTER(AnalysisGroupings!$I$2:$I$19,(AnalysisGroupings!$H$2:$H$19=AnalysisResults!I107)*LEN(I107)&gt;0,"")</f>
        <v>Xanomeline Low Dose</v>
      </c>
      <c r="L107" t="s">
        <v>43</v>
      </c>
      <c r="M107" t="s">
        <v>106</v>
      </c>
      <c r="N107" s="4" t="str" cm="1">
        <f t="array" ref="N107">_xlfn._xlws.FILTER(AnalysisGroupings!$I$2:$I$19,(AnalysisGroupings!$H$2:$H$19=AnalysisResults!M107)*LEN(M107)&gt;0,"")</f>
        <v>Black or African American</v>
      </c>
      <c r="R107" s="4" t="str" cm="1">
        <f t="array" ref="R107">_xlfn._xlws.FILTER(AnalysisGroupings!$I$2:$I$19,(AnalysisGroupings!$H$2:$H$19=AnalysisResults!Q107)*LEN(Q107)&gt;0,"")</f>
        <v/>
      </c>
      <c r="T107">
        <v>10.714285714285714</v>
      </c>
      <c r="U107" s="6" t="s">
        <v>209</v>
      </c>
    </row>
    <row r="108" spans="1:21" x14ac:dyDescent="0.3">
      <c r="A108" t="s">
        <v>376</v>
      </c>
      <c r="B108" s="4" t="str" cm="1">
        <f t="array" ref="B108">_xlfn._xlws.FILTER(AnalysisSets!B:B,AnalysisSets!A:A=_xlfn._xlws.FILTER(Analyses!I:I,Analyses!A:A=AnalysisResults!A108,""),"")</f>
        <v>Safety Population</v>
      </c>
      <c r="C108" t="s">
        <v>271</v>
      </c>
      <c r="D108" s="4" t="str" cm="1">
        <f t="array" ref="D108">_xlfn.UNIQUE(_xlfn._xlws.FILTER(AnalysisMethods!$D$2:$D$30,AnalysisMethods!$A$2:$A$30=AnalysisResults!C108,""))</f>
        <v>Grouped summary of categorical variable</v>
      </c>
      <c r="E108" t="s">
        <v>276</v>
      </c>
      <c r="F108" s="4" t="str" cm="1">
        <f t="array" ref="F108">_xlfn._xlws.FILTER(AnalysisMethods!$H$2:$H$30,AnalysisMethods!$E$2:$E$30=AnalysisResults!E108,"")</f>
        <v>%</v>
      </c>
      <c r="G108" s="4" t="str" cm="1">
        <f t="array" ref="G108">_xlfn._xlws.FILTER(AnalysisMethods!$J$2:$J$30,AnalysisMethods!$E$2:$E$30=AnalysisResults!E108,"")</f>
        <v>( XX.X)</v>
      </c>
      <c r="H108" t="s">
        <v>309</v>
      </c>
      <c r="I108" t="s">
        <v>311</v>
      </c>
      <c r="J108" s="4" t="str" cm="1">
        <f t="array" ref="J108">_xlfn._xlws.FILTER(AnalysisGroupings!$I$2:$I$19,(AnalysisGroupings!$H$2:$H$19=AnalysisResults!I108)*LEN(I108)&gt;0,"")</f>
        <v>Xanomeline Low Dose</v>
      </c>
      <c r="L108" t="s">
        <v>43</v>
      </c>
      <c r="M108" t="s">
        <v>107</v>
      </c>
      <c r="N108" s="4" t="str" cm="1">
        <f t="array" ref="N108">_xlfn._xlws.FILTER(AnalysisGroupings!$I$2:$I$19,(AnalysisGroupings!$H$2:$H$19=AnalysisResults!M108)*LEN(M108)&gt;0,"")</f>
        <v>Native Hawaiian or Other Pacific Islander</v>
      </c>
      <c r="R108" s="4" t="str" cm="1">
        <f t="array" ref="R108">_xlfn._xlws.FILTER(AnalysisGroupings!$I$2:$I$19,(AnalysisGroupings!$H$2:$H$19=AnalysisResults!Q108)*LEN(Q108)&gt;0,"")</f>
        <v/>
      </c>
      <c r="T108">
        <v>0</v>
      </c>
      <c r="U108" s="6" t="s">
        <v>205</v>
      </c>
    </row>
    <row r="109" spans="1:21" x14ac:dyDescent="0.3">
      <c r="A109" t="s">
        <v>376</v>
      </c>
      <c r="B109" s="4" t="str" cm="1">
        <f t="array" ref="B109">_xlfn._xlws.FILTER(AnalysisSets!B:B,AnalysisSets!A:A=_xlfn._xlws.FILTER(Analyses!I:I,Analyses!A:A=AnalysisResults!A109,""),"")</f>
        <v>Safety Population</v>
      </c>
      <c r="C109" t="s">
        <v>271</v>
      </c>
      <c r="D109" s="4" t="str" cm="1">
        <f t="array" ref="D109">_xlfn.UNIQUE(_xlfn._xlws.FILTER(AnalysisMethods!$D$2:$D$30,AnalysisMethods!$A$2:$A$30=AnalysisResults!C109,""))</f>
        <v>Grouped summary of categorical variable</v>
      </c>
      <c r="E109" t="s">
        <v>276</v>
      </c>
      <c r="F109" s="4" t="str" cm="1">
        <f t="array" ref="F109">_xlfn._xlws.FILTER(AnalysisMethods!$H$2:$H$30,AnalysisMethods!$E$2:$E$30=AnalysisResults!E109,"")</f>
        <v>%</v>
      </c>
      <c r="G109" s="4" t="str" cm="1">
        <f t="array" ref="G109">_xlfn._xlws.FILTER(AnalysisMethods!$J$2:$J$30,AnalysisMethods!$E$2:$E$30=AnalysisResults!E109,"")</f>
        <v>( XX.X)</v>
      </c>
      <c r="H109" t="s">
        <v>309</v>
      </c>
      <c r="I109" t="s">
        <v>311</v>
      </c>
      <c r="J109" s="4" t="str" cm="1">
        <f t="array" ref="J109">_xlfn._xlws.FILTER(AnalysisGroupings!$I$2:$I$19,(AnalysisGroupings!$H$2:$H$19=AnalysisResults!I109)*LEN(I109)&gt;0,"")</f>
        <v>Xanomeline Low Dose</v>
      </c>
      <c r="L109" t="s">
        <v>43</v>
      </c>
      <c r="M109" t="s">
        <v>108</v>
      </c>
      <c r="N109" s="4" t="str" cm="1">
        <f t="array" ref="N109">_xlfn._xlws.FILTER(AnalysisGroupings!$I$2:$I$19,(AnalysisGroupings!$H$2:$H$19=AnalysisResults!M109)*LEN(M109)&gt;0,"")</f>
        <v>White</v>
      </c>
      <c r="R109" s="4" t="str" cm="1">
        <f t="array" ref="R109">_xlfn._xlws.FILTER(AnalysisGroupings!$I$2:$I$19,(AnalysisGroupings!$H$2:$H$19=AnalysisResults!Q109)*LEN(Q109)&gt;0,"")</f>
        <v/>
      </c>
      <c r="T109">
        <v>88.095238095238102</v>
      </c>
      <c r="U109" s="6" t="s">
        <v>210</v>
      </c>
    </row>
    <row r="110" spans="1:21" x14ac:dyDescent="0.3">
      <c r="A110" t="s">
        <v>376</v>
      </c>
      <c r="B110" s="4" t="str" cm="1">
        <f t="array" ref="B110">_xlfn._xlws.FILTER(AnalysisSets!B:B,AnalysisSets!A:A=_xlfn._xlws.FILTER(Analyses!I:I,Analyses!A:A=AnalysisResults!A110,""),"")</f>
        <v>Safety Population</v>
      </c>
      <c r="C110" t="s">
        <v>271</v>
      </c>
      <c r="D110" s="4" t="str" cm="1">
        <f t="array" ref="D110">_xlfn.UNIQUE(_xlfn._xlws.FILTER(AnalysisMethods!$D$2:$D$30,AnalysisMethods!$A$2:$A$30=AnalysisResults!C110,""))</f>
        <v>Grouped summary of categorical variable</v>
      </c>
      <c r="E110" t="s">
        <v>276</v>
      </c>
      <c r="F110" s="4" t="str" cm="1">
        <f t="array" ref="F110">_xlfn._xlws.FILTER(AnalysisMethods!$H$2:$H$30,AnalysisMethods!$E$2:$E$30=AnalysisResults!E110,"")</f>
        <v>%</v>
      </c>
      <c r="G110" s="4" t="str" cm="1">
        <f t="array" ref="G110">_xlfn._xlws.FILTER(AnalysisMethods!$J$2:$J$30,AnalysisMethods!$E$2:$E$30=AnalysisResults!E110,"")</f>
        <v>( XX.X)</v>
      </c>
      <c r="H110" t="s">
        <v>309</v>
      </c>
      <c r="I110" t="s">
        <v>311</v>
      </c>
      <c r="J110" s="4" t="str" cm="1">
        <f t="array" ref="J110">_xlfn._xlws.FILTER(AnalysisGroupings!$I$2:$I$19,(AnalysisGroupings!$H$2:$H$19=AnalysisResults!I110)*LEN(I110)&gt;0,"")</f>
        <v>Xanomeline Low Dose</v>
      </c>
      <c r="L110" t="s">
        <v>43</v>
      </c>
      <c r="M110" t="s">
        <v>109</v>
      </c>
      <c r="N110" s="4" t="str" cm="1">
        <f t="array" ref="N110">_xlfn._xlws.FILTER(AnalysisGroupings!$I$2:$I$19,(AnalysisGroupings!$H$2:$H$19=AnalysisResults!M110)*LEN(M110)&gt;0,"")</f>
        <v>Multiple</v>
      </c>
      <c r="R110" s="4" t="str" cm="1">
        <f t="array" ref="R110">_xlfn._xlws.FILTER(AnalysisGroupings!$I$2:$I$19,(AnalysisGroupings!$H$2:$H$19=AnalysisResults!Q110)*LEN(Q110)&gt;0,"")</f>
        <v/>
      </c>
      <c r="T110">
        <v>0</v>
      </c>
      <c r="U110" s="6" t="s">
        <v>205</v>
      </c>
    </row>
    <row r="111" spans="1:21" x14ac:dyDescent="0.3">
      <c r="A111" t="s">
        <v>376</v>
      </c>
      <c r="B111" s="4" t="str" cm="1">
        <f t="array" ref="B111">_xlfn._xlws.FILTER(AnalysisSets!B:B,AnalysisSets!A:A=_xlfn._xlws.FILTER(Analyses!I:I,Analyses!A:A=AnalysisResults!A111,""),"")</f>
        <v>Safety Population</v>
      </c>
      <c r="C111" t="s">
        <v>271</v>
      </c>
      <c r="D111" s="4" t="str" cm="1">
        <f t="array" ref="D111">_xlfn.UNIQUE(_xlfn._xlws.FILTER(AnalysisMethods!$D$2:$D$30,AnalysisMethods!$A$2:$A$30=AnalysisResults!C111,""))</f>
        <v>Grouped summary of categorical variable</v>
      </c>
      <c r="E111" t="s">
        <v>276</v>
      </c>
      <c r="F111" s="4" t="str" cm="1">
        <f t="array" ref="F111">_xlfn._xlws.FILTER(AnalysisMethods!$H$2:$H$30,AnalysisMethods!$E$2:$E$30=AnalysisResults!E111,"")</f>
        <v>%</v>
      </c>
      <c r="G111" s="4" t="str" cm="1">
        <f t="array" ref="G111">_xlfn._xlws.FILTER(AnalysisMethods!$J$2:$J$30,AnalysisMethods!$E$2:$E$30=AnalysisResults!E111,"")</f>
        <v>( XX.X)</v>
      </c>
      <c r="H111" t="s">
        <v>309</v>
      </c>
      <c r="I111" t="s">
        <v>311</v>
      </c>
      <c r="J111" s="4" t="str" cm="1">
        <f t="array" ref="J111">_xlfn._xlws.FILTER(AnalysisGroupings!$I$2:$I$19,(AnalysisGroupings!$H$2:$H$19=AnalysisResults!I111)*LEN(I111)&gt;0,"")</f>
        <v>Xanomeline Low Dose</v>
      </c>
      <c r="L111" t="s">
        <v>43</v>
      </c>
      <c r="M111" t="s">
        <v>110</v>
      </c>
      <c r="N111" s="4" t="str" cm="1">
        <f t="array" ref="N111">_xlfn._xlws.FILTER(AnalysisGroupings!$I$2:$I$19,(AnalysisGroupings!$H$2:$H$19=AnalysisResults!M111)*LEN(M111)&gt;0,"")</f>
        <v>Not Reported</v>
      </c>
      <c r="R111" s="4" t="str" cm="1">
        <f t="array" ref="R111">_xlfn._xlws.FILTER(AnalysisGroupings!$I$2:$I$19,(AnalysisGroupings!$H$2:$H$19=AnalysisResults!Q111)*LEN(Q111)&gt;0,"")</f>
        <v/>
      </c>
      <c r="T111">
        <v>0</v>
      </c>
      <c r="U111" s="6" t="s">
        <v>205</v>
      </c>
    </row>
    <row r="112" spans="1:21" x14ac:dyDescent="0.3">
      <c r="A112" t="s">
        <v>376</v>
      </c>
      <c r="B112" s="4" t="str" cm="1">
        <f t="array" ref="B112">_xlfn._xlws.FILTER(AnalysisSets!B:B,AnalysisSets!A:A=_xlfn._xlws.FILTER(Analyses!I:I,Analyses!A:A=AnalysisResults!A112,""),"")</f>
        <v>Safety Population</v>
      </c>
      <c r="C112" t="s">
        <v>271</v>
      </c>
      <c r="D112" s="4" t="str" cm="1">
        <f t="array" ref="D112">_xlfn.UNIQUE(_xlfn._xlws.FILTER(AnalysisMethods!$D$2:$D$30,AnalysisMethods!$A$2:$A$30=AnalysisResults!C112,""))</f>
        <v>Grouped summary of categorical variable</v>
      </c>
      <c r="E112" t="s">
        <v>276</v>
      </c>
      <c r="F112" s="4" t="str" cm="1">
        <f t="array" ref="F112">_xlfn._xlws.FILTER(AnalysisMethods!$H$2:$H$30,AnalysisMethods!$E$2:$E$30=AnalysisResults!E112,"")</f>
        <v>%</v>
      </c>
      <c r="G112" s="4" t="str" cm="1">
        <f t="array" ref="G112">_xlfn._xlws.FILTER(AnalysisMethods!$J$2:$J$30,AnalysisMethods!$E$2:$E$30=AnalysisResults!E112,"")</f>
        <v>( XX.X)</v>
      </c>
      <c r="H112" t="s">
        <v>309</v>
      </c>
      <c r="I112" t="s">
        <v>311</v>
      </c>
      <c r="J112" s="4" t="str" cm="1">
        <f t="array" ref="J112">_xlfn._xlws.FILTER(AnalysisGroupings!$I$2:$I$19,(AnalysisGroupings!$H$2:$H$19=AnalysisResults!I112)*LEN(I112)&gt;0,"")</f>
        <v>Xanomeline Low Dose</v>
      </c>
      <c r="L112" t="s">
        <v>43</v>
      </c>
      <c r="M112" t="s">
        <v>111</v>
      </c>
      <c r="N112" s="4" t="str" cm="1">
        <f t="array" ref="N112">_xlfn._xlws.FILTER(AnalysisGroupings!$I$2:$I$19,(AnalysisGroupings!$H$2:$H$19=AnalysisResults!M112)*LEN(M112)&gt;0,"")</f>
        <v>Unknown</v>
      </c>
      <c r="R112" s="4" t="str" cm="1">
        <f t="array" ref="R112">_xlfn._xlws.FILTER(AnalysisGroupings!$I$2:$I$19,(AnalysisGroupings!$H$2:$H$19=AnalysisResults!Q112)*LEN(Q112)&gt;0,"")</f>
        <v/>
      </c>
      <c r="T112">
        <v>0</v>
      </c>
      <c r="U112" s="6" t="s">
        <v>205</v>
      </c>
    </row>
    <row r="113" spans="1:21" x14ac:dyDescent="0.3">
      <c r="A113" t="s">
        <v>376</v>
      </c>
      <c r="B113" s="4" t="str" cm="1">
        <f t="array" ref="B113">_xlfn._xlws.FILTER(AnalysisSets!B:B,AnalysisSets!A:A=_xlfn._xlws.FILTER(Analyses!I:I,Analyses!A:A=AnalysisResults!A113,""),"")</f>
        <v>Safety Population</v>
      </c>
      <c r="C113" t="s">
        <v>271</v>
      </c>
      <c r="D113" s="4" t="str" cm="1">
        <f t="array" ref="D113">_xlfn.UNIQUE(_xlfn._xlws.FILTER(AnalysisMethods!$D$2:$D$30,AnalysisMethods!$A$2:$A$30=AnalysisResults!C113,""))</f>
        <v>Grouped summary of categorical variable</v>
      </c>
      <c r="E113" t="s">
        <v>276</v>
      </c>
      <c r="F113" s="4" t="str" cm="1">
        <f t="array" ref="F113">_xlfn._xlws.FILTER(AnalysisMethods!$H$2:$H$30,AnalysisMethods!$E$2:$E$30=AnalysisResults!E113,"")</f>
        <v>%</v>
      </c>
      <c r="G113" s="4" t="str" cm="1">
        <f t="array" ref="G113">_xlfn._xlws.FILTER(AnalysisMethods!$J$2:$J$30,AnalysisMethods!$E$2:$E$30=AnalysisResults!E113,"")</f>
        <v>( XX.X)</v>
      </c>
      <c r="H113" t="s">
        <v>309</v>
      </c>
      <c r="I113" t="s">
        <v>311</v>
      </c>
      <c r="J113" s="4" t="str" cm="1">
        <f t="array" ref="J113">_xlfn._xlws.FILTER(AnalysisGroupings!$I$2:$I$19,(AnalysisGroupings!$H$2:$H$19=AnalysisResults!I113)*LEN(I113)&gt;0,"")</f>
        <v>Xanomeline Low Dose</v>
      </c>
      <c r="L113" t="s">
        <v>43</v>
      </c>
      <c r="M113" t="s">
        <v>112</v>
      </c>
      <c r="N113" s="4" t="str" cm="1">
        <f t="array" ref="N113">_xlfn._xlws.FILTER(AnalysisGroupings!$I$2:$I$19,(AnalysisGroupings!$H$2:$H$19=AnalysisResults!M113)*LEN(M113)&gt;0,"")</f>
        <v>Other</v>
      </c>
      <c r="R113" s="4" t="str" cm="1">
        <f t="array" ref="R113">_xlfn._xlws.FILTER(AnalysisGroupings!$I$2:$I$19,(AnalysisGroupings!$H$2:$H$19=AnalysisResults!Q113)*LEN(Q113)&gt;0,"")</f>
        <v/>
      </c>
      <c r="T113">
        <v>0</v>
      </c>
      <c r="U113" s="6" t="s">
        <v>205</v>
      </c>
    </row>
    <row r="114" spans="1:21" x14ac:dyDescent="0.3">
      <c r="A114" t="s">
        <v>376</v>
      </c>
      <c r="B114" s="4" t="str" cm="1">
        <f t="array" ref="B114">_xlfn._xlws.FILTER(AnalysisSets!B:B,AnalysisSets!A:A=_xlfn._xlws.FILTER(Analyses!I:I,Analyses!A:A=AnalysisResults!A114,""),"")</f>
        <v>Safety Population</v>
      </c>
      <c r="C114" t="s">
        <v>271</v>
      </c>
      <c r="D114" s="4" t="str" cm="1">
        <f t="array" ref="D114">_xlfn.UNIQUE(_xlfn._xlws.FILTER(AnalysisMethods!$D$2:$D$30,AnalysisMethods!$A$2:$A$30=AnalysisResults!C114,""))</f>
        <v>Grouped summary of categorical variable</v>
      </c>
      <c r="E114" t="s">
        <v>276</v>
      </c>
      <c r="F114" s="4" t="str" cm="1">
        <f t="array" ref="F114">_xlfn._xlws.FILTER(AnalysisMethods!$H$2:$H$30,AnalysisMethods!$E$2:$E$30=AnalysisResults!E114,"")</f>
        <v>%</v>
      </c>
      <c r="G114" s="4" t="str" cm="1">
        <f t="array" ref="G114">_xlfn._xlws.FILTER(AnalysisMethods!$J$2:$J$30,AnalysisMethods!$E$2:$E$30=AnalysisResults!E114,"")</f>
        <v>( XX.X)</v>
      </c>
      <c r="H114" t="s">
        <v>309</v>
      </c>
      <c r="I114" t="s">
        <v>312</v>
      </c>
      <c r="J114" s="4" t="str" cm="1">
        <f t="array" ref="J114">_xlfn._xlws.FILTER(AnalysisGroupings!$I$2:$I$19,(AnalysisGroupings!$H$2:$H$19=AnalysisResults!I114)*LEN(I114)&gt;0,"")</f>
        <v>Xanomeline High Dose</v>
      </c>
      <c r="L114" t="s">
        <v>43</v>
      </c>
      <c r="M114" t="s">
        <v>104</v>
      </c>
      <c r="N114" s="4" t="str" cm="1">
        <f t="array" ref="N114">_xlfn._xlws.FILTER(AnalysisGroupings!$I$2:$I$19,(AnalysisGroupings!$H$2:$H$19=AnalysisResults!M114)*LEN(M114)&gt;0,"")</f>
        <v>American Indian or Alaska Native</v>
      </c>
      <c r="R114" s="4" t="str" cm="1">
        <f t="array" ref="R114">_xlfn._xlws.FILTER(AnalysisGroupings!$I$2:$I$19,(AnalysisGroupings!$H$2:$H$19=AnalysisResults!Q114)*LEN(Q114)&gt;0,"")</f>
        <v/>
      </c>
      <c r="T114">
        <v>0</v>
      </c>
      <c r="U114" s="6" t="s">
        <v>205</v>
      </c>
    </row>
    <row r="115" spans="1:21" x14ac:dyDescent="0.3">
      <c r="A115" t="s">
        <v>376</v>
      </c>
      <c r="B115" s="4" t="str" cm="1">
        <f t="array" ref="B115">_xlfn._xlws.FILTER(AnalysisSets!B:B,AnalysisSets!A:A=_xlfn._xlws.FILTER(Analyses!I:I,Analyses!A:A=AnalysisResults!A115,""),"")</f>
        <v>Safety Population</v>
      </c>
      <c r="C115" t="s">
        <v>271</v>
      </c>
      <c r="D115" s="4" t="str" cm="1">
        <f t="array" ref="D115">_xlfn.UNIQUE(_xlfn._xlws.FILTER(AnalysisMethods!$D$2:$D$30,AnalysisMethods!$A$2:$A$30=AnalysisResults!C115,""))</f>
        <v>Grouped summary of categorical variable</v>
      </c>
      <c r="E115" t="s">
        <v>276</v>
      </c>
      <c r="F115" s="4" t="str" cm="1">
        <f t="array" ref="F115">_xlfn._xlws.FILTER(AnalysisMethods!$H$2:$H$30,AnalysisMethods!$E$2:$E$30=AnalysisResults!E115,"")</f>
        <v>%</v>
      </c>
      <c r="G115" s="4" t="str" cm="1">
        <f t="array" ref="G115">_xlfn._xlws.FILTER(AnalysisMethods!$J$2:$J$30,AnalysisMethods!$E$2:$E$30=AnalysisResults!E115,"")</f>
        <v>( XX.X)</v>
      </c>
      <c r="H115" t="s">
        <v>309</v>
      </c>
      <c r="I115" t="s">
        <v>312</v>
      </c>
      <c r="J115" s="4" t="str" cm="1">
        <f t="array" ref="J115">_xlfn._xlws.FILTER(AnalysisGroupings!$I$2:$I$19,(AnalysisGroupings!$H$2:$H$19=AnalysisResults!I115)*LEN(I115)&gt;0,"")</f>
        <v>Xanomeline High Dose</v>
      </c>
      <c r="L115" t="s">
        <v>43</v>
      </c>
      <c r="M115" t="s">
        <v>105</v>
      </c>
      <c r="N115" s="4" t="str" cm="1">
        <f t="array" ref="N115">_xlfn._xlws.FILTER(AnalysisGroupings!$I$2:$I$19,(AnalysisGroupings!$H$2:$H$19=AnalysisResults!M115)*LEN(M115)&gt;0,"")</f>
        <v>Asian</v>
      </c>
      <c r="R115" s="4" t="str" cm="1">
        <f t="array" ref="R115">_xlfn._xlws.FILTER(AnalysisGroupings!$I$2:$I$19,(AnalysisGroupings!$H$2:$H$19=AnalysisResults!Q115)*LEN(Q115)&gt;0,"")</f>
        <v/>
      </c>
      <c r="T115">
        <v>0</v>
      </c>
      <c r="U115" s="6" t="s">
        <v>205</v>
      </c>
    </row>
    <row r="116" spans="1:21" x14ac:dyDescent="0.3">
      <c r="A116" t="s">
        <v>376</v>
      </c>
      <c r="B116" s="4" t="str" cm="1">
        <f t="array" ref="B116">_xlfn._xlws.FILTER(AnalysisSets!B:B,AnalysisSets!A:A=_xlfn._xlws.FILTER(Analyses!I:I,Analyses!A:A=AnalysisResults!A116,""),"")</f>
        <v>Safety Population</v>
      </c>
      <c r="C116" t="s">
        <v>271</v>
      </c>
      <c r="D116" s="4" t="str" cm="1">
        <f t="array" ref="D116">_xlfn.UNIQUE(_xlfn._xlws.FILTER(AnalysisMethods!$D$2:$D$30,AnalysisMethods!$A$2:$A$30=AnalysisResults!C116,""))</f>
        <v>Grouped summary of categorical variable</v>
      </c>
      <c r="E116" t="s">
        <v>276</v>
      </c>
      <c r="F116" s="4" t="str" cm="1">
        <f t="array" ref="F116">_xlfn._xlws.FILTER(AnalysisMethods!$H$2:$H$30,AnalysisMethods!$E$2:$E$30=AnalysisResults!E116,"")</f>
        <v>%</v>
      </c>
      <c r="G116" s="4" t="str" cm="1">
        <f t="array" ref="G116">_xlfn._xlws.FILTER(AnalysisMethods!$J$2:$J$30,AnalysisMethods!$E$2:$E$30=AnalysisResults!E116,"")</f>
        <v>( XX.X)</v>
      </c>
      <c r="H116" t="s">
        <v>309</v>
      </c>
      <c r="I116" t="s">
        <v>312</v>
      </c>
      <c r="J116" s="4" t="str" cm="1">
        <f t="array" ref="J116">_xlfn._xlws.FILTER(AnalysisGroupings!$I$2:$I$19,(AnalysisGroupings!$H$2:$H$19=AnalysisResults!I116)*LEN(I116)&gt;0,"")</f>
        <v>Xanomeline High Dose</v>
      </c>
      <c r="L116" t="s">
        <v>43</v>
      </c>
      <c r="M116" t="s">
        <v>106</v>
      </c>
      <c r="N116" s="4" t="str" cm="1">
        <f t="array" ref="N116">_xlfn._xlws.FILTER(AnalysisGroupings!$I$2:$I$19,(AnalysisGroupings!$H$2:$H$19=AnalysisResults!M116)*LEN(M116)&gt;0,"")</f>
        <v>Black or African American</v>
      </c>
      <c r="R116" s="4" t="str" cm="1">
        <f t="array" ref="R116">_xlfn._xlws.FILTER(AnalysisGroupings!$I$2:$I$19,(AnalysisGroupings!$H$2:$H$19=AnalysisResults!Q116)*LEN(Q116)&gt;0,"")</f>
        <v/>
      </c>
      <c r="T116">
        <v>7.1428571428571432</v>
      </c>
      <c r="U116" s="6" t="s">
        <v>199</v>
      </c>
    </row>
    <row r="117" spans="1:21" x14ac:dyDescent="0.3">
      <c r="A117" t="s">
        <v>376</v>
      </c>
      <c r="B117" s="4" t="str" cm="1">
        <f t="array" ref="B117">_xlfn._xlws.FILTER(AnalysisSets!B:B,AnalysisSets!A:A=_xlfn._xlws.FILTER(Analyses!I:I,Analyses!A:A=AnalysisResults!A117,""),"")</f>
        <v>Safety Population</v>
      </c>
      <c r="C117" t="s">
        <v>271</v>
      </c>
      <c r="D117" s="4" t="str" cm="1">
        <f t="array" ref="D117">_xlfn.UNIQUE(_xlfn._xlws.FILTER(AnalysisMethods!$D$2:$D$30,AnalysisMethods!$A$2:$A$30=AnalysisResults!C117,""))</f>
        <v>Grouped summary of categorical variable</v>
      </c>
      <c r="E117" t="s">
        <v>276</v>
      </c>
      <c r="F117" s="4" t="str" cm="1">
        <f t="array" ref="F117">_xlfn._xlws.FILTER(AnalysisMethods!$H$2:$H$30,AnalysisMethods!$E$2:$E$30=AnalysisResults!E117,"")</f>
        <v>%</v>
      </c>
      <c r="G117" s="4" t="str" cm="1">
        <f t="array" ref="G117">_xlfn._xlws.FILTER(AnalysisMethods!$J$2:$J$30,AnalysisMethods!$E$2:$E$30=AnalysisResults!E117,"")</f>
        <v>( XX.X)</v>
      </c>
      <c r="H117" t="s">
        <v>309</v>
      </c>
      <c r="I117" t="s">
        <v>312</v>
      </c>
      <c r="J117" s="4" t="str" cm="1">
        <f t="array" ref="J117">_xlfn._xlws.FILTER(AnalysisGroupings!$I$2:$I$19,(AnalysisGroupings!$H$2:$H$19=AnalysisResults!I117)*LEN(I117)&gt;0,"")</f>
        <v>Xanomeline High Dose</v>
      </c>
      <c r="L117" t="s">
        <v>43</v>
      </c>
      <c r="M117" t="s">
        <v>107</v>
      </c>
      <c r="N117" s="4" t="str" cm="1">
        <f t="array" ref="N117">_xlfn._xlws.FILTER(AnalysisGroupings!$I$2:$I$19,(AnalysisGroupings!$H$2:$H$19=AnalysisResults!M117)*LEN(M117)&gt;0,"")</f>
        <v>Native Hawaiian or Other Pacific Islander</v>
      </c>
      <c r="R117" s="4" t="str" cm="1">
        <f t="array" ref="R117">_xlfn._xlws.FILTER(AnalysisGroupings!$I$2:$I$19,(AnalysisGroupings!$H$2:$H$19=AnalysisResults!Q117)*LEN(Q117)&gt;0,"")</f>
        <v/>
      </c>
      <c r="T117">
        <v>0</v>
      </c>
      <c r="U117" s="6" t="s">
        <v>205</v>
      </c>
    </row>
    <row r="118" spans="1:21" x14ac:dyDescent="0.3">
      <c r="A118" t="s">
        <v>376</v>
      </c>
      <c r="B118" s="4" t="str" cm="1">
        <f t="array" ref="B118">_xlfn._xlws.FILTER(AnalysisSets!B:B,AnalysisSets!A:A=_xlfn._xlws.FILTER(Analyses!I:I,Analyses!A:A=AnalysisResults!A118,""),"")</f>
        <v>Safety Population</v>
      </c>
      <c r="C118" t="s">
        <v>271</v>
      </c>
      <c r="D118" s="4" t="str" cm="1">
        <f t="array" ref="D118">_xlfn.UNIQUE(_xlfn._xlws.FILTER(AnalysisMethods!$D$2:$D$30,AnalysisMethods!$A$2:$A$30=AnalysisResults!C118,""))</f>
        <v>Grouped summary of categorical variable</v>
      </c>
      <c r="E118" t="s">
        <v>276</v>
      </c>
      <c r="F118" s="4" t="str" cm="1">
        <f t="array" ref="F118">_xlfn._xlws.FILTER(AnalysisMethods!$H$2:$H$30,AnalysisMethods!$E$2:$E$30=AnalysisResults!E118,"")</f>
        <v>%</v>
      </c>
      <c r="G118" s="4" t="str" cm="1">
        <f t="array" ref="G118">_xlfn._xlws.FILTER(AnalysisMethods!$J$2:$J$30,AnalysisMethods!$E$2:$E$30=AnalysisResults!E118,"")</f>
        <v>( XX.X)</v>
      </c>
      <c r="H118" t="s">
        <v>309</v>
      </c>
      <c r="I118" t="s">
        <v>312</v>
      </c>
      <c r="J118" s="4" t="str" cm="1">
        <f t="array" ref="J118">_xlfn._xlws.FILTER(AnalysisGroupings!$I$2:$I$19,(AnalysisGroupings!$H$2:$H$19=AnalysisResults!I118)*LEN(I118)&gt;0,"")</f>
        <v>Xanomeline High Dose</v>
      </c>
      <c r="L118" t="s">
        <v>43</v>
      </c>
      <c r="M118" t="s">
        <v>108</v>
      </c>
      <c r="N118" s="4" t="str" cm="1">
        <f t="array" ref="N118">_xlfn._xlws.FILTER(AnalysisGroupings!$I$2:$I$19,(AnalysisGroupings!$H$2:$H$19=AnalysisResults!M118)*LEN(M118)&gt;0,"")</f>
        <v>White</v>
      </c>
      <c r="R118" s="4" t="str" cm="1">
        <f t="array" ref="R118">_xlfn._xlws.FILTER(AnalysisGroupings!$I$2:$I$19,(AnalysisGroupings!$H$2:$H$19=AnalysisResults!Q118)*LEN(Q118)&gt;0,"")</f>
        <v/>
      </c>
      <c r="T118">
        <v>92.857142857142861</v>
      </c>
      <c r="U118" s="6" t="s">
        <v>200</v>
      </c>
    </row>
    <row r="119" spans="1:21" x14ac:dyDescent="0.3">
      <c r="A119" t="s">
        <v>376</v>
      </c>
      <c r="B119" s="4" t="str" cm="1">
        <f t="array" ref="B119">_xlfn._xlws.FILTER(AnalysisSets!B:B,AnalysisSets!A:A=_xlfn._xlws.FILTER(Analyses!I:I,Analyses!A:A=AnalysisResults!A119,""),"")</f>
        <v>Safety Population</v>
      </c>
      <c r="C119" t="s">
        <v>271</v>
      </c>
      <c r="D119" s="4" t="str" cm="1">
        <f t="array" ref="D119">_xlfn.UNIQUE(_xlfn._xlws.FILTER(AnalysisMethods!$D$2:$D$30,AnalysisMethods!$A$2:$A$30=AnalysisResults!C119,""))</f>
        <v>Grouped summary of categorical variable</v>
      </c>
      <c r="E119" t="s">
        <v>276</v>
      </c>
      <c r="F119" s="4" t="str" cm="1">
        <f t="array" ref="F119">_xlfn._xlws.FILTER(AnalysisMethods!$H$2:$H$30,AnalysisMethods!$E$2:$E$30=AnalysisResults!E119,"")</f>
        <v>%</v>
      </c>
      <c r="G119" s="4" t="str" cm="1">
        <f t="array" ref="G119">_xlfn._xlws.FILTER(AnalysisMethods!$J$2:$J$30,AnalysisMethods!$E$2:$E$30=AnalysisResults!E119,"")</f>
        <v>( XX.X)</v>
      </c>
      <c r="H119" t="s">
        <v>309</v>
      </c>
      <c r="I119" t="s">
        <v>312</v>
      </c>
      <c r="J119" s="4" t="str" cm="1">
        <f t="array" ref="J119">_xlfn._xlws.FILTER(AnalysisGroupings!$I$2:$I$19,(AnalysisGroupings!$H$2:$H$19=AnalysisResults!I119)*LEN(I119)&gt;0,"")</f>
        <v>Xanomeline High Dose</v>
      </c>
      <c r="L119" t="s">
        <v>43</v>
      </c>
      <c r="M119" t="s">
        <v>109</v>
      </c>
      <c r="N119" s="4" t="str" cm="1">
        <f t="array" ref="N119">_xlfn._xlws.FILTER(AnalysisGroupings!$I$2:$I$19,(AnalysisGroupings!$H$2:$H$19=AnalysisResults!M119)*LEN(M119)&gt;0,"")</f>
        <v>Multiple</v>
      </c>
      <c r="R119" s="4" t="str" cm="1">
        <f t="array" ref="R119">_xlfn._xlws.FILTER(AnalysisGroupings!$I$2:$I$19,(AnalysisGroupings!$H$2:$H$19=AnalysisResults!Q119)*LEN(Q119)&gt;0,"")</f>
        <v/>
      </c>
      <c r="T119">
        <v>0</v>
      </c>
      <c r="U119" s="6" t="s">
        <v>205</v>
      </c>
    </row>
    <row r="120" spans="1:21" x14ac:dyDescent="0.3">
      <c r="A120" t="s">
        <v>376</v>
      </c>
      <c r="B120" s="4" t="str" cm="1">
        <f t="array" ref="B120">_xlfn._xlws.FILTER(AnalysisSets!B:B,AnalysisSets!A:A=_xlfn._xlws.FILTER(Analyses!I:I,Analyses!A:A=AnalysisResults!A120,""),"")</f>
        <v>Safety Population</v>
      </c>
      <c r="C120" t="s">
        <v>271</v>
      </c>
      <c r="D120" s="4" t="str" cm="1">
        <f t="array" ref="D120">_xlfn.UNIQUE(_xlfn._xlws.FILTER(AnalysisMethods!$D$2:$D$30,AnalysisMethods!$A$2:$A$30=AnalysisResults!C120,""))</f>
        <v>Grouped summary of categorical variable</v>
      </c>
      <c r="E120" t="s">
        <v>276</v>
      </c>
      <c r="F120" s="4" t="str" cm="1">
        <f t="array" ref="F120">_xlfn._xlws.FILTER(AnalysisMethods!$H$2:$H$30,AnalysisMethods!$E$2:$E$30=AnalysisResults!E120,"")</f>
        <v>%</v>
      </c>
      <c r="G120" s="4" t="str" cm="1">
        <f t="array" ref="G120">_xlfn._xlws.FILTER(AnalysisMethods!$J$2:$J$30,AnalysisMethods!$E$2:$E$30=AnalysisResults!E120,"")</f>
        <v>( XX.X)</v>
      </c>
      <c r="H120" t="s">
        <v>309</v>
      </c>
      <c r="I120" t="s">
        <v>312</v>
      </c>
      <c r="J120" s="4" t="str" cm="1">
        <f t="array" ref="J120">_xlfn._xlws.FILTER(AnalysisGroupings!$I$2:$I$19,(AnalysisGroupings!$H$2:$H$19=AnalysisResults!I120)*LEN(I120)&gt;0,"")</f>
        <v>Xanomeline High Dose</v>
      </c>
      <c r="L120" t="s">
        <v>43</v>
      </c>
      <c r="M120" t="s">
        <v>110</v>
      </c>
      <c r="N120" s="4" t="str" cm="1">
        <f t="array" ref="N120">_xlfn._xlws.FILTER(AnalysisGroupings!$I$2:$I$19,(AnalysisGroupings!$H$2:$H$19=AnalysisResults!M120)*LEN(M120)&gt;0,"")</f>
        <v>Not Reported</v>
      </c>
      <c r="R120" s="4" t="str" cm="1">
        <f t="array" ref="R120">_xlfn._xlws.FILTER(AnalysisGroupings!$I$2:$I$19,(AnalysisGroupings!$H$2:$H$19=AnalysisResults!Q120)*LEN(Q120)&gt;0,"")</f>
        <v/>
      </c>
      <c r="T120">
        <v>0</v>
      </c>
      <c r="U120" s="6" t="s">
        <v>205</v>
      </c>
    </row>
    <row r="121" spans="1:21" x14ac:dyDescent="0.3">
      <c r="A121" t="s">
        <v>376</v>
      </c>
      <c r="B121" s="4" t="str" cm="1">
        <f t="array" ref="B121">_xlfn._xlws.FILTER(AnalysisSets!B:B,AnalysisSets!A:A=_xlfn._xlws.FILTER(Analyses!I:I,Analyses!A:A=AnalysisResults!A121,""),"")</f>
        <v>Safety Population</v>
      </c>
      <c r="C121" t="s">
        <v>271</v>
      </c>
      <c r="D121" s="4" t="str" cm="1">
        <f t="array" ref="D121">_xlfn.UNIQUE(_xlfn._xlws.FILTER(AnalysisMethods!$D$2:$D$30,AnalysisMethods!$A$2:$A$30=AnalysisResults!C121,""))</f>
        <v>Grouped summary of categorical variable</v>
      </c>
      <c r="E121" t="s">
        <v>276</v>
      </c>
      <c r="F121" s="4" t="str" cm="1">
        <f t="array" ref="F121">_xlfn._xlws.FILTER(AnalysisMethods!$H$2:$H$30,AnalysisMethods!$E$2:$E$30=AnalysisResults!E121,"")</f>
        <v>%</v>
      </c>
      <c r="G121" s="4" t="str" cm="1">
        <f t="array" ref="G121">_xlfn._xlws.FILTER(AnalysisMethods!$J$2:$J$30,AnalysisMethods!$E$2:$E$30=AnalysisResults!E121,"")</f>
        <v>( XX.X)</v>
      </c>
      <c r="H121" t="s">
        <v>309</v>
      </c>
      <c r="I121" t="s">
        <v>312</v>
      </c>
      <c r="J121" s="4" t="str" cm="1">
        <f t="array" ref="J121">_xlfn._xlws.FILTER(AnalysisGroupings!$I$2:$I$19,(AnalysisGroupings!$H$2:$H$19=AnalysisResults!I121)*LEN(I121)&gt;0,"")</f>
        <v>Xanomeline High Dose</v>
      </c>
      <c r="L121" t="s">
        <v>43</v>
      </c>
      <c r="M121" t="s">
        <v>111</v>
      </c>
      <c r="N121" s="4" t="str" cm="1">
        <f t="array" ref="N121">_xlfn._xlws.FILTER(AnalysisGroupings!$I$2:$I$19,(AnalysisGroupings!$H$2:$H$19=AnalysisResults!M121)*LEN(M121)&gt;0,"")</f>
        <v>Unknown</v>
      </c>
      <c r="R121" s="4" t="str" cm="1">
        <f t="array" ref="R121">_xlfn._xlws.FILTER(AnalysisGroupings!$I$2:$I$19,(AnalysisGroupings!$H$2:$H$19=AnalysisResults!Q121)*LEN(Q121)&gt;0,"")</f>
        <v/>
      </c>
      <c r="T121">
        <v>0</v>
      </c>
      <c r="U121" s="6" t="s">
        <v>205</v>
      </c>
    </row>
    <row r="122" spans="1:21" x14ac:dyDescent="0.3">
      <c r="A122" t="s">
        <v>376</v>
      </c>
      <c r="B122" s="4" t="str" cm="1">
        <f t="array" ref="B122">_xlfn._xlws.FILTER(AnalysisSets!B:B,AnalysisSets!A:A=_xlfn._xlws.FILTER(Analyses!I:I,Analyses!A:A=AnalysisResults!A122,""),"")</f>
        <v>Safety Population</v>
      </c>
      <c r="C122" t="s">
        <v>271</v>
      </c>
      <c r="D122" s="4" t="str" cm="1">
        <f t="array" ref="D122">_xlfn.UNIQUE(_xlfn._xlws.FILTER(AnalysisMethods!$D$2:$D$30,AnalysisMethods!$A$2:$A$30=AnalysisResults!C122,""))</f>
        <v>Grouped summary of categorical variable</v>
      </c>
      <c r="E122" t="s">
        <v>276</v>
      </c>
      <c r="F122" s="4" t="str" cm="1">
        <f t="array" ref="F122">_xlfn._xlws.FILTER(AnalysisMethods!$H$2:$H$30,AnalysisMethods!$E$2:$E$30=AnalysisResults!E122,"")</f>
        <v>%</v>
      </c>
      <c r="G122" s="4" t="str" cm="1">
        <f t="array" ref="G122">_xlfn._xlws.FILTER(AnalysisMethods!$J$2:$J$30,AnalysisMethods!$E$2:$E$30=AnalysisResults!E122,"")</f>
        <v>( XX.X)</v>
      </c>
      <c r="H122" t="s">
        <v>309</v>
      </c>
      <c r="I122" t="s">
        <v>312</v>
      </c>
      <c r="J122" s="4" t="str" cm="1">
        <f t="array" ref="J122">_xlfn._xlws.FILTER(AnalysisGroupings!$I$2:$I$19,(AnalysisGroupings!$H$2:$H$19=AnalysisResults!I122)*LEN(I122)&gt;0,"")</f>
        <v>Xanomeline High Dose</v>
      </c>
      <c r="L122" t="s">
        <v>43</v>
      </c>
      <c r="M122" t="s">
        <v>112</v>
      </c>
      <c r="N122" s="4" t="str" cm="1">
        <f t="array" ref="N122">_xlfn._xlws.FILTER(AnalysisGroupings!$I$2:$I$19,(AnalysisGroupings!$H$2:$H$19=AnalysisResults!M122)*LEN(M122)&gt;0,"")</f>
        <v>Other</v>
      </c>
      <c r="R122" s="4" t="str" cm="1">
        <f t="array" ref="R122">_xlfn._xlws.FILTER(AnalysisGroupings!$I$2:$I$19,(AnalysisGroupings!$H$2:$H$19=AnalysisResults!Q122)*LEN(Q122)&gt;0,"")</f>
        <v/>
      </c>
      <c r="T122">
        <v>0</v>
      </c>
      <c r="U122" s="6" t="s">
        <v>205</v>
      </c>
    </row>
    <row r="123" spans="1:21" x14ac:dyDescent="0.3">
      <c r="A123" t="s">
        <v>377</v>
      </c>
      <c r="B123" s="4" t="str" cm="1">
        <f t="array" ref="B123">_xlfn._xlws.FILTER(AnalysisSets!B:B,AnalysisSets!A:A=_xlfn._xlws.FILTER(Analyses!I:I,Analyses!A:A=AnalysisResults!A123,""),"")</f>
        <v>Safety Population</v>
      </c>
      <c r="C123" t="s">
        <v>266</v>
      </c>
      <c r="D123" s="4" t="str" cm="1">
        <f t="array" ref="D123">_xlfn.UNIQUE(_xlfn._xlws.FILTER(AnalysisMethods!$D$2:$D$30,AnalysisMethods!$A$2:$A$30=AnalysisResults!C123,""))</f>
        <v/>
      </c>
      <c r="E123" t="s">
        <v>285</v>
      </c>
      <c r="F123" s="4" t="str" cm="1">
        <f t="array" ref="F123">_xlfn._xlws.FILTER(AnalysisMethods!$H$2:$H$30,AnalysisMethods!$E$2:$E$30=AnalysisResults!E123,"")</f>
        <v/>
      </c>
      <c r="G123" s="4" t="str" cm="1">
        <f t="array" ref="G123">_xlfn._xlws.FILTER(AnalysisMethods!$J$2:$J$30,AnalysisMethods!$E$2:$E$30=AnalysisResults!E123,"")</f>
        <v/>
      </c>
      <c r="H123" t="s">
        <v>309</v>
      </c>
      <c r="J123" s="4" t="str" cm="1">
        <f t="array" ref="J123">_xlfn._xlws.FILTER(AnalysisGroupings!$I$2:$I$19,(AnalysisGroupings!$H$2:$H$19=AnalysisResults!I123)*LEN(I123)&gt;0,"")</f>
        <v/>
      </c>
      <c r="L123" t="s">
        <v>43</v>
      </c>
      <c r="N123" s="4" t="str" cm="1">
        <f t="array" ref="N123">_xlfn._xlws.FILTER(AnalysisGroupings!$I$2:$I$19,(AnalysisGroupings!$H$2:$H$19=AnalysisResults!M123)*LEN(M123)&gt;0,"")</f>
        <v/>
      </c>
      <c r="R123" s="4" t="str" cm="1">
        <f t="array" ref="R123">_xlfn._xlws.FILTER(AnalysisGroupings!$I$2:$I$19,(AnalysisGroupings!$H$2:$H$19=AnalysisResults!Q123)*LEN(Q123)&gt;0,"")</f>
        <v/>
      </c>
      <c r="T123">
        <v>0.60403043649999999</v>
      </c>
      <c r="U123" s="9" t="s">
        <v>287</v>
      </c>
    </row>
    <row r="124" spans="1:21" x14ac:dyDescent="0.3">
      <c r="A124" t="s">
        <v>378</v>
      </c>
      <c r="B124" s="4" t="str" cm="1">
        <f t="array" ref="B124">_xlfn._xlws.FILTER(AnalysisSets!B:B,AnalysisSets!A:A=_xlfn._xlws.FILTER(Analyses!I:I,Analyses!A:A=AnalysisResults!A124,""),"")</f>
        <v>Safety Population</v>
      </c>
      <c r="C124" t="s">
        <v>272</v>
      </c>
      <c r="D124" s="4" t="str" cm="1">
        <f t="array" ref="D124">_xlfn.UNIQUE(_xlfn._xlws.FILTER(AnalysisMethods!$D$2:$D$30,AnalysisMethods!$A$2:$A$30=AnalysisResults!C124,""))</f>
        <v>Grouped summary of continuous variable</v>
      </c>
      <c r="E124" t="s">
        <v>277</v>
      </c>
      <c r="F124" s="4" t="str" cm="1">
        <f t="array" ref="F124">_xlfn._xlws.FILTER(AnalysisMethods!$H$2:$H$30,AnalysisMethods!$E$2:$E$30=AnalysisResults!E124,"")</f>
        <v>n</v>
      </c>
      <c r="G124" s="4" t="str" cm="1">
        <f t="array" ref="G124">_xlfn._xlws.FILTER(AnalysisMethods!$J$2:$J$30,AnalysisMethods!$E$2:$E$30=AnalysisResults!E124,"")</f>
        <v>XX</v>
      </c>
      <c r="H124" t="s">
        <v>309</v>
      </c>
      <c r="I124" t="s">
        <v>310</v>
      </c>
      <c r="J124" s="4" t="str" cm="1">
        <f t="array" ref="J124">_xlfn._xlws.FILTER(AnalysisGroupings!$I$2:$I$19,(AnalysisGroupings!$H$2:$H$19=AnalysisResults!I124)*LEN(I124)&gt;0,"")</f>
        <v>Placebo</v>
      </c>
      <c r="N124" s="4" t="str" cm="1">
        <f t="array" ref="N124">_xlfn._xlws.FILTER(AnalysisGroupings!$I$2:$I$19,(AnalysisGroupings!$H$2:$H$19=AnalysisResults!M124)*LEN(M124)&gt;0,"")</f>
        <v/>
      </c>
      <c r="R124" s="4" t="str" cm="1">
        <f t="array" ref="R124">_xlfn._xlws.FILTER(AnalysisGroupings!$I$2:$I$19,(AnalysisGroupings!$H$2:$H$19=AnalysisResults!Q124)*LEN(Q124)&gt;0,"")</f>
        <v/>
      </c>
      <c r="T124">
        <v>86</v>
      </c>
      <c r="U124" s="6" t="s">
        <v>146</v>
      </c>
    </row>
    <row r="125" spans="1:21" x14ac:dyDescent="0.3">
      <c r="A125" t="s">
        <v>378</v>
      </c>
      <c r="B125" s="4" t="str" cm="1">
        <f t="array" ref="B125">_xlfn._xlws.FILTER(AnalysisSets!B:B,AnalysisSets!A:A=_xlfn._xlws.FILTER(Analyses!I:I,Analyses!A:A=AnalysisResults!A125,""),"")</f>
        <v>Safety Population</v>
      </c>
      <c r="C125" t="s">
        <v>272</v>
      </c>
      <c r="D125" s="4" t="str" cm="1">
        <f t="array" ref="D125">_xlfn.UNIQUE(_xlfn._xlws.FILTER(AnalysisMethods!$D$2:$D$30,AnalysisMethods!$A$2:$A$30=AnalysisResults!C125,""))</f>
        <v>Grouped summary of continuous variable</v>
      </c>
      <c r="E125" t="s">
        <v>277</v>
      </c>
      <c r="F125" s="4" t="str" cm="1">
        <f t="array" ref="F125">_xlfn._xlws.FILTER(AnalysisMethods!$H$2:$H$30,AnalysisMethods!$E$2:$E$30=AnalysisResults!E125,"")</f>
        <v>n</v>
      </c>
      <c r="G125" s="4" t="str" cm="1">
        <f t="array" ref="G125">_xlfn._xlws.FILTER(AnalysisMethods!$J$2:$J$30,AnalysisMethods!$E$2:$E$30=AnalysisResults!E125,"")</f>
        <v>XX</v>
      </c>
      <c r="H125" t="s">
        <v>309</v>
      </c>
      <c r="I125" t="s">
        <v>311</v>
      </c>
      <c r="J125" s="4" t="str" cm="1">
        <f t="array" ref="J125">_xlfn._xlws.FILTER(AnalysisGroupings!$I$2:$I$19,(AnalysisGroupings!$H$2:$H$19=AnalysisResults!I125)*LEN(I125)&gt;0,"")</f>
        <v>Xanomeline Low Dose</v>
      </c>
      <c r="N125" s="4" t="str" cm="1">
        <f t="array" ref="N125">_xlfn._xlws.FILTER(AnalysisGroupings!$I$2:$I$19,(AnalysisGroupings!$H$2:$H$19=AnalysisResults!M125)*LEN(M125)&gt;0,"")</f>
        <v/>
      </c>
      <c r="R125" s="4" t="str" cm="1">
        <f t="array" ref="R125">_xlfn._xlws.FILTER(AnalysisGroupings!$I$2:$I$19,(AnalysisGroupings!$H$2:$H$19=AnalysisResults!Q125)*LEN(Q125)&gt;0,"")</f>
        <v/>
      </c>
      <c r="T125">
        <v>84</v>
      </c>
      <c r="U125" s="6" t="s">
        <v>147</v>
      </c>
    </row>
    <row r="126" spans="1:21" x14ac:dyDescent="0.3">
      <c r="A126" t="s">
        <v>378</v>
      </c>
      <c r="B126" s="4" t="str" cm="1">
        <f t="array" ref="B126">_xlfn._xlws.FILTER(AnalysisSets!B:B,AnalysisSets!A:A=_xlfn._xlws.FILTER(Analyses!I:I,Analyses!A:A=AnalysisResults!A126,""),"")</f>
        <v>Safety Population</v>
      </c>
      <c r="C126" t="s">
        <v>272</v>
      </c>
      <c r="D126" s="4" t="str" cm="1">
        <f t="array" ref="D126">_xlfn.UNIQUE(_xlfn._xlws.FILTER(AnalysisMethods!$D$2:$D$30,AnalysisMethods!$A$2:$A$30=AnalysisResults!C126,""))</f>
        <v>Grouped summary of continuous variable</v>
      </c>
      <c r="E126" t="s">
        <v>277</v>
      </c>
      <c r="F126" s="4" t="str" cm="1">
        <f t="array" ref="F126">_xlfn._xlws.FILTER(AnalysisMethods!$H$2:$H$30,AnalysisMethods!$E$2:$E$30=AnalysisResults!E126,"")</f>
        <v>n</v>
      </c>
      <c r="G126" s="4" t="str" cm="1">
        <f t="array" ref="G126">_xlfn._xlws.FILTER(AnalysisMethods!$J$2:$J$30,AnalysisMethods!$E$2:$E$30=AnalysisResults!E126,"")</f>
        <v>XX</v>
      </c>
      <c r="H126" t="s">
        <v>309</v>
      </c>
      <c r="I126" t="s">
        <v>312</v>
      </c>
      <c r="J126" s="4" t="str" cm="1">
        <f t="array" ref="J126">_xlfn._xlws.FILTER(AnalysisGroupings!$I$2:$I$19,(AnalysisGroupings!$H$2:$H$19=AnalysisResults!I126)*LEN(I126)&gt;0,"")</f>
        <v>Xanomeline High Dose</v>
      </c>
      <c r="N126" s="4" t="str" cm="1">
        <f t="array" ref="N126">_xlfn._xlws.FILTER(AnalysisGroupings!$I$2:$I$19,(AnalysisGroupings!$H$2:$H$19=AnalysisResults!M126)*LEN(M126)&gt;0,"")</f>
        <v/>
      </c>
      <c r="R126" s="4" t="str" cm="1">
        <f t="array" ref="R126">_xlfn._xlws.FILTER(AnalysisGroupings!$I$2:$I$19,(AnalysisGroupings!$H$2:$H$19=AnalysisResults!Q126)*LEN(Q126)&gt;0,"")</f>
        <v/>
      </c>
      <c r="T126">
        <v>84</v>
      </c>
      <c r="U126" s="6" t="s">
        <v>147</v>
      </c>
    </row>
    <row r="127" spans="1:21" x14ac:dyDescent="0.3">
      <c r="A127" t="s">
        <v>378</v>
      </c>
      <c r="B127" s="4" t="str" cm="1">
        <f t="array" ref="B127">_xlfn._xlws.FILTER(AnalysisSets!B:B,AnalysisSets!A:A=_xlfn._xlws.FILTER(Analyses!I:I,Analyses!A:A=AnalysisResults!A127,""),"")</f>
        <v>Safety Population</v>
      </c>
      <c r="C127" t="s">
        <v>272</v>
      </c>
      <c r="D127" s="4" t="str" cm="1">
        <f t="array" ref="D127">_xlfn.UNIQUE(_xlfn._xlws.FILTER(AnalysisMethods!$D$2:$D$30,AnalysisMethods!$A$2:$A$30=AnalysisResults!C127,""))</f>
        <v>Grouped summary of continuous variable</v>
      </c>
      <c r="E127" t="s">
        <v>278</v>
      </c>
      <c r="F127" s="4" t="str" cm="1">
        <f t="array" ref="F127">_xlfn._xlws.FILTER(AnalysisMethods!$H$2:$H$30,AnalysisMethods!$E$2:$E$30=AnalysisResults!E127,"")</f>
        <v>Mean</v>
      </c>
      <c r="G127" s="4" t="str" cm="1">
        <f t="array" ref="G127">_xlfn._xlws.FILTER(AnalysisMethods!$J$2:$J$30,AnalysisMethods!$E$2:$E$30=AnalysisResults!E127,"")</f>
        <v>XX.X</v>
      </c>
      <c r="H127" t="s">
        <v>309</v>
      </c>
      <c r="I127" t="s">
        <v>310</v>
      </c>
      <c r="J127" s="4" t="str" cm="1">
        <f t="array" ref="J127">_xlfn._xlws.FILTER(AnalysisGroupings!$I$2:$I$19,(AnalysisGroupings!$H$2:$H$19=AnalysisResults!I127)*LEN(I127)&gt;0,"")</f>
        <v>Placebo</v>
      </c>
      <c r="N127" s="4" t="str" cm="1">
        <f t="array" ref="N127">_xlfn._xlws.FILTER(AnalysisGroupings!$I$2:$I$19,(AnalysisGroupings!$H$2:$H$19=AnalysisResults!M127)*LEN(M127)&gt;0,"")</f>
        <v/>
      </c>
      <c r="R127" s="4" t="str" cm="1">
        <f t="array" ref="R127">_xlfn._xlws.FILTER(AnalysisGroupings!$I$2:$I$19,(AnalysisGroupings!$H$2:$H$19=AnalysisResults!Q127)*LEN(Q127)&gt;0,"")</f>
        <v/>
      </c>
      <c r="T127">
        <v>162.5732558</v>
      </c>
      <c r="U127" s="6" t="s">
        <v>211</v>
      </c>
    </row>
    <row r="128" spans="1:21" x14ac:dyDescent="0.3">
      <c r="A128" t="s">
        <v>378</v>
      </c>
      <c r="B128" s="4" t="str" cm="1">
        <f t="array" ref="B128">_xlfn._xlws.FILTER(AnalysisSets!B:B,AnalysisSets!A:A=_xlfn._xlws.FILTER(Analyses!I:I,Analyses!A:A=AnalysisResults!A128,""),"")</f>
        <v>Safety Population</v>
      </c>
      <c r="C128" t="s">
        <v>272</v>
      </c>
      <c r="D128" s="4" t="str" cm="1">
        <f t="array" ref="D128">_xlfn.UNIQUE(_xlfn._xlws.FILTER(AnalysisMethods!$D$2:$D$30,AnalysisMethods!$A$2:$A$30=AnalysisResults!C128,""))</f>
        <v>Grouped summary of continuous variable</v>
      </c>
      <c r="E128" t="s">
        <v>278</v>
      </c>
      <c r="F128" s="4" t="str" cm="1">
        <f t="array" ref="F128">_xlfn._xlws.FILTER(AnalysisMethods!$H$2:$H$30,AnalysisMethods!$E$2:$E$30=AnalysisResults!E128,"")</f>
        <v>Mean</v>
      </c>
      <c r="G128" s="4" t="str" cm="1">
        <f t="array" ref="G128">_xlfn._xlws.FILTER(AnalysisMethods!$J$2:$J$30,AnalysisMethods!$E$2:$E$30=AnalysisResults!E128,"")</f>
        <v>XX.X</v>
      </c>
      <c r="H128" t="s">
        <v>309</v>
      </c>
      <c r="I128" t="s">
        <v>311</v>
      </c>
      <c r="J128" s="4" t="str" cm="1">
        <f t="array" ref="J128">_xlfn._xlws.FILTER(AnalysisGroupings!$I$2:$I$19,(AnalysisGroupings!$H$2:$H$19=AnalysisResults!I128)*LEN(I128)&gt;0,"")</f>
        <v>Xanomeline Low Dose</v>
      </c>
      <c r="N128" s="4" t="str" cm="1">
        <f t="array" ref="N128">_xlfn._xlws.FILTER(AnalysisGroupings!$I$2:$I$19,(AnalysisGroupings!$H$2:$H$19=AnalysisResults!M128)*LEN(M128)&gt;0,"")</f>
        <v/>
      </c>
      <c r="R128" s="4" t="str" cm="1">
        <f t="array" ref="R128">_xlfn._xlws.FILTER(AnalysisGroupings!$I$2:$I$19,(AnalysisGroupings!$H$2:$H$19=AnalysisResults!Q128)*LEN(Q128)&gt;0,"")</f>
        <v/>
      </c>
      <c r="T128">
        <v>165.82023810000001</v>
      </c>
      <c r="U128" s="6" t="s">
        <v>212</v>
      </c>
    </row>
    <row r="129" spans="1:21" x14ac:dyDescent="0.3">
      <c r="A129" t="s">
        <v>378</v>
      </c>
      <c r="B129" s="4" t="str" cm="1">
        <f t="array" ref="B129">_xlfn._xlws.FILTER(AnalysisSets!B:B,AnalysisSets!A:A=_xlfn._xlws.FILTER(Analyses!I:I,Analyses!A:A=AnalysisResults!A129,""),"")</f>
        <v>Safety Population</v>
      </c>
      <c r="C129" t="s">
        <v>272</v>
      </c>
      <c r="D129" s="4" t="str" cm="1">
        <f t="array" ref="D129">_xlfn.UNIQUE(_xlfn._xlws.FILTER(AnalysisMethods!$D$2:$D$30,AnalysisMethods!$A$2:$A$30=AnalysisResults!C129,""))</f>
        <v>Grouped summary of continuous variable</v>
      </c>
      <c r="E129" t="s">
        <v>278</v>
      </c>
      <c r="F129" s="4" t="str" cm="1">
        <f t="array" ref="F129">_xlfn._xlws.FILTER(AnalysisMethods!$H$2:$H$30,AnalysisMethods!$E$2:$E$30=AnalysisResults!E129,"")</f>
        <v>Mean</v>
      </c>
      <c r="G129" s="4" t="str" cm="1">
        <f t="array" ref="G129">_xlfn._xlws.FILTER(AnalysisMethods!$J$2:$J$30,AnalysisMethods!$E$2:$E$30=AnalysisResults!E129,"")</f>
        <v>XX.X</v>
      </c>
      <c r="H129" t="s">
        <v>309</v>
      </c>
      <c r="I129" t="s">
        <v>312</v>
      </c>
      <c r="J129" s="4" t="str" cm="1">
        <f t="array" ref="J129">_xlfn._xlws.FILTER(AnalysisGroupings!$I$2:$I$19,(AnalysisGroupings!$H$2:$H$19=AnalysisResults!I129)*LEN(I129)&gt;0,"")</f>
        <v>Xanomeline High Dose</v>
      </c>
      <c r="N129" s="4" t="str" cm="1">
        <f t="array" ref="N129">_xlfn._xlws.FILTER(AnalysisGroupings!$I$2:$I$19,(AnalysisGroupings!$H$2:$H$19=AnalysisResults!M129)*LEN(M129)&gt;0,"")</f>
        <v/>
      </c>
      <c r="R129" s="4" t="str" cm="1">
        <f t="array" ref="R129">_xlfn._xlws.FILTER(AnalysisGroupings!$I$2:$I$19,(AnalysisGroupings!$H$2:$H$19=AnalysisResults!Q129)*LEN(Q129)&gt;0,"")</f>
        <v/>
      </c>
      <c r="T129">
        <v>163.43333329999999</v>
      </c>
      <c r="U129" s="6" t="s">
        <v>213</v>
      </c>
    </row>
    <row r="130" spans="1:21" x14ac:dyDescent="0.3">
      <c r="A130" t="s">
        <v>378</v>
      </c>
      <c r="B130" s="4" t="str" cm="1">
        <f t="array" ref="B130">_xlfn._xlws.FILTER(AnalysisSets!B:B,AnalysisSets!A:A=_xlfn._xlws.FILTER(Analyses!I:I,Analyses!A:A=AnalysisResults!A130,""),"")</f>
        <v>Safety Population</v>
      </c>
      <c r="C130" t="s">
        <v>272</v>
      </c>
      <c r="D130" s="4" t="str" cm="1">
        <f t="array" ref="D130">_xlfn.UNIQUE(_xlfn._xlws.FILTER(AnalysisMethods!$D$2:$D$30,AnalysisMethods!$A$2:$A$30=AnalysisResults!C130,""))</f>
        <v>Grouped summary of continuous variable</v>
      </c>
      <c r="E130" t="s">
        <v>279</v>
      </c>
      <c r="F130" s="4" t="str" cm="1">
        <f t="array" ref="F130">_xlfn._xlws.FILTER(AnalysisMethods!$H$2:$H$30,AnalysisMethods!$E$2:$E$30=AnalysisResults!E130,"")</f>
        <v>SD</v>
      </c>
      <c r="G130" s="4" t="str" cm="1">
        <f t="array" ref="G130">_xlfn._xlws.FILTER(AnalysisMethods!$J$2:$J$30,AnalysisMethods!$E$2:$E$30=AnalysisResults!E130,"")</f>
        <v>(XX.XX)</v>
      </c>
      <c r="H130" t="s">
        <v>309</v>
      </c>
      <c r="I130" t="s">
        <v>310</v>
      </c>
      <c r="J130" s="4" t="str" cm="1">
        <f t="array" ref="J130">_xlfn._xlws.FILTER(AnalysisGroupings!$I$2:$I$19,(AnalysisGroupings!$H$2:$H$19=AnalysisResults!I130)*LEN(I130)&gt;0,"")</f>
        <v>Placebo</v>
      </c>
      <c r="N130" s="4" t="str" cm="1">
        <f t="array" ref="N130">_xlfn._xlws.FILTER(AnalysisGroupings!$I$2:$I$19,(AnalysisGroupings!$H$2:$H$19=AnalysisResults!M130)*LEN(M130)&gt;0,"")</f>
        <v/>
      </c>
      <c r="R130" s="4" t="str" cm="1">
        <f t="array" ref="R130">_xlfn._xlws.FILTER(AnalysisGroupings!$I$2:$I$19,(AnalysisGroupings!$H$2:$H$19=AnalysisResults!Q130)*LEN(Q130)&gt;0,"")</f>
        <v/>
      </c>
      <c r="T130">
        <v>11.522361099999999</v>
      </c>
      <c r="U130" s="6" t="s">
        <v>214</v>
      </c>
    </row>
    <row r="131" spans="1:21" x14ac:dyDescent="0.3">
      <c r="A131" t="s">
        <v>378</v>
      </c>
      <c r="B131" s="4" t="str" cm="1">
        <f t="array" ref="B131">_xlfn._xlws.FILTER(AnalysisSets!B:B,AnalysisSets!A:A=_xlfn._xlws.FILTER(Analyses!I:I,Analyses!A:A=AnalysisResults!A131,""),"")</f>
        <v>Safety Population</v>
      </c>
      <c r="C131" t="s">
        <v>272</v>
      </c>
      <c r="D131" s="4" t="str" cm="1">
        <f t="array" ref="D131">_xlfn.UNIQUE(_xlfn._xlws.FILTER(AnalysisMethods!$D$2:$D$30,AnalysisMethods!$A$2:$A$30=AnalysisResults!C131,""))</f>
        <v>Grouped summary of continuous variable</v>
      </c>
      <c r="E131" t="s">
        <v>279</v>
      </c>
      <c r="F131" s="4" t="str" cm="1">
        <f t="array" ref="F131">_xlfn._xlws.FILTER(AnalysisMethods!$H$2:$H$30,AnalysisMethods!$E$2:$E$30=AnalysisResults!E131,"")</f>
        <v>SD</v>
      </c>
      <c r="G131" s="4" t="str" cm="1">
        <f t="array" ref="G131">_xlfn._xlws.FILTER(AnalysisMethods!$J$2:$J$30,AnalysisMethods!$E$2:$E$30=AnalysisResults!E131,"")</f>
        <v>(XX.XX)</v>
      </c>
      <c r="H131" t="s">
        <v>309</v>
      </c>
      <c r="I131" t="s">
        <v>311</v>
      </c>
      <c r="J131" s="4" t="str" cm="1">
        <f t="array" ref="J131">_xlfn._xlws.FILTER(AnalysisGroupings!$I$2:$I$19,(AnalysisGroupings!$H$2:$H$19=AnalysisResults!I131)*LEN(I131)&gt;0,"")</f>
        <v>Xanomeline Low Dose</v>
      </c>
      <c r="N131" s="4" t="str" cm="1">
        <f t="array" ref="N131">_xlfn._xlws.FILTER(AnalysisGroupings!$I$2:$I$19,(AnalysisGroupings!$H$2:$H$19=AnalysisResults!M131)*LEN(M131)&gt;0,"")</f>
        <v/>
      </c>
      <c r="R131" s="4" t="str" cm="1">
        <f t="array" ref="R131">_xlfn._xlws.FILTER(AnalysisGroupings!$I$2:$I$19,(AnalysisGroupings!$H$2:$H$19=AnalysisResults!Q131)*LEN(Q131)&gt;0,"")</f>
        <v/>
      </c>
      <c r="T131">
        <v>10.41924</v>
      </c>
      <c r="U131" s="6" t="s">
        <v>215</v>
      </c>
    </row>
    <row r="132" spans="1:21" x14ac:dyDescent="0.3">
      <c r="A132" t="s">
        <v>378</v>
      </c>
      <c r="B132" s="4" t="str" cm="1">
        <f t="array" ref="B132">_xlfn._xlws.FILTER(AnalysisSets!B:B,AnalysisSets!A:A=_xlfn._xlws.FILTER(Analyses!I:I,Analyses!A:A=AnalysisResults!A132,""),"")</f>
        <v>Safety Population</v>
      </c>
      <c r="C132" t="s">
        <v>272</v>
      </c>
      <c r="D132" s="4" t="str" cm="1">
        <f t="array" ref="D132">_xlfn.UNIQUE(_xlfn._xlws.FILTER(AnalysisMethods!$D$2:$D$30,AnalysisMethods!$A$2:$A$30=AnalysisResults!C132,""))</f>
        <v>Grouped summary of continuous variable</v>
      </c>
      <c r="E132" t="s">
        <v>279</v>
      </c>
      <c r="F132" s="4" t="str" cm="1">
        <f t="array" ref="F132">_xlfn._xlws.FILTER(AnalysisMethods!$H$2:$H$30,AnalysisMethods!$E$2:$E$30=AnalysisResults!E132,"")</f>
        <v>SD</v>
      </c>
      <c r="G132" s="4" t="str" cm="1">
        <f t="array" ref="G132">_xlfn._xlws.FILTER(AnalysisMethods!$J$2:$J$30,AnalysisMethods!$E$2:$E$30=AnalysisResults!E132,"")</f>
        <v>(XX.XX)</v>
      </c>
      <c r="H132" t="s">
        <v>309</v>
      </c>
      <c r="I132" t="s">
        <v>312</v>
      </c>
      <c r="J132" s="4" t="str" cm="1">
        <f t="array" ref="J132">_xlfn._xlws.FILTER(AnalysisGroupings!$I$2:$I$19,(AnalysisGroupings!$H$2:$H$19=AnalysisResults!I132)*LEN(I132)&gt;0,"")</f>
        <v>Xanomeline High Dose</v>
      </c>
      <c r="N132" s="4" t="str" cm="1">
        <f t="array" ref="N132">_xlfn._xlws.FILTER(AnalysisGroupings!$I$2:$I$19,(AnalysisGroupings!$H$2:$H$19=AnalysisResults!M132)*LEN(M132)&gt;0,"")</f>
        <v/>
      </c>
      <c r="R132" s="4" t="str" cm="1">
        <f t="array" ref="R132">_xlfn._xlws.FILTER(AnalysisGroupings!$I$2:$I$19,(AnalysisGroupings!$H$2:$H$19=AnalysisResults!Q132)*LEN(Q132)&gt;0,"")</f>
        <v/>
      </c>
      <c r="T132">
        <v>10.1313516</v>
      </c>
      <c r="U132" s="6" t="s">
        <v>216</v>
      </c>
    </row>
    <row r="133" spans="1:21" x14ac:dyDescent="0.3">
      <c r="A133" t="s">
        <v>378</v>
      </c>
      <c r="B133" s="4" t="str" cm="1">
        <f t="array" ref="B133">_xlfn._xlws.FILTER(AnalysisSets!B:B,AnalysisSets!A:A=_xlfn._xlws.FILTER(Analyses!I:I,Analyses!A:A=AnalysisResults!A133,""),"")</f>
        <v>Safety Population</v>
      </c>
      <c r="C133" t="s">
        <v>272</v>
      </c>
      <c r="D133" s="4" t="str" cm="1">
        <f t="array" ref="D133">_xlfn.UNIQUE(_xlfn._xlws.FILTER(AnalysisMethods!$D$2:$D$30,AnalysisMethods!$A$2:$A$30=AnalysisResults!C133,""))</f>
        <v>Grouped summary of continuous variable</v>
      </c>
      <c r="E133" t="s">
        <v>280</v>
      </c>
      <c r="F133" s="4" t="str" cm="1">
        <f t="array" ref="F133">_xlfn._xlws.FILTER(AnalysisMethods!$H$2:$H$30,AnalysisMethods!$E$2:$E$30=AnalysisResults!E133,"")</f>
        <v>Median</v>
      </c>
      <c r="G133" s="4" t="str" cm="1">
        <f t="array" ref="G133">_xlfn._xlws.FILTER(AnalysisMethods!$J$2:$J$30,AnalysisMethods!$E$2:$E$30=AnalysisResults!E133,"")</f>
        <v>XX.X</v>
      </c>
      <c r="H133" t="s">
        <v>309</v>
      </c>
      <c r="I133" t="s">
        <v>310</v>
      </c>
      <c r="J133" s="4" t="str" cm="1">
        <f t="array" ref="J133">_xlfn._xlws.FILTER(AnalysisGroupings!$I$2:$I$19,(AnalysisGroupings!$H$2:$H$19=AnalysisResults!I133)*LEN(I133)&gt;0,"")</f>
        <v>Placebo</v>
      </c>
      <c r="N133" s="4" t="str" cm="1">
        <f t="array" ref="N133">_xlfn._xlws.FILTER(AnalysisGroupings!$I$2:$I$19,(AnalysisGroupings!$H$2:$H$19=AnalysisResults!M133)*LEN(M133)&gt;0,"")</f>
        <v/>
      </c>
      <c r="R133" s="4" t="str" cm="1">
        <f t="array" ref="R133">_xlfn._xlws.FILTER(AnalysisGroupings!$I$2:$I$19,(AnalysisGroupings!$H$2:$H$19=AnalysisResults!Q133)*LEN(Q133)&gt;0,"")</f>
        <v/>
      </c>
      <c r="T133">
        <v>162.6</v>
      </c>
      <c r="U133" s="6" t="s">
        <v>211</v>
      </c>
    </row>
    <row r="134" spans="1:21" x14ac:dyDescent="0.3">
      <c r="A134" t="s">
        <v>378</v>
      </c>
      <c r="B134" s="4" t="str" cm="1">
        <f t="array" ref="B134">_xlfn._xlws.FILTER(AnalysisSets!B:B,AnalysisSets!A:A=_xlfn._xlws.FILTER(Analyses!I:I,Analyses!A:A=AnalysisResults!A134,""),"")</f>
        <v>Safety Population</v>
      </c>
      <c r="C134" t="s">
        <v>272</v>
      </c>
      <c r="D134" s="4" t="str" cm="1">
        <f t="array" ref="D134">_xlfn.UNIQUE(_xlfn._xlws.FILTER(AnalysisMethods!$D$2:$D$30,AnalysisMethods!$A$2:$A$30=AnalysisResults!C134,""))</f>
        <v>Grouped summary of continuous variable</v>
      </c>
      <c r="E134" t="s">
        <v>280</v>
      </c>
      <c r="F134" s="4" t="str" cm="1">
        <f t="array" ref="F134">_xlfn._xlws.FILTER(AnalysisMethods!$H$2:$H$30,AnalysisMethods!$E$2:$E$30=AnalysisResults!E134,"")</f>
        <v>Median</v>
      </c>
      <c r="G134" s="4" t="str" cm="1">
        <f t="array" ref="G134">_xlfn._xlws.FILTER(AnalysisMethods!$J$2:$J$30,AnalysisMethods!$E$2:$E$30=AnalysisResults!E134,"")</f>
        <v>XX.X</v>
      </c>
      <c r="H134" t="s">
        <v>309</v>
      </c>
      <c r="I134" t="s">
        <v>311</v>
      </c>
      <c r="J134" s="4" t="str" cm="1">
        <f t="array" ref="J134">_xlfn._xlws.FILTER(AnalysisGroupings!$I$2:$I$19,(AnalysisGroupings!$H$2:$H$19=AnalysisResults!I134)*LEN(I134)&gt;0,"")</f>
        <v>Xanomeline Low Dose</v>
      </c>
      <c r="N134" s="4" t="str" cm="1">
        <f t="array" ref="N134">_xlfn._xlws.FILTER(AnalysisGroupings!$I$2:$I$19,(AnalysisGroupings!$H$2:$H$19=AnalysisResults!M134)*LEN(M134)&gt;0,"")</f>
        <v/>
      </c>
      <c r="R134" s="4" t="str" cm="1">
        <f t="array" ref="R134">_xlfn._xlws.FILTER(AnalysisGroupings!$I$2:$I$19,(AnalysisGroupings!$H$2:$H$19=AnalysisResults!Q134)*LEN(Q134)&gt;0,"")</f>
        <v/>
      </c>
      <c r="T134">
        <v>162.19999999999999</v>
      </c>
      <c r="U134" s="6" t="s">
        <v>217</v>
      </c>
    </row>
    <row r="135" spans="1:21" x14ac:dyDescent="0.3">
      <c r="A135" t="s">
        <v>378</v>
      </c>
      <c r="B135" s="4" t="str" cm="1">
        <f t="array" ref="B135">_xlfn._xlws.FILTER(AnalysisSets!B:B,AnalysisSets!A:A=_xlfn._xlws.FILTER(Analyses!I:I,Analyses!A:A=AnalysisResults!A135,""),"")</f>
        <v>Safety Population</v>
      </c>
      <c r="C135" t="s">
        <v>272</v>
      </c>
      <c r="D135" s="4" t="str" cm="1">
        <f t="array" ref="D135">_xlfn.UNIQUE(_xlfn._xlws.FILTER(AnalysisMethods!$D$2:$D$30,AnalysisMethods!$A$2:$A$30=AnalysisResults!C135,""))</f>
        <v>Grouped summary of continuous variable</v>
      </c>
      <c r="E135" t="s">
        <v>280</v>
      </c>
      <c r="F135" s="4" t="str" cm="1">
        <f t="array" ref="F135">_xlfn._xlws.FILTER(AnalysisMethods!$H$2:$H$30,AnalysisMethods!$E$2:$E$30=AnalysisResults!E135,"")</f>
        <v>Median</v>
      </c>
      <c r="G135" s="4" t="str" cm="1">
        <f t="array" ref="G135">_xlfn._xlws.FILTER(AnalysisMethods!$J$2:$J$30,AnalysisMethods!$E$2:$E$30=AnalysisResults!E135,"")</f>
        <v>XX.X</v>
      </c>
      <c r="H135" t="s">
        <v>309</v>
      </c>
      <c r="I135" t="s">
        <v>312</v>
      </c>
      <c r="J135" s="4" t="str" cm="1">
        <f t="array" ref="J135">_xlfn._xlws.FILTER(AnalysisGroupings!$I$2:$I$19,(AnalysisGroupings!$H$2:$H$19=AnalysisResults!I135)*LEN(I135)&gt;0,"")</f>
        <v>Xanomeline High Dose</v>
      </c>
      <c r="N135" s="4" t="str" cm="1">
        <f t="array" ref="N135">_xlfn._xlws.FILTER(AnalysisGroupings!$I$2:$I$19,(AnalysisGroupings!$H$2:$H$19=AnalysisResults!M135)*LEN(M135)&gt;0,"")</f>
        <v/>
      </c>
      <c r="R135" s="4" t="str" cm="1">
        <f t="array" ref="R135">_xlfn._xlws.FILTER(AnalysisGroupings!$I$2:$I$19,(AnalysisGroupings!$H$2:$H$19=AnalysisResults!Q135)*LEN(Q135)&gt;0,"")</f>
        <v/>
      </c>
      <c r="T135">
        <v>165.1</v>
      </c>
      <c r="U135" s="6" t="s">
        <v>218</v>
      </c>
    </row>
    <row r="136" spans="1:21" x14ac:dyDescent="0.3">
      <c r="A136" t="s">
        <v>378</v>
      </c>
      <c r="B136" s="4" t="str" cm="1">
        <f t="array" ref="B136">_xlfn._xlws.FILTER(AnalysisSets!B:B,AnalysisSets!A:A=_xlfn._xlws.FILTER(Analyses!I:I,Analyses!A:A=AnalysisResults!A136,""),"")</f>
        <v>Safety Population</v>
      </c>
      <c r="C136" t="s">
        <v>272</v>
      </c>
      <c r="D136" s="4" t="str" cm="1">
        <f t="array" ref="D136">_xlfn.UNIQUE(_xlfn._xlws.FILTER(AnalysisMethods!$D$2:$D$30,AnalysisMethods!$A$2:$A$30=AnalysisResults!C136,""))</f>
        <v>Grouped summary of continuous variable</v>
      </c>
      <c r="E136" t="s">
        <v>281</v>
      </c>
      <c r="F136" s="4" t="str" cm="1">
        <f t="array" ref="F136">_xlfn._xlws.FILTER(AnalysisMethods!$H$2:$H$30,AnalysisMethods!$E$2:$E$30=AnalysisResults!E136,"")</f>
        <v>Q1</v>
      </c>
      <c r="G136" s="4" t="str" cm="1">
        <f t="array" ref="G136">_xlfn._xlws.FILTER(AnalysisMethods!$J$2:$J$30,AnalysisMethods!$E$2:$E$30=AnalysisResults!E136,"")</f>
        <v>XX.X</v>
      </c>
      <c r="H136" t="s">
        <v>309</v>
      </c>
      <c r="I136" t="s">
        <v>310</v>
      </c>
      <c r="J136" s="4" t="str" cm="1">
        <f t="array" ref="J136">_xlfn._xlws.FILTER(AnalysisGroupings!$I$2:$I$19,(AnalysisGroupings!$H$2:$H$19=AnalysisResults!I136)*LEN(I136)&gt;0,"")</f>
        <v>Placebo</v>
      </c>
      <c r="N136" s="4" t="str" cm="1">
        <f t="array" ref="N136">_xlfn._xlws.FILTER(AnalysisGroupings!$I$2:$I$19,(AnalysisGroupings!$H$2:$H$19=AnalysisResults!M136)*LEN(M136)&gt;0,"")</f>
        <v/>
      </c>
      <c r="R136" s="4" t="str" cm="1">
        <f t="array" ref="R136">_xlfn._xlws.FILTER(AnalysisGroupings!$I$2:$I$19,(AnalysisGroupings!$H$2:$H$19=AnalysisResults!Q136)*LEN(Q136)&gt;0,"")</f>
        <v/>
      </c>
      <c r="T136">
        <v>153.69999999999999</v>
      </c>
      <c r="U136" s="6" t="s">
        <v>219</v>
      </c>
    </row>
    <row r="137" spans="1:21" x14ac:dyDescent="0.3">
      <c r="A137" t="s">
        <v>378</v>
      </c>
      <c r="B137" s="4" t="str" cm="1">
        <f t="array" ref="B137">_xlfn._xlws.FILTER(AnalysisSets!B:B,AnalysisSets!A:A=_xlfn._xlws.FILTER(Analyses!I:I,Analyses!A:A=AnalysisResults!A137,""),"")</f>
        <v>Safety Population</v>
      </c>
      <c r="C137" t="s">
        <v>272</v>
      </c>
      <c r="D137" s="4" t="str" cm="1">
        <f t="array" ref="D137">_xlfn.UNIQUE(_xlfn._xlws.FILTER(AnalysisMethods!$D$2:$D$30,AnalysisMethods!$A$2:$A$30=AnalysisResults!C137,""))</f>
        <v>Grouped summary of continuous variable</v>
      </c>
      <c r="E137" t="s">
        <v>281</v>
      </c>
      <c r="F137" s="4" t="str" cm="1">
        <f t="array" ref="F137">_xlfn._xlws.FILTER(AnalysisMethods!$H$2:$H$30,AnalysisMethods!$E$2:$E$30=AnalysisResults!E137,"")</f>
        <v>Q1</v>
      </c>
      <c r="G137" s="4" t="str" cm="1">
        <f t="array" ref="G137">_xlfn._xlws.FILTER(AnalysisMethods!$J$2:$J$30,AnalysisMethods!$E$2:$E$30=AnalysisResults!E137,"")</f>
        <v>XX.X</v>
      </c>
      <c r="H137" t="s">
        <v>309</v>
      </c>
      <c r="I137" t="s">
        <v>311</v>
      </c>
      <c r="J137" s="4" t="str" cm="1">
        <f t="array" ref="J137">_xlfn._xlws.FILTER(AnalysisGroupings!$I$2:$I$19,(AnalysisGroupings!$H$2:$H$19=AnalysisResults!I137)*LEN(I137)&gt;0,"")</f>
        <v>Xanomeline Low Dose</v>
      </c>
      <c r="N137" s="4" t="str" cm="1">
        <f t="array" ref="N137">_xlfn._xlws.FILTER(AnalysisGroupings!$I$2:$I$19,(AnalysisGroupings!$H$2:$H$19=AnalysisResults!M137)*LEN(M137)&gt;0,"")</f>
        <v/>
      </c>
      <c r="R137" s="4" t="str" cm="1">
        <f t="array" ref="R137">_xlfn._xlws.FILTER(AnalysisGroupings!$I$2:$I$19,(AnalysisGroupings!$H$2:$H$19=AnalysisResults!Q137)*LEN(Q137)&gt;0,"")</f>
        <v/>
      </c>
      <c r="T137">
        <v>157.5</v>
      </c>
      <c r="U137" s="6" t="s">
        <v>220</v>
      </c>
    </row>
    <row r="138" spans="1:21" x14ac:dyDescent="0.3">
      <c r="A138" t="s">
        <v>378</v>
      </c>
      <c r="B138" s="4" t="str" cm="1">
        <f t="array" ref="B138">_xlfn._xlws.FILTER(AnalysisSets!B:B,AnalysisSets!A:A=_xlfn._xlws.FILTER(Analyses!I:I,Analyses!A:A=AnalysisResults!A138,""),"")</f>
        <v>Safety Population</v>
      </c>
      <c r="C138" t="s">
        <v>272</v>
      </c>
      <c r="D138" s="4" t="str" cm="1">
        <f t="array" ref="D138">_xlfn.UNIQUE(_xlfn._xlws.FILTER(AnalysisMethods!$D$2:$D$30,AnalysisMethods!$A$2:$A$30=AnalysisResults!C138,""))</f>
        <v>Grouped summary of continuous variable</v>
      </c>
      <c r="E138" t="s">
        <v>281</v>
      </c>
      <c r="F138" s="4" t="str" cm="1">
        <f t="array" ref="F138">_xlfn._xlws.FILTER(AnalysisMethods!$H$2:$H$30,AnalysisMethods!$E$2:$E$30=AnalysisResults!E138,"")</f>
        <v>Q1</v>
      </c>
      <c r="G138" s="4" t="str" cm="1">
        <f t="array" ref="G138">_xlfn._xlws.FILTER(AnalysisMethods!$J$2:$J$30,AnalysisMethods!$E$2:$E$30=AnalysisResults!E138,"")</f>
        <v>XX.X</v>
      </c>
      <c r="H138" t="s">
        <v>309</v>
      </c>
      <c r="I138" t="s">
        <v>312</v>
      </c>
      <c r="J138" s="4" t="str" cm="1">
        <f t="array" ref="J138">_xlfn._xlws.FILTER(AnalysisGroupings!$I$2:$I$19,(AnalysisGroupings!$H$2:$H$19=AnalysisResults!I138)*LEN(I138)&gt;0,"")</f>
        <v>Xanomeline High Dose</v>
      </c>
      <c r="N138" s="4" t="str" cm="1">
        <f t="array" ref="N138">_xlfn._xlws.FILTER(AnalysisGroupings!$I$2:$I$19,(AnalysisGroupings!$H$2:$H$19=AnalysisResults!M138)*LEN(M138)&gt;0,"")</f>
        <v/>
      </c>
      <c r="R138" s="4" t="str" cm="1">
        <f t="array" ref="R138">_xlfn._xlws.FILTER(AnalysisGroupings!$I$2:$I$19,(AnalysisGroupings!$H$2:$H$19=AnalysisResults!Q138)*LEN(Q138)&gt;0,"")</f>
        <v/>
      </c>
      <c r="T138">
        <v>157.5</v>
      </c>
      <c r="U138" s="6" t="s">
        <v>220</v>
      </c>
    </row>
    <row r="139" spans="1:21" x14ac:dyDescent="0.3">
      <c r="A139" t="s">
        <v>378</v>
      </c>
      <c r="B139" s="4" t="str" cm="1">
        <f t="array" ref="B139">_xlfn._xlws.FILTER(AnalysisSets!B:B,AnalysisSets!A:A=_xlfn._xlws.FILTER(Analyses!I:I,Analyses!A:A=AnalysisResults!A139,""),"")</f>
        <v>Safety Population</v>
      </c>
      <c r="C139" t="s">
        <v>272</v>
      </c>
      <c r="D139" s="4" t="str" cm="1">
        <f t="array" ref="D139">_xlfn.UNIQUE(_xlfn._xlws.FILTER(AnalysisMethods!$D$2:$D$30,AnalysisMethods!$A$2:$A$30=AnalysisResults!C139,""))</f>
        <v>Grouped summary of continuous variable</v>
      </c>
      <c r="E139" t="s">
        <v>282</v>
      </c>
      <c r="F139" s="4" t="str" cm="1">
        <f t="array" ref="F139">_xlfn._xlws.FILTER(AnalysisMethods!$H$2:$H$30,AnalysisMethods!$E$2:$E$30=AnalysisResults!E139,"")</f>
        <v>Q3</v>
      </c>
      <c r="G139" s="4" t="str" cm="1">
        <f t="array" ref="G139">_xlfn._xlws.FILTER(AnalysisMethods!$J$2:$J$30,AnalysisMethods!$E$2:$E$30=AnalysisResults!E139,"")</f>
        <v>XX.X</v>
      </c>
      <c r="H139" t="s">
        <v>309</v>
      </c>
      <c r="I139" t="s">
        <v>310</v>
      </c>
      <c r="J139" s="4" t="str" cm="1">
        <f t="array" ref="J139">_xlfn._xlws.FILTER(AnalysisGroupings!$I$2:$I$19,(AnalysisGroupings!$H$2:$H$19=AnalysisResults!I139)*LEN(I139)&gt;0,"")</f>
        <v>Placebo</v>
      </c>
      <c r="N139" s="4" t="str" cm="1">
        <f t="array" ref="N139">_xlfn._xlws.FILTER(AnalysisGroupings!$I$2:$I$19,(AnalysisGroupings!$H$2:$H$19=AnalysisResults!M139)*LEN(M139)&gt;0,"")</f>
        <v/>
      </c>
      <c r="R139" s="4" t="str" cm="1">
        <f t="array" ref="R139">_xlfn._xlws.FILTER(AnalysisGroupings!$I$2:$I$19,(AnalysisGroupings!$H$2:$H$19=AnalysisResults!Q139)*LEN(Q139)&gt;0,"")</f>
        <v/>
      </c>
      <c r="T139">
        <v>171.5</v>
      </c>
      <c r="U139" s="6" t="s">
        <v>221</v>
      </c>
    </row>
    <row r="140" spans="1:21" x14ac:dyDescent="0.3">
      <c r="A140" t="s">
        <v>378</v>
      </c>
      <c r="B140" s="4" t="str" cm="1">
        <f t="array" ref="B140">_xlfn._xlws.FILTER(AnalysisSets!B:B,AnalysisSets!A:A=_xlfn._xlws.FILTER(Analyses!I:I,Analyses!A:A=AnalysisResults!A140,""),"")</f>
        <v>Safety Population</v>
      </c>
      <c r="C140" t="s">
        <v>272</v>
      </c>
      <c r="D140" s="4" t="str" cm="1">
        <f t="array" ref="D140">_xlfn.UNIQUE(_xlfn._xlws.FILTER(AnalysisMethods!$D$2:$D$30,AnalysisMethods!$A$2:$A$30=AnalysisResults!C140,""))</f>
        <v>Grouped summary of continuous variable</v>
      </c>
      <c r="E140" t="s">
        <v>282</v>
      </c>
      <c r="F140" s="4" t="str" cm="1">
        <f t="array" ref="F140">_xlfn._xlws.FILTER(AnalysisMethods!$H$2:$H$30,AnalysisMethods!$E$2:$E$30=AnalysisResults!E140,"")</f>
        <v>Q3</v>
      </c>
      <c r="G140" s="4" t="str" cm="1">
        <f t="array" ref="G140">_xlfn._xlws.FILTER(AnalysisMethods!$J$2:$J$30,AnalysisMethods!$E$2:$E$30=AnalysisResults!E140,"")</f>
        <v>XX.X</v>
      </c>
      <c r="H140" t="s">
        <v>309</v>
      </c>
      <c r="I140" t="s">
        <v>311</v>
      </c>
      <c r="J140" s="4" t="str" cm="1">
        <f t="array" ref="J140">_xlfn._xlws.FILTER(AnalysisGroupings!$I$2:$I$19,(AnalysisGroupings!$H$2:$H$19=AnalysisResults!I140)*LEN(I140)&gt;0,"")</f>
        <v>Xanomeline Low Dose</v>
      </c>
      <c r="N140" s="4" t="str" cm="1">
        <f t="array" ref="N140">_xlfn._xlws.FILTER(AnalysisGroupings!$I$2:$I$19,(AnalysisGroupings!$H$2:$H$19=AnalysisResults!M140)*LEN(M140)&gt;0,"")</f>
        <v/>
      </c>
      <c r="R140" s="4" t="str" cm="1">
        <f t="array" ref="R140">_xlfn._xlws.FILTER(AnalysisGroupings!$I$2:$I$19,(AnalysisGroupings!$H$2:$H$19=AnalysisResults!Q140)*LEN(Q140)&gt;0,"")</f>
        <v/>
      </c>
      <c r="T140">
        <v>170.2</v>
      </c>
      <c r="U140" s="6" t="s">
        <v>222</v>
      </c>
    </row>
    <row r="141" spans="1:21" x14ac:dyDescent="0.3">
      <c r="A141" t="s">
        <v>378</v>
      </c>
      <c r="B141" s="4" t="str" cm="1">
        <f t="array" ref="B141">_xlfn._xlws.FILTER(AnalysisSets!B:B,AnalysisSets!A:A=_xlfn._xlws.FILTER(Analyses!I:I,Analyses!A:A=AnalysisResults!A141,""),"")</f>
        <v>Safety Population</v>
      </c>
      <c r="C141" t="s">
        <v>272</v>
      </c>
      <c r="D141" s="4" t="str" cm="1">
        <f t="array" ref="D141">_xlfn.UNIQUE(_xlfn._xlws.FILTER(AnalysisMethods!$D$2:$D$30,AnalysisMethods!$A$2:$A$30=AnalysisResults!C141,""))</f>
        <v>Grouped summary of continuous variable</v>
      </c>
      <c r="E141" t="s">
        <v>282</v>
      </c>
      <c r="F141" s="4" t="str" cm="1">
        <f t="array" ref="F141">_xlfn._xlws.FILTER(AnalysisMethods!$H$2:$H$30,AnalysisMethods!$E$2:$E$30=AnalysisResults!E141,"")</f>
        <v>Q3</v>
      </c>
      <c r="G141" s="4" t="str" cm="1">
        <f t="array" ref="G141">_xlfn._xlws.FILTER(AnalysisMethods!$J$2:$J$30,AnalysisMethods!$E$2:$E$30=AnalysisResults!E141,"")</f>
        <v>XX.X</v>
      </c>
      <c r="H141" t="s">
        <v>309</v>
      </c>
      <c r="I141" t="s">
        <v>312</v>
      </c>
      <c r="J141" s="4" t="str" cm="1">
        <f t="array" ref="J141">_xlfn._xlws.FILTER(AnalysisGroupings!$I$2:$I$19,(AnalysisGroupings!$H$2:$H$19=AnalysisResults!I141)*LEN(I141)&gt;0,"")</f>
        <v>Xanomeline High Dose</v>
      </c>
      <c r="N141" s="4" t="str" cm="1">
        <f t="array" ref="N141">_xlfn._xlws.FILTER(AnalysisGroupings!$I$2:$I$19,(AnalysisGroupings!$H$2:$H$19=AnalysisResults!M141)*LEN(M141)&gt;0,"")</f>
        <v/>
      </c>
      <c r="R141" s="4" t="str" cm="1">
        <f t="array" ref="R141">_xlfn._xlws.FILTER(AnalysisGroupings!$I$2:$I$19,(AnalysisGroupings!$H$2:$H$19=AnalysisResults!Q141)*LEN(Q141)&gt;0,"")</f>
        <v/>
      </c>
      <c r="T141">
        <v>172.85</v>
      </c>
      <c r="U141" s="6" t="s">
        <v>223</v>
      </c>
    </row>
    <row r="142" spans="1:21" x14ac:dyDescent="0.3">
      <c r="A142" t="s">
        <v>378</v>
      </c>
      <c r="B142" s="4" t="str" cm="1">
        <f t="array" ref="B142">_xlfn._xlws.FILTER(AnalysisSets!B:B,AnalysisSets!A:A=_xlfn._xlws.FILTER(Analyses!I:I,Analyses!A:A=AnalysisResults!A142,""),"")</f>
        <v>Safety Population</v>
      </c>
      <c r="C142" t="s">
        <v>272</v>
      </c>
      <c r="D142" s="4" t="str" cm="1">
        <f t="array" ref="D142">_xlfn.UNIQUE(_xlfn._xlws.FILTER(AnalysisMethods!$D$2:$D$30,AnalysisMethods!$A$2:$A$30=AnalysisResults!C142,""))</f>
        <v>Grouped summary of continuous variable</v>
      </c>
      <c r="E142" t="s">
        <v>283</v>
      </c>
      <c r="F142" s="4" t="str" cm="1">
        <f t="array" ref="F142">_xlfn._xlws.FILTER(AnalysisMethods!$H$2:$H$30,AnalysisMethods!$E$2:$E$30=AnalysisResults!E142,"")</f>
        <v>Min</v>
      </c>
      <c r="G142" s="4" t="str" cm="1">
        <f t="array" ref="G142">_xlfn._xlws.FILTER(AnalysisMethods!$J$2:$J$30,AnalysisMethods!$E$2:$E$30=AnalysisResults!E142,"")</f>
        <v>XX</v>
      </c>
      <c r="H142" t="s">
        <v>309</v>
      </c>
      <c r="I142" t="s">
        <v>310</v>
      </c>
      <c r="J142" s="4" t="str" cm="1">
        <f t="array" ref="J142">_xlfn._xlws.FILTER(AnalysisGroupings!$I$2:$I$19,(AnalysisGroupings!$H$2:$H$19=AnalysisResults!I142)*LEN(I142)&gt;0,"")</f>
        <v>Placebo</v>
      </c>
      <c r="N142" s="4" t="str" cm="1">
        <f t="array" ref="N142">_xlfn._xlws.FILTER(AnalysisGroupings!$I$2:$I$19,(AnalysisGroupings!$H$2:$H$19=AnalysisResults!M142)*LEN(M142)&gt;0,"")</f>
        <v/>
      </c>
      <c r="R142" s="4" t="str" cm="1">
        <f t="array" ref="R142">_xlfn._xlws.FILTER(AnalysisGroupings!$I$2:$I$19,(AnalysisGroupings!$H$2:$H$19=AnalysisResults!Q142)*LEN(Q142)&gt;0,"")</f>
        <v/>
      </c>
      <c r="T142">
        <v>137.19999999999999</v>
      </c>
      <c r="U142" s="6" t="s">
        <v>224</v>
      </c>
    </row>
    <row r="143" spans="1:21" x14ac:dyDescent="0.3">
      <c r="A143" t="s">
        <v>378</v>
      </c>
      <c r="B143" s="4" t="str" cm="1">
        <f t="array" ref="B143">_xlfn._xlws.FILTER(AnalysisSets!B:B,AnalysisSets!A:A=_xlfn._xlws.FILTER(Analyses!I:I,Analyses!A:A=AnalysisResults!A143,""),"")</f>
        <v>Safety Population</v>
      </c>
      <c r="C143" t="s">
        <v>272</v>
      </c>
      <c r="D143" s="4" t="str" cm="1">
        <f t="array" ref="D143">_xlfn.UNIQUE(_xlfn._xlws.FILTER(AnalysisMethods!$D$2:$D$30,AnalysisMethods!$A$2:$A$30=AnalysisResults!C143,""))</f>
        <v>Grouped summary of continuous variable</v>
      </c>
      <c r="E143" t="s">
        <v>283</v>
      </c>
      <c r="F143" s="4" t="str" cm="1">
        <f t="array" ref="F143">_xlfn._xlws.FILTER(AnalysisMethods!$H$2:$H$30,AnalysisMethods!$E$2:$E$30=AnalysisResults!E143,"")</f>
        <v>Min</v>
      </c>
      <c r="G143" s="4" t="str" cm="1">
        <f t="array" ref="G143">_xlfn._xlws.FILTER(AnalysisMethods!$J$2:$J$30,AnalysisMethods!$E$2:$E$30=AnalysisResults!E143,"")</f>
        <v>XX</v>
      </c>
      <c r="H143" t="s">
        <v>309</v>
      </c>
      <c r="I143" t="s">
        <v>311</v>
      </c>
      <c r="J143" s="4" t="str" cm="1">
        <f t="array" ref="J143">_xlfn._xlws.FILTER(AnalysisGroupings!$I$2:$I$19,(AnalysisGroupings!$H$2:$H$19=AnalysisResults!I143)*LEN(I143)&gt;0,"")</f>
        <v>Xanomeline Low Dose</v>
      </c>
      <c r="N143" s="4" t="str" cm="1">
        <f t="array" ref="N143">_xlfn._xlws.FILTER(AnalysisGroupings!$I$2:$I$19,(AnalysisGroupings!$H$2:$H$19=AnalysisResults!M143)*LEN(M143)&gt;0,"")</f>
        <v/>
      </c>
      <c r="R143" s="4" t="str" cm="1">
        <f t="array" ref="R143">_xlfn._xlws.FILTER(AnalysisGroupings!$I$2:$I$19,(AnalysisGroupings!$H$2:$H$19=AnalysisResults!Q143)*LEN(Q143)&gt;0,"")</f>
        <v/>
      </c>
      <c r="T143">
        <v>135.9</v>
      </c>
      <c r="U143" s="6" t="s">
        <v>225</v>
      </c>
    </row>
    <row r="144" spans="1:21" x14ac:dyDescent="0.3">
      <c r="A144" t="s">
        <v>378</v>
      </c>
      <c r="B144" s="4" t="str" cm="1">
        <f t="array" ref="B144">_xlfn._xlws.FILTER(AnalysisSets!B:B,AnalysisSets!A:A=_xlfn._xlws.FILTER(Analyses!I:I,Analyses!A:A=AnalysisResults!A144,""),"")</f>
        <v>Safety Population</v>
      </c>
      <c r="C144" t="s">
        <v>272</v>
      </c>
      <c r="D144" s="4" t="str" cm="1">
        <f t="array" ref="D144">_xlfn.UNIQUE(_xlfn._xlws.FILTER(AnalysisMethods!$D$2:$D$30,AnalysisMethods!$A$2:$A$30=AnalysisResults!C144,""))</f>
        <v>Grouped summary of continuous variable</v>
      </c>
      <c r="E144" t="s">
        <v>283</v>
      </c>
      <c r="F144" s="4" t="str" cm="1">
        <f t="array" ref="F144">_xlfn._xlws.FILTER(AnalysisMethods!$H$2:$H$30,AnalysisMethods!$E$2:$E$30=AnalysisResults!E144,"")</f>
        <v>Min</v>
      </c>
      <c r="G144" s="4" t="str" cm="1">
        <f t="array" ref="G144">_xlfn._xlws.FILTER(AnalysisMethods!$J$2:$J$30,AnalysisMethods!$E$2:$E$30=AnalysisResults!E144,"")</f>
        <v>XX</v>
      </c>
      <c r="H144" t="s">
        <v>309</v>
      </c>
      <c r="I144" t="s">
        <v>312</v>
      </c>
      <c r="J144" s="4" t="str" cm="1">
        <f t="array" ref="J144">_xlfn._xlws.FILTER(AnalysisGroupings!$I$2:$I$19,(AnalysisGroupings!$H$2:$H$19=AnalysisResults!I144)*LEN(I144)&gt;0,"")</f>
        <v>Xanomeline High Dose</v>
      </c>
      <c r="N144" s="4" t="str" cm="1">
        <f t="array" ref="N144">_xlfn._xlws.FILTER(AnalysisGroupings!$I$2:$I$19,(AnalysisGroupings!$H$2:$H$19=AnalysisResults!M144)*LEN(M144)&gt;0,"")</f>
        <v/>
      </c>
      <c r="R144" s="4" t="str" cm="1">
        <f t="array" ref="R144">_xlfn._xlws.FILTER(AnalysisGroupings!$I$2:$I$19,(AnalysisGroupings!$H$2:$H$19=AnalysisResults!Q144)*LEN(Q144)&gt;0,"")</f>
        <v/>
      </c>
      <c r="T144">
        <v>146.1</v>
      </c>
      <c r="U144" s="6" t="s">
        <v>226</v>
      </c>
    </row>
    <row r="145" spans="1:21" x14ac:dyDescent="0.3">
      <c r="A145" t="s">
        <v>378</v>
      </c>
      <c r="B145" s="4" t="str" cm="1">
        <f t="array" ref="B145">_xlfn._xlws.FILTER(AnalysisSets!B:B,AnalysisSets!A:A=_xlfn._xlws.FILTER(Analyses!I:I,Analyses!A:A=AnalysisResults!A145,""),"")</f>
        <v>Safety Population</v>
      </c>
      <c r="C145" t="s">
        <v>272</v>
      </c>
      <c r="D145" s="4" t="str" cm="1">
        <f t="array" ref="D145">_xlfn.UNIQUE(_xlfn._xlws.FILTER(AnalysisMethods!$D$2:$D$30,AnalysisMethods!$A$2:$A$30=AnalysisResults!C145,""))</f>
        <v>Grouped summary of continuous variable</v>
      </c>
      <c r="E145" t="s">
        <v>284</v>
      </c>
      <c r="F145" s="4" t="str" cm="1">
        <f t="array" ref="F145">_xlfn._xlws.FILTER(AnalysisMethods!$H$2:$H$30,AnalysisMethods!$E$2:$E$30=AnalysisResults!E145,"")</f>
        <v>Max</v>
      </c>
      <c r="G145" s="4" t="str" cm="1">
        <f t="array" ref="G145">_xlfn._xlws.FILTER(AnalysisMethods!$J$2:$J$30,AnalysisMethods!$E$2:$E$30=AnalysisResults!E145,"")</f>
        <v>XX</v>
      </c>
      <c r="H145" t="s">
        <v>309</v>
      </c>
      <c r="I145" t="s">
        <v>310</v>
      </c>
      <c r="J145" s="4" t="str" cm="1">
        <f t="array" ref="J145">_xlfn._xlws.FILTER(AnalysisGroupings!$I$2:$I$19,(AnalysisGroupings!$H$2:$H$19=AnalysisResults!I145)*LEN(I145)&gt;0,"")</f>
        <v>Placebo</v>
      </c>
      <c r="N145" s="4" t="str" cm="1">
        <f t="array" ref="N145">_xlfn._xlws.FILTER(AnalysisGroupings!$I$2:$I$19,(AnalysisGroupings!$H$2:$H$19=AnalysisResults!M145)*LEN(M145)&gt;0,"")</f>
        <v/>
      </c>
      <c r="R145" s="4" t="str" cm="1">
        <f t="array" ref="R145">_xlfn._xlws.FILTER(AnalysisGroupings!$I$2:$I$19,(AnalysisGroupings!$H$2:$H$19=AnalysisResults!Q145)*LEN(Q145)&gt;0,"")</f>
        <v/>
      </c>
      <c r="T145">
        <v>185.4</v>
      </c>
      <c r="U145" s="6" t="s">
        <v>227</v>
      </c>
    </row>
    <row r="146" spans="1:21" x14ac:dyDescent="0.3">
      <c r="A146" t="s">
        <v>378</v>
      </c>
      <c r="B146" s="4" t="str" cm="1">
        <f t="array" ref="B146">_xlfn._xlws.FILTER(AnalysisSets!B:B,AnalysisSets!A:A=_xlfn._xlws.FILTER(Analyses!I:I,Analyses!A:A=AnalysisResults!A146,""),"")</f>
        <v>Safety Population</v>
      </c>
      <c r="C146" t="s">
        <v>272</v>
      </c>
      <c r="D146" s="4" t="str" cm="1">
        <f t="array" ref="D146">_xlfn.UNIQUE(_xlfn._xlws.FILTER(AnalysisMethods!$D$2:$D$30,AnalysisMethods!$A$2:$A$30=AnalysisResults!C146,""))</f>
        <v>Grouped summary of continuous variable</v>
      </c>
      <c r="E146" t="s">
        <v>284</v>
      </c>
      <c r="F146" s="4" t="str" cm="1">
        <f t="array" ref="F146">_xlfn._xlws.FILTER(AnalysisMethods!$H$2:$H$30,AnalysisMethods!$E$2:$E$30=AnalysisResults!E146,"")</f>
        <v>Max</v>
      </c>
      <c r="G146" s="4" t="str" cm="1">
        <f t="array" ref="G146">_xlfn._xlws.FILTER(AnalysisMethods!$J$2:$J$30,AnalysisMethods!$E$2:$E$30=AnalysisResults!E146,"")</f>
        <v>XX</v>
      </c>
      <c r="H146" t="s">
        <v>309</v>
      </c>
      <c r="I146" t="s">
        <v>311</v>
      </c>
      <c r="J146" s="4" t="str" cm="1">
        <f t="array" ref="J146">_xlfn._xlws.FILTER(AnalysisGroupings!$I$2:$I$19,(AnalysisGroupings!$H$2:$H$19=AnalysisResults!I146)*LEN(I146)&gt;0,"")</f>
        <v>Xanomeline Low Dose</v>
      </c>
      <c r="N146" s="4" t="str" cm="1">
        <f t="array" ref="N146">_xlfn._xlws.FILTER(AnalysisGroupings!$I$2:$I$19,(AnalysisGroupings!$H$2:$H$19=AnalysisResults!M146)*LEN(M146)&gt;0,"")</f>
        <v/>
      </c>
      <c r="R146" s="4" t="str" cm="1">
        <f t="array" ref="R146">_xlfn._xlws.FILTER(AnalysisGroupings!$I$2:$I$19,(AnalysisGroupings!$H$2:$H$19=AnalysisResults!Q146)*LEN(Q146)&gt;0,"")</f>
        <v/>
      </c>
      <c r="T146">
        <v>195.6</v>
      </c>
      <c r="U146" s="6" t="s">
        <v>228</v>
      </c>
    </row>
    <row r="147" spans="1:21" x14ac:dyDescent="0.3">
      <c r="A147" t="s">
        <v>378</v>
      </c>
      <c r="B147" s="4" t="str" cm="1">
        <f t="array" ref="B147">_xlfn._xlws.FILTER(AnalysisSets!B:B,AnalysisSets!A:A=_xlfn._xlws.FILTER(Analyses!I:I,Analyses!A:A=AnalysisResults!A147,""),"")</f>
        <v>Safety Population</v>
      </c>
      <c r="C147" t="s">
        <v>272</v>
      </c>
      <c r="D147" s="4" t="str" cm="1">
        <f t="array" ref="D147">_xlfn.UNIQUE(_xlfn._xlws.FILTER(AnalysisMethods!$D$2:$D$30,AnalysisMethods!$A$2:$A$30=AnalysisResults!C147,""))</f>
        <v>Grouped summary of continuous variable</v>
      </c>
      <c r="E147" t="s">
        <v>284</v>
      </c>
      <c r="F147" s="4" t="str" cm="1">
        <f t="array" ref="F147">_xlfn._xlws.FILTER(AnalysisMethods!$H$2:$H$30,AnalysisMethods!$E$2:$E$30=AnalysisResults!E147,"")</f>
        <v>Max</v>
      </c>
      <c r="G147" s="4" t="str" cm="1">
        <f t="array" ref="G147">_xlfn._xlws.FILTER(AnalysisMethods!$J$2:$J$30,AnalysisMethods!$E$2:$E$30=AnalysisResults!E147,"")</f>
        <v>XX</v>
      </c>
      <c r="H147" t="s">
        <v>309</v>
      </c>
      <c r="I147" t="s">
        <v>312</v>
      </c>
      <c r="J147" s="4" t="str" cm="1">
        <f t="array" ref="J147">_xlfn._xlws.FILTER(AnalysisGroupings!$I$2:$I$19,(AnalysisGroupings!$H$2:$H$19=AnalysisResults!I147)*LEN(I147)&gt;0,"")</f>
        <v>Xanomeline High Dose</v>
      </c>
      <c r="N147" s="4" t="str" cm="1">
        <f t="array" ref="N147">_xlfn._xlws.FILTER(AnalysisGroupings!$I$2:$I$19,(AnalysisGroupings!$H$2:$H$19=AnalysisResults!M147)*LEN(M147)&gt;0,"")</f>
        <v/>
      </c>
      <c r="R147" s="4" t="str" cm="1">
        <f t="array" ref="R147">_xlfn._xlws.FILTER(AnalysisGroupings!$I$2:$I$19,(AnalysisGroupings!$H$2:$H$19=AnalysisResults!Q147)*LEN(Q147)&gt;0,"")</f>
        <v/>
      </c>
      <c r="T147">
        <v>190.5</v>
      </c>
      <c r="U147" s="6" t="s">
        <v>229</v>
      </c>
    </row>
  </sheetData>
  <autoFilter ref="A1:U197"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2"/>
  <sheetViews>
    <sheetView workbookViewId="0"/>
  </sheetViews>
  <sheetFormatPr defaultRowHeight="14.4" x14ac:dyDescent="0.3"/>
  <cols>
    <col min="2" max="2" width="14.5546875" bestFit="1" customWidth="1"/>
    <col min="3" max="3" width="14.33203125" bestFit="1" customWidth="1"/>
    <col min="4" max="4" width="42.44140625" customWidth="1"/>
    <col min="5" max="5" width="52.77734375" customWidth="1"/>
  </cols>
  <sheetData>
    <row r="1" spans="1:5" x14ac:dyDescent="0.3">
      <c r="A1" s="2" t="s">
        <v>0</v>
      </c>
      <c r="B1" s="2" t="s">
        <v>300</v>
      </c>
      <c r="C1" s="2" t="s">
        <v>301</v>
      </c>
      <c r="D1" s="2" t="s">
        <v>302</v>
      </c>
      <c r="E1" s="2" t="s">
        <v>303</v>
      </c>
    </row>
    <row r="2" spans="1:5" x14ac:dyDescent="0.3">
      <c r="A2" t="s">
        <v>366</v>
      </c>
      <c r="B2" t="s">
        <v>456</v>
      </c>
      <c r="C2" t="s">
        <v>457</v>
      </c>
      <c r="D2" t="s">
        <v>364</v>
      </c>
      <c r="E2" t="s">
        <v>365</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ReportingEvent</vt:lpstr>
      <vt:lpstr>ReferenceDocuments</vt:lpstr>
      <vt:lpstr>Categorizations</vt:lpstr>
      <vt:lpstr>MainListOfContents</vt:lpstr>
      <vt:lpstr>OtherListsOfContents</vt:lpstr>
      <vt:lpstr>GlobalDisplaySections</vt:lpstr>
      <vt:lpstr>Outputs</vt:lpstr>
      <vt:lpstr>OutputFiles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LVGK (Lovemore Gakava)</cp:lastModifiedBy>
  <dcterms:created xsi:type="dcterms:W3CDTF">2023-02-27T14:58:28Z</dcterms:created>
  <dcterms:modified xsi:type="dcterms:W3CDTF">2025-03-06T11:58:54Z</dcterms:modified>
</cp:coreProperties>
</file>