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djc23551\Fortran\3DSpace\domDecom\"/>
    </mc:Choice>
  </mc:AlternateContent>
  <xr:revisionPtr revIDLastSave="0" documentId="13_ncr:1_{754D633A-91AB-46D9-82DD-0137F120431B}" xr6:coauthVersionLast="47" xr6:coauthVersionMax="47" xr10:uidLastSave="{00000000-0000-0000-0000-000000000000}"/>
  <bookViews>
    <workbookView xWindow="-38510" yWindow="-7330" windowWidth="38620" windowHeight="21220" xr2:uid="{B9CF305C-A12F-4BBA-AE2C-DC494FEA2EEA}"/>
  </bookViews>
  <sheets>
    <sheet name="Domain Decomp" sheetId="1" r:id="rId1"/>
    <sheet name="Sheet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2" i="1" l="1"/>
  <c r="N163" i="1"/>
  <c r="N164" i="1"/>
  <c r="N165" i="1"/>
  <c r="N166" i="1"/>
  <c r="N167" i="1"/>
  <c r="N168" i="1"/>
  <c r="N169" i="1"/>
  <c r="N170" i="1"/>
  <c r="N171" i="1"/>
  <c r="N172" i="1"/>
  <c r="N173" i="1"/>
  <c r="N174" i="1"/>
  <c r="N175" i="1"/>
  <c r="N176" i="1"/>
  <c r="N177" i="1"/>
  <c r="N178" i="1"/>
  <c r="N179" i="1"/>
  <c r="N180" i="1"/>
  <c r="R180" i="1" s="1"/>
  <c r="N181" i="1"/>
  <c r="N182" i="1"/>
  <c r="R182" i="1" s="1"/>
  <c r="N183" i="1"/>
  <c r="R183" i="1" s="1"/>
  <c r="N184" i="1"/>
  <c r="N161" i="1"/>
  <c r="Q180" i="1"/>
  <c r="P180" i="1"/>
  <c r="Q179" i="1"/>
  <c r="P179" i="1"/>
  <c r="Q178" i="1"/>
  <c r="P178" i="1"/>
  <c r="Q177" i="1"/>
  <c r="P177" i="1"/>
  <c r="Q176" i="1"/>
  <c r="P176" i="1"/>
  <c r="Q175" i="1"/>
  <c r="P175" i="1"/>
  <c r="Q174" i="1"/>
  <c r="P174" i="1"/>
  <c r="R174" i="1"/>
  <c r="Q173" i="1"/>
  <c r="P173" i="1"/>
  <c r="Q172" i="1"/>
  <c r="P172" i="1"/>
  <c r="Q171" i="1"/>
  <c r="P171" i="1"/>
  <c r="Q170" i="1"/>
  <c r="P170" i="1"/>
  <c r="Q169" i="1"/>
  <c r="P169" i="1"/>
  <c r="Q168" i="1"/>
  <c r="P168" i="1"/>
  <c r="Q167" i="1"/>
  <c r="P167" i="1"/>
  <c r="Q166" i="1"/>
  <c r="P166" i="1"/>
  <c r="Q165" i="1"/>
  <c r="P165" i="1"/>
  <c r="Q164" i="1"/>
  <c r="P164" i="1"/>
  <c r="Q163" i="1"/>
  <c r="P163" i="1"/>
  <c r="Q162" i="1"/>
  <c r="P162" i="1"/>
  <c r="Q161" i="1"/>
  <c r="P161" i="1"/>
  <c r="R161" i="1"/>
  <c r="R153" i="1"/>
  <c r="Q153" i="1"/>
  <c r="O153" i="1"/>
  <c r="R152" i="1"/>
  <c r="Q152" i="1"/>
  <c r="O152" i="1"/>
  <c r="R151" i="1"/>
  <c r="Q151" i="1"/>
  <c r="O151" i="1"/>
  <c r="R150" i="1"/>
  <c r="Q150" i="1"/>
  <c r="O150" i="1"/>
  <c r="R149" i="1"/>
  <c r="Q149" i="1"/>
  <c r="O149" i="1"/>
  <c r="R148" i="1"/>
  <c r="Q148" i="1"/>
  <c r="O148" i="1"/>
  <c r="R147" i="1"/>
  <c r="Q147" i="1"/>
  <c r="O147" i="1"/>
  <c r="R146" i="1"/>
  <c r="Q146" i="1"/>
  <c r="O146" i="1"/>
  <c r="R145" i="1"/>
  <c r="Q145" i="1"/>
  <c r="O145" i="1"/>
  <c r="R144" i="1"/>
  <c r="Q144" i="1"/>
  <c r="O144" i="1"/>
  <c r="R143" i="1"/>
  <c r="Q143" i="1"/>
  <c r="O143" i="1"/>
  <c r="R142" i="1"/>
  <c r="Q142" i="1"/>
  <c r="O142" i="1"/>
  <c r="R141" i="1"/>
  <c r="Q141" i="1"/>
  <c r="O141" i="1"/>
  <c r="R140" i="1"/>
  <c r="Q140" i="1"/>
  <c r="O140" i="1"/>
  <c r="R139" i="1"/>
  <c r="Q139" i="1"/>
  <c r="O139" i="1"/>
  <c r="R138" i="1"/>
  <c r="Q138" i="1"/>
  <c r="O138" i="1"/>
  <c r="R137" i="1"/>
  <c r="Q137" i="1"/>
  <c r="O137" i="1"/>
  <c r="R136" i="1"/>
  <c r="Q136" i="1"/>
  <c r="O136" i="1"/>
  <c r="R135" i="1"/>
  <c r="Q135" i="1"/>
  <c r="O135" i="1"/>
  <c r="R134" i="1"/>
  <c r="Q134" i="1"/>
  <c r="O134" i="1"/>
  <c r="AI104" i="1"/>
  <c r="AH104" i="1"/>
  <c r="AF104" i="1"/>
  <c r="AI103" i="1"/>
  <c r="AH103" i="1"/>
  <c r="AF103" i="1"/>
  <c r="AI102" i="1"/>
  <c r="AH102" i="1"/>
  <c r="AF102" i="1"/>
  <c r="AI101" i="1"/>
  <c r="AH101" i="1"/>
  <c r="AF101" i="1"/>
  <c r="AI100" i="1"/>
  <c r="AH100" i="1"/>
  <c r="AF100" i="1"/>
  <c r="AI99" i="1"/>
  <c r="AH99" i="1"/>
  <c r="AF99" i="1"/>
  <c r="AI98" i="1"/>
  <c r="AH98" i="1"/>
  <c r="AF98" i="1"/>
  <c r="AI97" i="1"/>
  <c r="AH97" i="1"/>
  <c r="AF97" i="1"/>
  <c r="AI96" i="1"/>
  <c r="AH96" i="1"/>
  <c r="AF96" i="1"/>
  <c r="AI95" i="1"/>
  <c r="AH95" i="1"/>
  <c r="AF95" i="1"/>
  <c r="AI94" i="1"/>
  <c r="AH94" i="1"/>
  <c r="AF94" i="1"/>
  <c r="AI93" i="1"/>
  <c r="AH93" i="1"/>
  <c r="AF93" i="1"/>
  <c r="AI92" i="1"/>
  <c r="AH92" i="1"/>
  <c r="AF92" i="1"/>
  <c r="AI91" i="1"/>
  <c r="AH91" i="1"/>
  <c r="AF91" i="1"/>
  <c r="AI90" i="1"/>
  <c r="AH90" i="1"/>
  <c r="AF90" i="1"/>
  <c r="AI89" i="1"/>
  <c r="AH89" i="1"/>
  <c r="AF89" i="1"/>
  <c r="AI88" i="1"/>
  <c r="AH88" i="1"/>
  <c r="AF88" i="1"/>
  <c r="AI87" i="1"/>
  <c r="AH87" i="1"/>
  <c r="AF87" i="1"/>
  <c r="AI86" i="1"/>
  <c r="AH86" i="1"/>
  <c r="AF86" i="1"/>
  <c r="AI85" i="1"/>
  <c r="AH85" i="1"/>
  <c r="AF85" i="1"/>
  <c r="V5" i="3"/>
  <c r="R5" i="3"/>
  <c r="V4" i="3"/>
  <c r="R4" i="3"/>
  <c r="V3" i="3"/>
  <c r="R3" i="3"/>
  <c r="J5" i="3"/>
  <c r="J6" i="3"/>
  <c r="J7" i="3"/>
  <c r="J8" i="3"/>
  <c r="J9" i="3"/>
  <c r="J10" i="3"/>
  <c r="J11" i="3"/>
  <c r="J12" i="3"/>
  <c r="J13" i="3"/>
  <c r="J14" i="3"/>
  <c r="J15" i="3"/>
  <c r="J16" i="3"/>
  <c r="K16" i="3" s="1"/>
  <c r="J17" i="3"/>
  <c r="K17" i="3" s="1"/>
  <c r="J18" i="3"/>
  <c r="K18" i="3" s="1"/>
  <c r="J19" i="3"/>
  <c r="K19" i="3" s="1"/>
  <c r="J20" i="3"/>
  <c r="K20" i="3" s="1"/>
  <c r="J21" i="3"/>
  <c r="K21" i="3" s="1"/>
  <c r="F5" i="3"/>
  <c r="K5" i="3" s="1"/>
  <c r="F6" i="3"/>
  <c r="F7" i="3"/>
  <c r="F8" i="3"/>
  <c r="F9" i="3"/>
  <c r="F10" i="3"/>
  <c r="F11" i="3"/>
  <c r="F12" i="3"/>
  <c r="F13" i="3"/>
  <c r="F14" i="3"/>
  <c r="F15" i="3"/>
  <c r="F16" i="3"/>
  <c r="F17" i="3"/>
  <c r="F18" i="3"/>
  <c r="F19" i="3"/>
  <c r="F20" i="3"/>
  <c r="F21" i="3"/>
  <c r="J4" i="3"/>
  <c r="K4" i="3" s="1"/>
  <c r="F4" i="3"/>
  <c r="J3" i="3"/>
  <c r="F3" i="3"/>
  <c r="K3" i="3" s="1"/>
  <c r="N79" i="1"/>
  <c r="P79" i="1"/>
  <c r="Q79" i="1"/>
  <c r="Q81" i="1"/>
  <c r="P81" i="1"/>
  <c r="N81" i="1"/>
  <c r="Q80" i="1"/>
  <c r="P80" i="1"/>
  <c r="N80" i="1"/>
  <c r="Q78" i="1"/>
  <c r="P78" i="1"/>
  <c r="N78" i="1"/>
  <c r="Q77" i="1"/>
  <c r="P77" i="1"/>
  <c r="N77" i="1"/>
  <c r="Q76" i="1"/>
  <c r="P76" i="1"/>
  <c r="N76" i="1"/>
  <c r="Q75" i="1"/>
  <c r="P75" i="1"/>
  <c r="N75" i="1"/>
  <c r="Q74" i="1"/>
  <c r="P74" i="1"/>
  <c r="N74" i="1"/>
  <c r="Q73" i="1"/>
  <c r="P73" i="1"/>
  <c r="N73" i="1"/>
  <c r="Q72" i="1"/>
  <c r="P72" i="1"/>
  <c r="N72" i="1"/>
  <c r="Q71" i="1"/>
  <c r="P71" i="1"/>
  <c r="N71" i="1"/>
  <c r="Q70" i="1"/>
  <c r="P70" i="1"/>
  <c r="N70" i="1"/>
  <c r="Q69" i="1"/>
  <c r="P69" i="1"/>
  <c r="N69" i="1"/>
  <c r="Q68" i="1"/>
  <c r="P68" i="1"/>
  <c r="N68" i="1"/>
  <c r="Q67" i="1"/>
  <c r="P67" i="1"/>
  <c r="N67" i="1"/>
  <c r="Q66" i="1"/>
  <c r="P66" i="1"/>
  <c r="N66" i="1"/>
  <c r="Q65" i="1"/>
  <c r="P65" i="1"/>
  <c r="N65" i="1"/>
  <c r="Q64" i="1"/>
  <c r="P64" i="1"/>
  <c r="N64" i="1"/>
  <c r="Q63" i="1"/>
  <c r="P63" i="1"/>
  <c r="N63" i="1"/>
  <c r="Q62" i="1"/>
  <c r="P62" i="1"/>
  <c r="N62" i="1"/>
  <c r="AE36" i="1"/>
  <c r="AE37" i="1"/>
  <c r="AE38" i="1"/>
  <c r="AE39" i="1"/>
  <c r="AE40" i="1"/>
  <c r="AE41" i="1"/>
  <c r="AE42" i="1"/>
  <c r="AE43" i="1"/>
  <c r="AE44" i="1"/>
  <c r="AE45" i="1"/>
  <c r="AE46" i="1"/>
  <c r="AE47" i="1"/>
  <c r="AE48" i="1"/>
  <c r="AE49" i="1"/>
  <c r="AE50" i="1"/>
  <c r="AE51" i="1"/>
  <c r="AE52" i="1"/>
  <c r="AE53" i="1"/>
  <c r="AE35" i="1"/>
  <c r="AH53" i="1"/>
  <c r="AG53" i="1"/>
  <c r="AH52" i="1"/>
  <c r="AG52" i="1"/>
  <c r="AH51" i="1"/>
  <c r="AG51" i="1"/>
  <c r="AH50" i="1"/>
  <c r="AG50" i="1"/>
  <c r="AH49" i="1"/>
  <c r="AG49" i="1"/>
  <c r="AH48" i="1"/>
  <c r="AG48" i="1"/>
  <c r="AH47" i="1"/>
  <c r="AG47" i="1"/>
  <c r="AH46" i="1"/>
  <c r="AG46" i="1"/>
  <c r="AH45" i="1"/>
  <c r="AG45" i="1"/>
  <c r="AH44" i="1"/>
  <c r="AG44" i="1"/>
  <c r="AH43" i="1"/>
  <c r="AG43" i="1"/>
  <c r="AH42" i="1"/>
  <c r="AG42" i="1"/>
  <c r="AH41" i="1"/>
  <c r="AG41" i="1"/>
  <c r="AH40" i="1"/>
  <c r="AG40" i="1"/>
  <c r="AH39" i="1"/>
  <c r="AG39" i="1"/>
  <c r="AH38" i="1"/>
  <c r="AG38" i="1"/>
  <c r="AH37" i="1"/>
  <c r="AG37" i="1"/>
  <c r="AH36" i="1"/>
  <c r="AG36" i="1"/>
  <c r="AH35" i="1"/>
  <c r="AG35" i="1"/>
  <c r="AH34" i="1"/>
  <c r="AG34" i="1"/>
  <c r="AE34" i="1"/>
  <c r="AI48" i="1" s="1"/>
  <c r="Q5" i="1"/>
  <c r="Q6" i="1"/>
  <c r="Q7" i="1"/>
  <c r="Q8" i="1"/>
  <c r="Q9" i="1"/>
  <c r="Q10" i="1"/>
  <c r="Q11" i="1"/>
  <c r="Q12" i="1"/>
  <c r="Q13" i="1"/>
  <c r="Q14" i="1"/>
  <c r="Q15" i="1"/>
  <c r="Q16" i="1"/>
  <c r="Q17" i="1"/>
  <c r="Q18" i="1"/>
  <c r="Q19" i="1"/>
  <c r="Q20" i="1"/>
  <c r="Q21" i="1"/>
  <c r="Q22" i="1"/>
  <c r="Q23" i="1"/>
  <c r="Q24" i="1"/>
  <c r="Q25" i="1"/>
  <c r="Q26" i="1"/>
  <c r="Q27" i="1"/>
  <c r="Q28" i="1"/>
  <c r="Q29" i="1"/>
  <c r="Q30" i="1"/>
  <c r="Q4" i="1"/>
  <c r="P5" i="1"/>
  <c r="P6" i="1"/>
  <c r="P7" i="1"/>
  <c r="P8" i="1"/>
  <c r="P9" i="1"/>
  <c r="P10" i="1"/>
  <c r="P11" i="1"/>
  <c r="P12" i="1"/>
  <c r="P13" i="1"/>
  <c r="P14" i="1"/>
  <c r="P15" i="1"/>
  <c r="P16" i="1"/>
  <c r="P17" i="1"/>
  <c r="P18" i="1"/>
  <c r="P19" i="1"/>
  <c r="P20" i="1"/>
  <c r="P21" i="1"/>
  <c r="P22" i="1"/>
  <c r="P23" i="1"/>
  <c r="P24" i="1"/>
  <c r="P25" i="1"/>
  <c r="P26" i="1"/>
  <c r="P27" i="1"/>
  <c r="P28" i="1"/>
  <c r="P29" i="1"/>
  <c r="P30" i="1"/>
  <c r="P4" i="1"/>
  <c r="N4" i="1"/>
  <c r="N5" i="1"/>
  <c r="N6" i="1"/>
  <c r="N7" i="1"/>
  <c r="N8" i="1"/>
  <c r="N9" i="1"/>
  <c r="N10" i="1"/>
  <c r="N11" i="1"/>
  <c r="N12" i="1"/>
  <c r="N13" i="1"/>
  <c r="N14" i="1"/>
  <c r="N15" i="1"/>
  <c r="N16" i="1"/>
  <c r="N17" i="1"/>
  <c r="N18" i="1"/>
  <c r="N19" i="1"/>
  <c r="N20" i="1"/>
  <c r="N21" i="1"/>
  <c r="N22" i="1"/>
  <c r="N23" i="1"/>
  <c r="N24" i="1"/>
  <c r="N25" i="1"/>
  <c r="N26" i="1"/>
  <c r="N27" i="1"/>
  <c r="N28" i="1"/>
  <c r="N29" i="1"/>
  <c r="N30" i="1"/>
  <c r="R184" i="1" l="1"/>
  <c r="R181" i="1"/>
  <c r="R166" i="1"/>
  <c r="R167" i="1"/>
  <c r="R165" i="1"/>
  <c r="R177" i="1"/>
  <c r="AI51" i="1"/>
  <c r="R172" i="1"/>
  <c r="R162" i="1"/>
  <c r="AI52" i="1"/>
  <c r="AI50" i="1"/>
  <c r="R168" i="1"/>
  <c r="R171" i="1"/>
  <c r="AI49" i="1"/>
  <c r="R175" i="1"/>
  <c r="R169" i="1"/>
  <c r="R163" i="1"/>
  <c r="R170" i="1"/>
  <c r="R164" i="1"/>
  <c r="R178" i="1"/>
  <c r="R179" i="1"/>
  <c r="R176" i="1"/>
  <c r="R173" i="1"/>
  <c r="S138" i="1"/>
  <c r="S153" i="1"/>
  <c r="S152" i="1"/>
  <c r="S151" i="1"/>
  <c r="S150" i="1"/>
  <c r="S145" i="1"/>
  <c r="S147" i="1"/>
  <c r="S143" i="1"/>
  <c r="S148" i="1"/>
  <c r="S144" i="1"/>
  <c r="S142" i="1"/>
  <c r="S149" i="1"/>
  <c r="S146" i="1"/>
  <c r="S141" i="1"/>
  <c r="S140" i="1"/>
  <c r="S139" i="1"/>
  <c r="S135" i="1"/>
  <c r="S134" i="1"/>
  <c r="S136" i="1"/>
  <c r="S137" i="1"/>
  <c r="AJ104" i="1"/>
  <c r="AJ102" i="1"/>
  <c r="AJ99" i="1"/>
  <c r="AJ93" i="1"/>
  <c r="AJ101" i="1"/>
  <c r="AJ96" i="1"/>
  <c r="AJ91" i="1"/>
  <c r="AJ100" i="1"/>
  <c r="AJ87" i="1"/>
  <c r="AJ94" i="1"/>
  <c r="AJ88" i="1"/>
  <c r="AJ95" i="1"/>
  <c r="AJ89" i="1"/>
  <c r="AJ90" i="1"/>
  <c r="AJ103" i="1"/>
  <c r="AJ85" i="1"/>
  <c r="AJ92" i="1"/>
  <c r="AJ98" i="1"/>
  <c r="AJ97" i="1"/>
  <c r="AJ86" i="1"/>
  <c r="W5" i="3"/>
  <c r="W4" i="3"/>
  <c r="W3" i="3"/>
  <c r="K10" i="3"/>
  <c r="K15" i="3"/>
  <c r="K12" i="3"/>
  <c r="K13" i="3"/>
  <c r="K11" i="3"/>
  <c r="K9" i="3"/>
  <c r="K6" i="3"/>
  <c r="K14" i="3"/>
  <c r="K8" i="3"/>
  <c r="K7" i="3"/>
  <c r="R81" i="1"/>
  <c r="AI53" i="1"/>
  <c r="R22" i="1"/>
  <c r="R27" i="1"/>
  <c r="R25" i="1"/>
  <c r="R28" i="1"/>
  <c r="R26" i="1"/>
  <c r="R79" i="1"/>
  <c r="R29" i="1"/>
  <c r="R30" i="1"/>
  <c r="R24" i="1"/>
  <c r="AI35" i="1"/>
  <c r="R15" i="1"/>
  <c r="R4" i="1"/>
  <c r="R14" i="1"/>
  <c r="R5" i="1"/>
  <c r="R13" i="1"/>
  <c r="R6" i="1"/>
  <c r="R12" i="1"/>
  <c r="R7" i="1"/>
  <c r="R11" i="1"/>
  <c r="R8" i="1"/>
  <c r="R10" i="1"/>
  <c r="R9" i="1"/>
  <c r="R23" i="1"/>
  <c r="R67" i="1"/>
  <c r="R62" i="1"/>
  <c r="R72" i="1"/>
  <c r="R68" i="1"/>
  <c r="R76" i="1"/>
  <c r="R63" i="1"/>
  <c r="R69" i="1"/>
  <c r="R64" i="1"/>
  <c r="R73" i="1"/>
  <c r="R80" i="1"/>
  <c r="R70" i="1"/>
  <c r="R77" i="1"/>
  <c r="R65" i="1"/>
  <c r="R74" i="1"/>
  <c r="R71" i="1"/>
  <c r="R78" i="1"/>
  <c r="R66" i="1"/>
  <c r="R75" i="1"/>
  <c r="AI46" i="1"/>
  <c r="AI44" i="1"/>
  <c r="AI40" i="1"/>
  <c r="R18" i="1"/>
  <c r="AI39" i="1"/>
  <c r="AI38" i="1"/>
  <c r="R20" i="1"/>
  <c r="R21" i="1"/>
  <c r="AI36" i="1"/>
  <c r="AI47" i="1"/>
  <c r="AI45" i="1"/>
  <c r="AI43" i="1"/>
  <c r="AI42" i="1"/>
  <c r="R16" i="1"/>
  <c r="AI41" i="1"/>
  <c r="R17" i="1"/>
  <c r="R19" i="1"/>
  <c r="AI37" i="1"/>
  <c r="AI34" i="1"/>
</calcChain>
</file>

<file path=xl/sharedStrings.xml><?xml version="1.0" encoding="utf-8"?>
<sst xmlns="http://schemas.openxmlformats.org/spreadsheetml/2006/main" count="266" uniqueCount="69">
  <si>
    <t xml:space="preserve"> 1,   1,   1</t>
  </si>
  <si>
    <t>2,   1,   1</t>
  </si>
  <si>
    <t>3,   1,   1</t>
  </si>
  <si>
    <t>2,   2,   1</t>
  </si>
  <si>
    <t>5,   1,   1</t>
  </si>
  <si>
    <t xml:space="preserve"> 2,   3,   1</t>
  </si>
  <si>
    <t>7,   1,   1</t>
  </si>
  <si>
    <t>2,   2,   2</t>
  </si>
  <si>
    <t>3,   3,   1</t>
  </si>
  <si>
    <t>2,   5,   1</t>
  </si>
  <si>
    <t>11,   1,   1</t>
  </si>
  <si>
    <t>2,   2,   3</t>
  </si>
  <si>
    <t>13,   1,   1</t>
  </si>
  <si>
    <t>2,   7,   1</t>
  </si>
  <si>
    <t>3,   5,   1</t>
  </si>
  <si>
    <t>4,   2,   2</t>
  </si>
  <si>
    <t>17,   1,   1</t>
  </si>
  <si>
    <t>2,   3,   3</t>
  </si>
  <si>
    <t>19,   1,   1</t>
  </si>
  <si>
    <t>2,   2,   5</t>
  </si>
  <si>
    <t>3,   7,   1</t>
  </si>
  <si>
    <t>2,  11,   1</t>
  </si>
  <si>
    <t>23,   1,   1</t>
  </si>
  <si>
    <t>6,   2,   2</t>
  </si>
  <si>
    <t xml:space="preserve"> 5,   5,   1</t>
  </si>
  <si>
    <t>2,  13,   1</t>
  </si>
  <si>
    <t>3,   3,   3</t>
  </si>
  <si>
    <t>Domains</t>
  </si>
  <si>
    <t>Nprocs</t>
  </si>
  <si>
    <t>Time 1</t>
  </si>
  <si>
    <t>Time 2</t>
  </si>
  <si>
    <t>Time 3</t>
  </si>
  <si>
    <t>Time 4</t>
  </si>
  <si>
    <t>Time 5</t>
  </si>
  <si>
    <t>Time 6</t>
  </si>
  <si>
    <t>Time 7</t>
  </si>
  <si>
    <t>Time 8</t>
  </si>
  <si>
    <t>Time 9</t>
  </si>
  <si>
    <t>Time 10</t>
  </si>
  <si>
    <t>Automatically changed cutoff</t>
  </si>
  <si>
    <t>Average Time</t>
  </si>
  <si>
    <t>Max Val</t>
  </si>
  <si>
    <t>Min Val</t>
  </si>
  <si>
    <t>Speed Multiplier</t>
  </si>
  <si>
    <t>Speed M</t>
  </si>
  <si>
    <t>Domain Decomposition: 100k particles, 0.05 Cutoff, No Optimisations, Overall Time</t>
  </si>
  <si>
    <t>Domain Decomposition: 100k particles, 0.05 Cutoff, No Optimisations, Overall Time - Changed Cutoff Omitted</t>
  </si>
  <si>
    <t>Domain Decomposition: 0.05 Cutoff, 3700 more particles per process added, Omitted nprocs that change Cutoff</t>
  </si>
  <si>
    <t>N-Particles</t>
  </si>
  <si>
    <t>Decom 1</t>
  </si>
  <si>
    <t>Decom 2</t>
  </si>
  <si>
    <t>Decom 3</t>
  </si>
  <si>
    <t>Decom Avg</t>
  </si>
  <si>
    <t>Rep 1</t>
  </si>
  <si>
    <t>Rep 2</t>
  </si>
  <si>
    <t>Rep 3</t>
  </si>
  <si>
    <t>Rep Avg</t>
  </si>
  <si>
    <t>Avg Difference (ABS)</t>
  </si>
  <si>
    <t>Decom Vs Replicated (Thousands)</t>
  </si>
  <si>
    <t>Decom Vs Replicated (Hundreds)</t>
  </si>
  <si>
    <t>Domain Decomposition: 0.05 Cutoff, 50000 more particles per process added, Omitted nprocs that change Cutoff, O3 optimisation</t>
  </si>
  <si>
    <t>Nparts</t>
  </si>
  <si>
    <t>Note: For this, it is only timing from the first instance of particle counting to the final addition</t>
  </si>
  <si>
    <t>Domain Decomposition: 0.05 Cutoff, 50000 more particles per process added, Omitted nprocs that change Cutoff, O3 optimisation, Space grows as particles increase, Rand Seed 4, Original 50:(1,1,1)</t>
  </si>
  <si>
    <t>Domain Decomposition: 1 Million particles, 0.05 Cutoff, O3, Overall Time - Changed Cutoff Omitted</t>
  </si>
  <si>
    <t>4,   4,   2</t>
  </si>
  <si>
    <t>6,   2,   3</t>
  </si>
  <si>
    <t>4,   6,   2</t>
  </si>
  <si>
    <t>4,   4,   4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</si>
</sst>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FFA3A3"/>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2" borderId="4" xfId="0" applyFill="1" applyBorder="1" applyAlignment="1">
      <alignment horizontal="center"/>
    </xf>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9" xfId="0" applyFill="1" applyBorder="1"/>
    <xf numFmtId="0" fontId="0" fillId="3" borderId="10" xfId="0" applyFill="1" applyBorder="1"/>
    <xf numFmtId="0" fontId="0" fillId="0" borderId="11" xfId="0" applyBorder="1"/>
    <xf numFmtId="0" fontId="0" fillId="3" borderId="0" xfId="0" applyFill="1"/>
    <xf numFmtId="0" fontId="0" fillId="3" borderId="12" xfId="0" applyFill="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4" xfId="0" applyBorder="1"/>
    <xf numFmtId="0" fontId="0" fillId="0" borderId="1" xfId="0" applyBorder="1" applyAlignment="1">
      <alignment horizontal="center"/>
    </xf>
    <xf numFmtId="0" fontId="0" fillId="2" borderId="9" xfId="0" applyFill="1" applyBorder="1" applyAlignment="1">
      <alignment horizontal="center"/>
    </xf>
    <xf numFmtId="0" fontId="0" fillId="0" borderId="1" xfId="0" applyBorder="1"/>
    <xf numFmtId="0" fontId="0" fillId="0" borderId="3" xfId="0" applyBorder="1"/>
    <xf numFmtId="0" fontId="0" fillId="0" borderId="10" xfId="0" applyBorder="1"/>
    <xf numFmtId="0" fontId="1" fillId="4" borderId="0" xfId="0" applyFont="1" applyFill="1"/>
    <xf numFmtId="0" fontId="0" fillId="6" borderId="0" xfId="0" applyFill="1"/>
    <xf numFmtId="0" fontId="0" fillId="7" borderId="0" xfId="0" applyFill="1"/>
    <xf numFmtId="0" fontId="0" fillId="5" borderId="0" xfId="0" applyFill="1"/>
    <xf numFmtId="0" fontId="0" fillId="0" borderId="11" xfId="0" applyBorder="1" applyAlignment="1">
      <alignment horizontal="center"/>
    </xf>
    <xf numFmtId="0" fontId="0" fillId="0" borderId="12"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2" borderId="11" xfId="0" applyFill="1" applyBorder="1" applyAlignment="1">
      <alignment horizontal="center"/>
    </xf>
    <xf numFmtId="0" fontId="0" fillId="2" borderId="0" xfId="0" applyFill="1" applyAlignment="1">
      <alignment horizontal="center"/>
    </xf>
    <xf numFmtId="0" fontId="0" fillId="0" borderId="6" xfId="0" applyFill="1" applyBorder="1"/>
  </cellXfs>
  <cellStyles count="1">
    <cellStyle name="Normal" xfId="0" builtinId="0"/>
  </cellStyles>
  <dxfs count="0"/>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Average Time, No Optimisations, Domain Decomp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'Domain Decomp'!$P$4:$P$30</c:f>
              <c:numCache>
                <c:formatCode>General</c:formatCode>
                <c:ptCount val="27"/>
                <c:pt idx="0">
                  <c:v>236.785</c:v>
                </c:pt>
                <c:pt idx="1">
                  <c:v>79.418999999999997</c:v>
                </c:pt>
                <c:pt idx="2">
                  <c:v>44.506999999999998</c:v>
                </c:pt>
                <c:pt idx="3">
                  <c:v>25.603999999999999</c:v>
                </c:pt>
                <c:pt idx="4">
                  <c:v>21.724</c:v>
                </c:pt>
                <c:pt idx="5">
                  <c:v>15.930999999999999</c:v>
                </c:pt>
                <c:pt idx="6">
                  <c:v>14.419</c:v>
                </c:pt>
                <c:pt idx="7">
                  <c:v>11.185</c:v>
                </c:pt>
                <c:pt idx="8">
                  <c:v>10.616</c:v>
                </c:pt>
                <c:pt idx="9">
                  <c:v>9.7590000000000003</c:v>
                </c:pt>
                <c:pt idx="10">
                  <c:v>10.025</c:v>
                </c:pt>
                <c:pt idx="11">
                  <c:v>7.2380000000000004</c:v>
                </c:pt>
                <c:pt idx="12">
                  <c:v>8.2560000000000002</c:v>
                </c:pt>
                <c:pt idx="13">
                  <c:v>7.6639999999999997</c:v>
                </c:pt>
                <c:pt idx="14">
                  <c:v>5.9390000000000001</c:v>
                </c:pt>
                <c:pt idx="15">
                  <c:v>5.5380000000000003</c:v>
                </c:pt>
                <c:pt idx="16">
                  <c:v>5.8109999999999999</c:v>
                </c:pt>
                <c:pt idx="17">
                  <c:v>5.0540000000000003</c:v>
                </c:pt>
                <c:pt idx="18">
                  <c:v>5.1950000000000003</c:v>
                </c:pt>
                <c:pt idx="19">
                  <c:v>5.4459999999999997</c:v>
                </c:pt>
                <c:pt idx="20">
                  <c:v>5.7720000000000002</c:v>
                </c:pt>
                <c:pt idx="21">
                  <c:v>5.7910000000000004</c:v>
                </c:pt>
                <c:pt idx="22">
                  <c:v>4.9470000000000001</c:v>
                </c:pt>
                <c:pt idx="23">
                  <c:v>5.6230000000000002</c:v>
                </c:pt>
                <c:pt idx="24">
                  <c:v>5.2949999999999999</c:v>
                </c:pt>
                <c:pt idx="25">
                  <c:v>5.37</c:v>
                </c:pt>
                <c:pt idx="26">
                  <c:v>4.5759999999999996</c:v>
                </c:pt>
              </c:numCache>
            </c:numRef>
          </c:yVal>
          <c:smooth val="0"/>
          <c:extLst>
            <c:ext xmlns:c16="http://schemas.microsoft.com/office/drawing/2014/chart" uri="{C3380CC4-5D6E-409C-BE32-E72D297353CC}">
              <c16:uniqueId val="{00000000-BBFE-43EF-BE3F-DFDB8F6E9BA0}"/>
            </c:ext>
          </c:extLst>
        </c:ser>
        <c:ser>
          <c:idx val="1"/>
          <c:order val="1"/>
          <c:tx>
            <c:v>Max Value</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Decomp'!$P$4:$P$30</c:f>
              <c:numCache>
                <c:formatCode>General</c:formatCode>
                <c:ptCount val="27"/>
                <c:pt idx="0">
                  <c:v>236.785</c:v>
                </c:pt>
                <c:pt idx="1">
                  <c:v>79.418999999999997</c:v>
                </c:pt>
                <c:pt idx="2">
                  <c:v>44.506999999999998</c:v>
                </c:pt>
                <c:pt idx="3">
                  <c:v>25.603999999999999</c:v>
                </c:pt>
                <c:pt idx="4">
                  <c:v>21.724</c:v>
                </c:pt>
                <c:pt idx="5">
                  <c:v>15.930999999999999</c:v>
                </c:pt>
                <c:pt idx="6">
                  <c:v>14.419</c:v>
                </c:pt>
                <c:pt idx="7">
                  <c:v>11.185</c:v>
                </c:pt>
                <c:pt idx="8">
                  <c:v>10.616</c:v>
                </c:pt>
                <c:pt idx="9">
                  <c:v>9.7590000000000003</c:v>
                </c:pt>
                <c:pt idx="10">
                  <c:v>10.025</c:v>
                </c:pt>
                <c:pt idx="11">
                  <c:v>7.2380000000000004</c:v>
                </c:pt>
                <c:pt idx="12">
                  <c:v>8.2560000000000002</c:v>
                </c:pt>
                <c:pt idx="13">
                  <c:v>7.6639999999999997</c:v>
                </c:pt>
                <c:pt idx="14">
                  <c:v>5.9390000000000001</c:v>
                </c:pt>
                <c:pt idx="15">
                  <c:v>5.5380000000000003</c:v>
                </c:pt>
                <c:pt idx="16">
                  <c:v>5.8109999999999999</c:v>
                </c:pt>
                <c:pt idx="17">
                  <c:v>5.0540000000000003</c:v>
                </c:pt>
                <c:pt idx="18">
                  <c:v>5.1950000000000003</c:v>
                </c:pt>
                <c:pt idx="19">
                  <c:v>5.4459999999999997</c:v>
                </c:pt>
                <c:pt idx="20">
                  <c:v>5.7720000000000002</c:v>
                </c:pt>
                <c:pt idx="21">
                  <c:v>5.7910000000000004</c:v>
                </c:pt>
                <c:pt idx="22">
                  <c:v>4.9470000000000001</c:v>
                </c:pt>
                <c:pt idx="23">
                  <c:v>5.6230000000000002</c:v>
                </c:pt>
                <c:pt idx="24">
                  <c:v>5.2949999999999999</c:v>
                </c:pt>
                <c:pt idx="25">
                  <c:v>5.37</c:v>
                </c:pt>
                <c:pt idx="26">
                  <c:v>4.5759999999999996</c:v>
                </c:pt>
              </c:numCache>
            </c:numRef>
          </c:yVal>
          <c:smooth val="0"/>
          <c:extLst>
            <c:ext xmlns:c16="http://schemas.microsoft.com/office/drawing/2014/chart" uri="{C3380CC4-5D6E-409C-BE32-E72D297353CC}">
              <c16:uniqueId val="{00000004-BBFE-43EF-BE3F-DFDB8F6E9BA0}"/>
            </c:ext>
          </c:extLst>
        </c:ser>
        <c:ser>
          <c:idx val="2"/>
          <c:order val="2"/>
          <c:tx>
            <c:v>Min Val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Decomp'!$Q$4:$Q$30</c:f>
              <c:numCache>
                <c:formatCode>General</c:formatCode>
                <c:ptCount val="27"/>
                <c:pt idx="0">
                  <c:v>232.773</c:v>
                </c:pt>
                <c:pt idx="1">
                  <c:v>68.144000000000005</c:v>
                </c:pt>
                <c:pt idx="2">
                  <c:v>40.366</c:v>
                </c:pt>
                <c:pt idx="3">
                  <c:v>24.901</c:v>
                </c:pt>
                <c:pt idx="4">
                  <c:v>20.271000000000001</c:v>
                </c:pt>
                <c:pt idx="5">
                  <c:v>15.579000000000001</c:v>
                </c:pt>
                <c:pt idx="6">
                  <c:v>12.39</c:v>
                </c:pt>
                <c:pt idx="7">
                  <c:v>10.468</c:v>
                </c:pt>
                <c:pt idx="8">
                  <c:v>10.218999999999999</c:v>
                </c:pt>
                <c:pt idx="9">
                  <c:v>8.8759999999999994</c:v>
                </c:pt>
                <c:pt idx="10">
                  <c:v>9.1890000000000001</c:v>
                </c:pt>
                <c:pt idx="11">
                  <c:v>5.891</c:v>
                </c:pt>
                <c:pt idx="12">
                  <c:v>7.431</c:v>
                </c:pt>
                <c:pt idx="13">
                  <c:v>6.875</c:v>
                </c:pt>
                <c:pt idx="14">
                  <c:v>4.75</c:v>
                </c:pt>
                <c:pt idx="15">
                  <c:v>4.5220000000000002</c:v>
                </c:pt>
                <c:pt idx="16">
                  <c:v>4.585</c:v>
                </c:pt>
                <c:pt idx="17">
                  <c:v>3.7389999999999999</c:v>
                </c:pt>
                <c:pt idx="18">
                  <c:v>3.657</c:v>
                </c:pt>
                <c:pt idx="19">
                  <c:v>4.2720000000000002</c:v>
                </c:pt>
                <c:pt idx="20">
                  <c:v>4.8869999999999996</c:v>
                </c:pt>
                <c:pt idx="21">
                  <c:v>4.7469999999999999</c:v>
                </c:pt>
                <c:pt idx="22">
                  <c:v>3.9969999999999999</c:v>
                </c:pt>
                <c:pt idx="23">
                  <c:v>3.84</c:v>
                </c:pt>
                <c:pt idx="24">
                  <c:v>3.8769999999999998</c:v>
                </c:pt>
                <c:pt idx="25">
                  <c:v>3.706</c:v>
                </c:pt>
                <c:pt idx="26">
                  <c:v>3.5819999999999999</c:v>
                </c:pt>
              </c:numCache>
            </c:numRef>
          </c:yVal>
          <c:smooth val="0"/>
          <c:extLst>
            <c:ext xmlns:c16="http://schemas.microsoft.com/office/drawing/2014/chart" uri="{C3380CC4-5D6E-409C-BE32-E72D297353CC}">
              <c16:uniqueId val="{00000005-BBFE-43EF-BE3F-DFDB8F6E9BA0}"/>
            </c:ext>
          </c:extLst>
        </c:ser>
        <c:dLbls>
          <c:showLegendKey val="0"/>
          <c:showVal val="0"/>
          <c:showCatName val="0"/>
          <c:showSerName val="0"/>
          <c:showPercent val="0"/>
          <c:showBubbleSize val="0"/>
        </c:dLbls>
        <c:axId val="182206928"/>
        <c:axId val="182203568"/>
      </c:scatterChart>
      <c:valAx>
        <c:axId val="182206928"/>
        <c:scaling>
          <c:orientation val="minMax"/>
          <c:max val="2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3568"/>
        <c:crosses val="autoZero"/>
        <c:crossBetween val="midCat"/>
        <c:majorUnit val="1"/>
      </c:valAx>
      <c:valAx>
        <c:axId val="182203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6928"/>
        <c:crosses val="autoZero"/>
        <c:crossBetween val="midCat"/>
        <c:majorUnit val="10"/>
        <c:min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Speed Increase - All Data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066597032696694E-2"/>
          <c:y val="6.5195597300891375E-2"/>
          <c:w val="0.96569890652919199"/>
          <c:h val="0.8734788279792237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Decomp'!$R$4:$R$30</c:f>
              <c:numCache>
                <c:formatCode>General</c:formatCode>
                <c:ptCount val="27"/>
                <c:pt idx="0">
                  <c:v>1</c:v>
                </c:pt>
                <c:pt idx="1">
                  <c:v>3.4037216593607567</c:v>
                </c:pt>
                <c:pt idx="2">
                  <c:v>5.5130776193442976</c:v>
                </c:pt>
                <c:pt idx="3">
                  <c:v>9.051103906129379</c:v>
                </c:pt>
                <c:pt idx="4">
                  <c:v>10.823724901915531</c:v>
                </c:pt>
                <c:pt idx="5">
                  <c:v>13.673590504451038</c:v>
                </c:pt>
                <c:pt idx="6">
                  <c:v>15.6404814134108</c:v>
                </c:pt>
                <c:pt idx="7">
                  <c:v>20.595518775860718</c:v>
                </c:pt>
                <c:pt idx="8">
                  <c:v>22.388390299789954</c:v>
                </c:pt>
                <c:pt idx="9">
                  <c:v>24.00955620527639</c:v>
                </c:pt>
                <c:pt idx="10">
                  <c:v>22.257817526023263</c:v>
                </c:pt>
                <c:pt idx="11">
                  <c:v>32.834401642914926</c:v>
                </c:pt>
                <c:pt idx="12">
                  <c:v>28.426054630677228</c:v>
                </c:pt>
                <c:pt idx="13">
                  <c:v>31.630706513593719</c:v>
                </c:pt>
                <c:pt idx="14">
                  <c:v>41.272396597242597</c:v>
                </c:pt>
                <c:pt idx="15">
                  <c:v>46.035773492714419</c:v>
                </c:pt>
                <c:pt idx="16">
                  <c:v>46.449159256976841</c:v>
                </c:pt>
                <c:pt idx="17">
                  <c:v>54.267523785034705</c:v>
                </c:pt>
                <c:pt idx="18">
                  <c:v>54.210372196963853</c:v>
                </c:pt>
                <c:pt idx="19">
                  <c:v>48.819430950728652</c:v>
                </c:pt>
                <c:pt idx="20">
                  <c:v>45.350237445473496</c:v>
                </c:pt>
                <c:pt idx="21">
                  <c:v>45.19388410638571</c:v>
                </c:pt>
                <c:pt idx="22">
                  <c:v>53.797196023451434</c:v>
                </c:pt>
                <c:pt idx="23">
                  <c:v>49.948264028589684</c:v>
                </c:pt>
                <c:pt idx="24">
                  <c:v>48.459599090721227</c:v>
                </c:pt>
                <c:pt idx="25">
                  <c:v>52.708891108891116</c:v>
                </c:pt>
                <c:pt idx="26">
                  <c:v>59.535219611272531</c:v>
                </c:pt>
              </c:numCache>
            </c:numRef>
          </c:yVal>
          <c:smooth val="0"/>
          <c:extLst>
            <c:ext xmlns:c16="http://schemas.microsoft.com/office/drawing/2014/chart" uri="{C3380CC4-5D6E-409C-BE32-E72D297353CC}">
              <c16:uniqueId val="{00000000-F2DC-4204-814A-C4D4FD9098C5}"/>
            </c:ext>
          </c:extLst>
        </c:ser>
        <c:ser>
          <c:idx val="1"/>
          <c:order val="1"/>
          <c:tx>
            <c:v>Changed Cutoffs Omitted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Decomp'!$T$34:$T$53</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Decomp'!$AI$34:$AI$53</c:f>
              <c:numCache>
                <c:formatCode>General</c:formatCode>
                <c:ptCount val="20"/>
                <c:pt idx="0">
                  <c:v>1</c:v>
                </c:pt>
                <c:pt idx="1">
                  <c:v>3.4037216593607567</c:v>
                </c:pt>
                <c:pt idx="2">
                  <c:v>5.5130776193442976</c:v>
                </c:pt>
                <c:pt idx="3">
                  <c:v>9.051103906129379</c:v>
                </c:pt>
                <c:pt idx="4">
                  <c:v>10.823724901915531</c:v>
                </c:pt>
                <c:pt idx="5">
                  <c:v>13.673590504451038</c:v>
                </c:pt>
                <c:pt idx="6">
                  <c:v>15.6404814134108</c:v>
                </c:pt>
                <c:pt idx="7">
                  <c:v>20.595518775860718</c:v>
                </c:pt>
                <c:pt idx="8">
                  <c:v>22.388390299789954</c:v>
                </c:pt>
                <c:pt idx="9">
                  <c:v>24.00955620527639</c:v>
                </c:pt>
                <c:pt idx="10">
                  <c:v>32.834401642914926</c:v>
                </c:pt>
                <c:pt idx="11">
                  <c:v>31.630706513593719</c:v>
                </c:pt>
                <c:pt idx="12">
                  <c:v>41.272396597242597</c:v>
                </c:pt>
                <c:pt idx="13">
                  <c:v>46.035773492714419</c:v>
                </c:pt>
                <c:pt idx="14">
                  <c:v>54.267523785034705</c:v>
                </c:pt>
                <c:pt idx="15">
                  <c:v>48.819430950728652</c:v>
                </c:pt>
                <c:pt idx="16">
                  <c:v>45.350237445473496</c:v>
                </c:pt>
                <c:pt idx="17">
                  <c:v>49.948264028589684</c:v>
                </c:pt>
                <c:pt idx="18">
                  <c:v>48.459599090721227</c:v>
                </c:pt>
                <c:pt idx="19">
                  <c:v>59.535219611272531</c:v>
                </c:pt>
              </c:numCache>
            </c:numRef>
          </c:yVal>
          <c:smooth val="0"/>
          <c:extLst>
            <c:ext xmlns:c16="http://schemas.microsoft.com/office/drawing/2014/chart" uri="{C3380CC4-5D6E-409C-BE32-E72D297353CC}">
              <c16:uniqueId val="{00000003-F2DC-4204-814A-C4D4FD9098C5}"/>
            </c:ext>
          </c:extLst>
        </c:ser>
        <c:dLbls>
          <c:showLegendKey val="0"/>
          <c:showVal val="0"/>
          <c:showCatName val="0"/>
          <c:showSerName val="0"/>
          <c:showPercent val="0"/>
          <c:showBubbleSize val="0"/>
        </c:dLbls>
        <c:axId val="1739381616"/>
        <c:axId val="1739372496"/>
      </c:scatterChart>
      <c:valAx>
        <c:axId val="173938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72496"/>
        <c:crosses val="autoZero"/>
        <c:crossBetween val="midCat"/>
        <c:majorUnit val="1"/>
        <c:minorUnit val="1"/>
      </c:valAx>
      <c:valAx>
        <c:axId val="173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81616"/>
        <c:crosses val="autoZero"/>
        <c:crossBetween val="midCat"/>
        <c:majorUnit val="5"/>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Time - 3700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Decomp'!$C$62:$C$81</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Decomp'!$N$62:$N$81</c:f>
              <c:numCache>
                <c:formatCode>General</c:formatCode>
                <c:ptCount val="20"/>
                <c:pt idx="0">
                  <c:v>0.91044444444444439</c:v>
                </c:pt>
                <c:pt idx="1">
                  <c:v>0.85677777777777775</c:v>
                </c:pt>
                <c:pt idx="2">
                  <c:v>0.8773333333333333</c:v>
                </c:pt>
                <c:pt idx="3">
                  <c:v>1.0325555555555554</c:v>
                </c:pt>
                <c:pt idx="4">
                  <c:v>1.3041111111111112</c:v>
                </c:pt>
                <c:pt idx="5">
                  <c:v>1.3967777777777779</c:v>
                </c:pt>
                <c:pt idx="6">
                  <c:v>1.5049999999999999</c:v>
                </c:pt>
                <c:pt idx="7">
                  <c:v>1.4554444444444445</c:v>
                </c:pt>
                <c:pt idx="8">
                  <c:v>1.6404444444444448</c:v>
                </c:pt>
                <c:pt idx="9">
                  <c:v>1.9407777777777777</c:v>
                </c:pt>
                <c:pt idx="10">
                  <c:v>1.9161111111111113</c:v>
                </c:pt>
                <c:pt idx="11">
                  <c:v>2.2517777777777779</c:v>
                </c:pt>
                <c:pt idx="12">
                  <c:v>2.1396666666666668</c:v>
                </c:pt>
                <c:pt idx="13">
                  <c:v>2.0949999999999998</c:v>
                </c:pt>
                <c:pt idx="14">
                  <c:v>2.6279999999999997</c:v>
                </c:pt>
                <c:pt idx="15">
                  <c:v>3.1008888888888886</c:v>
                </c:pt>
                <c:pt idx="16">
                  <c:v>3.4429999999999996</c:v>
                </c:pt>
                <c:pt idx="17">
                  <c:v>3.6718888888888892</c:v>
                </c:pt>
                <c:pt idx="18">
                  <c:v>3.9915555555555553</c:v>
                </c:pt>
                <c:pt idx="19">
                  <c:v>4.2937777777777786</c:v>
                </c:pt>
              </c:numCache>
            </c:numRef>
          </c:yVal>
          <c:smooth val="0"/>
          <c:extLst>
            <c:ext xmlns:c16="http://schemas.microsoft.com/office/drawing/2014/chart" uri="{C3380CC4-5D6E-409C-BE32-E72D297353CC}">
              <c16:uniqueId val="{00000000-FD86-4396-B403-4109704C6AD3}"/>
            </c:ext>
          </c:extLst>
        </c:ser>
        <c:dLbls>
          <c:showLegendKey val="0"/>
          <c:showVal val="0"/>
          <c:showCatName val="0"/>
          <c:showSerName val="0"/>
          <c:showPercent val="0"/>
          <c:showBubbleSize val="0"/>
        </c:dLbls>
        <c:axId val="498212096"/>
        <c:axId val="498211136"/>
      </c:scatterChart>
      <c:valAx>
        <c:axId val="49821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11136"/>
        <c:crosses val="autoZero"/>
        <c:crossBetween val="midCat"/>
        <c:majorUnit val="1"/>
        <c:minorUnit val="1"/>
      </c:valAx>
      <c:valAx>
        <c:axId val="4982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12096"/>
        <c:crosses val="autoZero"/>
        <c:crossBetween val="midCat"/>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Speed Multiplier - 3700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6600596553879072E-2"/>
          <c:y val="9.6036614112349164E-2"/>
          <c:w val="0.95415246706124501"/>
          <c:h val="0.83978392427082504"/>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Decomp'!$C$62:$C$81</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Decomp'!$R$62:$R$81</c:f>
              <c:numCache>
                <c:formatCode>General</c:formatCode>
                <c:ptCount val="20"/>
                <c:pt idx="0">
                  <c:v>1</c:v>
                </c:pt>
                <c:pt idx="1">
                  <c:v>1.0626377901698871</c:v>
                </c:pt>
                <c:pt idx="2">
                  <c:v>1.0377406281661601</c:v>
                </c:pt>
                <c:pt idx="3">
                  <c:v>0.88173894329064895</c:v>
                </c:pt>
                <c:pt idx="4">
                  <c:v>0.6981341058192041</c:v>
                </c:pt>
                <c:pt idx="5">
                  <c:v>0.65181767560257731</c:v>
                </c:pt>
                <c:pt idx="6">
                  <c:v>0.6049464747139166</c:v>
                </c:pt>
                <c:pt idx="7">
                  <c:v>0.62554393465150004</c:v>
                </c:pt>
                <c:pt idx="8">
                  <c:v>0.55499864535356258</c:v>
                </c:pt>
                <c:pt idx="9">
                  <c:v>0.46911318486288428</c:v>
                </c:pt>
                <c:pt idx="10">
                  <c:v>0.47515221803421276</c:v>
                </c:pt>
                <c:pt idx="11">
                  <c:v>0.40432251060890156</c:v>
                </c:pt>
                <c:pt idx="12">
                  <c:v>0.42550760762320189</c:v>
                </c:pt>
                <c:pt idx="13">
                  <c:v>0.4345796870856537</c:v>
                </c:pt>
                <c:pt idx="14">
                  <c:v>0.34644004735328937</c:v>
                </c:pt>
                <c:pt idx="15">
                  <c:v>0.29360756772251684</c:v>
                </c:pt>
                <c:pt idx="16">
                  <c:v>0.26443347210120377</c:v>
                </c:pt>
                <c:pt idx="17">
                  <c:v>0.24794988955124517</c:v>
                </c:pt>
                <c:pt idx="18">
                  <c:v>0.2280926400178154</c:v>
                </c:pt>
                <c:pt idx="19">
                  <c:v>0.21203809129489695</c:v>
                </c:pt>
              </c:numCache>
            </c:numRef>
          </c:yVal>
          <c:smooth val="0"/>
          <c:extLst>
            <c:ext xmlns:c16="http://schemas.microsoft.com/office/drawing/2014/chart" uri="{C3380CC4-5D6E-409C-BE32-E72D297353CC}">
              <c16:uniqueId val="{00000000-232B-4088-A22E-FE3AE5854D81}"/>
            </c:ext>
          </c:extLst>
        </c:ser>
        <c:dLbls>
          <c:showLegendKey val="0"/>
          <c:showVal val="0"/>
          <c:showCatName val="0"/>
          <c:showSerName val="0"/>
          <c:showPercent val="0"/>
          <c:showBubbleSize val="0"/>
        </c:dLbls>
        <c:axId val="583951856"/>
        <c:axId val="583952336"/>
      </c:scatterChart>
      <c:valAx>
        <c:axId val="58395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2336"/>
        <c:crosses val="autoZero"/>
        <c:crossBetween val="midCat"/>
      </c:valAx>
      <c:valAx>
        <c:axId val="58395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1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 vs Speed Multiplier - 50000</a:t>
            </a:r>
            <a:r>
              <a:rPr lang="en-GB" baseline="0"/>
              <a:t>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Decomp'!$U$85:$U$104</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Decomp'!$AJ$85:$AJ$104</c:f>
              <c:numCache>
                <c:formatCode>General</c:formatCode>
                <c:ptCount val="20"/>
                <c:pt idx="0">
                  <c:v>1</c:v>
                </c:pt>
                <c:pt idx="1">
                  <c:v>0.83216126098817833</c:v>
                </c:pt>
                <c:pt idx="2">
                  <c:v>0.61199785991350475</c:v>
                </c:pt>
                <c:pt idx="3">
                  <c:v>0.63445805407903855</c:v>
                </c:pt>
                <c:pt idx="4">
                  <c:v>0.5143033777328162</c:v>
                </c:pt>
                <c:pt idx="5">
                  <c:v>0.45718425259792161</c:v>
                </c:pt>
                <c:pt idx="6">
                  <c:v>0.33528334147532973</c:v>
                </c:pt>
                <c:pt idx="7">
                  <c:v>0.38584137960112991</c:v>
                </c:pt>
                <c:pt idx="8">
                  <c:v>0.32358175881943863</c:v>
                </c:pt>
                <c:pt idx="9">
                  <c:v>0.28618040425731528</c:v>
                </c:pt>
                <c:pt idx="10">
                  <c:v>0.26585772113652645</c:v>
                </c:pt>
                <c:pt idx="11">
                  <c:v>0.22103864734299514</c:v>
                </c:pt>
                <c:pt idx="12">
                  <c:v>0.20035030103995619</c:v>
                </c:pt>
                <c:pt idx="13">
                  <c:v>0.19406625100733768</c:v>
                </c:pt>
                <c:pt idx="14">
                  <c:v>0.18335003005409736</c:v>
                </c:pt>
                <c:pt idx="15">
                  <c:v>0.14073193112322052</c:v>
                </c:pt>
                <c:pt idx="16">
                  <c:v>0.11514119507274702</c:v>
                </c:pt>
                <c:pt idx="17">
                  <c:v>0.12037727244823683</c:v>
                </c:pt>
                <c:pt idx="18">
                  <c:v>0.10196781957568195</c:v>
                </c:pt>
                <c:pt idx="19">
                  <c:v>9.6907420285148482E-2</c:v>
                </c:pt>
              </c:numCache>
            </c:numRef>
          </c:yVal>
          <c:smooth val="0"/>
          <c:extLst>
            <c:ext xmlns:c16="http://schemas.microsoft.com/office/drawing/2014/chart" uri="{C3380CC4-5D6E-409C-BE32-E72D297353CC}">
              <c16:uniqueId val="{00000000-2FF4-4425-AF69-90B3FB598AB4}"/>
            </c:ext>
          </c:extLst>
        </c:ser>
        <c:dLbls>
          <c:showLegendKey val="0"/>
          <c:showVal val="0"/>
          <c:showCatName val="0"/>
          <c:showSerName val="0"/>
          <c:showPercent val="0"/>
          <c:showBubbleSize val="0"/>
        </c:dLbls>
        <c:axId val="1422554096"/>
        <c:axId val="1422555536"/>
      </c:scatterChart>
      <c:valAx>
        <c:axId val="142255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55536"/>
        <c:crosses val="autoZero"/>
        <c:crossBetween val="midCat"/>
        <c:majorUnit val="1"/>
        <c:minorUnit val="1"/>
      </c:valAx>
      <c:valAx>
        <c:axId val="14225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54096"/>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Nprocs vs Time- 50000 Particles/Process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Decomp'!$U$85:$U$104</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Decomp'!$AF$85:$AF$104</c:f>
              <c:numCache>
                <c:formatCode>General</c:formatCode>
                <c:ptCount val="20"/>
                <c:pt idx="0">
                  <c:v>3.0503333333333331</c:v>
                </c:pt>
                <c:pt idx="1">
                  <c:v>3.6655555555555548</c:v>
                </c:pt>
                <c:pt idx="2">
                  <c:v>4.9842222222222228</c:v>
                </c:pt>
                <c:pt idx="3">
                  <c:v>4.8077777777777779</c:v>
                </c:pt>
                <c:pt idx="4">
                  <c:v>5.931</c:v>
                </c:pt>
                <c:pt idx="5">
                  <c:v>6.6720000000000006</c:v>
                </c:pt>
                <c:pt idx="6">
                  <c:v>9.0977777777777771</c:v>
                </c:pt>
                <c:pt idx="7">
                  <c:v>7.9056666666666677</c:v>
                </c:pt>
                <c:pt idx="8">
                  <c:v>9.4267777777777795</c:v>
                </c:pt>
                <c:pt idx="9">
                  <c:v>10.658777777777779</c:v>
                </c:pt>
                <c:pt idx="10">
                  <c:v>11.473555555555558</c:v>
                </c:pt>
                <c:pt idx="11">
                  <c:v>13.8</c:v>
                </c:pt>
                <c:pt idx="12">
                  <c:v>15.225000000000001</c:v>
                </c:pt>
                <c:pt idx="13">
                  <c:v>15.717999999999998</c:v>
                </c:pt>
                <c:pt idx="14">
                  <c:v>16.636666666666667</c:v>
                </c:pt>
                <c:pt idx="15">
                  <c:v>21.674777777777777</c:v>
                </c:pt>
                <c:pt idx="16">
                  <c:v>26.492111111111111</c:v>
                </c:pt>
                <c:pt idx="17">
                  <c:v>25.33977777777778</c:v>
                </c:pt>
                <c:pt idx="18">
                  <c:v>29.914666666666662</c:v>
                </c:pt>
                <c:pt idx="19">
                  <c:v>31.476777777777777</c:v>
                </c:pt>
              </c:numCache>
            </c:numRef>
          </c:yVal>
          <c:smooth val="0"/>
          <c:extLst>
            <c:ext xmlns:c16="http://schemas.microsoft.com/office/drawing/2014/chart" uri="{C3380CC4-5D6E-409C-BE32-E72D297353CC}">
              <c16:uniqueId val="{00000000-347B-48B8-989A-708B3AB066A2}"/>
            </c:ext>
          </c:extLst>
        </c:ser>
        <c:dLbls>
          <c:showLegendKey val="0"/>
          <c:showVal val="0"/>
          <c:showCatName val="0"/>
          <c:showSerName val="0"/>
          <c:showPercent val="0"/>
          <c:showBubbleSize val="0"/>
        </c:dLbls>
        <c:axId val="1486640592"/>
        <c:axId val="1486640112"/>
      </c:scatterChart>
      <c:valAx>
        <c:axId val="148664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0112"/>
        <c:crosses val="autoZero"/>
        <c:crossBetween val="midCat"/>
        <c:majorUnit val="1"/>
        <c:minorUnit val="1"/>
      </c:valAx>
      <c:valAx>
        <c:axId val="148664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059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Strong Scaling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Decomp'!$C$161:$C$184</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Decomp'!$R$161:$R$184</c:f>
              <c:numCache>
                <c:formatCode>General</c:formatCode>
                <c:ptCount val="24"/>
                <c:pt idx="0">
                  <c:v>1</c:v>
                </c:pt>
                <c:pt idx="1">
                  <c:v>3.1676206999059451</c:v>
                </c:pt>
                <c:pt idx="2">
                  <c:v>6.8712482557402002</c:v>
                </c:pt>
                <c:pt idx="3">
                  <c:v>9.8424076317383395</c:v>
                </c:pt>
                <c:pt idx="4">
                  <c:v>13.497224731350258</c:v>
                </c:pt>
                <c:pt idx="5">
                  <c:v>20.490278040476642</c:v>
                </c:pt>
                <c:pt idx="6">
                  <c:v>18.649010156653471</c:v>
                </c:pt>
                <c:pt idx="7">
                  <c:v>31.076333907056799</c:v>
                </c:pt>
                <c:pt idx="8">
                  <c:v>35.062714424425515</c:v>
                </c:pt>
                <c:pt idx="9">
                  <c:v>33.614801023970209</c:v>
                </c:pt>
                <c:pt idx="10">
                  <c:v>46.797408114042987</c:v>
                </c:pt>
                <c:pt idx="11">
                  <c:v>56.47444285155742</c:v>
                </c:pt>
                <c:pt idx="12">
                  <c:v>66.20754774637129</c:v>
                </c:pt>
                <c:pt idx="13">
                  <c:v>72.608646112600525</c:v>
                </c:pt>
                <c:pt idx="14">
                  <c:v>80.784563758389268</c:v>
                </c:pt>
                <c:pt idx="15">
                  <c:v>70.979262899262906</c:v>
                </c:pt>
                <c:pt idx="16">
                  <c:v>67.873711690074671</c:v>
                </c:pt>
                <c:pt idx="17">
                  <c:v>78.477826743133122</c:v>
                </c:pt>
                <c:pt idx="18">
                  <c:v>84.119658340882623</c:v>
                </c:pt>
                <c:pt idx="19">
                  <c:v>93.84819520646839</c:v>
                </c:pt>
                <c:pt idx="20">
                  <c:v>104.97296511627907</c:v>
                </c:pt>
                <c:pt idx="21">
                  <c:v>119.31943093162002</c:v>
                </c:pt>
                <c:pt idx="22">
                  <c:v>140.52374878391524</c:v>
                </c:pt>
                <c:pt idx="23">
                  <c:v>171.06869144120432</c:v>
                </c:pt>
              </c:numCache>
            </c:numRef>
          </c:yVal>
          <c:smooth val="0"/>
          <c:extLst>
            <c:ext xmlns:c16="http://schemas.microsoft.com/office/drawing/2014/chart" uri="{C3380CC4-5D6E-409C-BE32-E72D297353CC}">
              <c16:uniqueId val="{00000000-5917-4EB7-B66E-3D3FB24D62F2}"/>
            </c:ext>
          </c:extLst>
        </c:ser>
        <c:dLbls>
          <c:showLegendKey val="0"/>
          <c:showVal val="0"/>
          <c:showCatName val="0"/>
          <c:showSerName val="0"/>
          <c:showPercent val="0"/>
          <c:showBubbleSize val="0"/>
        </c:dLbls>
        <c:axId val="443753824"/>
        <c:axId val="443761984"/>
      </c:scatterChart>
      <c:valAx>
        <c:axId val="44375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61984"/>
        <c:crosses val="autoZero"/>
        <c:crossBetween val="midCat"/>
        <c:majorUnit val="1"/>
        <c:minorUnit val="1"/>
      </c:valAx>
      <c:valAx>
        <c:axId val="44376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3824"/>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142874</xdr:colOff>
      <xdr:row>1</xdr:row>
      <xdr:rowOff>104775</xdr:rowOff>
    </xdr:from>
    <xdr:to>
      <xdr:col>37</xdr:col>
      <xdr:colOff>314325</xdr:colOff>
      <xdr:row>29</xdr:row>
      <xdr:rowOff>114300</xdr:rowOff>
    </xdr:to>
    <xdr:graphicFrame macro="">
      <xdr:nvGraphicFramePr>
        <xdr:cNvPr id="3" name="Chart 2">
          <a:extLst>
            <a:ext uri="{FF2B5EF4-FFF2-40B4-BE49-F238E27FC236}">
              <a16:creationId xmlns:a16="http://schemas.microsoft.com/office/drawing/2014/main" id="{C7611147-DA94-4253-4D8A-8DE694FDF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437028</xdr:colOff>
      <xdr:row>30</xdr:row>
      <xdr:rowOff>67514</xdr:rowOff>
    </xdr:from>
    <xdr:to>
      <xdr:col>14</xdr:col>
      <xdr:colOff>885263</xdr:colOff>
      <xdr:row>57</xdr:row>
      <xdr:rowOff>89646</xdr:rowOff>
    </xdr:to>
    <xdr:graphicFrame macro="">
      <xdr:nvGraphicFramePr>
        <xdr:cNvPr id="2" name="Chart 1">
          <a:extLst>
            <a:ext uri="{FF2B5EF4-FFF2-40B4-BE49-F238E27FC236}">
              <a16:creationId xmlns:a16="http://schemas.microsoft.com/office/drawing/2014/main" id="{80EF7D0D-DA00-E6A0-F8F9-00158009D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1086970</xdr:colOff>
      <xdr:row>31</xdr:row>
      <xdr:rowOff>0</xdr:rowOff>
    </xdr:from>
    <xdr:to>
      <xdr:col>17</xdr:col>
      <xdr:colOff>963705</xdr:colOff>
      <xdr:row>53</xdr:row>
      <xdr:rowOff>11206</xdr:rowOff>
    </xdr:to>
    <xdr:sp macro="" textlink="">
      <xdr:nvSpPr>
        <xdr:cNvPr id="4" name="TextBox 3">
          <a:extLst>
            <a:ext uri="{FF2B5EF4-FFF2-40B4-BE49-F238E27FC236}">
              <a16:creationId xmlns:a16="http://schemas.microsoft.com/office/drawing/2014/main" id="{6A2AA5FB-4E5E-CB1D-8CAE-578DB45EFE89}"/>
            </a:ext>
          </a:extLst>
        </xdr:cNvPr>
        <xdr:cNvSpPr txBox="1"/>
      </xdr:nvSpPr>
      <xdr:spPr>
        <a:xfrm>
          <a:off x="9300882" y="5961529"/>
          <a:ext cx="2924735" cy="423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Whats worth noting about the graph</a:t>
          </a:r>
          <a:r>
            <a:rPr lang="en-GB" sz="1100" baseline="0"/>
            <a:t> and it's fluctuations is that this includes prime numbers for some of its results.</a:t>
          </a:r>
        </a:p>
        <a:p>
          <a:pPr algn="l"/>
          <a:r>
            <a:rPr lang="en-GB" sz="1100" baseline="0"/>
            <a:t> A good example of this is the speed change from 11 processors to 12. 11 processors can only be split in one dimension, meaning generally all boxes will have a greater volume and therefore do more work. As well as this, the cutoff was automatically changed as the 0.05 cutoff would have been greater than half the width of the minimum domain axis size.</a:t>
          </a:r>
        </a:p>
        <a:p>
          <a:pPr algn="l"/>
          <a:endParaRPr lang="en-GB" sz="1100" baseline="0"/>
        </a:p>
        <a:p>
          <a:pPr algn="l"/>
          <a:endParaRPr lang="en-GB" sz="1100" baseline="0"/>
        </a:p>
        <a:p>
          <a:pPr algn="l"/>
          <a:r>
            <a:rPr lang="en-GB" sz="1100" baseline="0">
              <a:solidFill>
                <a:srgbClr val="FF0000"/>
              </a:solidFill>
            </a:rPr>
            <a:t>Any results that change cut off should be ignored.</a:t>
          </a:r>
        </a:p>
        <a:p>
          <a:pPr algn="l"/>
          <a:endParaRPr lang="en-GB" sz="1100" baseline="0">
            <a:solidFill>
              <a:srgbClr val="FF0000"/>
            </a:solidFill>
          </a:endParaRPr>
        </a:p>
        <a:p>
          <a:pPr algn="l"/>
          <a:r>
            <a:rPr lang="en-GB" sz="1100" baseline="0">
              <a:solidFill>
                <a:srgbClr val="FF0000"/>
              </a:solidFill>
            </a:rPr>
            <a:t>The orange line represents the line with unwanted data omitted.</a:t>
          </a:r>
          <a:endParaRPr lang="en-GB" sz="1100">
            <a:solidFill>
              <a:srgbClr val="FF0000"/>
            </a:solidFill>
          </a:endParaRPr>
        </a:p>
      </xdr:txBody>
    </xdr:sp>
    <xdr:clientData/>
  </xdr:twoCellAnchor>
  <xdr:twoCellAnchor>
    <xdr:from>
      <xdr:col>18</xdr:col>
      <xdr:colOff>420219</xdr:colOff>
      <xdr:row>59</xdr:row>
      <xdr:rowOff>1120</xdr:rowOff>
    </xdr:from>
    <xdr:to>
      <xdr:col>35</xdr:col>
      <xdr:colOff>22411</xdr:colOff>
      <xdr:row>81</xdr:row>
      <xdr:rowOff>0</xdr:rowOff>
    </xdr:to>
    <xdr:graphicFrame macro="">
      <xdr:nvGraphicFramePr>
        <xdr:cNvPr id="6" name="Chart 5">
          <a:extLst>
            <a:ext uri="{FF2B5EF4-FFF2-40B4-BE49-F238E27FC236}">
              <a16:creationId xmlns:a16="http://schemas.microsoft.com/office/drawing/2014/main" id="{7F788EC4-FDE5-05B6-CE33-1F1609D75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291351</xdr:colOff>
      <xdr:row>81</xdr:row>
      <xdr:rowOff>113177</xdr:rowOff>
    </xdr:from>
    <xdr:to>
      <xdr:col>17</xdr:col>
      <xdr:colOff>616323</xdr:colOff>
      <xdr:row>106</xdr:row>
      <xdr:rowOff>78440</xdr:rowOff>
    </xdr:to>
    <xdr:graphicFrame macro="">
      <xdr:nvGraphicFramePr>
        <xdr:cNvPr id="7" name="Chart 6">
          <a:extLst>
            <a:ext uri="{FF2B5EF4-FFF2-40B4-BE49-F238E27FC236}">
              <a16:creationId xmlns:a16="http://schemas.microsoft.com/office/drawing/2014/main" id="{81535D60-D089-3E00-E6D6-0AA261706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590550</xdr:colOff>
      <xdr:row>105</xdr:row>
      <xdr:rowOff>128586</xdr:rowOff>
    </xdr:from>
    <xdr:to>
      <xdr:col>27</xdr:col>
      <xdr:colOff>457200</xdr:colOff>
      <xdr:row>126</xdr:row>
      <xdr:rowOff>114299</xdr:rowOff>
    </xdr:to>
    <xdr:graphicFrame macro="">
      <xdr:nvGraphicFramePr>
        <xdr:cNvPr id="5" name="Chart 4">
          <a:extLst>
            <a:ext uri="{FF2B5EF4-FFF2-40B4-BE49-F238E27FC236}">
              <a16:creationId xmlns:a16="http://schemas.microsoft.com/office/drawing/2014/main" id="{9FC4F421-E51A-5617-8633-C34192316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133350</xdr:colOff>
      <xdr:row>105</xdr:row>
      <xdr:rowOff>133350</xdr:rowOff>
    </xdr:from>
    <xdr:to>
      <xdr:col>36</xdr:col>
      <xdr:colOff>9525</xdr:colOff>
      <xdr:row>126</xdr:row>
      <xdr:rowOff>119062</xdr:rowOff>
    </xdr:to>
    <xdr:graphicFrame macro="">
      <xdr:nvGraphicFramePr>
        <xdr:cNvPr id="8" name="Chart 7">
          <a:extLst>
            <a:ext uri="{FF2B5EF4-FFF2-40B4-BE49-F238E27FC236}">
              <a16:creationId xmlns:a16="http://schemas.microsoft.com/office/drawing/2014/main" id="{A95E9DD5-7B8D-79FF-9C4F-DA146428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53975</xdr:colOff>
      <xdr:row>158</xdr:row>
      <xdr:rowOff>0</xdr:rowOff>
    </xdr:from>
    <xdr:to>
      <xdr:col>34</xdr:col>
      <xdr:colOff>476250</xdr:colOff>
      <xdr:row>185</xdr:row>
      <xdr:rowOff>111125</xdr:rowOff>
    </xdr:to>
    <xdr:graphicFrame macro="">
      <xdr:nvGraphicFramePr>
        <xdr:cNvPr id="11" name="Chart 10">
          <a:extLst>
            <a:ext uri="{FF2B5EF4-FFF2-40B4-BE49-F238E27FC236}">
              <a16:creationId xmlns:a16="http://schemas.microsoft.com/office/drawing/2014/main" id="{84F88C92-7867-7919-6E1F-0452C6A0F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342900</xdr:colOff>
      <xdr:row>8</xdr:row>
      <xdr:rowOff>28575</xdr:rowOff>
    </xdr:from>
    <xdr:to>
      <xdr:col>31</xdr:col>
      <xdr:colOff>142875</xdr:colOff>
      <xdr:row>13</xdr:row>
      <xdr:rowOff>38100</xdr:rowOff>
    </xdr:to>
    <xdr:sp macro="" textlink="">
      <xdr:nvSpPr>
        <xdr:cNvPr id="2" name="TextBox 1">
          <a:extLst>
            <a:ext uri="{FF2B5EF4-FFF2-40B4-BE49-F238E27FC236}">
              <a16:creationId xmlns:a16="http://schemas.microsoft.com/office/drawing/2014/main" id="{550722DB-2679-BF1E-2DB7-87A2A9B1ABA9}"/>
            </a:ext>
          </a:extLst>
        </xdr:cNvPr>
        <xdr:cNvSpPr txBox="1"/>
      </xdr:nvSpPr>
      <xdr:spPr>
        <a:xfrm>
          <a:off x="17783175" y="1552575"/>
          <a:ext cx="28479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Methodology:</a:t>
          </a:r>
          <a:r>
            <a:rPr lang="en-GB" sz="1100" baseline="0"/>
            <a:t> Run both systems at a certain number of particles and processors, then increase the number of particles until one of them starts running away from another. Then, increase Nprocs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A83E-ABBE-4898-9E21-4EF30DE0B370}">
  <dimension ref="A1:AQ184"/>
  <sheetViews>
    <sheetView tabSelected="1" topLeftCell="A146" zoomScaleNormal="100" workbookViewId="0">
      <selection activeCell="Q196" activeCellId="1" sqref="H184 Q196"/>
    </sheetView>
  </sheetViews>
  <sheetFormatPr defaultRowHeight="15" x14ac:dyDescent="0.25"/>
  <cols>
    <col min="5" max="5" width="9.5703125" customWidth="1"/>
    <col min="14" max="14" width="13.85546875" customWidth="1"/>
    <col min="15" max="15" width="27.5703125" customWidth="1"/>
    <col min="18" max="18" width="16.85546875" customWidth="1"/>
    <col min="32" max="32" width="14" customWidth="1"/>
  </cols>
  <sheetData>
    <row r="1" spans="2:38" ht="15.75" thickBot="1" x14ac:dyDescent="0.3"/>
    <row r="2" spans="2:38" ht="15.75" thickBot="1" x14ac:dyDescent="0.3">
      <c r="B2" s="29" t="s">
        <v>45</v>
      </c>
      <c r="C2" s="30"/>
      <c r="D2" s="30"/>
      <c r="E2" s="30"/>
      <c r="F2" s="30"/>
      <c r="G2" s="30"/>
      <c r="H2" s="30"/>
      <c r="I2" s="30"/>
      <c r="J2" s="30"/>
      <c r="K2" s="30"/>
      <c r="L2" s="30"/>
      <c r="M2" s="30"/>
      <c r="N2" s="30"/>
      <c r="O2" s="30"/>
      <c r="P2" s="30"/>
      <c r="Q2" s="31"/>
      <c r="R2" s="19"/>
      <c r="S2" s="32"/>
      <c r="T2" s="33"/>
      <c r="U2" s="33"/>
      <c r="V2" s="33"/>
      <c r="W2" s="33"/>
      <c r="X2" s="33"/>
      <c r="Y2" s="33"/>
      <c r="Z2" s="33"/>
      <c r="AA2" s="33"/>
      <c r="AB2" s="33"/>
      <c r="AC2" s="33"/>
      <c r="AD2" s="33"/>
      <c r="AE2" s="33"/>
      <c r="AF2" s="33"/>
      <c r="AG2" s="33"/>
      <c r="AH2" s="33"/>
      <c r="AI2" s="33"/>
      <c r="AJ2" s="33"/>
      <c r="AK2" s="33"/>
      <c r="AL2" s="34"/>
    </row>
    <row r="3" spans="2:38" ht="15.75" thickBot="1" x14ac:dyDescent="0.3">
      <c r="B3" s="2" t="s">
        <v>27</v>
      </c>
      <c r="C3" s="17" t="s">
        <v>28</v>
      </c>
      <c r="D3" s="15" t="s">
        <v>29</v>
      </c>
      <c r="E3" s="15" t="s">
        <v>30</v>
      </c>
      <c r="F3" s="15" t="s">
        <v>31</v>
      </c>
      <c r="G3" s="15" t="s">
        <v>32</v>
      </c>
      <c r="H3" s="15" t="s">
        <v>33</v>
      </c>
      <c r="I3" s="15" t="s">
        <v>34</v>
      </c>
      <c r="J3" s="15" t="s">
        <v>35</v>
      </c>
      <c r="K3" s="15" t="s">
        <v>36</v>
      </c>
      <c r="L3" s="15" t="s">
        <v>37</v>
      </c>
      <c r="M3" s="15" t="s">
        <v>38</v>
      </c>
      <c r="N3" s="18" t="s">
        <v>40</v>
      </c>
      <c r="P3" s="5" t="s">
        <v>41</v>
      </c>
      <c r="Q3" s="5" t="s">
        <v>42</v>
      </c>
      <c r="R3" s="20" t="s">
        <v>43</v>
      </c>
      <c r="S3" s="27"/>
      <c r="T3" s="35"/>
      <c r="U3" s="35"/>
      <c r="V3" s="35"/>
      <c r="W3" s="35"/>
      <c r="X3" s="35"/>
      <c r="Y3" s="35"/>
      <c r="Z3" s="35"/>
      <c r="AA3" s="35"/>
      <c r="AB3" s="35"/>
      <c r="AC3" s="35"/>
      <c r="AD3" s="35"/>
      <c r="AE3" s="35"/>
      <c r="AF3" s="35"/>
      <c r="AG3" s="35"/>
      <c r="AH3" s="35"/>
      <c r="AI3" s="35"/>
      <c r="AJ3" s="35"/>
      <c r="AK3" s="35"/>
      <c r="AL3" s="28"/>
    </row>
    <row r="4" spans="2:38" x14ac:dyDescent="0.25">
      <c r="B4" s="3" t="s">
        <v>0</v>
      </c>
      <c r="C4" s="3">
        <v>1</v>
      </c>
      <c r="D4" s="6">
        <v>236.785</v>
      </c>
      <c r="E4" s="7">
        <v>236.21899999999999</v>
      </c>
      <c r="F4" s="7">
        <v>232.773</v>
      </c>
      <c r="G4" s="8"/>
      <c r="H4" s="8"/>
      <c r="I4" s="8"/>
      <c r="J4" s="8"/>
      <c r="K4" s="8"/>
      <c r="L4" s="8"/>
      <c r="M4" s="9"/>
      <c r="N4" s="3">
        <f t="shared" ref="N4:N29" si="0">AVERAGE(E4:M4)</f>
        <v>234.49599999999998</v>
      </c>
      <c r="O4" s="3"/>
      <c r="P4" s="3">
        <f>MAX(D4:F4)</f>
        <v>236.785</v>
      </c>
      <c r="Q4" s="3">
        <f>MIN(D4:F4)</f>
        <v>232.773</v>
      </c>
      <c r="R4" s="3">
        <f>N4/N4</f>
        <v>1</v>
      </c>
      <c r="S4" s="27"/>
      <c r="T4" s="35"/>
      <c r="U4" s="35"/>
      <c r="V4" s="35"/>
      <c r="W4" s="35"/>
      <c r="X4" s="35"/>
      <c r="Y4" s="35"/>
      <c r="Z4" s="35"/>
      <c r="AA4" s="35"/>
      <c r="AB4" s="35"/>
      <c r="AC4" s="35"/>
      <c r="AD4" s="35"/>
      <c r="AE4" s="35"/>
      <c r="AF4" s="35"/>
      <c r="AG4" s="35"/>
      <c r="AH4" s="35"/>
      <c r="AI4" s="35"/>
      <c r="AJ4" s="35"/>
      <c r="AK4" s="35"/>
      <c r="AL4" s="28"/>
    </row>
    <row r="5" spans="2:38" x14ac:dyDescent="0.25">
      <c r="B5" s="4" t="s">
        <v>1</v>
      </c>
      <c r="C5" s="4">
        <v>2</v>
      </c>
      <c r="D5" s="10">
        <v>79.418999999999997</v>
      </c>
      <c r="E5">
        <v>68.144000000000005</v>
      </c>
      <c r="F5">
        <v>71.974000000000004</v>
      </c>
      <c r="G5">
        <v>67.435000000000002</v>
      </c>
      <c r="H5">
        <v>68.022999999999996</v>
      </c>
      <c r="I5" s="11"/>
      <c r="J5" s="11"/>
      <c r="K5" s="11"/>
      <c r="L5" s="11"/>
      <c r="M5" s="12"/>
      <c r="N5" s="4">
        <f t="shared" si="0"/>
        <v>68.894000000000005</v>
      </c>
      <c r="O5" s="4"/>
      <c r="P5" s="4">
        <f t="shared" ref="P5:P30" si="1">MAX(D5:F5)</f>
        <v>79.418999999999997</v>
      </c>
      <c r="Q5" s="4">
        <f t="shared" ref="Q5:Q30" si="2">MIN(D5:F5)</f>
        <v>68.144000000000005</v>
      </c>
      <c r="R5" s="4">
        <f>N4/N5</f>
        <v>3.4037216593607567</v>
      </c>
      <c r="S5" s="27"/>
      <c r="T5" s="35"/>
      <c r="U5" s="35"/>
      <c r="V5" s="35"/>
      <c r="W5" s="35"/>
      <c r="X5" s="35"/>
      <c r="Y5" s="35"/>
      <c r="Z5" s="35"/>
      <c r="AA5" s="35"/>
      <c r="AB5" s="35"/>
      <c r="AC5" s="35"/>
      <c r="AD5" s="35"/>
      <c r="AE5" s="35"/>
      <c r="AF5" s="35"/>
      <c r="AG5" s="35"/>
      <c r="AH5" s="35"/>
      <c r="AI5" s="35"/>
      <c r="AJ5" s="35"/>
      <c r="AK5" s="35"/>
      <c r="AL5" s="28"/>
    </row>
    <row r="6" spans="2:38" x14ac:dyDescent="0.25">
      <c r="B6" s="4" t="s">
        <v>2</v>
      </c>
      <c r="C6" s="4">
        <v>3</v>
      </c>
      <c r="D6" s="10">
        <v>40.866</v>
      </c>
      <c r="E6">
        <v>44.506999999999998</v>
      </c>
      <c r="F6">
        <v>40.366</v>
      </c>
      <c r="G6">
        <v>43.195</v>
      </c>
      <c r="H6">
        <v>42.07</v>
      </c>
      <c r="I6" s="11"/>
      <c r="J6" s="11"/>
      <c r="K6" s="11"/>
      <c r="L6" s="11"/>
      <c r="M6" s="12"/>
      <c r="N6" s="4">
        <f t="shared" si="0"/>
        <v>42.534499999999994</v>
      </c>
      <c r="O6" s="4"/>
      <c r="P6" s="4">
        <f t="shared" si="1"/>
        <v>44.506999999999998</v>
      </c>
      <c r="Q6" s="4">
        <f t="shared" si="2"/>
        <v>40.366</v>
      </c>
      <c r="R6" s="4">
        <f>N4/N6</f>
        <v>5.5130776193442976</v>
      </c>
      <c r="S6" s="27"/>
      <c r="T6" s="35"/>
      <c r="U6" s="35"/>
      <c r="V6" s="35"/>
      <c r="W6" s="35"/>
      <c r="X6" s="35"/>
      <c r="Y6" s="35"/>
      <c r="Z6" s="35"/>
      <c r="AA6" s="35"/>
      <c r="AB6" s="35"/>
      <c r="AC6" s="35"/>
      <c r="AD6" s="35"/>
      <c r="AE6" s="35"/>
      <c r="AF6" s="35"/>
      <c r="AG6" s="35"/>
      <c r="AH6" s="35"/>
      <c r="AI6" s="35"/>
      <c r="AJ6" s="35"/>
      <c r="AK6" s="35"/>
      <c r="AL6" s="28"/>
    </row>
    <row r="7" spans="2:38" x14ac:dyDescent="0.25">
      <c r="B7" s="4" t="s">
        <v>3</v>
      </c>
      <c r="C7" s="4">
        <v>4</v>
      </c>
      <c r="D7" s="10">
        <v>25.416</v>
      </c>
      <c r="E7">
        <v>24.901</v>
      </c>
      <c r="F7">
        <v>25.603999999999999</v>
      </c>
      <c r="G7">
        <v>26.170999999999999</v>
      </c>
      <c r="H7">
        <v>25.390999999999998</v>
      </c>
      <c r="I7">
        <v>26.123999999999999</v>
      </c>
      <c r="J7">
        <v>25.24</v>
      </c>
      <c r="K7">
        <v>25.077999999999999</v>
      </c>
      <c r="L7">
        <v>26.437000000000001</v>
      </c>
      <c r="M7" s="13">
        <v>28.225999999999999</v>
      </c>
      <c r="N7" s="4">
        <f t="shared" si="0"/>
        <v>25.908000000000001</v>
      </c>
      <c r="O7" s="4"/>
      <c r="P7" s="4">
        <f t="shared" si="1"/>
        <v>25.603999999999999</v>
      </c>
      <c r="Q7" s="4">
        <f t="shared" si="2"/>
        <v>24.901</v>
      </c>
      <c r="R7" s="4">
        <f>N4/N7</f>
        <v>9.051103906129379</v>
      </c>
      <c r="S7" s="27"/>
      <c r="T7" s="35"/>
      <c r="U7" s="35"/>
      <c r="V7" s="35"/>
      <c r="W7" s="35"/>
      <c r="X7" s="35"/>
      <c r="Y7" s="35"/>
      <c r="Z7" s="35"/>
      <c r="AA7" s="35"/>
      <c r="AB7" s="35"/>
      <c r="AC7" s="35"/>
      <c r="AD7" s="35"/>
      <c r="AE7" s="35"/>
      <c r="AF7" s="35"/>
      <c r="AG7" s="35"/>
      <c r="AH7" s="35"/>
      <c r="AI7" s="35"/>
      <c r="AJ7" s="35"/>
      <c r="AK7" s="35"/>
      <c r="AL7" s="28"/>
    </row>
    <row r="8" spans="2:38" x14ac:dyDescent="0.25">
      <c r="B8" s="4" t="s">
        <v>4</v>
      </c>
      <c r="C8" s="4">
        <v>5</v>
      </c>
      <c r="D8" s="10">
        <v>21.724</v>
      </c>
      <c r="E8">
        <v>20.271000000000001</v>
      </c>
      <c r="F8">
        <v>21.228999999999999</v>
      </c>
      <c r="G8">
        <v>21.763999999999999</v>
      </c>
      <c r="H8">
        <v>19.963999999999999</v>
      </c>
      <c r="I8">
        <v>22.986000000000001</v>
      </c>
      <c r="J8">
        <v>22.956</v>
      </c>
      <c r="K8">
        <v>22.52</v>
      </c>
      <c r="L8">
        <v>22.29</v>
      </c>
      <c r="M8" s="13">
        <v>21.004999999999999</v>
      </c>
      <c r="N8" s="4">
        <f t="shared" si="0"/>
        <v>21.664999999999999</v>
      </c>
      <c r="O8" s="4"/>
      <c r="P8" s="4">
        <f t="shared" si="1"/>
        <v>21.724</v>
      </c>
      <c r="Q8" s="4">
        <f t="shared" si="2"/>
        <v>20.271000000000001</v>
      </c>
      <c r="R8" s="4">
        <f>N4/N8</f>
        <v>10.823724901915531</v>
      </c>
      <c r="S8" s="27"/>
      <c r="T8" s="35"/>
      <c r="U8" s="35"/>
      <c r="V8" s="35"/>
      <c r="W8" s="35"/>
      <c r="X8" s="35"/>
      <c r="Y8" s="35"/>
      <c r="Z8" s="35"/>
      <c r="AA8" s="35"/>
      <c r="AB8" s="35"/>
      <c r="AC8" s="35"/>
      <c r="AD8" s="35"/>
      <c r="AE8" s="35"/>
      <c r="AF8" s="35"/>
      <c r="AG8" s="35"/>
      <c r="AH8" s="35"/>
      <c r="AI8" s="35"/>
      <c r="AJ8" s="35"/>
      <c r="AK8" s="35"/>
      <c r="AL8" s="28"/>
    </row>
    <row r="9" spans="2:38" x14ac:dyDescent="0.25">
      <c r="B9" s="4" t="s">
        <v>5</v>
      </c>
      <c r="C9" s="4">
        <v>6</v>
      </c>
      <c r="D9" s="10">
        <v>15.851000000000001</v>
      </c>
      <c r="E9">
        <v>15.930999999999999</v>
      </c>
      <c r="F9">
        <v>15.579000000000001</v>
      </c>
      <c r="G9">
        <v>18.202000000000002</v>
      </c>
      <c r="H9">
        <v>16.738</v>
      </c>
      <c r="I9">
        <v>16.731000000000002</v>
      </c>
      <c r="J9">
        <v>16.41</v>
      </c>
      <c r="K9">
        <v>17.738</v>
      </c>
      <c r="L9">
        <v>19.745999999999999</v>
      </c>
      <c r="M9" s="13">
        <v>17.271000000000001</v>
      </c>
      <c r="N9" s="4">
        <f t="shared" si="0"/>
        <v>17.149555555555555</v>
      </c>
      <c r="O9" s="4"/>
      <c r="P9" s="4">
        <f t="shared" si="1"/>
        <v>15.930999999999999</v>
      </c>
      <c r="Q9" s="4">
        <f t="shared" si="2"/>
        <v>15.579000000000001</v>
      </c>
      <c r="R9" s="4">
        <f>N4/N9</f>
        <v>13.673590504451038</v>
      </c>
      <c r="S9" s="27"/>
      <c r="T9" s="35"/>
      <c r="U9" s="35"/>
      <c r="V9" s="35"/>
      <c r="W9" s="35"/>
      <c r="X9" s="35"/>
      <c r="Y9" s="35"/>
      <c r="Z9" s="35"/>
      <c r="AA9" s="35"/>
      <c r="AB9" s="35"/>
      <c r="AC9" s="35"/>
      <c r="AD9" s="35"/>
      <c r="AE9" s="35"/>
      <c r="AF9" s="35"/>
      <c r="AG9" s="35"/>
      <c r="AH9" s="35"/>
      <c r="AI9" s="35"/>
      <c r="AJ9" s="35"/>
      <c r="AK9" s="35"/>
      <c r="AL9" s="28"/>
    </row>
    <row r="10" spans="2:38" x14ac:dyDescent="0.25">
      <c r="B10" s="4" t="s">
        <v>6</v>
      </c>
      <c r="C10" s="4">
        <v>7</v>
      </c>
      <c r="D10" s="10">
        <v>12.46</v>
      </c>
      <c r="E10">
        <v>12.39</v>
      </c>
      <c r="F10">
        <v>14.419</v>
      </c>
      <c r="G10">
        <v>15.178000000000001</v>
      </c>
      <c r="H10">
        <v>14.662000000000001</v>
      </c>
      <c r="I10">
        <v>14.977</v>
      </c>
      <c r="J10">
        <v>16.064</v>
      </c>
      <c r="K10">
        <v>14.898999999999999</v>
      </c>
      <c r="L10">
        <v>15.942</v>
      </c>
      <c r="M10" s="13">
        <v>16.405000000000001</v>
      </c>
      <c r="N10" s="4">
        <f t="shared" si="0"/>
        <v>14.99288888888889</v>
      </c>
      <c r="O10" s="4"/>
      <c r="P10" s="4">
        <f t="shared" si="1"/>
        <v>14.419</v>
      </c>
      <c r="Q10" s="4">
        <f t="shared" si="2"/>
        <v>12.39</v>
      </c>
      <c r="R10" s="4">
        <f>N4/N10</f>
        <v>15.6404814134108</v>
      </c>
      <c r="S10" s="27"/>
      <c r="T10" s="35"/>
      <c r="U10" s="35"/>
      <c r="V10" s="35"/>
      <c r="W10" s="35"/>
      <c r="X10" s="35"/>
      <c r="Y10" s="35"/>
      <c r="Z10" s="35"/>
      <c r="AA10" s="35"/>
      <c r="AB10" s="35"/>
      <c r="AC10" s="35"/>
      <c r="AD10" s="35"/>
      <c r="AE10" s="35"/>
      <c r="AF10" s="35"/>
      <c r="AG10" s="35"/>
      <c r="AH10" s="35"/>
      <c r="AI10" s="35"/>
      <c r="AJ10" s="35"/>
      <c r="AK10" s="35"/>
      <c r="AL10" s="28"/>
    </row>
    <row r="11" spans="2:38" x14ac:dyDescent="0.25">
      <c r="B11" s="4" t="s">
        <v>7</v>
      </c>
      <c r="C11" s="4">
        <v>8</v>
      </c>
      <c r="D11" s="10">
        <v>10.946</v>
      </c>
      <c r="E11">
        <v>10.468</v>
      </c>
      <c r="F11">
        <v>11.185</v>
      </c>
      <c r="G11">
        <v>11.984</v>
      </c>
      <c r="H11">
        <v>12.305</v>
      </c>
      <c r="I11">
        <v>10.666</v>
      </c>
      <c r="J11">
        <v>11.65</v>
      </c>
      <c r="K11">
        <v>11.96</v>
      </c>
      <c r="L11">
        <v>11.468999999999999</v>
      </c>
      <c r="M11" s="13">
        <v>10.785</v>
      </c>
      <c r="N11" s="4">
        <f t="shared" si="0"/>
        <v>11.385777777777779</v>
      </c>
      <c r="O11" s="4"/>
      <c r="P11" s="4">
        <f t="shared" si="1"/>
        <v>11.185</v>
      </c>
      <c r="Q11" s="4">
        <f t="shared" si="2"/>
        <v>10.468</v>
      </c>
      <c r="R11" s="4">
        <f>N4/N11</f>
        <v>20.595518775860718</v>
      </c>
      <c r="S11" s="27"/>
      <c r="T11" s="35"/>
      <c r="U11" s="35"/>
      <c r="V11" s="35"/>
      <c r="W11" s="35"/>
      <c r="X11" s="35"/>
      <c r="Y11" s="35"/>
      <c r="Z11" s="35"/>
      <c r="AA11" s="35"/>
      <c r="AB11" s="35"/>
      <c r="AC11" s="35"/>
      <c r="AD11" s="35"/>
      <c r="AE11" s="35"/>
      <c r="AF11" s="35"/>
      <c r="AG11" s="35"/>
      <c r="AH11" s="35"/>
      <c r="AI11" s="35"/>
      <c r="AJ11" s="35"/>
      <c r="AK11" s="35"/>
      <c r="AL11" s="28"/>
    </row>
    <row r="12" spans="2:38" x14ac:dyDescent="0.25">
      <c r="B12" s="4" t="s">
        <v>8</v>
      </c>
      <c r="C12" s="4">
        <v>9</v>
      </c>
      <c r="D12" s="10">
        <v>10.616</v>
      </c>
      <c r="E12">
        <v>10.295999999999999</v>
      </c>
      <c r="F12">
        <v>10.218999999999999</v>
      </c>
      <c r="G12">
        <v>9.2200000000000006</v>
      </c>
      <c r="H12">
        <v>10.776999999999999</v>
      </c>
      <c r="I12">
        <v>10.669</v>
      </c>
      <c r="J12">
        <v>9.8650000000000002</v>
      </c>
      <c r="K12">
        <v>11.321</v>
      </c>
      <c r="L12">
        <v>11.750999999999999</v>
      </c>
      <c r="M12" s="13">
        <v>10.148</v>
      </c>
      <c r="N12" s="4">
        <f t="shared" si="0"/>
        <v>10.474</v>
      </c>
      <c r="O12" s="4"/>
      <c r="P12" s="4">
        <f t="shared" si="1"/>
        <v>10.616</v>
      </c>
      <c r="Q12" s="4">
        <f t="shared" si="2"/>
        <v>10.218999999999999</v>
      </c>
      <c r="R12" s="4">
        <f>N4/N12</f>
        <v>22.388390299789954</v>
      </c>
      <c r="S12" s="27"/>
      <c r="T12" s="35"/>
      <c r="U12" s="35"/>
      <c r="V12" s="35"/>
      <c r="W12" s="35"/>
      <c r="X12" s="35"/>
      <c r="Y12" s="35"/>
      <c r="Z12" s="35"/>
      <c r="AA12" s="35"/>
      <c r="AB12" s="35"/>
      <c r="AC12" s="35"/>
      <c r="AD12" s="35"/>
      <c r="AE12" s="35"/>
      <c r="AF12" s="35"/>
      <c r="AG12" s="35"/>
      <c r="AH12" s="35"/>
      <c r="AI12" s="35"/>
      <c r="AJ12" s="35"/>
      <c r="AK12" s="35"/>
      <c r="AL12" s="28"/>
    </row>
    <row r="13" spans="2:38" x14ac:dyDescent="0.25">
      <c r="B13" s="4" t="s">
        <v>9</v>
      </c>
      <c r="C13" s="4">
        <v>10</v>
      </c>
      <c r="D13" s="10">
        <v>9.7590000000000003</v>
      </c>
      <c r="E13">
        <v>9.4589999999999996</v>
      </c>
      <c r="F13">
        <v>8.8759999999999994</v>
      </c>
      <c r="G13">
        <v>9.0169999999999995</v>
      </c>
      <c r="H13">
        <v>10.364000000000001</v>
      </c>
      <c r="I13">
        <v>9.9629999999999992</v>
      </c>
      <c r="J13">
        <v>10.51</v>
      </c>
      <c r="K13">
        <v>9.6379999999999999</v>
      </c>
      <c r="L13">
        <v>9.8450000000000006</v>
      </c>
      <c r="M13" s="13">
        <v>10.228999999999999</v>
      </c>
      <c r="N13" s="4">
        <f t="shared" si="0"/>
        <v>9.7667777777777776</v>
      </c>
      <c r="O13" s="4"/>
      <c r="P13" s="4">
        <f t="shared" si="1"/>
        <v>9.7590000000000003</v>
      </c>
      <c r="Q13" s="4">
        <f t="shared" si="2"/>
        <v>8.8759999999999994</v>
      </c>
      <c r="R13" s="4">
        <f>N4/N13</f>
        <v>24.00955620527639</v>
      </c>
      <c r="S13" s="27"/>
      <c r="T13" s="35"/>
      <c r="U13" s="35"/>
      <c r="V13" s="35"/>
      <c r="W13" s="35"/>
      <c r="X13" s="35"/>
      <c r="Y13" s="35"/>
      <c r="Z13" s="35"/>
      <c r="AA13" s="35"/>
      <c r="AB13" s="35"/>
      <c r="AC13" s="35"/>
      <c r="AD13" s="35"/>
      <c r="AE13" s="35"/>
      <c r="AF13" s="35"/>
      <c r="AG13" s="35"/>
      <c r="AH13" s="35"/>
      <c r="AI13" s="35"/>
      <c r="AJ13" s="35"/>
      <c r="AK13" s="35"/>
      <c r="AL13" s="28"/>
    </row>
    <row r="14" spans="2:38" x14ac:dyDescent="0.25">
      <c r="B14" s="4" t="s">
        <v>10</v>
      </c>
      <c r="C14" s="4">
        <v>11</v>
      </c>
      <c r="D14" s="10">
        <v>9.1890000000000001</v>
      </c>
      <c r="E14">
        <v>10.025</v>
      </c>
      <c r="F14">
        <v>9.3379999999999992</v>
      </c>
      <c r="G14">
        <v>11.058</v>
      </c>
      <c r="H14">
        <v>11.096</v>
      </c>
      <c r="I14">
        <v>10.561999999999999</v>
      </c>
      <c r="J14">
        <v>10.143000000000001</v>
      </c>
      <c r="K14">
        <v>10.659000000000001</v>
      </c>
      <c r="L14">
        <v>10.802</v>
      </c>
      <c r="M14" s="13">
        <v>11.135999999999999</v>
      </c>
      <c r="N14" s="4">
        <f t="shared" si="0"/>
        <v>10.535444444444444</v>
      </c>
      <c r="O14" s="4" t="s">
        <v>39</v>
      </c>
      <c r="P14" s="4">
        <f t="shared" si="1"/>
        <v>10.025</v>
      </c>
      <c r="Q14" s="4">
        <f t="shared" si="2"/>
        <v>9.1890000000000001</v>
      </c>
      <c r="R14" s="4">
        <f>N4/N14</f>
        <v>22.257817526023263</v>
      </c>
      <c r="S14" s="27"/>
      <c r="T14" s="35"/>
      <c r="U14" s="35"/>
      <c r="V14" s="35"/>
      <c r="W14" s="35"/>
      <c r="X14" s="35"/>
      <c r="Y14" s="35"/>
      <c r="Z14" s="35"/>
      <c r="AA14" s="35"/>
      <c r="AB14" s="35"/>
      <c r="AC14" s="35"/>
      <c r="AD14" s="35"/>
      <c r="AE14" s="35"/>
      <c r="AF14" s="35"/>
      <c r="AG14" s="35"/>
      <c r="AH14" s="35"/>
      <c r="AI14" s="35"/>
      <c r="AJ14" s="35"/>
      <c r="AK14" s="35"/>
      <c r="AL14" s="28"/>
    </row>
    <row r="15" spans="2:38" x14ac:dyDescent="0.25">
      <c r="B15" s="4" t="s">
        <v>11</v>
      </c>
      <c r="C15" s="4">
        <v>12</v>
      </c>
      <c r="D15" s="10">
        <v>6.4580000000000002</v>
      </c>
      <c r="E15">
        <v>7.2380000000000004</v>
      </c>
      <c r="F15">
        <v>5.891</v>
      </c>
      <c r="G15">
        <v>6.37</v>
      </c>
      <c r="H15">
        <v>6.5949999999999998</v>
      </c>
      <c r="I15">
        <v>7.2569999999999997</v>
      </c>
      <c r="J15">
        <v>8.14</v>
      </c>
      <c r="K15">
        <v>6.5670000000000002</v>
      </c>
      <c r="L15">
        <v>8.6170000000000009</v>
      </c>
      <c r="M15" s="13">
        <v>7.601</v>
      </c>
      <c r="N15" s="4">
        <f t="shared" si="0"/>
        <v>7.1417777777777776</v>
      </c>
      <c r="O15" s="4"/>
      <c r="P15" s="4">
        <f t="shared" si="1"/>
        <v>7.2380000000000004</v>
      </c>
      <c r="Q15" s="4">
        <f t="shared" si="2"/>
        <v>5.891</v>
      </c>
      <c r="R15" s="4">
        <f>N4/N15</f>
        <v>32.834401642914926</v>
      </c>
      <c r="S15" s="27"/>
      <c r="T15" s="35"/>
      <c r="U15" s="35"/>
      <c r="V15" s="35"/>
      <c r="W15" s="35"/>
      <c r="X15" s="35"/>
      <c r="Y15" s="35"/>
      <c r="Z15" s="35"/>
      <c r="AA15" s="35"/>
      <c r="AB15" s="35"/>
      <c r="AC15" s="35"/>
      <c r="AD15" s="35"/>
      <c r="AE15" s="35"/>
      <c r="AF15" s="35"/>
      <c r="AG15" s="35"/>
      <c r="AH15" s="35"/>
      <c r="AI15" s="35"/>
      <c r="AJ15" s="35"/>
      <c r="AK15" s="35"/>
      <c r="AL15" s="28"/>
    </row>
    <row r="16" spans="2:38" x14ac:dyDescent="0.25">
      <c r="B16" s="4" t="s">
        <v>12</v>
      </c>
      <c r="C16" s="4">
        <v>13</v>
      </c>
      <c r="D16" s="10">
        <v>7.6779999999999999</v>
      </c>
      <c r="E16">
        <v>7.431</v>
      </c>
      <c r="F16">
        <v>8.2560000000000002</v>
      </c>
      <c r="G16">
        <v>8.4369999999999994</v>
      </c>
      <c r="H16">
        <v>7.7060000000000004</v>
      </c>
      <c r="I16">
        <v>9.1809999999999992</v>
      </c>
      <c r="J16">
        <v>7.7590000000000003</v>
      </c>
      <c r="K16">
        <v>9.4369999999999994</v>
      </c>
      <c r="L16">
        <v>8.2620000000000005</v>
      </c>
      <c r="M16" s="13">
        <v>7.7750000000000004</v>
      </c>
      <c r="N16" s="4">
        <f t="shared" si="0"/>
        <v>8.2493333333333325</v>
      </c>
      <c r="O16" s="4" t="s">
        <v>39</v>
      </c>
      <c r="P16" s="4">
        <f t="shared" si="1"/>
        <v>8.2560000000000002</v>
      </c>
      <c r="Q16" s="4">
        <f t="shared" si="2"/>
        <v>7.431</v>
      </c>
      <c r="R16" s="4">
        <f>N4/N16</f>
        <v>28.426054630677228</v>
      </c>
      <c r="S16" s="27"/>
      <c r="T16" s="35"/>
      <c r="U16" s="35"/>
      <c r="V16" s="35"/>
      <c r="W16" s="35"/>
      <c r="X16" s="35"/>
      <c r="Y16" s="35"/>
      <c r="Z16" s="35"/>
      <c r="AA16" s="35"/>
      <c r="AB16" s="35"/>
      <c r="AC16" s="35"/>
      <c r="AD16" s="35"/>
      <c r="AE16" s="35"/>
      <c r="AF16" s="35"/>
      <c r="AG16" s="35"/>
      <c r="AH16" s="35"/>
      <c r="AI16" s="35"/>
      <c r="AJ16" s="35"/>
      <c r="AK16" s="35"/>
      <c r="AL16" s="28"/>
    </row>
    <row r="17" spans="2:38" x14ac:dyDescent="0.25">
      <c r="B17" s="4" t="s">
        <v>13</v>
      </c>
      <c r="C17" s="4">
        <v>14</v>
      </c>
      <c r="D17" s="10">
        <v>7.3209999999999997</v>
      </c>
      <c r="E17">
        <v>6.875</v>
      </c>
      <c r="F17">
        <v>7.6639999999999997</v>
      </c>
      <c r="G17">
        <v>7.8789999999999996</v>
      </c>
      <c r="H17">
        <v>7.1660000000000004</v>
      </c>
      <c r="I17">
        <v>6.66</v>
      </c>
      <c r="J17">
        <v>7.22</v>
      </c>
      <c r="K17">
        <v>6.7119999999999997</v>
      </c>
      <c r="L17">
        <v>8.4190000000000005</v>
      </c>
      <c r="M17" s="13">
        <v>8.1270000000000007</v>
      </c>
      <c r="N17" s="4">
        <f t="shared" si="0"/>
        <v>7.413555555555555</v>
      </c>
      <c r="O17" s="4"/>
      <c r="P17" s="4">
        <f t="shared" si="1"/>
        <v>7.6639999999999997</v>
      </c>
      <c r="Q17" s="4">
        <f t="shared" si="2"/>
        <v>6.875</v>
      </c>
      <c r="R17" s="4">
        <f>N4/N17</f>
        <v>31.630706513593719</v>
      </c>
      <c r="S17" s="27"/>
      <c r="T17" s="35"/>
      <c r="U17" s="35"/>
      <c r="V17" s="35"/>
      <c r="W17" s="35"/>
      <c r="X17" s="35"/>
      <c r="Y17" s="35"/>
      <c r="Z17" s="35"/>
      <c r="AA17" s="35"/>
      <c r="AB17" s="35"/>
      <c r="AC17" s="35"/>
      <c r="AD17" s="35"/>
      <c r="AE17" s="35"/>
      <c r="AF17" s="35"/>
      <c r="AG17" s="35"/>
      <c r="AH17" s="35"/>
      <c r="AI17" s="35"/>
      <c r="AJ17" s="35"/>
      <c r="AK17" s="35"/>
      <c r="AL17" s="28"/>
    </row>
    <row r="18" spans="2:38" x14ac:dyDescent="0.25">
      <c r="B18" s="4" t="s">
        <v>14</v>
      </c>
      <c r="C18" s="4">
        <v>15</v>
      </c>
      <c r="D18" s="10">
        <v>5.9390000000000001</v>
      </c>
      <c r="E18">
        <v>4.75</v>
      </c>
      <c r="F18">
        <v>5.2110000000000003</v>
      </c>
      <c r="G18">
        <v>5.25</v>
      </c>
      <c r="H18">
        <v>5.14</v>
      </c>
      <c r="I18">
        <v>5.9210000000000003</v>
      </c>
      <c r="J18">
        <v>5.8520000000000003</v>
      </c>
      <c r="K18">
        <v>6.2409999999999997</v>
      </c>
      <c r="L18">
        <v>6.36</v>
      </c>
      <c r="M18" s="13">
        <v>6.41</v>
      </c>
      <c r="N18" s="4">
        <f t="shared" si="0"/>
        <v>5.6816666666666658</v>
      </c>
      <c r="O18" s="4"/>
      <c r="P18" s="4">
        <f t="shared" si="1"/>
        <v>5.9390000000000001</v>
      </c>
      <c r="Q18" s="4">
        <f t="shared" si="2"/>
        <v>4.75</v>
      </c>
      <c r="R18" s="4">
        <f>N4/N18</f>
        <v>41.272396597242597</v>
      </c>
      <c r="S18" s="27"/>
      <c r="T18" s="35"/>
      <c r="U18" s="35"/>
      <c r="V18" s="35"/>
      <c r="W18" s="35"/>
      <c r="X18" s="35"/>
      <c r="Y18" s="35"/>
      <c r="Z18" s="35"/>
      <c r="AA18" s="35"/>
      <c r="AB18" s="35"/>
      <c r="AC18" s="35"/>
      <c r="AD18" s="35"/>
      <c r="AE18" s="35"/>
      <c r="AF18" s="35"/>
      <c r="AG18" s="35"/>
      <c r="AH18" s="35"/>
      <c r="AI18" s="35"/>
      <c r="AJ18" s="35"/>
      <c r="AK18" s="35"/>
      <c r="AL18" s="28"/>
    </row>
    <row r="19" spans="2:38" x14ac:dyDescent="0.25">
      <c r="B19" s="4" t="s">
        <v>15</v>
      </c>
      <c r="C19" s="4">
        <v>16</v>
      </c>
      <c r="D19" s="10">
        <v>5.5380000000000003</v>
      </c>
      <c r="E19">
        <v>4.5220000000000002</v>
      </c>
      <c r="F19">
        <v>4.7039999999999997</v>
      </c>
      <c r="G19">
        <v>4.6059999999999999</v>
      </c>
      <c r="H19">
        <v>5.0309999999999997</v>
      </c>
      <c r="I19">
        <v>4.806</v>
      </c>
      <c r="J19">
        <v>5.0049999999999999</v>
      </c>
      <c r="K19">
        <v>5.891</v>
      </c>
      <c r="L19">
        <v>5.5209999999999999</v>
      </c>
      <c r="M19" s="13">
        <v>5.758</v>
      </c>
      <c r="N19" s="4">
        <f t="shared" si="0"/>
        <v>5.0937777777777775</v>
      </c>
      <c r="O19" s="4"/>
      <c r="P19" s="4">
        <f t="shared" si="1"/>
        <v>5.5380000000000003</v>
      </c>
      <c r="Q19" s="4">
        <f t="shared" si="2"/>
        <v>4.5220000000000002</v>
      </c>
      <c r="R19" s="4">
        <f>N4/N19</f>
        <v>46.035773492714419</v>
      </c>
      <c r="S19" s="27"/>
      <c r="T19" s="35"/>
      <c r="U19" s="35"/>
      <c r="V19" s="35"/>
      <c r="W19" s="35"/>
      <c r="X19" s="35"/>
      <c r="Y19" s="35"/>
      <c r="Z19" s="35"/>
      <c r="AA19" s="35"/>
      <c r="AB19" s="35"/>
      <c r="AC19" s="35"/>
      <c r="AD19" s="35"/>
      <c r="AE19" s="35"/>
      <c r="AF19" s="35"/>
      <c r="AG19" s="35"/>
      <c r="AH19" s="35"/>
      <c r="AI19" s="35"/>
      <c r="AJ19" s="35"/>
      <c r="AK19" s="35"/>
      <c r="AL19" s="28"/>
    </row>
    <row r="20" spans="2:38" x14ac:dyDescent="0.25">
      <c r="B20" s="4" t="s">
        <v>16</v>
      </c>
      <c r="C20" s="4">
        <v>17</v>
      </c>
      <c r="D20" s="10">
        <v>5.8109999999999999</v>
      </c>
      <c r="E20">
        <v>4.585</v>
      </c>
      <c r="F20">
        <v>4.6459999999999999</v>
      </c>
      <c r="G20">
        <v>4.5709999999999997</v>
      </c>
      <c r="H20">
        <v>4.5960000000000001</v>
      </c>
      <c r="I20">
        <v>5.1779999999999999</v>
      </c>
      <c r="J20">
        <v>4.5750000000000002</v>
      </c>
      <c r="K20">
        <v>5.835</v>
      </c>
      <c r="L20">
        <v>5.5410000000000004</v>
      </c>
      <c r="M20" s="13">
        <v>5.9089999999999998</v>
      </c>
      <c r="N20" s="4">
        <f t="shared" si="0"/>
        <v>5.0484444444444447</v>
      </c>
      <c r="O20" s="4" t="s">
        <v>39</v>
      </c>
      <c r="P20" s="4">
        <f t="shared" si="1"/>
        <v>5.8109999999999999</v>
      </c>
      <c r="Q20" s="4">
        <f t="shared" si="2"/>
        <v>4.585</v>
      </c>
      <c r="R20" s="4">
        <f>N4/N20</f>
        <v>46.449159256976841</v>
      </c>
      <c r="S20" s="27"/>
      <c r="T20" s="35"/>
      <c r="U20" s="35"/>
      <c r="V20" s="35"/>
      <c r="W20" s="35"/>
      <c r="X20" s="35"/>
      <c r="Y20" s="35"/>
      <c r="Z20" s="35"/>
      <c r="AA20" s="35"/>
      <c r="AB20" s="35"/>
      <c r="AC20" s="35"/>
      <c r="AD20" s="35"/>
      <c r="AE20" s="35"/>
      <c r="AF20" s="35"/>
      <c r="AG20" s="35"/>
      <c r="AH20" s="35"/>
      <c r="AI20" s="35"/>
      <c r="AJ20" s="35"/>
      <c r="AK20" s="35"/>
      <c r="AL20" s="28"/>
    </row>
    <row r="21" spans="2:38" x14ac:dyDescent="0.25">
      <c r="B21" s="4" t="s">
        <v>17</v>
      </c>
      <c r="C21" s="4">
        <v>18</v>
      </c>
      <c r="D21" s="10">
        <v>5.0540000000000003</v>
      </c>
      <c r="E21">
        <v>3.7389999999999999</v>
      </c>
      <c r="F21">
        <v>4.274</v>
      </c>
      <c r="G21">
        <v>3.673</v>
      </c>
      <c r="H21">
        <v>3.96</v>
      </c>
      <c r="I21">
        <v>4.2759999999999998</v>
      </c>
      <c r="J21">
        <v>4.5129999999999999</v>
      </c>
      <c r="K21">
        <v>4.4219999999999997</v>
      </c>
      <c r="L21">
        <v>5.0460000000000003</v>
      </c>
      <c r="M21" s="13">
        <v>4.9870000000000001</v>
      </c>
      <c r="N21" s="4">
        <f t="shared" si="0"/>
        <v>4.3211111111111116</v>
      </c>
      <c r="O21" s="4"/>
      <c r="P21" s="4">
        <f t="shared" si="1"/>
        <v>5.0540000000000003</v>
      </c>
      <c r="Q21" s="4">
        <f t="shared" si="2"/>
        <v>3.7389999999999999</v>
      </c>
      <c r="R21" s="4">
        <f>N4/N21</f>
        <v>54.267523785034705</v>
      </c>
      <c r="S21" s="27"/>
      <c r="T21" s="35"/>
      <c r="U21" s="35"/>
      <c r="V21" s="35"/>
      <c r="W21" s="35"/>
      <c r="X21" s="35"/>
      <c r="Y21" s="35"/>
      <c r="Z21" s="35"/>
      <c r="AA21" s="35"/>
      <c r="AB21" s="35"/>
      <c r="AC21" s="35"/>
      <c r="AD21" s="35"/>
      <c r="AE21" s="35"/>
      <c r="AF21" s="35"/>
      <c r="AG21" s="35"/>
      <c r="AH21" s="35"/>
      <c r="AI21" s="35"/>
      <c r="AJ21" s="35"/>
      <c r="AK21" s="35"/>
      <c r="AL21" s="28"/>
    </row>
    <row r="22" spans="2:38" x14ac:dyDescent="0.25">
      <c r="B22" s="4" t="s">
        <v>18</v>
      </c>
      <c r="C22" s="4">
        <v>19</v>
      </c>
      <c r="D22" s="10">
        <v>5.1950000000000003</v>
      </c>
      <c r="E22">
        <v>3.657</v>
      </c>
      <c r="F22">
        <v>3.8330000000000002</v>
      </c>
      <c r="G22">
        <v>3.9870000000000001</v>
      </c>
      <c r="H22">
        <v>4.3170000000000002</v>
      </c>
      <c r="I22">
        <v>4.3929999999999998</v>
      </c>
      <c r="J22">
        <v>4.367</v>
      </c>
      <c r="K22">
        <v>4.5860000000000003</v>
      </c>
      <c r="L22">
        <v>4.4569999999999999</v>
      </c>
      <c r="M22" s="13">
        <v>5.3339999999999996</v>
      </c>
      <c r="N22" s="4">
        <f t="shared" si="0"/>
        <v>4.3256666666666668</v>
      </c>
      <c r="O22" s="4" t="s">
        <v>39</v>
      </c>
      <c r="P22" s="4">
        <f t="shared" si="1"/>
        <v>5.1950000000000003</v>
      </c>
      <c r="Q22" s="4">
        <f t="shared" si="2"/>
        <v>3.657</v>
      </c>
      <c r="R22" s="4">
        <f>N4/N22</f>
        <v>54.210372196963853</v>
      </c>
      <c r="S22" s="27"/>
      <c r="T22" s="35"/>
      <c r="U22" s="35"/>
      <c r="V22" s="35"/>
      <c r="W22" s="35"/>
      <c r="X22" s="35"/>
      <c r="Y22" s="35"/>
      <c r="Z22" s="35"/>
      <c r="AA22" s="35"/>
      <c r="AB22" s="35"/>
      <c r="AC22" s="35"/>
      <c r="AD22" s="35"/>
      <c r="AE22" s="35"/>
      <c r="AF22" s="35"/>
      <c r="AG22" s="35"/>
      <c r="AH22" s="35"/>
      <c r="AI22" s="35"/>
      <c r="AJ22" s="35"/>
      <c r="AK22" s="35"/>
      <c r="AL22" s="28"/>
    </row>
    <row r="23" spans="2:38" x14ac:dyDescent="0.25">
      <c r="B23" s="4" t="s">
        <v>19</v>
      </c>
      <c r="C23" s="4">
        <v>20</v>
      </c>
      <c r="D23" s="10">
        <v>5.4459999999999997</v>
      </c>
      <c r="E23">
        <v>5.415</v>
      </c>
      <c r="F23">
        <v>4.2720000000000002</v>
      </c>
      <c r="G23">
        <v>4.5119999999999996</v>
      </c>
      <c r="H23">
        <v>4.5780000000000003</v>
      </c>
      <c r="I23">
        <v>4.5289999999999999</v>
      </c>
      <c r="J23">
        <v>4.6429999999999998</v>
      </c>
      <c r="K23">
        <v>4.633</v>
      </c>
      <c r="L23">
        <v>5.18</v>
      </c>
      <c r="M23" s="13">
        <v>5.468</v>
      </c>
      <c r="N23" s="4">
        <f t="shared" si="0"/>
        <v>4.8033333333333337</v>
      </c>
      <c r="O23" s="4"/>
      <c r="P23" s="4">
        <f t="shared" si="1"/>
        <v>5.4459999999999997</v>
      </c>
      <c r="Q23" s="4">
        <f t="shared" si="2"/>
        <v>4.2720000000000002</v>
      </c>
      <c r="R23" s="4">
        <f>N4/N23</f>
        <v>48.819430950728652</v>
      </c>
      <c r="S23" s="27"/>
      <c r="T23" s="35"/>
      <c r="U23" s="35"/>
      <c r="V23" s="35"/>
      <c r="W23" s="35"/>
      <c r="X23" s="35"/>
      <c r="Y23" s="35"/>
      <c r="Z23" s="35"/>
      <c r="AA23" s="35"/>
      <c r="AB23" s="35"/>
      <c r="AC23" s="35"/>
      <c r="AD23" s="35"/>
      <c r="AE23" s="35"/>
      <c r="AF23" s="35"/>
      <c r="AG23" s="35"/>
      <c r="AH23" s="35"/>
      <c r="AI23" s="35"/>
      <c r="AJ23" s="35"/>
      <c r="AK23" s="35"/>
      <c r="AL23" s="28"/>
    </row>
    <row r="24" spans="2:38" x14ac:dyDescent="0.25">
      <c r="B24" s="4" t="s">
        <v>20</v>
      </c>
      <c r="C24" s="4">
        <v>21</v>
      </c>
      <c r="D24" s="10">
        <v>5.7720000000000002</v>
      </c>
      <c r="E24">
        <v>4.8869999999999996</v>
      </c>
      <c r="F24">
        <v>5.133</v>
      </c>
      <c r="G24">
        <v>4.9790000000000001</v>
      </c>
      <c r="H24">
        <v>5.3550000000000004</v>
      </c>
      <c r="I24">
        <v>5.0170000000000003</v>
      </c>
      <c r="J24">
        <v>5.0019999999999998</v>
      </c>
      <c r="K24">
        <v>5.5620000000000003</v>
      </c>
      <c r="L24">
        <v>5.2670000000000003</v>
      </c>
      <c r="M24" s="13">
        <v>5.335</v>
      </c>
      <c r="N24" s="4">
        <f t="shared" si="0"/>
        <v>5.1707777777777775</v>
      </c>
      <c r="O24" s="4"/>
      <c r="P24" s="4">
        <f t="shared" si="1"/>
        <v>5.7720000000000002</v>
      </c>
      <c r="Q24" s="4">
        <f t="shared" si="2"/>
        <v>4.8869999999999996</v>
      </c>
      <c r="R24" s="4">
        <f>N4/N24</f>
        <v>45.350237445473496</v>
      </c>
      <c r="S24" s="27"/>
      <c r="T24" s="35"/>
      <c r="U24" s="35"/>
      <c r="V24" s="35"/>
      <c r="W24" s="35"/>
      <c r="X24" s="35"/>
      <c r="Y24" s="35"/>
      <c r="Z24" s="35"/>
      <c r="AA24" s="35"/>
      <c r="AB24" s="35"/>
      <c r="AC24" s="35"/>
      <c r="AD24" s="35"/>
      <c r="AE24" s="35"/>
      <c r="AF24" s="35"/>
      <c r="AG24" s="35"/>
      <c r="AH24" s="35"/>
      <c r="AI24" s="35"/>
      <c r="AJ24" s="35"/>
      <c r="AK24" s="35"/>
      <c r="AL24" s="28"/>
    </row>
    <row r="25" spans="2:38" x14ac:dyDescent="0.25">
      <c r="B25" s="4" t="s">
        <v>21</v>
      </c>
      <c r="C25" s="4">
        <v>22</v>
      </c>
      <c r="D25" s="10">
        <v>5.7910000000000004</v>
      </c>
      <c r="E25">
        <v>4.79</v>
      </c>
      <c r="F25">
        <v>4.7469999999999999</v>
      </c>
      <c r="G25">
        <v>4.891</v>
      </c>
      <c r="H25">
        <v>4.875</v>
      </c>
      <c r="I25">
        <v>4.9589999999999996</v>
      </c>
      <c r="J25">
        <v>5.3239999999999998</v>
      </c>
      <c r="K25">
        <v>5.5039999999999996</v>
      </c>
      <c r="L25">
        <v>5.7110000000000003</v>
      </c>
      <c r="M25" s="13">
        <v>5.8970000000000002</v>
      </c>
      <c r="N25" s="4">
        <f t="shared" si="0"/>
        <v>5.1886666666666663</v>
      </c>
      <c r="O25" s="4" t="s">
        <v>39</v>
      </c>
      <c r="P25" s="4">
        <f t="shared" si="1"/>
        <v>5.7910000000000004</v>
      </c>
      <c r="Q25" s="4">
        <f t="shared" si="2"/>
        <v>4.7469999999999999</v>
      </c>
      <c r="R25" s="4">
        <f>N4/N25</f>
        <v>45.19388410638571</v>
      </c>
      <c r="S25" s="27"/>
      <c r="T25" s="35"/>
      <c r="U25" s="35"/>
      <c r="V25" s="35"/>
      <c r="W25" s="35"/>
      <c r="X25" s="35"/>
      <c r="Y25" s="35"/>
      <c r="Z25" s="35"/>
      <c r="AA25" s="35"/>
      <c r="AB25" s="35"/>
      <c r="AC25" s="35"/>
      <c r="AD25" s="35"/>
      <c r="AE25" s="35"/>
      <c r="AF25" s="35"/>
      <c r="AG25" s="35"/>
      <c r="AH25" s="35"/>
      <c r="AI25" s="35"/>
      <c r="AJ25" s="35"/>
      <c r="AK25" s="35"/>
      <c r="AL25" s="28"/>
    </row>
    <row r="26" spans="2:38" x14ac:dyDescent="0.25">
      <c r="B26" s="4" t="s">
        <v>22</v>
      </c>
      <c r="C26" s="4">
        <v>23</v>
      </c>
      <c r="D26" s="10">
        <v>4.9470000000000001</v>
      </c>
      <c r="E26">
        <v>3.9969999999999999</v>
      </c>
      <c r="F26">
        <v>4.0430000000000001</v>
      </c>
      <c r="G26">
        <v>4.452</v>
      </c>
      <c r="H26">
        <v>4.4809999999999999</v>
      </c>
      <c r="I26">
        <v>4.1829999999999998</v>
      </c>
      <c r="J26">
        <v>4.4009999999999998</v>
      </c>
      <c r="K26">
        <v>4.452</v>
      </c>
      <c r="L26">
        <v>4.4630000000000001</v>
      </c>
      <c r="M26" s="13">
        <v>4.758</v>
      </c>
      <c r="N26" s="4">
        <f t="shared" si="0"/>
        <v>4.358888888888889</v>
      </c>
      <c r="O26" s="4" t="s">
        <v>39</v>
      </c>
      <c r="P26" s="4">
        <f t="shared" si="1"/>
        <v>4.9470000000000001</v>
      </c>
      <c r="Q26" s="4">
        <f t="shared" si="2"/>
        <v>3.9969999999999999</v>
      </c>
      <c r="R26" s="4">
        <f>N4/N26</f>
        <v>53.797196023451434</v>
      </c>
      <c r="S26" s="27"/>
      <c r="T26" s="35"/>
      <c r="U26" s="35"/>
      <c r="V26" s="35"/>
      <c r="W26" s="35"/>
      <c r="X26" s="35"/>
      <c r="Y26" s="35"/>
      <c r="Z26" s="35"/>
      <c r="AA26" s="35"/>
      <c r="AB26" s="35"/>
      <c r="AC26" s="35"/>
      <c r="AD26" s="35"/>
      <c r="AE26" s="35"/>
      <c r="AF26" s="35"/>
      <c r="AG26" s="35"/>
      <c r="AH26" s="35"/>
      <c r="AI26" s="35"/>
      <c r="AJ26" s="35"/>
      <c r="AK26" s="35"/>
      <c r="AL26" s="28"/>
    </row>
    <row r="27" spans="2:38" x14ac:dyDescent="0.25">
      <c r="B27" s="4" t="s">
        <v>23</v>
      </c>
      <c r="C27" s="4">
        <v>24</v>
      </c>
      <c r="D27" s="10">
        <v>5.6230000000000002</v>
      </c>
      <c r="E27">
        <v>3.84</v>
      </c>
      <c r="F27">
        <v>4.5830000000000002</v>
      </c>
      <c r="G27">
        <v>4.63</v>
      </c>
      <c r="H27">
        <v>4.1580000000000004</v>
      </c>
      <c r="I27">
        <v>4.4589999999999996</v>
      </c>
      <c r="J27">
        <v>5.1890000000000001</v>
      </c>
      <c r="K27">
        <v>5.0960000000000001</v>
      </c>
      <c r="L27">
        <v>5.3220000000000001</v>
      </c>
      <c r="M27" s="13">
        <v>4.976</v>
      </c>
      <c r="N27" s="4">
        <f t="shared" si="0"/>
        <v>4.6947777777777775</v>
      </c>
      <c r="O27" s="4"/>
      <c r="P27" s="4">
        <f t="shared" si="1"/>
        <v>5.6230000000000002</v>
      </c>
      <c r="Q27" s="4">
        <f t="shared" si="2"/>
        <v>3.84</v>
      </c>
      <c r="R27" s="4">
        <f>N4/N27</f>
        <v>49.948264028589684</v>
      </c>
      <c r="S27" s="27"/>
      <c r="T27" s="35"/>
      <c r="U27" s="35"/>
      <c r="V27" s="35"/>
      <c r="W27" s="35"/>
      <c r="X27" s="35"/>
      <c r="Y27" s="35"/>
      <c r="Z27" s="35"/>
      <c r="AA27" s="35"/>
      <c r="AB27" s="35"/>
      <c r="AC27" s="35"/>
      <c r="AD27" s="35"/>
      <c r="AE27" s="35"/>
      <c r="AF27" s="35"/>
      <c r="AG27" s="35"/>
      <c r="AH27" s="35"/>
      <c r="AI27" s="35"/>
      <c r="AJ27" s="35"/>
      <c r="AK27" s="35"/>
      <c r="AL27" s="28"/>
    </row>
    <row r="28" spans="2:38" x14ac:dyDescent="0.25">
      <c r="B28" s="4" t="s">
        <v>24</v>
      </c>
      <c r="C28" s="4">
        <v>25</v>
      </c>
      <c r="D28" s="10">
        <v>5.2949999999999999</v>
      </c>
      <c r="E28">
        <v>3.8769999999999998</v>
      </c>
      <c r="F28">
        <v>4.4989999999999997</v>
      </c>
      <c r="G28">
        <v>4.6500000000000004</v>
      </c>
      <c r="H28">
        <v>4.6040000000000001</v>
      </c>
      <c r="I28">
        <v>4.8070000000000004</v>
      </c>
      <c r="J28">
        <v>5.84</v>
      </c>
      <c r="K28">
        <v>4.5869999999999997</v>
      </c>
      <c r="L28">
        <v>5.1529999999999996</v>
      </c>
      <c r="M28" s="13">
        <v>5.5339999999999998</v>
      </c>
      <c r="N28" s="4">
        <f t="shared" si="0"/>
        <v>4.8389999999999995</v>
      </c>
      <c r="O28" s="4"/>
      <c r="P28" s="4">
        <f t="shared" si="1"/>
        <v>5.2949999999999999</v>
      </c>
      <c r="Q28" s="4">
        <f t="shared" si="2"/>
        <v>3.8769999999999998</v>
      </c>
      <c r="R28" s="4">
        <f>N4/N28</f>
        <v>48.459599090721227</v>
      </c>
      <c r="S28" s="27"/>
      <c r="T28" s="35"/>
      <c r="U28" s="35"/>
      <c r="V28" s="35"/>
      <c r="W28" s="35"/>
      <c r="X28" s="35"/>
      <c r="Y28" s="35"/>
      <c r="Z28" s="35"/>
      <c r="AA28" s="35"/>
      <c r="AB28" s="35"/>
      <c r="AC28" s="35"/>
      <c r="AD28" s="35"/>
      <c r="AE28" s="35"/>
      <c r="AF28" s="35"/>
      <c r="AG28" s="35"/>
      <c r="AH28" s="35"/>
      <c r="AI28" s="35"/>
      <c r="AJ28" s="35"/>
      <c r="AK28" s="35"/>
      <c r="AL28" s="28"/>
    </row>
    <row r="29" spans="2:38" x14ac:dyDescent="0.25">
      <c r="B29" s="4" t="s">
        <v>25</v>
      </c>
      <c r="C29" s="4">
        <v>26</v>
      </c>
      <c r="D29" s="10">
        <v>5.37</v>
      </c>
      <c r="E29">
        <v>4.0019999999999998</v>
      </c>
      <c r="F29">
        <v>3.706</v>
      </c>
      <c r="G29">
        <v>4.5439999999999996</v>
      </c>
      <c r="H29">
        <v>4.2300000000000004</v>
      </c>
      <c r="I29">
        <v>4.4640000000000004</v>
      </c>
      <c r="J29">
        <v>4.8490000000000002</v>
      </c>
      <c r="K29">
        <v>4.7699999999999996</v>
      </c>
      <c r="L29">
        <v>4.431</v>
      </c>
      <c r="M29" s="13">
        <v>5.0439999999999996</v>
      </c>
      <c r="N29" s="4">
        <f t="shared" si="0"/>
        <v>4.448888888888888</v>
      </c>
      <c r="O29" s="4" t="s">
        <v>39</v>
      </c>
      <c r="P29" s="4">
        <f t="shared" si="1"/>
        <v>5.37</v>
      </c>
      <c r="Q29" s="4">
        <f t="shared" si="2"/>
        <v>3.706</v>
      </c>
      <c r="R29" s="4">
        <f>N4/N29</f>
        <v>52.708891108891116</v>
      </c>
      <c r="S29" s="27"/>
      <c r="T29" s="35"/>
      <c r="U29" s="35"/>
      <c r="V29" s="35"/>
      <c r="W29" s="35"/>
      <c r="X29" s="35"/>
      <c r="Y29" s="35"/>
      <c r="Z29" s="35"/>
      <c r="AA29" s="35"/>
      <c r="AB29" s="35"/>
      <c r="AC29" s="35"/>
      <c r="AD29" s="35"/>
      <c r="AE29" s="35"/>
      <c r="AF29" s="35"/>
      <c r="AG29" s="35"/>
      <c r="AH29" s="35"/>
      <c r="AI29" s="35"/>
      <c r="AJ29" s="35"/>
      <c r="AK29" s="35"/>
      <c r="AL29" s="28"/>
    </row>
    <row r="30" spans="2:38" ht="15.75" thickBot="1" x14ac:dyDescent="0.3">
      <c r="B30" s="5" t="s">
        <v>26</v>
      </c>
      <c r="C30" s="5">
        <v>27</v>
      </c>
      <c r="D30" s="14">
        <v>4.5759999999999996</v>
      </c>
      <c r="E30" s="15">
        <v>4.5510000000000002</v>
      </c>
      <c r="F30" s="15">
        <v>3.5819999999999999</v>
      </c>
      <c r="G30" s="15">
        <v>3.7160000000000002</v>
      </c>
      <c r="H30" s="15">
        <v>3.6869999999999998</v>
      </c>
      <c r="I30" s="15">
        <v>3.2610000000000001</v>
      </c>
      <c r="J30" s="15">
        <v>3.74</v>
      </c>
      <c r="K30" s="15">
        <v>3.4510000000000001</v>
      </c>
      <c r="L30" s="15">
        <v>4.1219999999999999</v>
      </c>
      <c r="M30" s="16">
        <v>5.3390000000000004</v>
      </c>
      <c r="N30" s="5">
        <f>AVERAGE(E30:M30)</f>
        <v>3.9387777777777777</v>
      </c>
      <c r="O30" s="5"/>
      <c r="P30" s="5">
        <f t="shared" si="1"/>
        <v>4.5759999999999996</v>
      </c>
      <c r="Q30" s="5">
        <f t="shared" si="2"/>
        <v>3.5819999999999999</v>
      </c>
      <c r="R30" s="5">
        <f>N4/N30</f>
        <v>59.535219611272531</v>
      </c>
      <c r="S30" s="36"/>
      <c r="T30" s="37"/>
      <c r="U30" s="37"/>
      <c r="V30" s="37"/>
      <c r="W30" s="37"/>
      <c r="X30" s="37"/>
      <c r="Y30" s="37"/>
      <c r="Z30" s="37"/>
      <c r="AA30" s="37"/>
      <c r="AB30" s="37"/>
      <c r="AC30" s="37"/>
      <c r="AD30" s="37"/>
      <c r="AE30" s="37"/>
      <c r="AF30" s="37"/>
      <c r="AG30" s="37"/>
      <c r="AH30" s="37"/>
      <c r="AI30" s="37"/>
      <c r="AJ30" s="37"/>
      <c r="AK30" s="37"/>
      <c r="AL30" s="38"/>
    </row>
    <row r="31" spans="2:38" ht="15.75" thickBot="1" x14ac:dyDescent="0.3"/>
    <row r="32" spans="2:38" ht="15.75" thickBot="1" x14ac:dyDescent="0.3">
      <c r="S32" s="29" t="s">
        <v>46</v>
      </c>
      <c r="T32" s="30"/>
      <c r="U32" s="30"/>
      <c r="V32" s="30"/>
      <c r="W32" s="30"/>
      <c r="X32" s="30"/>
      <c r="Y32" s="30"/>
      <c r="Z32" s="30"/>
      <c r="AA32" s="30"/>
      <c r="AB32" s="30"/>
      <c r="AC32" s="30"/>
      <c r="AD32" s="30"/>
      <c r="AE32" s="30"/>
      <c r="AF32" s="30"/>
      <c r="AG32" s="30"/>
      <c r="AH32" s="30"/>
      <c r="AI32" s="1"/>
    </row>
    <row r="33" spans="19:35" ht="15.75" thickBot="1" x14ac:dyDescent="0.3">
      <c r="S33" s="2" t="s">
        <v>27</v>
      </c>
      <c r="T33" s="21" t="s">
        <v>28</v>
      </c>
      <c r="U33" s="21" t="s">
        <v>29</v>
      </c>
      <c r="V33" s="21" t="s">
        <v>30</v>
      </c>
      <c r="W33" s="21" t="s">
        <v>31</v>
      </c>
      <c r="X33" s="21" t="s">
        <v>32</v>
      </c>
      <c r="Y33" s="21" t="s">
        <v>33</v>
      </c>
      <c r="Z33" s="21" t="s">
        <v>34</v>
      </c>
      <c r="AA33" s="21" t="s">
        <v>35</v>
      </c>
      <c r="AB33" s="21" t="s">
        <v>36</v>
      </c>
      <c r="AC33" s="21" t="s">
        <v>37</v>
      </c>
      <c r="AD33" s="21" t="s">
        <v>38</v>
      </c>
      <c r="AE33" s="39" t="s">
        <v>40</v>
      </c>
      <c r="AF33" s="40"/>
      <c r="AG33" s="20" t="s">
        <v>41</v>
      </c>
      <c r="AH33" s="20" t="s">
        <v>42</v>
      </c>
      <c r="AI33" s="17" t="s">
        <v>44</v>
      </c>
    </row>
    <row r="34" spans="19:35" x14ac:dyDescent="0.25">
      <c r="S34" s="3" t="s">
        <v>0</v>
      </c>
      <c r="T34" s="3">
        <v>1</v>
      </c>
      <c r="U34">
        <v>236.785</v>
      </c>
      <c r="V34">
        <v>236.21899999999999</v>
      </c>
      <c r="W34">
        <v>232.773</v>
      </c>
      <c r="X34" s="11"/>
      <c r="Y34" s="11"/>
      <c r="Z34" s="11"/>
      <c r="AA34" s="11"/>
      <c r="AB34" s="11"/>
      <c r="AC34" s="11"/>
      <c r="AD34" s="11"/>
      <c r="AE34" s="27">
        <f t="shared" ref="AE34:AE35" si="3">AVERAGE(V34:AD34)</f>
        <v>234.49599999999998</v>
      </c>
      <c r="AF34" s="28"/>
      <c r="AG34" s="4">
        <f>MAX(U34:W34)</f>
        <v>236.785</v>
      </c>
      <c r="AH34" s="4">
        <f>MIN(U34:W34)</f>
        <v>232.773</v>
      </c>
      <c r="AI34" s="13">
        <f>AE34/AE34</f>
        <v>1</v>
      </c>
    </row>
    <row r="35" spans="19:35" x14ac:dyDescent="0.25">
      <c r="S35" s="4" t="s">
        <v>1</v>
      </c>
      <c r="T35" s="4">
        <v>2</v>
      </c>
      <c r="U35">
        <v>79.418999999999997</v>
      </c>
      <c r="V35">
        <v>68.144000000000005</v>
      </c>
      <c r="W35">
        <v>71.974000000000004</v>
      </c>
      <c r="X35">
        <v>67.435000000000002</v>
      </c>
      <c r="Y35">
        <v>68.022999999999996</v>
      </c>
      <c r="Z35" s="11"/>
      <c r="AA35" s="11"/>
      <c r="AB35" s="11"/>
      <c r="AC35" s="11"/>
      <c r="AD35" s="11"/>
      <c r="AE35" s="27">
        <f t="shared" si="3"/>
        <v>68.894000000000005</v>
      </c>
      <c r="AF35" s="28"/>
      <c r="AG35" s="4">
        <f t="shared" ref="AG35:AG43" si="4">MAX(U35:W35)</f>
        <v>79.418999999999997</v>
      </c>
      <c r="AH35" s="4">
        <f t="shared" ref="AH35:AH43" si="5">MIN(U35:W35)</f>
        <v>68.144000000000005</v>
      </c>
      <c r="AI35" s="13">
        <f>AE34/AE35</f>
        <v>3.4037216593607567</v>
      </c>
    </row>
    <row r="36" spans="19:35" x14ac:dyDescent="0.25">
      <c r="S36" s="4" t="s">
        <v>2</v>
      </c>
      <c r="T36" s="4">
        <v>3</v>
      </c>
      <c r="U36">
        <v>40.866</v>
      </c>
      <c r="V36">
        <v>44.506999999999998</v>
      </c>
      <c r="W36">
        <v>40.366</v>
      </c>
      <c r="X36">
        <v>43.195</v>
      </c>
      <c r="Y36">
        <v>42.07</v>
      </c>
      <c r="Z36" s="11"/>
      <c r="AA36" s="11"/>
      <c r="AB36" s="11"/>
      <c r="AC36" s="11"/>
      <c r="AD36" s="11"/>
      <c r="AE36" s="27">
        <f t="shared" ref="AE36:AE53" si="6">AVERAGE(V36:AD36)</f>
        <v>42.534499999999994</v>
      </c>
      <c r="AF36" s="28"/>
      <c r="AG36" s="4">
        <f t="shared" si="4"/>
        <v>44.506999999999998</v>
      </c>
      <c r="AH36" s="4">
        <f t="shared" si="5"/>
        <v>40.366</v>
      </c>
      <c r="AI36" s="13">
        <f>AE34/AE36</f>
        <v>5.5130776193442976</v>
      </c>
    </row>
    <row r="37" spans="19:35" x14ac:dyDescent="0.25">
      <c r="S37" s="4" t="s">
        <v>3</v>
      </c>
      <c r="T37" s="4">
        <v>4</v>
      </c>
      <c r="U37">
        <v>25.416</v>
      </c>
      <c r="V37">
        <v>24.901</v>
      </c>
      <c r="W37">
        <v>25.603999999999999</v>
      </c>
      <c r="X37">
        <v>26.170999999999999</v>
      </c>
      <c r="Y37">
        <v>25.390999999999998</v>
      </c>
      <c r="Z37">
        <v>26.123999999999999</v>
      </c>
      <c r="AA37">
        <v>25.24</v>
      </c>
      <c r="AB37">
        <v>25.077999999999999</v>
      </c>
      <c r="AC37">
        <v>26.437000000000001</v>
      </c>
      <c r="AD37">
        <v>28.225999999999999</v>
      </c>
      <c r="AE37" s="27">
        <f t="shared" si="6"/>
        <v>25.908000000000001</v>
      </c>
      <c r="AF37" s="28"/>
      <c r="AG37" s="4">
        <f t="shared" si="4"/>
        <v>25.603999999999999</v>
      </c>
      <c r="AH37" s="4">
        <f t="shared" si="5"/>
        <v>24.901</v>
      </c>
      <c r="AI37" s="13">
        <f>AE34/AE37</f>
        <v>9.051103906129379</v>
      </c>
    </row>
    <row r="38" spans="19:35" x14ac:dyDescent="0.25">
      <c r="S38" s="4" t="s">
        <v>4</v>
      </c>
      <c r="T38" s="4">
        <v>5</v>
      </c>
      <c r="U38">
        <v>21.724</v>
      </c>
      <c r="V38">
        <v>20.271000000000001</v>
      </c>
      <c r="W38">
        <v>21.228999999999999</v>
      </c>
      <c r="X38">
        <v>21.763999999999999</v>
      </c>
      <c r="Y38">
        <v>19.963999999999999</v>
      </c>
      <c r="Z38">
        <v>22.986000000000001</v>
      </c>
      <c r="AA38">
        <v>22.956</v>
      </c>
      <c r="AB38">
        <v>22.52</v>
      </c>
      <c r="AC38">
        <v>22.29</v>
      </c>
      <c r="AD38">
        <v>21.004999999999999</v>
      </c>
      <c r="AE38" s="27">
        <f t="shared" si="6"/>
        <v>21.664999999999999</v>
      </c>
      <c r="AF38" s="28"/>
      <c r="AG38" s="4">
        <f t="shared" si="4"/>
        <v>21.724</v>
      </c>
      <c r="AH38" s="4">
        <f t="shared" si="5"/>
        <v>20.271000000000001</v>
      </c>
      <c r="AI38" s="13">
        <f>AE34/AE38</f>
        <v>10.823724901915531</v>
      </c>
    </row>
    <row r="39" spans="19:35" x14ac:dyDescent="0.25">
      <c r="S39" s="4" t="s">
        <v>5</v>
      </c>
      <c r="T39" s="4">
        <v>6</v>
      </c>
      <c r="U39">
        <v>15.851000000000001</v>
      </c>
      <c r="V39">
        <v>15.930999999999999</v>
      </c>
      <c r="W39">
        <v>15.579000000000001</v>
      </c>
      <c r="X39">
        <v>18.202000000000002</v>
      </c>
      <c r="Y39">
        <v>16.738</v>
      </c>
      <c r="Z39">
        <v>16.731000000000002</v>
      </c>
      <c r="AA39">
        <v>16.41</v>
      </c>
      <c r="AB39">
        <v>17.738</v>
      </c>
      <c r="AC39">
        <v>19.745999999999999</v>
      </c>
      <c r="AD39">
        <v>17.271000000000001</v>
      </c>
      <c r="AE39" s="27">
        <f t="shared" si="6"/>
        <v>17.149555555555555</v>
      </c>
      <c r="AF39" s="28"/>
      <c r="AG39" s="4">
        <f t="shared" si="4"/>
        <v>15.930999999999999</v>
      </c>
      <c r="AH39" s="4">
        <f t="shared" si="5"/>
        <v>15.579000000000001</v>
      </c>
      <c r="AI39" s="13">
        <f>AE34/AE39</f>
        <v>13.673590504451038</v>
      </c>
    </row>
    <row r="40" spans="19:35" x14ac:dyDescent="0.25">
      <c r="S40" s="4" t="s">
        <v>6</v>
      </c>
      <c r="T40" s="4">
        <v>7</v>
      </c>
      <c r="U40">
        <v>12.46</v>
      </c>
      <c r="V40">
        <v>12.39</v>
      </c>
      <c r="W40">
        <v>14.419</v>
      </c>
      <c r="X40">
        <v>15.178000000000001</v>
      </c>
      <c r="Y40">
        <v>14.662000000000001</v>
      </c>
      <c r="Z40">
        <v>14.977</v>
      </c>
      <c r="AA40">
        <v>16.064</v>
      </c>
      <c r="AB40">
        <v>14.898999999999999</v>
      </c>
      <c r="AC40">
        <v>15.942</v>
      </c>
      <c r="AD40">
        <v>16.405000000000001</v>
      </c>
      <c r="AE40" s="27">
        <f t="shared" si="6"/>
        <v>14.99288888888889</v>
      </c>
      <c r="AF40" s="28"/>
      <c r="AG40" s="4">
        <f t="shared" si="4"/>
        <v>14.419</v>
      </c>
      <c r="AH40" s="4">
        <f t="shared" si="5"/>
        <v>12.39</v>
      </c>
      <c r="AI40" s="13">
        <f>AE34/AE40</f>
        <v>15.6404814134108</v>
      </c>
    </row>
    <row r="41" spans="19:35" x14ac:dyDescent="0.25">
      <c r="S41" s="4" t="s">
        <v>7</v>
      </c>
      <c r="T41" s="4">
        <v>8</v>
      </c>
      <c r="U41">
        <v>10.946</v>
      </c>
      <c r="V41">
        <v>10.468</v>
      </c>
      <c r="W41">
        <v>11.185</v>
      </c>
      <c r="X41">
        <v>11.984</v>
      </c>
      <c r="Y41">
        <v>12.305</v>
      </c>
      <c r="Z41">
        <v>10.666</v>
      </c>
      <c r="AA41">
        <v>11.65</v>
      </c>
      <c r="AB41">
        <v>11.96</v>
      </c>
      <c r="AC41">
        <v>11.468999999999999</v>
      </c>
      <c r="AD41">
        <v>10.785</v>
      </c>
      <c r="AE41" s="27">
        <f t="shared" si="6"/>
        <v>11.385777777777779</v>
      </c>
      <c r="AF41" s="28"/>
      <c r="AG41" s="4">
        <f t="shared" si="4"/>
        <v>11.185</v>
      </c>
      <c r="AH41" s="4">
        <f t="shared" si="5"/>
        <v>10.468</v>
      </c>
      <c r="AI41" s="13">
        <f>AE34/AE41</f>
        <v>20.595518775860718</v>
      </c>
    </row>
    <row r="42" spans="19:35" x14ac:dyDescent="0.25">
      <c r="S42" s="4" t="s">
        <v>8</v>
      </c>
      <c r="T42" s="4">
        <v>9</v>
      </c>
      <c r="U42">
        <v>10.616</v>
      </c>
      <c r="V42">
        <v>10.295999999999999</v>
      </c>
      <c r="W42">
        <v>10.218999999999999</v>
      </c>
      <c r="X42">
        <v>9.2200000000000006</v>
      </c>
      <c r="Y42">
        <v>10.776999999999999</v>
      </c>
      <c r="Z42">
        <v>10.669</v>
      </c>
      <c r="AA42">
        <v>9.8650000000000002</v>
      </c>
      <c r="AB42">
        <v>11.321</v>
      </c>
      <c r="AC42">
        <v>11.750999999999999</v>
      </c>
      <c r="AD42">
        <v>10.148</v>
      </c>
      <c r="AE42" s="27">
        <f t="shared" si="6"/>
        <v>10.474</v>
      </c>
      <c r="AF42" s="28"/>
      <c r="AG42" s="4">
        <f t="shared" si="4"/>
        <v>10.616</v>
      </c>
      <c r="AH42" s="4">
        <f t="shared" si="5"/>
        <v>10.218999999999999</v>
      </c>
      <c r="AI42" s="13">
        <f>AE34/AE42</f>
        <v>22.388390299789954</v>
      </c>
    </row>
    <row r="43" spans="19:35" x14ac:dyDescent="0.25">
      <c r="S43" s="4" t="s">
        <v>9</v>
      </c>
      <c r="T43" s="4">
        <v>10</v>
      </c>
      <c r="U43">
        <v>9.7590000000000003</v>
      </c>
      <c r="V43">
        <v>9.4589999999999996</v>
      </c>
      <c r="W43">
        <v>8.8759999999999994</v>
      </c>
      <c r="X43">
        <v>9.0169999999999995</v>
      </c>
      <c r="Y43">
        <v>10.364000000000001</v>
      </c>
      <c r="Z43">
        <v>9.9629999999999992</v>
      </c>
      <c r="AA43">
        <v>10.51</v>
      </c>
      <c r="AB43">
        <v>9.6379999999999999</v>
      </c>
      <c r="AC43">
        <v>9.8450000000000006</v>
      </c>
      <c r="AD43">
        <v>10.228999999999999</v>
      </c>
      <c r="AE43" s="27">
        <f t="shared" si="6"/>
        <v>9.7667777777777776</v>
      </c>
      <c r="AF43" s="28"/>
      <c r="AG43" s="4">
        <f t="shared" si="4"/>
        <v>9.7590000000000003</v>
      </c>
      <c r="AH43" s="4">
        <f t="shared" si="5"/>
        <v>8.8759999999999994</v>
      </c>
      <c r="AI43" s="13">
        <f>AE34/AE43</f>
        <v>24.00955620527639</v>
      </c>
    </row>
    <row r="44" spans="19:35" x14ac:dyDescent="0.25">
      <c r="S44" s="4" t="s">
        <v>11</v>
      </c>
      <c r="T44" s="4">
        <v>12</v>
      </c>
      <c r="U44">
        <v>6.4580000000000002</v>
      </c>
      <c r="V44">
        <v>7.2380000000000004</v>
      </c>
      <c r="W44">
        <v>5.891</v>
      </c>
      <c r="X44">
        <v>6.37</v>
      </c>
      <c r="Y44">
        <v>6.5949999999999998</v>
      </c>
      <c r="Z44">
        <v>7.2569999999999997</v>
      </c>
      <c r="AA44">
        <v>8.14</v>
      </c>
      <c r="AB44">
        <v>6.5670000000000002</v>
      </c>
      <c r="AC44">
        <v>8.6170000000000009</v>
      </c>
      <c r="AD44">
        <v>7.601</v>
      </c>
      <c r="AE44" s="27">
        <f t="shared" si="6"/>
        <v>7.1417777777777776</v>
      </c>
      <c r="AF44" s="28"/>
      <c r="AG44" s="4">
        <f t="shared" ref="AG44:AG53" si="7">MAX(U44:W44)</f>
        <v>7.2380000000000004</v>
      </c>
      <c r="AH44" s="4">
        <f t="shared" ref="AH44:AH53" si="8">MIN(U44:W44)</f>
        <v>5.891</v>
      </c>
      <c r="AI44" s="13">
        <f>AE34/AE44</f>
        <v>32.834401642914926</v>
      </c>
    </row>
    <row r="45" spans="19:35" x14ac:dyDescent="0.25">
      <c r="S45" s="4" t="s">
        <v>13</v>
      </c>
      <c r="T45" s="4">
        <v>14</v>
      </c>
      <c r="U45">
        <v>7.3209999999999997</v>
      </c>
      <c r="V45">
        <v>6.875</v>
      </c>
      <c r="W45">
        <v>7.6639999999999997</v>
      </c>
      <c r="X45">
        <v>7.8789999999999996</v>
      </c>
      <c r="Y45">
        <v>7.1660000000000004</v>
      </c>
      <c r="Z45">
        <v>6.66</v>
      </c>
      <c r="AA45">
        <v>7.22</v>
      </c>
      <c r="AB45">
        <v>6.7119999999999997</v>
      </c>
      <c r="AC45">
        <v>8.4190000000000005</v>
      </c>
      <c r="AD45">
        <v>8.1270000000000007</v>
      </c>
      <c r="AE45" s="27">
        <f t="shared" si="6"/>
        <v>7.413555555555555</v>
      </c>
      <c r="AF45" s="28"/>
      <c r="AG45" s="4">
        <f t="shared" si="7"/>
        <v>7.6639999999999997</v>
      </c>
      <c r="AH45" s="4">
        <f t="shared" si="8"/>
        <v>6.875</v>
      </c>
      <c r="AI45" s="13">
        <f>AE34/AE45</f>
        <v>31.630706513593719</v>
      </c>
    </row>
    <row r="46" spans="19:35" x14ac:dyDescent="0.25">
      <c r="S46" s="4" t="s">
        <v>14</v>
      </c>
      <c r="T46" s="4">
        <v>15</v>
      </c>
      <c r="U46">
        <v>5.9390000000000001</v>
      </c>
      <c r="V46">
        <v>4.75</v>
      </c>
      <c r="W46">
        <v>5.2110000000000003</v>
      </c>
      <c r="X46">
        <v>5.25</v>
      </c>
      <c r="Y46">
        <v>5.14</v>
      </c>
      <c r="Z46">
        <v>5.9210000000000003</v>
      </c>
      <c r="AA46">
        <v>5.8520000000000003</v>
      </c>
      <c r="AB46">
        <v>6.2409999999999997</v>
      </c>
      <c r="AC46">
        <v>6.36</v>
      </c>
      <c r="AD46">
        <v>6.41</v>
      </c>
      <c r="AE46" s="27">
        <f t="shared" si="6"/>
        <v>5.6816666666666658</v>
      </c>
      <c r="AF46" s="28"/>
      <c r="AG46" s="4">
        <f t="shared" si="7"/>
        <v>5.9390000000000001</v>
      </c>
      <c r="AH46" s="4">
        <f t="shared" si="8"/>
        <v>4.75</v>
      </c>
      <c r="AI46" s="13">
        <f>AE34/AE46</f>
        <v>41.272396597242597</v>
      </c>
    </row>
    <row r="47" spans="19:35" x14ac:dyDescent="0.25">
      <c r="S47" s="4" t="s">
        <v>15</v>
      </c>
      <c r="T47" s="4">
        <v>16</v>
      </c>
      <c r="U47">
        <v>5.5380000000000003</v>
      </c>
      <c r="V47">
        <v>4.5220000000000002</v>
      </c>
      <c r="W47">
        <v>4.7039999999999997</v>
      </c>
      <c r="X47">
        <v>4.6059999999999999</v>
      </c>
      <c r="Y47">
        <v>5.0309999999999997</v>
      </c>
      <c r="Z47">
        <v>4.806</v>
      </c>
      <c r="AA47">
        <v>5.0049999999999999</v>
      </c>
      <c r="AB47">
        <v>5.891</v>
      </c>
      <c r="AC47">
        <v>5.5209999999999999</v>
      </c>
      <c r="AD47">
        <v>5.758</v>
      </c>
      <c r="AE47" s="27">
        <f t="shared" si="6"/>
        <v>5.0937777777777775</v>
      </c>
      <c r="AF47" s="28"/>
      <c r="AG47" s="4">
        <f t="shared" si="7"/>
        <v>5.5380000000000003</v>
      </c>
      <c r="AH47" s="4">
        <f t="shared" si="8"/>
        <v>4.5220000000000002</v>
      </c>
      <c r="AI47" s="13">
        <f>AE34/AE47</f>
        <v>46.035773492714419</v>
      </c>
    </row>
    <row r="48" spans="19:35" x14ac:dyDescent="0.25">
      <c r="S48" s="4" t="s">
        <v>17</v>
      </c>
      <c r="T48" s="4">
        <v>18</v>
      </c>
      <c r="U48">
        <v>5.0540000000000003</v>
      </c>
      <c r="V48">
        <v>3.7389999999999999</v>
      </c>
      <c r="W48">
        <v>4.274</v>
      </c>
      <c r="X48">
        <v>3.673</v>
      </c>
      <c r="Y48">
        <v>3.96</v>
      </c>
      <c r="Z48">
        <v>4.2759999999999998</v>
      </c>
      <c r="AA48">
        <v>4.5129999999999999</v>
      </c>
      <c r="AB48">
        <v>4.4219999999999997</v>
      </c>
      <c r="AC48">
        <v>5.0460000000000003</v>
      </c>
      <c r="AD48">
        <v>4.9870000000000001</v>
      </c>
      <c r="AE48" s="27">
        <f t="shared" si="6"/>
        <v>4.3211111111111116</v>
      </c>
      <c r="AF48" s="28"/>
      <c r="AG48" s="4">
        <f t="shared" si="7"/>
        <v>5.0540000000000003</v>
      </c>
      <c r="AH48" s="4">
        <f t="shared" si="8"/>
        <v>3.7389999999999999</v>
      </c>
      <c r="AI48" s="13">
        <f>AE34/AE48</f>
        <v>54.267523785034705</v>
      </c>
    </row>
    <row r="49" spans="1:43" x14ac:dyDescent="0.25">
      <c r="S49" s="4" t="s">
        <v>19</v>
      </c>
      <c r="T49" s="4">
        <v>20</v>
      </c>
      <c r="U49">
        <v>5.4459999999999997</v>
      </c>
      <c r="V49">
        <v>5.415</v>
      </c>
      <c r="W49">
        <v>4.2720000000000002</v>
      </c>
      <c r="X49">
        <v>4.5119999999999996</v>
      </c>
      <c r="Y49">
        <v>4.5780000000000003</v>
      </c>
      <c r="Z49">
        <v>4.5289999999999999</v>
      </c>
      <c r="AA49">
        <v>4.6429999999999998</v>
      </c>
      <c r="AB49">
        <v>4.633</v>
      </c>
      <c r="AC49">
        <v>5.18</v>
      </c>
      <c r="AD49">
        <v>5.468</v>
      </c>
      <c r="AE49" s="27">
        <f t="shared" si="6"/>
        <v>4.8033333333333337</v>
      </c>
      <c r="AF49" s="28"/>
      <c r="AG49" s="4">
        <f t="shared" si="7"/>
        <v>5.4459999999999997</v>
      </c>
      <c r="AH49" s="4">
        <f t="shared" si="8"/>
        <v>4.2720000000000002</v>
      </c>
      <c r="AI49" s="13">
        <f>AE34/AE49</f>
        <v>48.819430950728652</v>
      </c>
    </row>
    <row r="50" spans="1:43" x14ac:dyDescent="0.25">
      <c r="S50" s="4" t="s">
        <v>20</v>
      </c>
      <c r="T50" s="4">
        <v>21</v>
      </c>
      <c r="U50">
        <v>5.7720000000000002</v>
      </c>
      <c r="V50">
        <v>4.8869999999999996</v>
      </c>
      <c r="W50">
        <v>5.133</v>
      </c>
      <c r="X50">
        <v>4.9790000000000001</v>
      </c>
      <c r="Y50">
        <v>5.3550000000000004</v>
      </c>
      <c r="Z50">
        <v>5.0170000000000003</v>
      </c>
      <c r="AA50">
        <v>5.0019999999999998</v>
      </c>
      <c r="AB50">
        <v>5.5620000000000003</v>
      </c>
      <c r="AC50">
        <v>5.2670000000000003</v>
      </c>
      <c r="AD50">
        <v>5.335</v>
      </c>
      <c r="AE50" s="27">
        <f t="shared" si="6"/>
        <v>5.1707777777777775</v>
      </c>
      <c r="AF50" s="28"/>
      <c r="AG50" s="4">
        <f t="shared" si="7"/>
        <v>5.7720000000000002</v>
      </c>
      <c r="AH50" s="4">
        <f t="shared" si="8"/>
        <v>4.8869999999999996</v>
      </c>
      <c r="AI50" s="13">
        <f>AE34/AE50</f>
        <v>45.350237445473496</v>
      </c>
    </row>
    <row r="51" spans="1:43" x14ac:dyDescent="0.25">
      <c r="S51" s="4" t="s">
        <v>23</v>
      </c>
      <c r="T51" s="4">
        <v>24</v>
      </c>
      <c r="U51">
        <v>5.6230000000000002</v>
      </c>
      <c r="V51">
        <v>3.84</v>
      </c>
      <c r="W51">
        <v>4.5830000000000002</v>
      </c>
      <c r="X51">
        <v>4.63</v>
      </c>
      <c r="Y51">
        <v>4.1580000000000004</v>
      </c>
      <c r="Z51">
        <v>4.4589999999999996</v>
      </c>
      <c r="AA51">
        <v>5.1890000000000001</v>
      </c>
      <c r="AB51">
        <v>5.0960000000000001</v>
      </c>
      <c r="AC51">
        <v>5.3220000000000001</v>
      </c>
      <c r="AD51">
        <v>4.976</v>
      </c>
      <c r="AE51" s="27">
        <f t="shared" si="6"/>
        <v>4.6947777777777775</v>
      </c>
      <c r="AF51" s="28"/>
      <c r="AG51" s="4">
        <f t="shared" si="7"/>
        <v>5.6230000000000002</v>
      </c>
      <c r="AH51" s="4">
        <f t="shared" si="8"/>
        <v>3.84</v>
      </c>
      <c r="AI51" s="13">
        <f>AE34/AE51</f>
        <v>49.948264028589684</v>
      </c>
    </row>
    <row r="52" spans="1:43" x14ac:dyDescent="0.25">
      <c r="S52" s="4" t="s">
        <v>24</v>
      </c>
      <c r="T52" s="4">
        <v>25</v>
      </c>
      <c r="U52">
        <v>5.2949999999999999</v>
      </c>
      <c r="V52">
        <v>3.8769999999999998</v>
      </c>
      <c r="W52">
        <v>4.4989999999999997</v>
      </c>
      <c r="X52">
        <v>4.6500000000000004</v>
      </c>
      <c r="Y52">
        <v>4.6040000000000001</v>
      </c>
      <c r="Z52">
        <v>4.8070000000000004</v>
      </c>
      <c r="AA52">
        <v>5.84</v>
      </c>
      <c r="AB52">
        <v>4.5869999999999997</v>
      </c>
      <c r="AC52">
        <v>5.1529999999999996</v>
      </c>
      <c r="AD52">
        <v>5.5339999999999998</v>
      </c>
      <c r="AE52" s="27">
        <f t="shared" si="6"/>
        <v>4.8389999999999995</v>
      </c>
      <c r="AF52" s="28"/>
      <c r="AG52" s="4">
        <f t="shared" si="7"/>
        <v>5.2949999999999999</v>
      </c>
      <c r="AH52" s="4">
        <f t="shared" si="8"/>
        <v>3.8769999999999998</v>
      </c>
      <c r="AI52" s="13">
        <f>AE34/AE52</f>
        <v>48.459599090721227</v>
      </c>
    </row>
    <row r="53" spans="1:43" ht="15.75" thickBot="1" x14ac:dyDescent="0.3">
      <c r="S53" s="5" t="s">
        <v>26</v>
      </c>
      <c r="T53" s="5">
        <v>27</v>
      </c>
      <c r="U53" s="15">
        <v>4.5759999999999996</v>
      </c>
      <c r="V53" s="15">
        <v>4.5510000000000002</v>
      </c>
      <c r="W53" s="15">
        <v>3.5819999999999999</v>
      </c>
      <c r="X53" s="15">
        <v>3.7160000000000002</v>
      </c>
      <c r="Y53" s="15">
        <v>3.6869999999999998</v>
      </c>
      <c r="Z53" s="15">
        <v>3.2610000000000001</v>
      </c>
      <c r="AA53" s="15">
        <v>3.74</v>
      </c>
      <c r="AB53" s="15">
        <v>3.4510000000000001</v>
      </c>
      <c r="AC53" s="15">
        <v>4.1219999999999999</v>
      </c>
      <c r="AD53" s="15">
        <v>5.3390000000000004</v>
      </c>
      <c r="AE53" s="36">
        <f t="shared" si="6"/>
        <v>3.9387777777777777</v>
      </c>
      <c r="AF53" s="38"/>
      <c r="AG53" s="5">
        <f t="shared" si="7"/>
        <v>4.5759999999999996</v>
      </c>
      <c r="AH53" s="5">
        <f t="shared" si="8"/>
        <v>3.5819999999999999</v>
      </c>
      <c r="AI53" s="16">
        <f>AE34/AE53</f>
        <v>59.535219611272531</v>
      </c>
    </row>
    <row r="59" spans="1:43" ht="15.75" thickBo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1:43" ht="15.75" thickBot="1" x14ac:dyDescent="0.3">
      <c r="B60" s="29" t="s">
        <v>47</v>
      </c>
      <c r="C60" s="30"/>
      <c r="D60" s="30"/>
      <c r="E60" s="30"/>
      <c r="F60" s="30"/>
      <c r="G60" s="30"/>
      <c r="H60" s="30"/>
      <c r="I60" s="30"/>
      <c r="J60" s="30"/>
      <c r="K60" s="30"/>
      <c r="L60" s="30"/>
      <c r="M60" s="30"/>
      <c r="N60" s="30"/>
      <c r="O60" s="30"/>
      <c r="P60" s="30"/>
      <c r="Q60" s="31"/>
      <c r="R60" s="19"/>
    </row>
    <row r="61" spans="1:43" ht="15.75" thickBot="1" x14ac:dyDescent="0.3">
      <c r="B61" s="2" t="s">
        <v>27</v>
      </c>
      <c r="C61" s="17" t="s">
        <v>28</v>
      </c>
      <c r="D61" s="15" t="s">
        <v>29</v>
      </c>
      <c r="E61" s="15" t="s">
        <v>30</v>
      </c>
      <c r="F61" s="15" t="s">
        <v>31</v>
      </c>
      <c r="G61" s="15" t="s">
        <v>32</v>
      </c>
      <c r="H61" s="15" t="s">
        <v>33</v>
      </c>
      <c r="I61" s="15" t="s">
        <v>34</v>
      </c>
      <c r="J61" s="15" t="s">
        <v>35</v>
      </c>
      <c r="K61" s="15" t="s">
        <v>36</v>
      </c>
      <c r="L61" s="15" t="s">
        <v>37</v>
      </c>
      <c r="M61" s="15" t="s">
        <v>38</v>
      </c>
      <c r="N61" s="18" t="s">
        <v>40</v>
      </c>
      <c r="P61" s="5" t="s">
        <v>41</v>
      </c>
      <c r="Q61" s="5" t="s">
        <v>42</v>
      </c>
      <c r="R61" s="20" t="s">
        <v>43</v>
      </c>
    </row>
    <row r="62" spans="1:43" x14ac:dyDescent="0.25">
      <c r="B62" s="3" t="s">
        <v>0</v>
      </c>
      <c r="C62" s="3">
        <v>1</v>
      </c>
      <c r="D62" s="6">
        <v>2.2250000000000001</v>
      </c>
      <c r="E62" s="7">
        <v>0.81799999999999995</v>
      </c>
      <c r="F62" s="7">
        <v>1.216</v>
      </c>
      <c r="G62" s="7">
        <v>0.79900000000000004</v>
      </c>
      <c r="H62" s="7">
        <v>0.76300000000000001</v>
      </c>
      <c r="I62" s="7">
        <v>0.76200000000000001</v>
      </c>
      <c r="J62" s="7">
        <v>1.077</v>
      </c>
      <c r="K62" s="7">
        <v>0.86799999999999999</v>
      </c>
      <c r="L62" s="7">
        <v>0.75</v>
      </c>
      <c r="M62" s="22">
        <v>1.141</v>
      </c>
      <c r="N62" s="3">
        <f t="shared" ref="N62:N80" si="9">AVERAGE(E62:M62)</f>
        <v>0.91044444444444439</v>
      </c>
      <c r="O62" s="3"/>
      <c r="P62" s="3">
        <f>MAX(D62:F62)</f>
        <v>2.2250000000000001</v>
      </c>
      <c r="Q62" s="3">
        <f>MIN(D62:F62)</f>
        <v>0.81799999999999995</v>
      </c>
      <c r="R62" s="3">
        <f>N62/N62</f>
        <v>1</v>
      </c>
    </row>
    <row r="63" spans="1:43" x14ac:dyDescent="0.25">
      <c r="B63" s="4" t="s">
        <v>1</v>
      </c>
      <c r="C63" s="4">
        <v>2</v>
      </c>
      <c r="D63" s="10">
        <v>2.2429999999999999</v>
      </c>
      <c r="E63">
        <v>0.76400000000000001</v>
      </c>
      <c r="F63">
        <v>0.92100000000000004</v>
      </c>
      <c r="G63">
        <v>0.92800000000000005</v>
      </c>
      <c r="H63">
        <v>0.83299999999999996</v>
      </c>
      <c r="I63">
        <v>0.97299999999999998</v>
      </c>
      <c r="J63">
        <v>0.76900000000000002</v>
      </c>
      <c r="K63">
        <v>0.84499999999999997</v>
      </c>
      <c r="L63">
        <v>0.86699999999999999</v>
      </c>
      <c r="M63" s="13">
        <v>0.81100000000000005</v>
      </c>
      <c r="N63" s="4">
        <f t="shared" si="9"/>
        <v>0.85677777777777775</v>
      </c>
      <c r="O63" s="4"/>
      <c r="P63" s="4">
        <f t="shared" ref="P63:P81" si="10">MAX(D63:F63)</f>
        <v>2.2429999999999999</v>
      </c>
      <c r="Q63" s="4">
        <f t="shared" ref="Q63:Q81" si="11">MIN(D63:F63)</f>
        <v>0.76400000000000001</v>
      </c>
      <c r="R63" s="4">
        <f>N62/N63</f>
        <v>1.0626377901698871</v>
      </c>
    </row>
    <row r="64" spans="1:43" x14ac:dyDescent="0.25">
      <c r="B64" s="4" t="s">
        <v>2</v>
      </c>
      <c r="C64" s="4">
        <v>3</v>
      </c>
      <c r="D64" s="10">
        <v>2.4279999999999999</v>
      </c>
      <c r="E64">
        <v>0.84099999999999997</v>
      </c>
      <c r="F64">
        <v>0.93100000000000005</v>
      </c>
      <c r="G64">
        <v>0.86199999999999999</v>
      </c>
      <c r="H64">
        <v>0.82899999999999996</v>
      </c>
      <c r="I64">
        <v>0.84699999999999998</v>
      </c>
      <c r="J64">
        <v>0.86099999999999999</v>
      </c>
      <c r="K64">
        <v>0.91800000000000004</v>
      </c>
      <c r="L64">
        <v>0.877</v>
      </c>
      <c r="M64" s="13">
        <v>0.93</v>
      </c>
      <c r="N64" s="4">
        <f t="shared" si="9"/>
        <v>0.8773333333333333</v>
      </c>
      <c r="O64" s="4"/>
      <c r="P64" s="4">
        <f t="shared" si="10"/>
        <v>2.4279999999999999</v>
      </c>
      <c r="Q64" s="4">
        <f t="shared" si="11"/>
        <v>0.84099999999999997</v>
      </c>
      <c r="R64" s="4">
        <f>N62/N64</f>
        <v>1.0377406281661601</v>
      </c>
    </row>
    <row r="65" spans="2:18" x14ac:dyDescent="0.25">
      <c r="B65" s="4" t="s">
        <v>3</v>
      </c>
      <c r="C65" s="4">
        <v>4</v>
      </c>
      <c r="D65" s="10">
        <v>2.3650000000000002</v>
      </c>
      <c r="E65">
        <v>0.94399999999999995</v>
      </c>
      <c r="F65">
        <v>1.1299999999999999</v>
      </c>
      <c r="G65">
        <v>0.89900000000000002</v>
      </c>
      <c r="H65">
        <v>1.0129999999999999</v>
      </c>
      <c r="I65">
        <v>0.94</v>
      </c>
      <c r="J65">
        <v>0.85599999999999998</v>
      </c>
      <c r="K65">
        <v>1.0649999999999999</v>
      </c>
      <c r="L65">
        <v>1.0589999999999999</v>
      </c>
      <c r="M65" s="13">
        <v>1.387</v>
      </c>
      <c r="N65" s="4">
        <f t="shared" si="9"/>
        <v>1.0325555555555554</v>
      </c>
      <c r="O65" s="4"/>
      <c r="P65" s="4">
        <f t="shared" si="10"/>
        <v>2.3650000000000002</v>
      </c>
      <c r="Q65" s="4">
        <f t="shared" si="11"/>
        <v>0.94399999999999995</v>
      </c>
      <c r="R65" s="4">
        <f>N62/N65</f>
        <v>0.88173894329064895</v>
      </c>
    </row>
    <row r="66" spans="2:18" x14ac:dyDescent="0.25">
      <c r="B66" s="4" t="s">
        <v>4</v>
      </c>
      <c r="C66" s="4">
        <v>5</v>
      </c>
      <c r="D66" s="10">
        <v>2.633</v>
      </c>
      <c r="E66">
        <v>1.179</v>
      </c>
      <c r="F66">
        <v>1.0089999999999999</v>
      </c>
      <c r="G66">
        <v>1.1679999999999999</v>
      </c>
      <c r="H66">
        <v>1.502</v>
      </c>
      <c r="I66">
        <v>1.252</v>
      </c>
      <c r="J66">
        <v>1.536</v>
      </c>
      <c r="K66">
        <v>1.512</v>
      </c>
      <c r="L66">
        <v>1.1659999999999999</v>
      </c>
      <c r="M66" s="13">
        <v>1.413</v>
      </c>
      <c r="N66" s="4">
        <f t="shared" si="9"/>
        <v>1.3041111111111112</v>
      </c>
      <c r="O66" s="4"/>
      <c r="P66" s="4">
        <f t="shared" si="10"/>
        <v>2.633</v>
      </c>
      <c r="Q66" s="4">
        <f t="shared" si="11"/>
        <v>1.0089999999999999</v>
      </c>
      <c r="R66" s="4">
        <f>N62/N66</f>
        <v>0.6981341058192041</v>
      </c>
    </row>
    <row r="67" spans="2:18" x14ac:dyDescent="0.25">
      <c r="B67" s="4" t="s">
        <v>5</v>
      </c>
      <c r="C67" s="4">
        <v>6</v>
      </c>
      <c r="D67" s="10">
        <v>2.605</v>
      </c>
      <c r="E67">
        <v>1.6</v>
      </c>
      <c r="F67">
        <v>1.623</v>
      </c>
      <c r="G67">
        <v>1.6120000000000001</v>
      </c>
      <c r="H67">
        <v>1.0980000000000001</v>
      </c>
      <c r="I67">
        <v>1.667</v>
      </c>
      <c r="J67">
        <v>1.3460000000000001</v>
      </c>
      <c r="K67">
        <v>1.278</v>
      </c>
      <c r="L67">
        <v>1.1850000000000001</v>
      </c>
      <c r="M67" s="13">
        <v>1.1619999999999999</v>
      </c>
      <c r="N67" s="4">
        <f t="shared" si="9"/>
        <v>1.3967777777777779</v>
      </c>
      <c r="O67" s="4"/>
      <c r="P67" s="4">
        <f t="shared" si="10"/>
        <v>2.605</v>
      </c>
      <c r="Q67" s="4">
        <f t="shared" si="11"/>
        <v>1.6</v>
      </c>
      <c r="R67" s="4">
        <f>N62/N67</f>
        <v>0.65181767560257731</v>
      </c>
    </row>
    <row r="68" spans="2:18" x14ac:dyDescent="0.25">
      <c r="B68" s="4" t="s">
        <v>6</v>
      </c>
      <c r="C68" s="4">
        <v>7</v>
      </c>
      <c r="D68" s="10">
        <v>2.7559999999999998</v>
      </c>
      <c r="E68">
        <v>1.3740000000000001</v>
      </c>
      <c r="F68">
        <v>1.7809999999999999</v>
      </c>
      <c r="G68">
        <v>1.3109999999999999</v>
      </c>
      <c r="H68">
        <v>1.46</v>
      </c>
      <c r="I68">
        <v>1.8109999999999999</v>
      </c>
      <c r="J68">
        <v>1.4810000000000001</v>
      </c>
      <c r="K68">
        <v>1.4339999999999999</v>
      </c>
      <c r="L68">
        <v>1.3879999999999999</v>
      </c>
      <c r="M68" s="13">
        <v>1.5049999999999999</v>
      </c>
      <c r="N68" s="4">
        <f t="shared" si="9"/>
        <v>1.5049999999999999</v>
      </c>
      <c r="O68" s="4"/>
      <c r="P68" s="4">
        <f t="shared" si="10"/>
        <v>2.7559999999999998</v>
      </c>
      <c r="Q68" s="4">
        <f t="shared" si="11"/>
        <v>1.3740000000000001</v>
      </c>
      <c r="R68" s="4">
        <f>N62/N68</f>
        <v>0.6049464747139166</v>
      </c>
    </row>
    <row r="69" spans="2:18" x14ac:dyDescent="0.25">
      <c r="B69" s="4" t="s">
        <v>7</v>
      </c>
      <c r="C69" s="4">
        <v>8</v>
      </c>
      <c r="D69" s="10">
        <v>2.8809999999999998</v>
      </c>
      <c r="E69">
        <v>1.22</v>
      </c>
      <c r="F69">
        <v>1.3640000000000001</v>
      </c>
      <c r="G69">
        <v>1.28</v>
      </c>
      <c r="H69">
        <v>1.4490000000000001</v>
      </c>
      <c r="I69">
        <v>1.587</v>
      </c>
      <c r="J69">
        <v>1.4710000000000001</v>
      </c>
      <c r="K69">
        <v>1.4830000000000001</v>
      </c>
      <c r="L69">
        <v>1.4410000000000001</v>
      </c>
      <c r="M69" s="13">
        <v>1.804</v>
      </c>
      <c r="N69" s="4">
        <f t="shared" si="9"/>
        <v>1.4554444444444445</v>
      </c>
      <c r="O69" s="4"/>
      <c r="P69" s="4">
        <f t="shared" si="10"/>
        <v>2.8809999999999998</v>
      </c>
      <c r="Q69" s="4">
        <f t="shared" si="11"/>
        <v>1.22</v>
      </c>
      <c r="R69" s="4">
        <f>N62/N69</f>
        <v>0.62554393465150004</v>
      </c>
    </row>
    <row r="70" spans="2:18" x14ac:dyDescent="0.25">
      <c r="B70" s="4" t="s">
        <v>8</v>
      </c>
      <c r="C70" s="4">
        <v>9</v>
      </c>
      <c r="D70" s="10">
        <v>2.9260000000000002</v>
      </c>
      <c r="E70">
        <v>1.635</v>
      </c>
      <c r="F70">
        <v>1.9470000000000001</v>
      </c>
      <c r="G70">
        <v>1.488</v>
      </c>
      <c r="H70">
        <v>1.6240000000000001</v>
      </c>
      <c r="I70">
        <v>1.512</v>
      </c>
      <c r="J70">
        <v>1.532</v>
      </c>
      <c r="K70">
        <v>1.4379999999999999</v>
      </c>
      <c r="L70">
        <v>1.73</v>
      </c>
      <c r="M70" s="13">
        <v>1.8580000000000001</v>
      </c>
      <c r="N70" s="4">
        <f>AVERAGE(E70:M70)</f>
        <v>1.6404444444444448</v>
      </c>
      <c r="O70" s="4"/>
      <c r="P70" s="4">
        <f t="shared" si="10"/>
        <v>2.9260000000000002</v>
      </c>
      <c r="Q70" s="4">
        <f t="shared" si="11"/>
        <v>1.635</v>
      </c>
      <c r="R70" s="4">
        <f>N62/N70</f>
        <v>0.55499864535356258</v>
      </c>
    </row>
    <row r="71" spans="2:18" x14ac:dyDescent="0.25">
      <c r="B71" s="4" t="s">
        <v>9</v>
      </c>
      <c r="C71" s="4">
        <v>10</v>
      </c>
      <c r="D71" s="10">
        <v>3.0390000000000001</v>
      </c>
      <c r="E71">
        <v>1.5429999999999999</v>
      </c>
      <c r="F71">
        <v>2.129</v>
      </c>
      <c r="G71">
        <v>2.0510000000000002</v>
      </c>
      <c r="H71">
        <v>1.9390000000000001</v>
      </c>
      <c r="I71">
        <v>1.8089999999999999</v>
      </c>
      <c r="J71">
        <v>2.2309999999999999</v>
      </c>
      <c r="K71">
        <v>2.0270000000000001</v>
      </c>
      <c r="L71">
        <v>2.149</v>
      </c>
      <c r="M71">
        <v>1.589</v>
      </c>
      <c r="N71" s="4">
        <f t="shared" si="9"/>
        <v>1.9407777777777777</v>
      </c>
      <c r="O71" s="4"/>
      <c r="P71" s="4">
        <f t="shared" si="10"/>
        <v>3.0390000000000001</v>
      </c>
      <c r="Q71" s="4">
        <f t="shared" si="11"/>
        <v>1.5429999999999999</v>
      </c>
      <c r="R71" s="4">
        <f>N62/N71</f>
        <v>0.46911318486288428</v>
      </c>
    </row>
    <row r="72" spans="2:18" x14ac:dyDescent="0.25">
      <c r="B72" s="4" t="s">
        <v>11</v>
      </c>
      <c r="C72" s="4">
        <v>12</v>
      </c>
      <c r="D72" s="10">
        <v>2.1269999999999998</v>
      </c>
      <c r="E72">
        <v>1.877</v>
      </c>
      <c r="F72">
        <v>2.2210000000000001</v>
      </c>
      <c r="G72">
        <v>1.88</v>
      </c>
      <c r="H72">
        <v>1.6779999999999999</v>
      </c>
      <c r="I72">
        <v>2.1960000000000002</v>
      </c>
      <c r="J72">
        <v>2.1379999999999999</v>
      </c>
      <c r="K72">
        <v>1.7250000000000001</v>
      </c>
      <c r="L72">
        <v>1.744</v>
      </c>
      <c r="M72" s="13">
        <v>1.786</v>
      </c>
      <c r="N72" s="4">
        <f>AVERAGE(E72:M72)</f>
        <v>1.9161111111111113</v>
      </c>
      <c r="O72" s="4"/>
      <c r="P72" s="4">
        <f t="shared" si="10"/>
        <v>2.2210000000000001</v>
      </c>
      <c r="Q72" s="4">
        <f t="shared" si="11"/>
        <v>1.877</v>
      </c>
      <c r="R72" s="4">
        <f>N62/N72</f>
        <v>0.47515221803421276</v>
      </c>
    </row>
    <row r="73" spans="2:18" x14ac:dyDescent="0.25">
      <c r="B73" s="4" t="s">
        <v>13</v>
      </c>
      <c r="C73" s="4">
        <v>14</v>
      </c>
      <c r="D73" s="10">
        <v>3.383</v>
      </c>
      <c r="E73">
        <v>2.387</v>
      </c>
      <c r="F73">
        <v>2.4540000000000002</v>
      </c>
      <c r="G73">
        <v>2.194</v>
      </c>
      <c r="H73">
        <v>1.9450000000000001</v>
      </c>
      <c r="I73">
        <v>2.25</v>
      </c>
      <c r="J73">
        <v>2.4020000000000001</v>
      </c>
      <c r="K73">
        <v>2.4580000000000002</v>
      </c>
      <c r="L73">
        <v>2.101</v>
      </c>
      <c r="M73" s="13">
        <v>2.0750000000000002</v>
      </c>
      <c r="N73" s="4">
        <f t="shared" si="9"/>
        <v>2.2517777777777779</v>
      </c>
      <c r="O73" s="4"/>
      <c r="P73" s="4">
        <f t="shared" si="10"/>
        <v>3.383</v>
      </c>
      <c r="Q73" s="4">
        <f t="shared" si="11"/>
        <v>2.387</v>
      </c>
      <c r="R73" s="4">
        <f>N62/N73</f>
        <v>0.40432251060890156</v>
      </c>
    </row>
    <row r="74" spans="2:18" x14ac:dyDescent="0.25">
      <c r="B74" s="4" t="s">
        <v>14</v>
      </c>
      <c r="C74" s="4">
        <v>15</v>
      </c>
      <c r="D74" s="10">
        <v>3.4329999999999998</v>
      </c>
      <c r="E74">
        <v>2.077</v>
      </c>
      <c r="F74">
        <v>2.4</v>
      </c>
      <c r="G74">
        <v>2.0630000000000002</v>
      </c>
      <c r="H74">
        <v>1.9319999999999999</v>
      </c>
      <c r="I74">
        <v>2.0390000000000001</v>
      </c>
      <c r="J74">
        <v>2.3420000000000001</v>
      </c>
      <c r="K74">
        <v>2.0539999999999998</v>
      </c>
      <c r="L74">
        <v>2.4209999999999998</v>
      </c>
      <c r="M74" s="13">
        <v>1.929</v>
      </c>
      <c r="N74" s="4">
        <f t="shared" si="9"/>
        <v>2.1396666666666668</v>
      </c>
      <c r="O74" s="4"/>
      <c r="P74" s="4">
        <f t="shared" si="10"/>
        <v>3.4329999999999998</v>
      </c>
      <c r="Q74" s="4">
        <f t="shared" si="11"/>
        <v>2.077</v>
      </c>
      <c r="R74" s="4">
        <f>N62/N74</f>
        <v>0.42550760762320189</v>
      </c>
    </row>
    <row r="75" spans="2:18" x14ac:dyDescent="0.25">
      <c r="B75" s="4" t="s">
        <v>15</v>
      </c>
      <c r="C75" s="4">
        <v>16</v>
      </c>
      <c r="D75" s="10">
        <v>3.4060000000000001</v>
      </c>
      <c r="E75">
        <v>1.9810000000000001</v>
      </c>
      <c r="F75">
        <v>2.2109999999999999</v>
      </c>
      <c r="G75">
        <v>2.3860000000000001</v>
      </c>
      <c r="H75">
        <v>1.897</v>
      </c>
      <c r="I75">
        <v>1.93</v>
      </c>
      <c r="J75">
        <v>1.911</v>
      </c>
      <c r="K75">
        <v>2.165</v>
      </c>
      <c r="L75">
        <v>2.3690000000000002</v>
      </c>
      <c r="M75" s="13">
        <v>2.0049999999999999</v>
      </c>
      <c r="N75" s="4">
        <f t="shared" si="9"/>
        <v>2.0949999999999998</v>
      </c>
      <c r="O75" s="4"/>
      <c r="P75" s="4">
        <f t="shared" si="10"/>
        <v>3.4060000000000001</v>
      </c>
      <c r="Q75" s="4">
        <f t="shared" si="11"/>
        <v>1.9810000000000001</v>
      </c>
      <c r="R75" s="4">
        <f>N62/N75</f>
        <v>0.4345796870856537</v>
      </c>
    </row>
    <row r="76" spans="2:18" x14ac:dyDescent="0.25">
      <c r="B76" s="4" t="s">
        <v>17</v>
      </c>
      <c r="C76" s="4">
        <v>18</v>
      </c>
      <c r="D76" s="10">
        <v>3.504</v>
      </c>
      <c r="E76">
        <v>2.6019999999999999</v>
      </c>
      <c r="F76">
        <v>2.137</v>
      </c>
      <c r="G76">
        <v>2.2930000000000001</v>
      </c>
      <c r="H76">
        <v>2.6480000000000001</v>
      </c>
      <c r="I76">
        <v>3.0659999999999998</v>
      </c>
      <c r="J76">
        <v>3.0230000000000001</v>
      </c>
      <c r="K76">
        <v>2.855</v>
      </c>
      <c r="L76">
        <v>2.7229999999999999</v>
      </c>
      <c r="M76" s="13">
        <v>2.3050000000000002</v>
      </c>
      <c r="N76" s="4">
        <f t="shared" si="9"/>
        <v>2.6279999999999997</v>
      </c>
      <c r="O76" s="4"/>
      <c r="P76" s="4">
        <f t="shared" si="10"/>
        <v>3.504</v>
      </c>
      <c r="Q76" s="4">
        <f t="shared" si="11"/>
        <v>2.137</v>
      </c>
      <c r="R76" s="4">
        <f>N62/N76</f>
        <v>0.34644004735328937</v>
      </c>
    </row>
    <row r="77" spans="2:18" x14ac:dyDescent="0.25">
      <c r="B77" s="4" t="s">
        <v>19</v>
      </c>
      <c r="C77" s="4">
        <v>20</v>
      </c>
      <c r="D77" s="10">
        <v>2.9180000000000001</v>
      </c>
      <c r="E77">
        <v>3.0819999999999999</v>
      </c>
      <c r="F77">
        <v>2.6139999999999999</v>
      </c>
      <c r="G77">
        <v>3.0539999999999998</v>
      </c>
      <c r="H77">
        <v>2.9969999999999999</v>
      </c>
      <c r="I77">
        <v>3.093</v>
      </c>
      <c r="J77">
        <v>3.2519999999999998</v>
      </c>
      <c r="K77">
        <v>3.363</v>
      </c>
      <c r="L77">
        <v>3.0049999999999999</v>
      </c>
      <c r="M77" s="13">
        <v>3.448</v>
      </c>
      <c r="N77" s="4">
        <f t="shared" si="9"/>
        <v>3.1008888888888886</v>
      </c>
      <c r="O77" s="4"/>
      <c r="P77" s="4">
        <f t="shared" si="10"/>
        <v>3.0819999999999999</v>
      </c>
      <c r="Q77" s="4">
        <f t="shared" si="11"/>
        <v>2.6139999999999999</v>
      </c>
      <c r="R77" s="4">
        <f>N62/N77</f>
        <v>0.29360756772251684</v>
      </c>
    </row>
    <row r="78" spans="2:18" x14ac:dyDescent="0.25">
      <c r="B78" s="4" t="s">
        <v>20</v>
      </c>
      <c r="C78" s="4">
        <v>21</v>
      </c>
      <c r="D78" s="10">
        <v>4.319</v>
      </c>
      <c r="E78">
        <v>3.2690000000000001</v>
      </c>
      <c r="F78">
        <v>3.3849999999999998</v>
      </c>
      <c r="G78">
        <v>3.0779999999999998</v>
      </c>
      <c r="H78">
        <v>3.2229999999999999</v>
      </c>
      <c r="I78">
        <v>3.7109999999999999</v>
      </c>
      <c r="J78">
        <v>3.2989999999999999</v>
      </c>
      <c r="K78">
        <v>3.593</v>
      </c>
      <c r="L78">
        <v>3.609</v>
      </c>
      <c r="M78" s="13">
        <v>3.82</v>
      </c>
      <c r="N78" s="4">
        <f t="shared" si="9"/>
        <v>3.4429999999999996</v>
      </c>
      <c r="O78" s="4"/>
      <c r="P78" s="4">
        <f t="shared" si="10"/>
        <v>4.319</v>
      </c>
      <c r="Q78" s="4">
        <f t="shared" si="11"/>
        <v>3.2690000000000001</v>
      </c>
      <c r="R78" s="4">
        <f>N62/N78</f>
        <v>0.26443347210120377</v>
      </c>
    </row>
    <row r="79" spans="2:18" x14ac:dyDescent="0.25">
      <c r="B79" s="4" t="s">
        <v>23</v>
      </c>
      <c r="C79" s="4">
        <v>24</v>
      </c>
      <c r="D79" s="10">
        <v>4.7809999999999997</v>
      </c>
      <c r="E79">
        <v>3.7789999999999999</v>
      </c>
      <c r="F79">
        <v>3.6760000000000002</v>
      </c>
      <c r="G79">
        <v>3.524</v>
      </c>
      <c r="H79">
        <v>3.798</v>
      </c>
      <c r="I79">
        <v>3.1280000000000001</v>
      </c>
      <c r="J79">
        <v>3.7989999999999999</v>
      </c>
      <c r="K79">
        <v>3.8290000000000002</v>
      </c>
      <c r="L79">
        <v>3.6840000000000002</v>
      </c>
      <c r="M79" s="13">
        <v>3.83</v>
      </c>
      <c r="N79" s="4">
        <f t="shared" si="9"/>
        <v>3.6718888888888892</v>
      </c>
      <c r="O79" s="4"/>
      <c r="P79" s="4">
        <f t="shared" si="10"/>
        <v>4.7809999999999997</v>
      </c>
      <c r="Q79" s="4">
        <f t="shared" si="11"/>
        <v>3.6760000000000002</v>
      </c>
      <c r="R79" s="4">
        <f>N62/N79</f>
        <v>0.24794988955124517</v>
      </c>
    </row>
    <row r="80" spans="2:18" x14ac:dyDescent="0.25">
      <c r="B80" s="4" t="s">
        <v>24</v>
      </c>
      <c r="C80" s="4">
        <v>25</v>
      </c>
      <c r="D80" s="10">
        <v>4.7309999999999999</v>
      </c>
      <c r="E80">
        <v>4.0170000000000003</v>
      </c>
      <c r="F80">
        <v>3.9180000000000001</v>
      </c>
      <c r="G80">
        <v>3.96</v>
      </c>
      <c r="H80">
        <v>3.7349999999999999</v>
      </c>
      <c r="I80">
        <v>3.9940000000000002</v>
      </c>
      <c r="J80">
        <v>4.0439999999999996</v>
      </c>
      <c r="K80">
        <v>4.2130000000000001</v>
      </c>
      <c r="L80">
        <v>4.2229999999999999</v>
      </c>
      <c r="M80" s="13">
        <v>3.82</v>
      </c>
      <c r="N80" s="4">
        <f t="shared" si="9"/>
        <v>3.9915555555555553</v>
      </c>
      <c r="O80" s="4"/>
      <c r="P80" s="4">
        <f t="shared" si="10"/>
        <v>4.7309999999999999</v>
      </c>
      <c r="Q80" s="4">
        <f t="shared" si="11"/>
        <v>3.9180000000000001</v>
      </c>
      <c r="R80" s="4">
        <f>N62/N80</f>
        <v>0.2280926400178154</v>
      </c>
    </row>
    <row r="81" spans="2:36" ht="15.75" thickBot="1" x14ac:dyDescent="0.3">
      <c r="B81" s="5" t="s">
        <v>26</v>
      </c>
      <c r="C81" s="5">
        <v>27</v>
      </c>
      <c r="D81" s="14">
        <v>4.9240000000000004</v>
      </c>
      <c r="E81" s="15">
        <v>4.2309999999999999</v>
      </c>
      <c r="F81" s="15">
        <v>4.359</v>
      </c>
      <c r="G81" s="15">
        <v>3.7639999999999998</v>
      </c>
      <c r="H81" s="15">
        <v>4.335</v>
      </c>
      <c r="I81" s="15">
        <v>4.7160000000000002</v>
      </c>
      <c r="J81" s="15">
        <v>4.0469999999999997</v>
      </c>
      <c r="K81" s="15">
        <v>4.4800000000000004</v>
      </c>
      <c r="L81" s="15">
        <v>4.859</v>
      </c>
      <c r="M81" s="16">
        <v>3.8530000000000002</v>
      </c>
      <c r="N81" s="5">
        <f>AVERAGE(E81:M81)</f>
        <v>4.2937777777777786</v>
      </c>
      <c r="O81" s="5"/>
      <c r="P81" s="5">
        <f t="shared" si="10"/>
        <v>4.9240000000000004</v>
      </c>
      <c r="Q81" s="5">
        <f t="shared" si="11"/>
        <v>4.2309999999999999</v>
      </c>
      <c r="R81" s="5">
        <f>N62/N81</f>
        <v>0.21203809129489695</v>
      </c>
    </row>
    <row r="82" spans="2:36" ht="15.75" thickBot="1" x14ac:dyDescent="0.3"/>
    <row r="83" spans="2:36" ht="15.75" thickBot="1" x14ac:dyDescent="0.3">
      <c r="T83" s="29" t="s">
        <v>60</v>
      </c>
      <c r="U83" s="30"/>
      <c r="V83" s="30"/>
      <c r="W83" s="30"/>
      <c r="X83" s="30"/>
      <c r="Y83" s="30"/>
      <c r="Z83" s="30"/>
      <c r="AA83" s="30"/>
      <c r="AB83" s="30"/>
      <c r="AC83" s="30"/>
      <c r="AD83" s="30"/>
      <c r="AE83" s="30"/>
      <c r="AF83" s="30"/>
      <c r="AG83" s="30"/>
      <c r="AH83" s="30"/>
      <c r="AI83" s="31"/>
      <c r="AJ83" s="19"/>
    </row>
    <row r="84" spans="2:36" ht="15.75" thickBot="1" x14ac:dyDescent="0.3">
      <c r="T84" s="2" t="s">
        <v>27</v>
      </c>
      <c r="U84" s="17" t="s">
        <v>28</v>
      </c>
      <c r="V84" s="15" t="s">
        <v>29</v>
      </c>
      <c r="W84" s="15" t="s">
        <v>30</v>
      </c>
      <c r="X84" s="15" t="s">
        <v>31</v>
      </c>
      <c r="Y84" s="15" t="s">
        <v>32</v>
      </c>
      <c r="Z84" s="15" t="s">
        <v>33</v>
      </c>
      <c r="AA84" s="15" t="s">
        <v>34</v>
      </c>
      <c r="AB84" s="15" t="s">
        <v>35</v>
      </c>
      <c r="AC84" s="15" t="s">
        <v>36</v>
      </c>
      <c r="AD84" s="15" t="s">
        <v>37</v>
      </c>
      <c r="AE84" s="15" t="s">
        <v>38</v>
      </c>
      <c r="AF84" s="18" t="s">
        <v>40</v>
      </c>
      <c r="AH84" s="5" t="s">
        <v>41</v>
      </c>
      <c r="AI84" s="5" t="s">
        <v>42</v>
      </c>
      <c r="AJ84" s="20" t="s">
        <v>43</v>
      </c>
    </row>
    <row r="85" spans="2:36" x14ac:dyDescent="0.25">
      <c r="T85" s="3" t="s">
        <v>0</v>
      </c>
      <c r="U85" s="3">
        <v>1</v>
      </c>
      <c r="V85" s="6">
        <v>4.4119999999999999</v>
      </c>
      <c r="W85">
        <v>3.2989999999999999</v>
      </c>
      <c r="X85" s="7">
        <v>3.1110000000000002</v>
      </c>
      <c r="Y85" s="7">
        <v>2.89</v>
      </c>
      <c r="Z85" s="7">
        <v>2.95</v>
      </c>
      <c r="AA85" s="7">
        <v>3.1509999999999998</v>
      </c>
      <c r="AB85" s="7">
        <v>3.1509999999999998</v>
      </c>
      <c r="AC85" s="7">
        <v>2.9590000000000001</v>
      </c>
      <c r="AD85" s="7">
        <v>2.8610000000000002</v>
      </c>
      <c r="AE85" s="22">
        <v>3.081</v>
      </c>
      <c r="AF85" s="3">
        <f>AVERAGE(W85:AE85)</f>
        <v>3.0503333333333331</v>
      </c>
      <c r="AG85" s="3"/>
      <c r="AH85" s="3">
        <f>MAX(V85:X85)</f>
        <v>4.4119999999999999</v>
      </c>
      <c r="AI85" s="3">
        <f>MIN(V85:X85)</f>
        <v>3.1110000000000002</v>
      </c>
      <c r="AJ85" s="3">
        <f>AF85/AF85</f>
        <v>1</v>
      </c>
    </row>
    <row r="86" spans="2:36" x14ac:dyDescent="0.25">
      <c r="T86" s="4" t="s">
        <v>1</v>
      </c>
      <c r="U86" s="4">
        <v>2</v>
      </c>
      <c r="V86" s="10">
        <v>3.92</v>
      </c>
      <c r="W86">
        <v>3.5310000000000001</v>
      </c>
      <c r="X86">
        <v>3.87</v>
      </c>
      <c r="Y86">
        <v>4.0289999999999999</v>
      </c>
      <c r="Z86">
        <v>3.45</v>
      </c>
      <c r="AA86">
        <v>3.359</v>
      </c>
      <c r="AB86">
        <v>3.891</v>
      </c>
      <c r="AC86">
        <v>3.41</v>
      </c>
      <c r="AD86">
        <v>3.7</v>
      </c>
      <c r="AE86" s="13">
        <v>3.75</v>
      </c>
      <c r="AF86" s="4">
        <f>AVERAGE(W86:AE86)</f>
        <v>3.6655555555555548</v>
      </c>
      <c r="AG86" s="4"/>
      <c r="AH86" s="4">
        <f t="shared" ref="AH86:AH104" si="12">MAX(V86:X86)</f>
        <v>3.92</v>
      </c>
      <c r="AI86" s="4">
        <f t="shared" ref="AI86:AI104" si="13">MIN(V86:X86)</f>
        <v>3.5310000000000001</v>
      </c>
      <c r="AJ86" s="4">
        <f>AF85/AF86</f>
        <v>0.83216126098817833</v>
      </c>
    </row>
    <row r="87" spans="2:36" x14ac:dyDescent="0.25">
      <c r="T87" s="4" t="s">
        <v>2</v>
      </c>
      <c r="U87" s="4">
        <v>3</v>
      </c>
      <c r="V87" s="10">
        <v>5.5960000000000001</v>
      </c>
      <c r="W87">
        <v>4.4379999999999997</v>
      </c>
      <c r="X87">
        <v>4.5999999999999996</v>
      </c>
      <c r="Y87">
        <v>4.93</v>
      </c>
      <c r="Z87">
        <v>4.7409999999999997</v>
      </c>
      <c r="AA87">
        <v>4.75</v>
      </c>
      <c r="AB87">
        <v>5.03</v>
      </c>
      <c r="AC87">
        <v>5.1689999999999996</v>
      </c>
      <c r="AD87">
        <v>4.8499999999999996</v>
      </c>
      <c r="AE87" s="13">
        <v>6.35</v>
      </c>
      <c r="AF87" s="4">
        <f t="shared" ref="AF87:AF92" si="14">AVERAGE(W87:AE87)</f>
        <v>4.9842222222222228</v>
      </c>
      <c r="AG87" s="4"/>
      <c r="AH87" s="4">
        <f t="shared" si="12"/>
        <v>5.5960000000000001</v>
      </c>
      <c r="AI87" s="4">
        <f t="shared" si="13"/>
        <v>4.4379999999999997</v>
      </c>
      <c r="AJ87" s="4">
        <f>AF85/AF87</f>
        <v>0.61199785991350475</v>
      </c>
    </row>
    <row r="88" spans="2:36" x14ac:dyDescent="0.25">
      <c r="T88" s="4" t="s">
        <v>3</v>
      </c>
      <c r="U88" s="4">
        <v>4</v>
      </c>
      <c r="V88" s="10">
        <v>6.0650000000000004</v>
      </c>
      <c r="W88">
        <v>4.33</v>
      </c>
      <c r="X88">
        <v>5.3109999999999999</v>
      </c>
      <c r="Y88">
        <v>4.43</v>
      </c>
      <c r="Z88">
        <v>4.2389999999999999</v>
      </c>
      <c r="AA88">
        <v>4.3090000000000002</v>
      </c>
      <c r="AB88">
        <v>4.6529999999999996</v>
      </c>
      <c r="AC88">
        <v>4.9080000000000004</v>
      </c>
      <c r="AD88">
        <v>5.85</v>
      </c>
      <c r="AE88" s="13">
        <v>5.24</v>
      </c>
      <c r="AF88" s="4">
        <f t="shared" si="14"/>
        <v>4.8077777777777779</v>
      </c>
      <c r="AG88" s="4"/>
      <c r="AH88" s="4">
        <f t="shared" si="12"/>
        <v>6.0650000000000004</v>
      </c>
      <c r="AI88" s="4">
        <f t="shared" si="13"/>
        <v>4.33</v>
      </c>
      <c r="AJ88" s="4">
        <f>AF85/AF88</f>
        <v>0.63445805407903855</v>
      </c>
    </row>
    <row r="89" spans="2:36" x14ac:dyDescent="0.25">
      <c r="T89" s="4" t="s">
        <v>4</v>
      </c>
      <c r="U89" s="4">
        <v>5</v>
      </c>
      <c r="V89" s="10">
        <v>6.4619999999999997</v>
      </c>
      <c r="W89">
        <v>6.14</v>
      </c>
      <c r="X89">
        <v>5.77</v>
      </c>
      <c r="Y89">
        <v>5.21</v>
      </c>
      <c r="Z89">
        <v>6.069</v>
      </c>
      <c r="AA89">
        <v>5.18</v>
      </c>
      <c r="AB89">
        <v>5.452</v>
      </c>
      <c r="AC89">
        <v>5.9119999999999999</v>
      </c>
      <c r="AD89">
        <v>6.7779999999999996</v>
      </c>
      <c r="AE89" s="13">
        <v>6.8680000000000003</v>
      </c>
      <c r="AF89" s="4">
        <f t="shared" si="14"/>
        <v>5.931</v>
      </c>
      <c r="AG89" s="4"/>
      <c r="AH89" s="4">
        <f t="shared" si="12"/>
        <v>6.4619999999999997</v>
      </c>
      <c r="AI89" s="4">
        <f t="shared" si="13"/>
        <v>5.77</v>
      </c>
      <c r="AJ89" s="4">
        <f>AF85/AF89</f>
        <v>0.5143033777328162</v>
      </c>
    </row>
    <row r="90" spans="2:36" x14ac:dyDescent="0.25">
      <c r="T90" s="4" t="s">
        <v>5</v>
      </c>
      <c r="U90" s="4">
        <v>6</v>
      </c>
      <c r="V90" s="10">
        <v>6.4119999999999999</v>
      </c>
      <c r="W90">
        <v>5.29</v>
      </c>
      <c r="X90">
        <v>5.6879999999999997</v>
      </c>
      <c r="Y90">
        <v>5.7510000000000003</v>
      </c>
      <c r="Z90">
        <v>8.66</v>
      </c>
      <c r="AA90">
        <v>8.1679999999999993</v>
      </c>
      <c r="AB90">
        <v>6.42</v>
      </c>
      <c r="AC90">
        <v>6.5609999999999999</v>
      </c>
      <c r="AD90">
        <v>6.4790000000000001</v>
      </c>
      <c r="AE90" s="13">
        <v>7.0309999999999997</v>
      </c>
      <c r="AF90" s="4">
        <f t="shared" si="14"/>
        <v>6.6720000000000006</v>
      </c>
      <c r="AG90" s="4"/>
      <c r="AH90" s="4">
        <f t="shared" si="12"/>
        <v>6.4119999999999999</v>
      </c>
      <c r="AI90" s="4">
        <f t="shared" si="13"/>
        <v>5.29</v>
      </c>
      <c r="AJ90" s="4">
        <f>AF85/AF90</f>
        <v>0.45718425259792161</v>
      </c>
    </row>
    <row r="91" spans="2:36" x14ac:dyDescent="0.25">
      <c r="T91" s="4" t="s">
        <v>6</v>
      </c>
      <c r="U91" s="4">
        <v>7</v>
      </c>
      <c r="V91" s="10">
        <v>7.7480000000000002</v>
      </c>
      <c r="W91">
        <v>7.3120000000000003</v>
      </c>
      <c r="X91">
        <v>8.49</v>
      </c>
      <c r="Y91">
        <v>13.468999999999999</v>
      </c>
      <c r="Z91">
        <v>9.4600000000000009</v>
      </c>
      <c r="AA91">
        <v>9.141</v>
      </c>
      <c r="AB91">
        <v>8.2899999999999991</v>
      </c>
      <c r="AC91">
        <v>8.6609999999999996</v>
      </c>
      <c r="AD91">
        <v>8.5579999999999998</v>
      </c>
      <c r="AE91" s="13">
        <v>8.4990000000000006</v>
      </c>
      <c r="AF91" s="4">
        <f t="shared" si="14"/>
        <v>9.0977777777777771</v>
      </c>
      <c r="AG91" s="4"/>
      <c r="AH91" s="4">
        <f t="shared" si="12"/>
        <v>8.49</v>
      </c>
      <c r="AI91" s="4">
        <f t="shared" si="13"/>
        <v>7.3120000000000003</v>
      </c>
      <c r="AJ91" s="4">
        <f>AF85/AF91</f>
        <v>0.33528334147532973</v>
      </c>
    </row>
    <row r="92" spans="2:36" x14ac:dyDescent="0.25">
      <c r="T92" s="4" t="s">
        <v>7</v>
      </c>
      <c r="U92" s="4">
        <v>8</v>
      </c>
      <c r="V92" s="10">
        <v>7.4809999999999999</v>
      </c>
      <c r="W92">
        <v>6.6319999999999997</v>
      </c>
      <c r="X92">
        <v>6.8289999999999997</v>
      </c>
      <c r="Y92">
        <v>7.399</v>
      </c>
      <c r="Z92">
        <v>8.77</v>
      </c>
      <c r="AA92">
        <v>7.9</v>
      </c>
      <c r="AB92">
        <v>8.6010000000000009</v>
      </c>
      <c r="AC92">
        <v>6.88</v>
      </c>
      <c r="AD92">
        <v>8.3230000000000004</v>
      </c>
      <c r="AE92" s="13">
        <v>9.8170000000000002</v>
      </c>
      <c r="AF92" s="4">
        <f t="shared" si="14"/>
        <v>7.9056666666666677</v>
      </c>
      <c r="AG92" s="4"/>
      <c r="AH92" s="4">
        <f t="shared" si="12"/>
        <v>7.4809999999999999</v>
      </c>
      <c r="AI92" s="4">
        <f t="shared" si="13"/>
        <v>6.6319999999999997</v>
      </c>
      <c r="AJ92" s="4">
        <f>AF85/AF92</f>
        <v>0.38584137960112991</v>
      </c>
    </row>
    <row r="93" spans="2:36" x14ac:dyDescent="0.25">
      <c r="T93" s="4" t="s">
        <v>8</v>
      </c>
      <c r="U93" s="4">
        <v>9</v>
      </c>
      <c r="V93" s="10">
        <v>8.9329999999999998</v>
      </c>
      <c r="W93">
        <v>8.3219999999999992</v>
      </c>
      <c r="X93">
        <v>9.4190000000000005</v>
      </c>
      <c r="Y93">
        <v>8.57</v>
      </c>
      <c r="Z93">
        <v>8.75</v>
      </c>
      <c r="AA93">
        <v>10.561</v>
      </c>
      <c r="AB93">
        <v>9.7690000000000001</v>
      </c>
      <c r="AC93">
        <v>9.5609999999999999</v>
      </c>
      <c r="AD93">
        <v>10.298999999999999</v>
      </c>
      <c r="AE93" s="13">
        <v>9.59</v>
      </c>
      <c r="AF93" s="4">
        <f>AVERAGE(W93:AE93)</f>
        <v>9.4267777777777795</v>
      </c>
      <c r="AG93" s="4"/>
      <c r="AH93" s="4">
        <f t="shared" si="12"/>
        <v>9.4190000000000005</v>
      </c>
      <c r="AI93" s="4">
        <f t="shared" si="13"/>
        <v>8.3219999999999992</v>
      </c>
      <c r="AJ93" s="4">
        <f>AF85/AF93</f>
        <v>0.32358175881943863</v>
      </c>
    </row>
    <row r="94" spans="2:36" x14ac:dyDescent="0.25">
      <c r="T94" s="4" t="s">
        <v>9</v>
      </c>
      <c r="U94" s="4">
        <v>10</v>
      </c>
      <c r="V94" s="10">
        <v>10.257</v>
      </c>
      <c r="W94">
        <v>11.56</v>
      </c>
      <c r="X94">
        <v>10.898999999999999</v>
      </c>
      <c r="Y94">
        <v>9.5389999999999997</v>
      </c>
      <c r="Z94">
        <v>9.94</v>
      </c>
      <c r="AA94">
        <v>9.61</v>
      </c>
      <c r="AB94">
        <v>9.8989999999999991</v>
      </c>
      <c r="AC94">
        <v>12.750999999999999</v>
      </c>
      <c r="AD94">
        <v>11.28</v>
      </c>
      <c r="AE94">
        <v>10.451000000000001</v>
      </c>
      <c r="AF94" s="4">
        <f t="shared" ref="AF94" si="15">AVERAGE(W94:AE94)</f>
        <v>10.658777777777779</v>
      </c>
      <c r="AG94" s="4"/>
      <c r="AH94" s="4">
        <f t="shared" si="12"/>
        <v>11.56</v>
      </c>
      <c r="AI94" s="4">
        <f t="shared" si="13"/>
        <v>10.257</v>
      </c>
      <c r="AJ94" s="4">
        <f>AF85/AF94</f>
        <v>0.28618040425731528</v>
      </c>
    </row>
    <row r="95" spans="2:36" x14ac:dyDescent="0.25">
      <c r="T95" s="4" t="s">
        <v>11</v>
      </c>
      <c r="U95" s="4">
        <v>12</v>
      </c>
      <c r="V95" s="10">
        <v>10.314</v>
      </c>
      <c r="W95">
        <v>9.8800000000000008</v>
      </c>
      <c r="X95">
        <v>10.478999999999999</v>
      </c>
      <c r="Y95">
        <v>11.101000000000001</v>
      </c>
      <c r="Z95">
        <v>12.541</v>
      </c>
      <c r="AA95">
        <v>12.019</v>
      </c>
      <c r="AB95">
        <v>11.180999999999999</v>
      </c>
      <c r="AC95">
        <v>11.670999999999999</v>
      </c>
      <c r="AD95">
        <v>11.96</v>
      </c>
      <c r="AE95" s="13">
        <v>12.43</v>
      </c>
      <c r="AF95" s="4">
        <f>AVERAGE(W95:AE95)</f>
        <v>11.473555555555558</v>
      </c>
      <c r="AG95" s="4"/>
      <c r="AH95" s="4">
        <f t="shared" si="12"/>
        <v>10.478999999999999</v>
      </c>
      <c r="AI95" s="4">
        <f t="shared" si="13"/>
        <v>9.8800000000000008</v>
      </c>
      <c r="AJ95" s="4">
        <f>AF85/AF95</f>
        <v>0.26585772113652645</v>
      </c>
    </row>
    <row r="96" spans="2:36" x14ac:dyDescent="0.25">
      <c r="T96" s="4" t="s">
        <v>13</v>
      </c>
      <c r="U96" s="4">
        <v>14</v>
      </c>
      <c r="V96" s="10">
        <v>14.641</v>
      </c>
      <c r="W96">
        <v>13.941000000000001</v>
      </c>
      <c r="X96">
        <v>14.12</v>
      </c>
      <c r="Y96">
        <v>14.048999999999999</v>
      </c>
      <c r="Z96">
        <v>13.611000000000001</v>
      </c>
      <c r="AA96">
        <v>12.119</v>
      </c>
      <c r="AB96">
        <v>14.201000000000001</v>
      </c>
      <c r="AC96">
        <v>12</v>
      </c>
      <c r="AD96">
        <v>15.01</v>
      </c>
      <c r="AE96" s="13">
        <v>15.148999999999999</v>
      </c>
      <c r="AF96" s="4">
        <f t="shared" ref="AF96:AF103" si="16">AVERAGE(W96:AE96)</f>
        <v>13.8</v>
      </c>
      <c r="AG96" s="4"/>
      <c r="AH96" s="4">
        <f t="shared" si="12"/>
        <v>14.641</v>
      </c>
      <c r="AI96" s="4">
        <f t="shared" si="13"/>
        <v>13.941000000000001</v>
      </c>
      <c r="AJ96" s="4">
        <f>AF85/AF96</f>
        <v>0.22103864734299514</v>
      </c>
    </row>
    <row r="97" spans="20:36" x14ac:dyDescent="0.25">
      <c r="T97" s="4" t="s">
        <v>14</v>
      </c>
      <c r="U97" s="4">
        <v>15</v>
      </c>
      <c r="V97" s="10">
        <v>14.75</v>
      </c>
      <c r="W97">
        <v>15.041</v>
      </c>
      <c r="X97">
        <v>15.718999999999999</v>
      </c>
      <c r="Y97">
        <v>16.010000000000002</v>
      </c>
      <c r="Z97">
        <v>14.85</v>
      </c>
      <c r="AA97">
        <v>16.111000000000001</v>
      </c>
      <c r="AB97">
        <v>15.381</v>
      </c>
      <c r="AC97">
        <v>15.93</v>
      </c>
      <c r="AD97">
        <v>14.086</v>
      </c>
      <c r="AE97" s="13">
        <v>13.897</v>
      </c>
      <c r="AF97" s="4">
        <f t="shared" si="16"/>
        <v>15.225000000000001</v>
      </c>
      <c r="AG97" s="4"/>
      <c r="AH97" s="4">
        <f t="shared" si="12"/>
        <v>15.718999999999999</v>
      </c>
      <c r="AI97" s="4">
        <f t="shared" si="13"/>
        <v>14.75</v>
      </c>
      <c r="AJ97" s="4">
        <f>AF85/AF97</f>
        <v>0.20035030103995619</v>
      </c>
    </row>
    <row r="98" spans="20:36" x14ac:dyDescent="0.25">
      <c r="T98" s="4" t="s">
        <v>15</v>
      </c>
      <c r="U98" s="4">
        <v>16</v>
      </c>
      <c r="V98" s="10">
        <v>13.567</v>
      </c>
      <c r="W98">
        <v>14.44</v>
      </c>
      <c r="X98">
        <v>15.56</v>
      </c>
      <c r="Y98">
        <v>15.73</v>
      </c>
      <c r="Z98">
        <v>15.971</v>
      </c>
      <c r="AA98">
        <v>16.311</v>
      </c>
      <c r="AB98">
        <v>16.318000000000001</v>
      </c>
      <c r="AC98">
        <v>15.282</v>
      </c>
      <c r="AD98">
        <v>15.798999999999999</v>
      </c>
      <c r="AE98" s="13">
        <v>16.050999999999998</v>
      </c>
      <c r="AF98" s="4">
        <f t="shared" si="16"/>
        <v>15.717999999999998</v>
      </c>
      <c r="AG98" s="4"/>
      <c r="AH98" s="4">
        <f t="shared" si="12"/>
        <v>15.56</v>
      </c>
      <c r="AI98" s="4">
        <f t="shared" si="13"/>
        <v>13.567</v>
      </c>
      <c r="AJ98" s="4">
        <f>AF85/AF98</f>
        <v>0.19406625100733768</v>
      </c>
    </row>
    <row r="99" spans="20:36" x14ac:dyDescent="0.25">
      <c r="T99" s="4" t="s">
        <v>17</v>
      </c>
      <c r="U99" s="4">
        <v>18</v>
      </c>
      <c r="V99" s="10">
        <v>14.103999999999999</v>
      </c>
      <c r="W99">
        <v>14.381</v>
      </c>
      <c r="X99">
        <v>14.988</v>
      </c>
      <c r="Y99">
        <v>15.842000000000001</v>
      </c>
      <c r="Z99">
        <v>14.39</v>
      </c>
      <c r="AA99">
        <v>17.161000000000001</v>
      </c>
      <c r="AB99">
        <v>18.646999999999998</v>
      </c>
      <c r="AC99">
        <v>17.71</v>
      </c>
      <c r="AD99">
        <v>18.571000000000002</v>
      </c>
      <c r="AE99" s="13">
        <v>18.04</v>
      </c>
      <c r="AF99" s="4">
        <f t="shared" si="16"/>
        <v>16.636666666666667</v>
      </c>
      <c r="AG99" s="4"/>
      <c r="AH99" s="4">
        <f t="shared" si="12"/>
        <v>14.988</v>
      </c>
      <c r="AI99" s="4">
        <f t="shared" si="13"/>
        <v>14.103999999999999</v>
      </c>
      <c r="AJ99" s="4">
        <f>AF85/AF99</f>
        <v>0.18335003005409736</v>
      </c>
    </row>
    <row r="100" spans="20:36" x14ac:dyDescent="0.25">
      <c r="T100" s="4" t="s">
        <v>19</v>
      </c>
      <c r="U100" s="4">
        <v>20</v>
      </c>
      <c r="V100" s="10">
        <v>19.343</v>
      </c>
      <c r="W100">
        <v>21.96</v>
      </c>
      <c r="X100">
        <v>23.548999999999999</v>
      </c>
      <c r="Y100">
        <v>23.07</v>
      </c>
      <c r="Z100">
        <v>21.61</v>
      </c>
      <c r="AA100">
        <v>17.585000000000001</v>
      </c>
      <c r="AB100">
        <v>19.359000000000002</v>
      </c>
      <c r="AC100">
        <v>21.15</v>
      </c>
      <c r="AD100">
        <v>23</v>
      </c>
      <c r="AE100" s="13">
        <v>23.79</v>
      </c>
      <c r="AF100" s="4">
        <f t="shared" si="16"/>
        <v>21.674777777777777</v>
      </c>
      <c r="AG100" s="4"/>
      <c r="AH100" s="4">
        <f t="shared" si="12"/>
        <v>23.548999999999999</v>
      </c>
      <c r="AI100" s="4">
        <f t="shared" si="13"/>
        <v>19.343</v>
      </c>
      <c r="AJ100" s="4">
        <f>AF85/AF100</f>
        <v>0.14073193112322052</v>
      </c>
    </row>
    <row r="101" spans="20:36" x14ac:dyDescent="0.25">
      <c r="T101" s="4" t="s">
        <v>20</v>
      </c>
      <c r="U101" s="4">
        <v>21</v>
      </c>
      <c r="V101" s="10">
        <v>25.745000000000001</v>
      </c>
      <c r="W101">
        <v>26.71</v>
      </c>
      <c r="X101">
        <v>26.93</v>
      </c>
      <c r="Y101">
        <v>23.289000000000001</v>
      </c>
      <c r="Z101">
        <v>26.23</v>
      </c>
      <c r="AA101">
        <v>26.64</v>
      </c>
      <c r="AB101">
        <v>26.21</v>
      </c>
      <c r="AC101">
        <v>27.079000000000001</v>
      </c>
      <c r="AD101">
        <v>27.79</v>
      </c>
      <c r="AE101" s="13">
        <v>27.550999999999998</v>
      </c>
      <c r="AF101" s="4">
        <f t="shared" si="16"/>
        <v>26.492111111111111</v>
      </c>
      <c r="AG101" s="4"/>
      <c r="AH101" s="4">
        <f t="shared" si="12"/>
        <v>26.93</v>
      </c>
      <c r="AI101" s="4">
        <f t="shared" si="13"/>
        <v>25.745000000000001</v>
      </c>
      <c r="AJ101" s="4">
        <f>AF85/AF101</f>
        <v>0.11514119507274702</v>
      </c>
    </row>
    <row r="102" spans="20:36" x14ac:dyDescent="0.25">
      <c r="T102" s="4" t="s">
        <v>23</v>
      </c>
      <c r="U102" s="4">
        <v>24</v>
      </c>
      <c r="V102" s="10">
        <v>24.891999999999999</v>
      </c>
      <c r="W102">
        <v>27.818999999999999</v>
      </c>
      <c r="X102">
        <v>28.009</v>
      </c>
      <c r="Y102">
        <v>21.111999999999998</v>
      </c>
      <c r="Z102">
        <v>23.550999999999998</v>
      </c>
      <c r="AA102">
        <v>22.547999999999998</v>
      </c>
      <c r="AB102">
        <v>23.38</v>
      </c>
      <c r="AC102">
        <v>24.74</v>
      </c>
      <c r="AD102">
        <v>29</v>
      </c>
      <c r="AE102" s="13">
        <v>27.899000000000001</v>
      </c>
      <c r="AF102" s="4">
        <f t="shared" si="16"/>
        <v>25.33977777777778</v>
      </c>
      <c r="AG102" s="4"/>
      <c r="AH102" s="4">
        <f t="shared" si="12"/>
        <v>28.009</v>
      </c>
      <c r="AI102" s="4">
        <f t="shared" si="13"/>
        <v>24.891999999999999</v>
      </c>
      <c r="AJ102" s="4">
        <f>AF85/AF102</f>
        <v>0.12037727244823683</v>
      </c>
    </row>
    <row r="103" spans="20:36" x14ac:dyDescent="0.25">
      <c r="T103" s="4" t="s">
        <v>24</v>
      </c>
      <c r="U103" s="4">
        <v>25</v>
      </c>
      <c r="V103" s="10">
        <v>23.529</v>
      </c>
      <c r="W103">
        <v>27.052</v>
      </c>
      <c r="X103">
        <v>29.297999999999998</v>
      </c>
      <c r="Y103">
        <v>28.312999999999999</v>
      </c>
      <c r="Z103">
        <v>30.478000000000002</v>
      </c>
      <c r="AA103">
        <v>30.5</v>
      </c>
      <c r="AB103">
        <v>29.951000000000001</v>
      </c>
      <c r="AC103">
        <v>32.47</v>
      </c>
      <c r="AD103">
        <v>30.49</v>
      </c>
      <c r="AE103" s="13">
        <v>30.68</v>
      </c>
      <c r="AF103" s="4">
        <f t="shared" si="16"/>
        <v>29.914666666666662</v>
      </c>
      <c r="AG103" s="4"/>
      <c r="AH103" s="4">
        <f t="shared" si="12"/>
        <v>29.297999999999998</v>
      </c>
      <c r="AI103" s="4">
        <f t="shared" si="13"/>
        <v>23.529</v>
      </c>
      <c r="AJ103" s="4">
        <f>AF85/AF103</f>
        <v>0.10196781957568195</v>
      </c>
    </row>
    <row r="104" spans="20:36" ht="15.75" thickBot="1" x14ac:dyDescent="0.3">
      <c r="T104" s="5" t="s">
        <v>26</v>
      </c>
      <c r="U104" s="5">
        <v>27</v>
      </c>
      <c r="V104" s="14">
        <v>29.888000000000002</v>
      </c>
      <c r="W104" s="15">
        <v>32.277999999999999</v>
      </c>
      <c r="X104" s="15">
        <v>32.040999999999997</v>
      </c>
      <c r="Y104" s="15">
        <v>29.381</v>
      </c>
      <c r="Z104" s="15">
        <v>30.879000000000001</v>
      </c>
      <c r="AA104" s="15">
        <v>31.88</v>
      </c>
      <c r="AB104" s="15">
        <v>31.821000000000002</v>
      </c>
      <c r="AC104" s="15">
        <v>30.649000000000001</v>
      </c>
      <c r="AD104" s="15">
        <v>33.301000000000002</v>
      </c>
      <c r="AE104" s="16">
        <v>31.061</v>
      </c>
      <c r="AF104" s="5">
        <f>AVERAGE(W104:AE104)</f>
        <v>31.476777777777777</v>
      </c>
      <c r="AG104" s="5"/>
      <c r="AH104" s="5">
        <f t="shared" si="12"/>
        <v>32.277999999999999</v>
      </c>
      <c r="AI104" s="5">
        <f t="shared" si="13"/>
        <v>29.888000000000002</v>
      </c>
      <c r="AJ104" s="5">
        <f>AF85/AF104</f>
        <v>9.6907420285148482E-2</v>
      </c>
    </row>
    <row r="130" spans="2:20" ht="15.75" thickBot="1" x14ac:dyDescent="0.3"/>
    <row r="131" spans="2:20" ht="15.75" thickBot="1" x14ac:dyDescent="0.3">
      <c r="B131" s="29" t="s">
        <v>62</v>
      </c>
      <c r="C131" s="30"/>
      <c r="D131" s="30"/>
      <c r="E131" s="30"/>
      <c r="F131" s="30"/>
      <c r="G131" s="30"/>
      <c r="H131" s="30"/>
      <c r="I131" s="30"/>
      <c r="J131" s="31"/>
    </row>
    <row r="132" spans="2:20" ht="15.75" thickBot="1" x14ac:dyDescent="0.3">
      <c r="B132" s="29" t="s">
        <v>63</v>
      </c>
      <c r="C132" s="30"/>
      <c r="D132" s="30"/>
      <c r="E132" s="30"/>
      <c r="F132" s="30"/>
      <c r="G132" s="30"/>
      <c r="H132" s="30"/>
      <c r="I132" s="30"/>
      <c r="J132" s="30"/>
      <c r="K132" s="30"/>
      <c r="L132" s="30"/>
      <c r="M132" s="30"/>
      <c r="N132" s="30"/>
      <c r="O132" s="30"/>
      <c r="P132" s="30"/>
      <c r="Q132" s="30"/>
      <c r="R132" s="31"/>
      <c r="S132" s="41"/>
      <c r="T132" s="42"/>
    </row>
    <row r="133" spans="2:20" ht="15.75" thickBot="1" x14ac:dyDescent="0.3">
      <c r="B133" s="3" t="s">
        <v>61</v>
      </c>
      <c r="C133" s="2" t="s">
        <v>27</v>
      </c>
      <c r="D133" s="17" t="s">
        <v>28</v>
      </c>
      <c r="E133" s="15" t="s">
        <v>29</v>
      </c>
      <c r="F133" s="15" t="s">
        <v>30</v>
      </c>
      <c r="G133" s="15" t="s">
        <v>31</v>
      </c>
      <c r="H133" s="15" t="s">
        <v>32</v>
      </c>
      <c r="I133" s="15" t="s">
        <v>33</v>
      </c>
      <c r="J133" s="15" t="s">
        <v>34</v>
      </c>
      <c r="K133" s="15" t="s">
        <v>35</v>
      </c>
      <c r="L133" s="15" t="s">
        <v>36</v>
      </c>
      <c r="M133" s="15" t="s">
        <v>37</v>
      </c>
      <c r="N133" s="15" t="s">
        <v>38</v>
      </c>
      <c r="O133" s="18" t="s">
        <v>40</v>
      </c>
      <c r="Q133" s="5" t="s">
        <v>41</v>
      </c>
      <c r="R133" s="5" t="s">
        <v>42</v>
      </c>
      <c r="S133" s="18" t="s">
        <v>43</v>
      </c>
    </row>
    <row r="134" spans="2:20" x14ac:dyDescent="0.25">
      <c r="B134" s="3">
        <v>50000</v>
      </c>
      <c r="C134" s="22" t="s">
        <v>0</v>
      </c>
      <c r="D134" s="3">
        <v>1</v>
      </c>
      <c r="E134" s="6">
        <v>2.9</v>
      </c>
      <c r="F134">
        <v>3.0009999999999999</v>
      </c>
      <c r="G134" s="7">
        <v>2.9169999999999998</v>
      </c>
      <c r="H134" s="7">
        <v>3.1970000000000001</v>
      </c>
      <c r="I134" s="7">
        <v>2.899</v>
      </c>
      <c r="J134" s="7">
        <v>2.9689999999999999</v>
      </c>
      <c r="K134" s="7">
        <v>2.956</v>
      </c>
      <c r="L134" s="7"/>
      <c r="M134" s="7"/>
      <c r="N134" s="22"/>
      <c r="O134" s="3">
        <f>AVERAGE(F134:N134)</f>
        <v>2.9898333333333333</v>
      </c>
      <c r="P134" s="3"/>
      <c r="Q134" s="3">
        <f>MAX(E134:G134)</f>
        <v>3.0009999999999999</v>
      </c>
      <c r="R134" s="3">
        <f>MIN(E134:G134)</f>
        <v>2.9</v>
      </c>
      <c r="S134" s="3">
        <f>O134/O134</f>
        <v>1</v>
      </c>
    </row>
    <row r="135" spans="2:20" x14ac:dyDescent="0.25">
      <c r="B135" s="4">
        <v>100000</v>
      </c>
      <c r="C135" s="13" t="s">
        <v>1</v>
      </c>
      <c r="D135" s="4">
        <v>2</v>
      </c>
      <c r="E135" s="10">
        <v>3.2719999999999998</v>
      </c>
      <c r="F135">
        <v>3.0920000000000001</v>
      </c>
      <c r="G135">
        <v>3.2109999999999999</v>
      </c>
      <c r="H135">
        <v>3.68</v>
      </c>
      <c r="I135">
        <v>3.202</v>
      </c>
      <c r="N135" s="13"/>
      <c r="O135" s="4">
        <f>AVERAGE(F135:N135)</f>
        <v>3.2962500000000001</v>
      </c>
      <c r="P135" s="4"/>
      <c r="Q135" s="4">
        <f t="shared" ref="Q135:Q153" si="17">MAX(E135:G135)</f>
        <v>3.2719999999999998</v>
      </c>
      <c r="R135" s="4">
        <f t="shared" ref="R135:R153" si="18">MIN(E135:G135)</f>
        <v>3.0920000000000001</v>
      </c>
      <c r="S135" s="4">
        <f>O134/O135</f>
        <v>0.90704082922512952</v>
      </c>
    </row>
    <row r="136" spans="2:20" x14ac:dyDescent="0.25">
      <c r="B136" s="4">
        <v>150000</v>
      </c>
      <c r="C136" s="13" t="s">
        <v>2</v>
      </c>
      <c r="D136" s="4">
        <v>3</v>
      </c>
      <c r="E136" s="10">
        <v>2.968</v>
      </c>
      <c r="F136">
        <v>3.2029999999999998</v>
      </c>
      <c r="G136">
        <v>3.2290000000000001</v>
      </c>
      <c r="H136">
        <v>3.206</v>
      </c>
      <c r="I136">
        <v>3.052</v>
      </c>
      <c r="J136">
        <v>2.9830000000000001</v>
      </c>
      <c r="N136" s="13"/>
      <c r="O136" s="4">
        <f t="shared" ref="O136:O141" si="19">AVERAGE(F136:N136)</f>
        <v>3.1345999999999998</v>
      </c>
      <c r="P136" s="4"/>
      <c r="Q136" s="4">
        <f t="shared" si="17"/>
        <v>3.2290000000000001</v>
      </c>
      <c r="R136" s="4">
        <f t="shared" si="18"/>
        <v>2.968</v>
      </c>
      <c r="S136" s="4">
        <f>O134/O136</f>
        <v>0.95381654224887813</v>
      </c>
    </row>
    <row r="137" spans="2:20" x14ac:dyDescent="0.25">
      <c r="B137" s="4">
        <v>200000</v>
      </c>
      <c r="C137" s="13" t="s">
        <v>3</v>
      </c>
      <c r="D137" s="4">
        <v>4</v>
      </c>
      <c r="E137" s="10">
        <v>3.9689999999999999</v>
      </c>
      <c r="F137">
        <v>3.3959999999999999</v>
      </c>
      <c r="G137">
        <v>3.4750000000000001</v>
      </c>
      <c r="H137">
        <v>3.2330000000000001</v>
      </c>
      <c r="I137">
        <v>2.8260000000000001</v>
      </c>
      <c r="J137">
        <v>3.9220000000000002</v>
      </c>
      <c r="N137" s="13"/>
      <c r="O137" s="4">
        <f t="shared" si="19"/>
        <v>3.3704000000000001</v>
      </c>
      <c r="P137" s="4"/>
      <c r="Q137" s="4">
        <f t="shared" si="17"/>
        <v>3.9689999999999999</v>
      </c>
      <c r="R137" s="4">
        <f t="shared" si="18"/>
        <v>3.3959999999999999</v>
      </c>
      <c r="S137" s="4">
        <f>O134/O137</f>
        <v>0.88708560803861058</v>
      </c>
    </row>
    <row r="138" spans="2:20" x14ac:dyDescent="0.25">
      <c r="B138" s="4">
        <v>250000</v>
      </c>
      <c r="C138" s="13" t="s">
        <v>4</v>
      </c>
      <c r="D138" s="4">
        <v>5</v>
      </c>
      <c r="E138" s="10">
        <v>3.645</v>
      </c>
      <c r="F138">
        <v>4.0940000000000003</v>
      </c>
      <c r="G138">
        <v>3.867</v>
      </c>
      <c r="H138">
        <v>3.7919999999999998</v>
      </c>
      <c r="I138">
        <v>3.9889999999999999</v>
      </c>
      <c r="J138">
        <v>3.6829999999999998</v>
      </c>
      <c r="N138" s="13"/>
      <c r="O138" s="4">
        <f t="shared" si="19"/>
        <v>3.8850000000000002</v>
      </c>
      <c r="P138" s="4"/>
      <c r="Q138" s="4">
        <f t="shared" si="17"/>
        <v>4.0940000000000003</v>
      </c>
      <c r="R138" s="4">
        <f t="shared" si="18"/>
        <v>3.645</v>
      </c>
      <c r="S138" s="4">
        <f>O134/O138</f>
        <v>0.7695838695838696</v>
      </c>
    </row>
    <row r="139" spans="2:20" x14ac:dyDescent="0.25">
      <c r="B139" s="4">
        <v>300000</v>
      </c>
      <c r="C139" s="13" t="s">
        <v>5</v>
      </c>
      <c r="D139" s="4">
        <v>6</v>
      </c>
      <c r="E139" s="10">
        <v>3.89</v>
      </c>
      <c r="F139">
        <v>4.5750000000000002</v>
      </c>
      <c r="G139">
        <v>4.9980000000000002</v>
      </c>
      <c r="H139">
        <v>4.5019999999999998</v>
      </c>
      <c r="I139">
        <v>5.0410000000000004</v>
      </c>
      <c r="N139" s="13"/>
      <c r="O139" s="4">
        <f t="shared" si="19"/>
        <v>4.7789999999999999</v>
      </c>
      <c r="P139" s="4"/>
      <c r="Q139" s="4">
        <f t="shared" si="17"/>
        <v>4.9980000000000002</v>
      </c>
      <c r="R139" s="4">
        <f t="shared" si="18"/>
        <v>3.89</v>
      </c>
      <c r="S139" s="4">
        <f>O134/O139</f>
        <v>0.62561902769059075</v>
      </c>
    </row>
    <row r="140" spans="2:20" x14ac:dyDescent="0.25">
      <c r="B140" s="4">
        <v>350000</v>
      </c>
      <c r="C140" s="13" t="s">
        <v>6</v>
      </c>
      <c r="D140" s="4">
        <v>7</v>
      </c>
      <c r="E140" s="10">
        <v>4.9420000000000002</v>
      </c>
      <c r="F140">
        <v>4.234</v>
      </c>
      <c r="G140">
        <v>4.7789999999999999</v>
      </c>
      <c r="H140">
        <v>4.4050000000000002</v>
      </c>
      <c r="I140">
        <v>4.8769999999999998</v>
      </c>
      <c r="N140" s="13"/>
      <c r="O140" s="4">
        <f t="shared" si="19"/>
        <v>4.5737499999999995</v>
      </c>
      <c r="P140" s="4"/>
      <c r="Q140" s="4">
        <f t="shared" si="17"/>
        <v>4.9420000000000002</v>
      </c>
      <c r="R140" s="4">
        <f t="shared" si="18"/>
        <v>4.234</v>
      </c>
      <c r="S140" s="4">
        <f>O134/O140</f>
        <v>0.65369408763778813</v>
      </c>
    </row>
    <row r="141" spans="2:20" x14ac:dyDescent="0.25">
      <c r="B141" s="4">
        <v>400000</v>
      </c>
      <c r="C141" s="13" t="s">
        <v>7</v>
      </c>
      <c r="D141" s="4">
        <v>8</v>
      </c>
      <c r="E141" s="10"/>
      <c r="N141" s="13"/>
      <c r="O141" s="4" t="e">
        <f t="shared" si="19"/>
        <v>#DIV/0!</v>
      </c>
      <c r="P141" s="4"/>
      <c r="Q141" s="4">
        <f t="shared" si="17"/>
        <v>0</v>
      </c>
      <c r="R141" s="4">
        <f t="shared" si="18"/>
        <v>0</v>
      </c>
      <c r="S141" s="4" t="e">
        <f>O134/O141</f>
        <v>#DIV/0!</v>
      </c>
    </row>
    <row r="142" spans="2:20" x14ac:dyDescent="0.25">
      <c r="B142" s="4">
        <v>450000</v>
      </c>
      <c r="C142" s="13" t="s">
        <v>8</v>
      </c>
      <c r="D142" s="4">
        <v>9</v>
      </c>
      <c r="E142" s="10"/>
      <c r="N142" s="13"/>
      <c r="O142" s="4" t="e">
        <f>AVERAGE(F142:N142)</f>
        <v>#DIV/0!</v>
      </c>
      <c r="P142" s="4"/>
      <c r="Q142" s="4">
        <f t="shared" si="17"/>
        <v>0</v>
      </c>
      <c r="R142" s="4">
        <f t="shared" si="18"/>
        <v>0</v>
      </c>
      <c r="S142" s="4" t="e">
        <f>O134/O142</f>
        <v>#DIV/0!</v>
      </c>
    </row>
    <row r="143" spans="2:20" x14ac:dyDescent="0.25">
      <c r="B143" s="4">
        <v>500000</v>
      </c>
      <c r="C143" s="13" t="s">
        <v>9</v>
      </c>
      <c r="D143" s="4">
        <v>10</v>
      </c>
      <c r="E143" s="10"/>
      <c r="O143" s="4" t="e">
        <f t="shared" ref="O143" si="20">AVERAGE(F143:N143)</f>
        <v>#DIV/0!</v>
      </c>
      <c r="P143" s="4"/>
      <c r="Q143" s="4">
        <f t="shared" si="17"/>
        <v>0</v>
      </c>
      <c r="R143" s="4">
        <f t="shared" si="18"/>
        <v>0</v>
      </c>
      <c r="S143" s="4" t="e">
        <f>O134/O143</f>
        <v>#DIV/0!</v>
      </c>
    </row>
    <row r="144" spans="2:20" x14ac:dyDescent="0.25">
      <c r="B144" s="4">
        <v>550000</v>
      </c>
      <c r="C144" s="13" t="s">
        <v>11</v>
      </c>
      <c r="D144" s="4">
        <v>12</v>
      </c>
      <c r="E144" s="10"/>
      <c r="N144" s="13"/>
      <c r="O144" s="4" t="e">
        <f>AVERAGE(F144:N144)</f>
        <v>#DIV/0!</v>
      </c>
      <c r="P144" s="4"/>
      <c r="Q144" s="4">
        <f t="shared" si="17"/>
        <v>0</v>
      </c>
      <c r="R144" s="4">
        <f t="shared" si="18"/>
        <v>0</v>
      </c>
      <c r="S144" s="4" t="e">
        <f>O134/O144</f>
        <v>#DIV/0!</v>
      </c>
    </row>
    <row r="145" spans="2:19" x14ac:dyDescent="0.25">
      <c r="B145" s="4">
        <v>600000</v>
      </c>
      <c r="C145" s="13" t="s">
        <v>13</v>
      </c>
      <c r="D145" s="4">
        <v>14</v>
      </c>
      <c r="E145" s="10"/>
      <c r="N145" s="13"/>
      <c r="O145" s="4" t="e">
        <f t="shared" ref="O145:O152" si="21">AVERAGE(F145:N145)</f>
        <v>#DIV/0!</v>
      </c>
      <c r="P145" s="4"/>
      <c r="Q145" s="4">
        <f t="shared" si="17"/>
        <v>0</v>
      </c>
      <c r="R145" s="4">
        <f t="shared" si="18"/>
        <v>0</v>
      </c>
      <c r="S145" s="4" t="e">
        <f>O134/O145</f>
        <v>#DIV/0!</v>
      </c>
    </row>
    <row r="146" spans="2:19" x14ac:dyDescent="0.25">
      <c r="B146" s="4">
        <v>650000</v>
      </c>
      <c r="C146" s="13" t="s">
        <v>14</v>
      </c>
      <c r="D146" s="4">
        <v>15</v>
      </c>
      <c r="E146" s="10"/>
      <c r="N146" s="13"/>
      <c r="O146" s="4" t="e">
        <f t="shared" si="21"/>
        <v>#DIV/0!</v>
      </c>
      <c r="P146" s="4"/>
      <c r="Q146" s="4">
        <f t="shared" si="17"/>
        <v>0</v>
      </c>
      <c r="R146" s="4">
        <f t="shared" si="18"/>
        <v>0</v>
      </c>
      <c r="S146" s="4" t="e">
        <f>O134/O146</f>
        <v>#DIV/0!</v>
      </c>
    </row>
    <row r="147" spans="2:19" x14ac:dyDescent="0.25">
      <c r="B147" s="4">
        <v>700000</v>
      </c>
      <c r="C147" s="13" t="s">
        <v>15</v>
      </c>
      <c r="D147" s="4">
        <v>16</v>
      </c>
      <c r="E147" s="10"/>
      <c r="N147" s="13"/>
      <c r="O147" s="4" t="e">
        <f t="shared" si="21"/>
        <v>#DIV/0!</v>
      </c>
      <c r="P147" s="4"/>
      <c r="Q147" s="4">
        <f t="shared" si="17"/>
        <v>0</v>
      </c>
      <c r="R147" s="4">
        <f t="shared" si="18"/>
        <v>0</v>
      </c>
      <c r="S147" s="4" t="e">
        <f>O134/O147</f>
        <v>#DIV/0!</v>
      </c>
    </row>
    <row r="148" spans="2:19" x14ac:dyDescent="0.25">
      <c r="B148" s="4">
        <v>750000</v>
      </c>
      <c r="C148" s="13" t="s">
        <v>17</v>
      </c>
      <c r="D148" s="4">
        <v>18</v>
      </c>
      <c r="E148" s="10"/>
      <c r="N148" s="13"/>
      <c r="O148" s="4" t="e">
        <f t="shared" si="21"/>
        <v>#DIV/0!</v>
      </c>
      <c r="P148" s="4"/>
      <c r="Q148" s="4">
        <f t="shared" si="17"/>
        <v>0</v>
      </c>
      <c r="R148" s="4">
        <f t="shared" si="18"/>
        <v>0</v>
      </c>
      <c r="S148" s="4" t="e">
        <f>O134/O148</f>
        <v>#DIV/0!</v>
      </c>
    </row>
    <row r="149" spans="2:19" x14ac:dyDescent="0.25">
      <c r="B149" s="4">
        <v>800000</v>
      </c>
      <c r="C149" s="13" t="s">
        <v>19</v>
      </c>
      <c r="D149" s="4">
        <v>20</v>
      </c>
      <c r="E149" s="10"/>
      <c r="N149" s="13"/>
      <c r="O149" s="4" t="e">
        <f t="shared" si="21"/>
        <v>#DIV/0!</v>
      </c>
      <c r="P149" s="4"/>
      <c r="Q149" s="4">
        <f t="shared" si="17"/>
        <v>0</v>
      </c>
      <c r="R149" s="4">
        <f t="shared" si="18"/>
        <v>0</v>
      </c>
      <c r="S149" s="4" t="e">
        <f>O134/O149</f>
        <v>#DIV/0!</v>
      </c>
    </row>
    <row r="150" spans="2:19" x14ac:dyDescent="0.25">
      <c r="B150" s="4">
        <v>850000</v>
      </c>
      <c r="C150" s="13" t="s">
        <v>20</v>
      </c>
      <c r="D150" s="4">
        <v>21</v>
      </c>
      <c r="E150" s="10"/>
      <c r="N150" s="13"/>
      <c r="O150" s="4" t="e">
        <f t="shared" si="21"/>
        <v>#DIV/0!</v>
      </c>
      <c r="P150" s="4"/>
      <c r="Q150" s="4">
        <f t="shared" si="17"/>
        <v>0</v>
      </c>
      <c r="R150" s="4">
        <f t="shared" si="18"/>
        <v>0</v>
      </c>
      <c r="S150" s="4" t="e">
        <f>O134/O150</f>
        <v>#DIV/0!</v>
      </c>
    </row>
    <row r="151" spans="2:19" x14ac:dyDescent="0.25">
      <c r="B151" s="4">
        <v>900000</v>
      </c>
      <c r="C151" s="13" t="s">
        <v>23</v>
      </c>
      <c r="D151" s="4">
        <v>24</v>
      </c>
      <c r="E151" s="10"/>
      <c r="N151" s="13"/>
      <c r="O151" s="4" t="e">
        <f t="shared" si="21"/>
        <v>#DIV/0!</v>
      </c>
      <c r="P151" s="4"/>
      <c r="Q151" s="4">
        <f t="shared" si="17"/>
        <v>0</v>
      </c>
      <c r="R151" s="4">
        <f t="shared" si="18"/>
        <v>0</v>
      </c>
      <c r="S151" s="4" t="e">
        <f>O134/O151</f>
        <v>#DIV/0!</v>
      </c>
    </row>
    <row r="152" spans="2:19" x14ac:dyDescent="0.25">
      <c r="B152" s="4">
        <v>950000</v>
      </c>
      <c r="C152" s="13" t="s">
        <v>24</v>
      </c>
      <c r="D152" s="4">
        <v>25</v>
      </c>
      <c r="E152" s="10"/>
      <c r="N152" s="13"/>
      <c r="O152" s="4" t="e">
        <f t="shared" si="21"/>
        <v>#DIV/0!</v>
      </c>
      <c r="P152" s="4"/>
      <c r="Q152" s="4">
        <f t="shared" si="17"/>
        <v>0</v>
      </c>
      <c r="R152" s="4">
        <f t="shared" si="18"/>
        <v>0</v>
      </c>
      <c r="S152" s="4" t="e">
        <f>O134/O152</f>
        <v>#DIV/0!</v>
      </c>
    </row>
    <row r="153" spans="2:19" ht="15.75" thickBot="1" x14ac:dyDescent="0.3">
      <c r="B153" s="5">
        <v>1000000</v>
      </c>
      <c r="C153" s="16" t="s">
        <v>26</v>
      </c>
      <c r="D153" s="5">
        <v>27</v>
      </c>
      <c r="E153" s="14"/>
      <c r="F153" s="15"/>
      <c r="G153" s="15"/>
      <c r="H153" s="15"/>
      <c r="I153" s="15"/>
      <c r="J153" s="15"/>
      <c r="K153" s="15"/>
      <c r="L153" s="15"/>
      <c r="M153" s="15"/>
      <c r="N153" s="16"/>
      <c r="O153" s="5" t="e">
        <f>AVERAGE(F153:N153)</f>
        <v>#DIV/0!</v>
      </c>
      <c r="P153" s="5"/>
      <c r="Q153" s="5">
        <f t="shared" si="17"/>
        <v>0</v>
      </c>
      <c r="R153" s="5">
        <f t="shared" si="18"/>
        <v>0</v>
      </c>
      <c r="S153" s="5" t="e">
        <f>O134/O153</f>
        <v>#DIV/0!</v>
      </c>
    </row>
    <row r="158" spans="2:19" ht="15.75" thickBot="1" x14ac:dyDescent="0.3"/>
    <row r="159" spans="2:19" ht="15.75" thickBot="1" x14ac:dyDescent="0.3">
      <c r="B159" s="29" t="s">
        <v>64</v>
      </c>
      <c r="C159" s="30"/>
      <c r="D159" s="30"/>
      <c r="E159" s="30"/>
      <c r="F159" s="30"/>
      <c r="G159" s="30"/>
      <c r="H159" s="30"/>
      <c r="I159" s="30"/>
      <c r="J159" s="30"/>
      <c r="K159" s="30"/>
      <c r="L159" s="30"/>
      <c r="M159" s="30"/>
      <c r="N159" s="30"/>
      <c r="O159" s="30"/>
      <c r="P159" s="30"/>
      <c r="Q159" s="30"/>
      <c r="R159" s="1"/>
    </row>
    <row r="160" spans="2:19" ht="15.75" thickBot="1" x14ac:dyDescent="0.3">
      <c r="B160" s="2" t="s">
        <v>27</v>
      </c>
      <c r="C160" s="21" t="s">
        <v>28</v>
      </c>
      <c r="D160" s="21" t="s">
        <v>29</v>
      </c>
      <c r="E160" s="21" t="s">
        <v>30</v>
      </c>
      <c r="F160" s="21" t="s">
        <v>31</v>
      </c>
      <c r="G160" s="21" t="s">
        <v>32</v>
      </c>
      <c r="H160" s="21" t="s">
        <v>33</v>
      </c>
      <c r="I160" s="21" t="s">
        <v>34</v>
      </c>
      <c r="J160" s="21" t="s">
        <v>35</v>
      </c>
      <c r="K160" s="21" t="s">
        <v>36</v>
      </c>
      <c r="L160" s="21" t="s">
        <v>37</v>
      </c>
      <c r="M160" s="21" t="s">
        <v>38</v>
      </c>
      <c r="N160" s="39" t="s">
        <v>40</v>
      </c>
      <c r="O160" s="40"/>
      <c r="P160" s="20" t="s">
        <v>41</v>
      </c>
      <c r="Q160" s="20" t="s">
        <v>42</v>
      </c>
      <c r="R160" s="17" t="s">
        <v>44</v>
      </c>
    </row>
    <row r="161" spans="2:18" x14ac:dyDescent="0.25">
      <c r="B161" s="3" t="s">
        <v>0</v>
      </c>
      <c r="C161" s="3">
        <v>1</v>
      </c>
      <c r="D161">
        <v>649.99260000000004</v>
      </c>
      <c r="E161">
        <v>649.99260000000004</v>
      </c>
      <c r="G161" s="11"/>
      <c r="H161" s="11"/>
      <c r="I161" s="11"/>
      <c r="J161" s="11"/>
      <c r="K161" s="11"/>
      <c r="L161" s="11"/>
      <c r="M161" s="11"/>
      <c r="N161" s="27">
        <f>AVERAGE(D161:M161)</f>
        <v>649.99260000000004</v>
      </c>
      <c r="O161" s="28"/>
      <c r="P161" s="4">
        <f>MAX(D161:F161)</f>
        <v>649.99260000000004</v>
      </c>
      <c r="Q161" s="4">
        <f>MIN(D161:F161)</f>
        <v>649.99260000000004</v>
      </c>
      <c r="R161" s="13">
        <f>N161/N161</f>
        <v>1</v>
      </c>
    </row>
    <row r="162" spans="2:18" x14ac:dyDescent="0.25">
      <c r="B162" s="4" t="s">
        <v>1</v>
      </c>
      <c r="C162" s="4">
        <v>2</v>
      </c>
      <c r="D162">
        <v>205.19900000000001</v>
      </c>
      <c r="E162">
        <v>205.19900000000001</v>
      </c>
      <c r="I162" s="11"/>
      <c r="J162" s="11"/>
      <c r="K162" s="11"/>
      <c r="L162" s="11"/>
      <c r="M162" s="11"/>
      <c r="N162" s="27">
        <f t="shared" ref="N162:N184" si="22">AVERAGE(D162:M162)</f>
        <v>205.19900000000001</v>
      </c>
      <c r="O162" s="28"/>
      <c r="P162" s="4">
        <f t="shared" ref="P162:P180" si="23">MAX(D162:F162)</f>
        <v>205.19900000000001</v>
      </c>
      <c r="Q162" s="4">
        <f t="shared" ref="Q162:Q180" si="24">MIN(D162:F162)</f>
        <v>205.19900000000001</v>
      </c>
      <c r="R162" s="13">
        <f>N161/N162</f>
        <v>3.1676206999059451</v>
      </c>
    </row>
    <row r="163" spans="2:18" x14ac:dyDescent="0.25">
      <c r="B163" s="4" t="s">
        <v>2</v>
      </c>
      <c r="C163" s="4">
        <v>3</v>
      </c>
      <c r="D163">
        <v>94.596000000000004</v>
      </c>
      <c r="E163">
        <v>94.596000000000004</v>
      </c>
      <c r="I163" s="11"/>
      <c r="J163" s="11"/>
      <c r="K163" s="11"/>
      <c r="L163" s="11"/>
      <c r="M163" s="11"/>
      <c r="N163" s="27">
        <f t="shared" si="22"/>
        <v>94.596000000000004</v>
      </c>
      <c r="O163" s="28"/>
      <c r="P163" s="4">
        <f t="shared" si="23"/>
        <v>94.596000000000004</v>
      </c>
      <c r="Q163" s="4">
        <f t="shared" si="24"/>
        <v>94.596000000000004</v>
      </c>
      <c r="R163" s="13">
        <f>N161/N163</f>
        <v>6.8712482557402002</v>
      </c>
    </row>
    <row r="164" spans="2:18" x14ac:dyDescent="0.25">
      <c r="B164" s="4" t="s">
        <v>3</v>
      </c>
      <c r="C164" s="4">
        <v>4</v>
      </c>
      <c r="D164">
        <v>66.040000000000006</v>
      </c>
      <c r="E164">
        <v>66.040000000000006</v>
      </c>
      <c r="N164" s="27">
        <f t="shared" si="22"/>
        <v>66.040000000000006</v>
      </c>
      <c r="O164" s="28"/>
      <c r="P164" s="4">
        <f t="shared" si="23"/>
        <v>66.040000000000006</v>
      </c>
      <c r="Q164" s="4">
        <f t="shared" si="24"/>
        <v>66.040000000000006</v>
      </c>
      <c r="R164" s="13">
        <f>N161/N164</f>
        <v>9.8424076317383395</v>
      </c>
    </row>
    <row r="165" spans="2:18" x14ac:dyDescent="0.25">
      <c r="B165" s="4" t="s">
        <v>4</v>
      </c>
      <c r="C165" s="4">
        <v>5</v>
      </c>
      <c r="D165">
        <v>40.729999999999997</v>
      </c>
      <c r="E165">
        <v>55.585000000000001</v>
      </c>
      <c r="N165" s="27">
        <f t="shared" si="22"/>
        <v>48.157499999999999</v>
      </c>
      <c r="O165" s="28"/>
      <c r="P165" s="4">
        <f t="shared" si="23"/>
        <v>55.585000000000001</v>
      </c>
      <c r="Q165" s="4">
        <f t="shared" si="24"/>
        <v>40.729999999999997</v>
      </c>
      <c r="R165" s="13">
        <f>N161/N165</f>
        <v>13.497224731350258</v>
      </c>
    </row>
    <row r="166" spans="2:18" x14ac:dyDescent="0.25">
      <c r="B166" s="4" t="s">
        <v>5</v>
      </c>
      <c r="C166" s="4">
        <v>6</v>
      </c>
      <c r="D166">
        <v>28.544</v>
      </c>
      <c r="E166">
        <v>34.9</v>
      </c>
      <c r="N166" s="27">
        <f t="shared" si="22"/>
        <v>31.722000000000001</v>
      </c>
      <c r="O166" s="28"/>
      <c r="P166" s="4">
        <f t="shared" si="23"/>
        <v>34.9</v>
      </c>
      <c r="Q166" s="4">
        <f t="shared" si="24"/>
        <v>28.544</v>
      </c>
      <c r="R166" s="13">
        <f>N161/N166</f>
        <v>20.490278040476642</v>
      </c>
    </row>
    <row r="167" spans="2:18" x14ac:dyDescent="0.25">
      <c r="B167" s="4" t="s">
        <v>6</v>
      </c>
      <c r="C167" s="4">
        <v>7</v>
      </c>
      <c r="D167">
        <v>33.314</v>
      </c>
      <c r="E167">
        <v>36.393999999999998</v>
      </c>
      <c r="N167" s="27">
        <f t="shared" si="22"/>
        <v>34.853999999999999</v>
      </c>
      <c r="O167" s="28"/>
      <c r="P167" s="4">
        <f t="shared" si="23"/>
        <v>36.393999999999998</v>
      </c>
      <c r="Q167" s="4">
        <f t="shared" si="24"/>
        <v>33.314</v>
      </c>
      <c r="R167" s="13">
        <f>N161/N167</f>
        <v>18.649010156653471</v>
      </c>
    </row>
    <row r="168" spans="2:18" x14ac:dyDescent="0.25">
      <c r="B168" s="4" t="s">
        <v>7</v>
      </c>
      <c r="C168" s="4">
        <v>8</v>
      </c>
      <c r="D168">
        <v>20.231000000000002</v>
      </c>
      <c r="E168">
        <v>21.600999999999999</v>
      </c>
      <c r="N168" s="27">
        <f t="shared" si="22"/>
        <v>20.916</v>
      </c>
      <c r="O168" s="28"/>
      <c r="P168" s="4">
        <f>MAX(D168:F168)</f>
        <v>21.600999999999999</v>
      </c>
      <c r="Q168" s="4">
        <f>MIN(D168:F168)</f>
        <v>20.231000000000002</v>
      </c>
      <c r="R168" s="13">
        <f>N161/N168</f>
        <v>31.076333907056799</v>
      </c>
    </row>
    <row r="169" spans="2:18" x14ac:dyDescent="0.25">
      <c r="B169" s="4" t="s">
        <v>8</v>
      </c>
      <c r="C169" s="4">
        <v>9</v>
      </c>
      <c r="D169">
        <v>18.986999999999998</v>
      </c>
      <c r="E169">
        <v>18.088999999999999</v>
      </c>
      <c r="N169" s="27">
        <f t="shared" si="22"/>
        <v>18.537999999999997</v>
      </c>
      <c r="O169" s="28"/>
      <c r="P169" s="4">
        <f t="shared" si="23"/>
        <v>18.986999999999998</v>
      </c>
      <c r="Q169" s="4">
        <f t="shared" si="24"/>
        <v>18.088999999999999</v>
      </c>
      <c r="R169" s="13">
        <f>N161/N169</f>
        <v>35.062714424425515</v>
      </c>
    </row>
    <row r="170" spans="2:18" x14ac:dyDescent="0.25">
      <c r="B170" s="4" t="s">
        <v>9</v>
      </c>
      <c r="C170" s="4">
        <v>10</v>
      </c>
      <c r="D170">
        <v>20.183</v>
      </c>
      <c r="E170">
        <v>18.489999999999998</v>
      </c>
      <c r="N170" s="27">
        <f t="shared" si="22"/>
        <v>19.336500000000001</v>
      </c>
      <c r="O170" s="28"/>
      <c r="P170" s="4">
        <f t="shared" si="23"/>
        <v>20.183</v>
      </c>
      <c r="Q170" s="4">
        <f t="shared" si="24"/>
        <v>18.489999999999998</v>
      </c>
      <c r="R170" s="13">
        <f>N161/N170</f>
        <v>33.614801023970209</v>
      </c>
    </row>
    <row r="171" spans="2:18" x14ac:dyDescent="0.25">
      <c r="B171" s="4" t="s">
        <v>11</v>
      </c>
      <c r="C171" s="4">
        <v>12</v>
      </c>
      <c r="D171">
        <v>12.340999999999999</v>
      </c>
      <c r="E171">
        <v>15.438000000000001</v>
      </c>
      <c r="N171" s="27">
        <f t="shared" si="22"/>
        <v>13.8895</v>
      </c>
      <c r="O171" s="28"/>
      <c r="P171" s="4">
        <f t="shared" si="23"/>
        <v>15.438000000000001</v>
      </c>
      <c r="Q171" s="4">
        <f t="shared" si="24"/>
        <v>12.340999999999999</v>
      </c>
      <c r="R171" s="13">
        <f>N161/N171</f>
        <v>46.797408114042987</v>
      </c>
    </row>
    <row r="172" spans="2:18" x14ac:dyDescent="0.25">
      <c r="B172" s="4" t="s">
        <v>13</v>
      </c>
      <c r="C172" s="4">
        <v>14</v>
      </c>
      <c r="D172">
        <v>10.989000000000001</v>
      </c>
      <c r="E172">
        <v>12.03</v>
      </c>
      <c r="N172" s="27">
        <f t="shared" si="22"/>
        <v>11.509499999999999</v>
      </c>
      <c r="O172" s="28"/>
      <c r="P172" s="4">
        <f t="shared" si="23"/>
        <v>12.03</v>
      </c>
      <c r="Q172" s="4">
        <f t="shared" si="24"/>
        <v>10.989000000000001</v>
      </c>
      <c r="R172" s="13">
        <f>N161/N172</f>
        <v>56.47444285155742</v>
      </c>
    </row>
    <row r="173" spans="2:18" x14ac:dyDescent="0.25">
      <c r="B173" s="4" t="s">
        <v>14</v>
      </c>
      <c r="C173" s="4">
        <v>15</v>
      </c>
      <c r="D173">
        <v>9.9</v>
      </c>
      <c r="E173">
        <v>9.7349999999999994</v>
      </c>
      <c r="N173" s="27">
        <f t="shared" si="22"/>
        <v>9.817499999999999</v>
      </c>
      <c r="O173" s="28"/>
      <c r="P173" s="4">
        <f t="shared" si="23"/>
        <v>9.9</v>
      </c>
      <c r="Q173" s="4">
        <f t="shared" si="24"/>
        <v>9.7349999999999994</v>
      </c>
      <c r="R173" s="13">
        <f>N161/N173</f>
        <v>66.20754774637129</v>
      </c>
    </row>
    <row r="174" spans="2:18" x14ac:dyDescent="0.25">
      <c r="B174" s="4" t="s">
        <v>15</v>
      </c>
      <c r="C174" s="4">
        <v>16</v>
      </c>
      <c r="D174">
        <v>8.8350000000000009</v>
      </c>
      <c r="E174">
        <v>9.0690000000000008</v>
      </c>
      <c r="N174" s="27">
        <f t="shared" si="22"/>
        <v>8.9520000000000017</v>
      </c>
      <c r="O174" s="28"/>
      <c r="P174" s="4">
        <f>MAX(D174:F174)</f>
        <v>9.0690000000000008</v>
      </c>
      <c r="Q174" s="4">
        <f>MIN(D174:F174)</f>
        <v>8.8350000000000009</v>
      </c>
      <c r="R174" s="13">
        <f>N161/N174</f>
        <v>72.608646112600525</v>
      </c>
    </row>
    <row r="175" spans="2:18" x14ac:dyDescent="0.25">
      <c r="B175" s="4" t="s">
        <v>17</v>
      </c>
      <c r="C175" s="4">
        <v>18</v>
      </c>
      <c r="D175">
        <v>7.9450000000000003</v>
      </c>
      <c r="E175">
        <v>8.1470000000000002</v>
      </c>
      <c r="N175" s="27">
        <f t="shared" si="22"/>
        <v>8.0459999999999994</v>
      </c>
      <c r="O175" s="28"/>
      <c r="P175" s="4">
        <f t="shared" si="23"/>
        <v>8.1470000000000002</v>
      </c>
      <c r="Q175" s="4">
        <f t="shared" si="24"/>
        <v>7.9450000000000003</v>
      </c>
      <c r="R175" s="13">
        <f>N161/N175</f>
        <v>80.784563758389268</v>
      </c>
    </row>
    <row r="176" spans="2:18" x14ac:dyDescent="0.25">
      <c r="B176" s="4" t="s">
        <v>19</v>
      </c>
      <c r="C176" s="4">
        <v>20</v>
      </c>
      <c r="D176">
        <v>9.0640000000000001</v>
      </c>
      <c r="E176">
        <v>9.2509999999999994</v>
      </c>
      <c r="N176" s="27">
        <f t="shared" si="22"/>
        <v>9.1574999999999989</v>
      </c>
      <c r="O176" s="28"/>
      <c r="P176" s="4">
        <f t="shared" si="23"/>
        <v>9.2509999999999994</v>
      </c>
      <c r="Q176" s="4">
        <f t="shared" si="24"/>
        <v>9.0640000000000001</v>
      </c>
      <c r="R176" s="13">
        <f>N161/N176</f>
        <v>70.979262899262906</v>
      </c>
    </row>
    <row r="177" spans="2:18" x14ac:dyDescent="0.25">
      <c r="B177" s="4" t="s">
        <v>20</v>
      </c>
      <c r="C177" s="4">
        <v>21</v>
      </c>
      <c r="D177">
        <v>9.7899999999999991</v>
      </c>
      <c r="E177">
        <v>9.3629999999999995</v>
      </c>
      <c r="N177" s="27">
        <f t="shared" si="22"/>
        <v>9.5764999999999993</v>
      </c>
      <c r="O177" s="28"/>
      <c r="P177" s="4">
        <f>MAX(D177:F177)</f>
        <v>9.7899999999999991</v>
      </c>
      <c r="Q177" s="4">
        <f>MIN(D177:F177)</f>
        <v>9.3629999999999995</v>
      </c>
      <c r="R177" s="13">
        <f>N161/N177</f>
        <v>67.873711690074671</v>
      </c>
    </row>
    <row r="178" spans="2:18" x14ac:dyDescent="0.25">
      <c r="B178" s="4" t="s">
        <v>23</v>
      </c>
      <c r="C178" s="4">
        <v>24</v>
      </c>
      <c r="D178">
        <v>8.8759999999999994</v>
      </c>
      <c r="E178">
        <v>7.6890000000000001</v>
      </c>
      <c r="N178" s="27">
        <f t="shared" si="22"/>
        <v>8.2824999999999989</v>
      </c>
      <c r="O178" s="28"/>
      <c r="P178" s="4">
        <f t="shared" si="23"/>
        <v>8.8759999999999994</v>
      </c>
      <c r="Q178" s="4">
        <f t="shared" si="24"/>
        <v>7.6890000000000001</v>
      </c>
      <c r="R178" s="13">
        <f>N161/N178</f>
        <v>78.477826743133122</v>
      </c>
    </row>
    <row r="179" spans="2:18" x14ac:dyDescent="0.25">
      <c r="B179" s="4" t="s">
        <v>24</v>
      </c>
      <c r="C179" s="4">
        <v>25</v>
      </c>
      <c r="D179">
        <v>7.9530000000000003</v>
      </c>
      <c r="E179">
        <v>7.5010000000000003</v>
      </c>
      <c r="N179" s="27">
        <f t="shared" si="22"/>
        <v>7.7270000000000003</v>
      </c>
      <c r="O179" s="28"/>
      <c r="P179" s="4">
        <f t="shared" si="23"/>
        <v>7.9530000000000003</v>
      </c>
      <c r="Q179" s="4">
        <f t="shared" si="24"/>
        <v>7.5010000000000003</v>
      </c>
      <c r="R179" s="13">
        <f>N161/N179</f>
        <v>84.119658340882623</v>
      </c>
    </row>
    <row r="180" spans="2:18" ht="15.75" thickBot="1" x14ac:dyDescent="0.3">
      <c r="B180" s="5" t="s">
        <v>26</v>
      </c>
      <c r="C180" s="5">
        <v>27</v>
      </c>
      <c r="D180" s="15">
        <v>6.99</v>
      </c>
      <c r="E180" s="15">
        <v>6.8620000000000001</v>
      </c>
      <c r="F180" s="15"/>
      <c r="G180" s="15"/>
      <c r="H180" s="15"/>
      <c r="I180" s="15"/>
      <c r="J180" s="15"/>
      <c r="K180" s="15"/>
      <c r="L180" s="15"/>
      <c r="M180" s="15"/>
      <c r="N180" s="27">
        <f t="shared" si="22"/>
        <v>6.9260000000000002</v>
      </c>
      <c r="O180" s="28"/>
      <c r="P180" s="5">
        <f t="shared" si="23"/>
        <v>6.99</v>
      </c>
      <c r="Q180" s="5">
        <f t="shared" si="24"/>
        <v>6.8620000000000001</v>
      </c>
      <c r="R180" s="16">
        <f>N161/N180</f>
        <v>93.84819520646839</v>
      </c>
    </row>
    <row r="181" spans="2:18" ht="15.75" thickBot="1" x14ac:dyDescent="0.3">
      <c r="B181" t="s">
        <v>65</v>
      </c>
      <c r="C181" s="43">
        <v>32</v>
      </c>
      <c r="D181">
        <v>5.8929999999999998</v>
      </c>
      <c r="E181">
        <v>6.4909999999999997</v>
      </c>
      <c r="N181" s="27">
        <f t="shared" si="22"/>
        <v>6.1920000000000002</v>
      </c>
      <c r="O181" s="28"/>
      <c r="R181" s="16">
        <f>N161/N181</f>
        <v>104.97296511627907</v>
      </c>
    </row>
    <row r="182" spans="2:18" ht="15.75" thickBot="1" x14ac:dyDescent="0.3">
      <c r="B182" t="s">
        <v>66</v>
      </c>
      <c r="C182" s="43">
        <v>36</v>
      </c>
      <c r="D182">
        <v>5.4729999999999999</v>
      </c>
      <c r="E182">
        <v>5.4219999999999997</v>
      </c>
      <c r="N182" s="27">
        <f t="shared" si="22"/>
        <v>5.4474999999999998</v>
      </c>
      <c r="O182" s="28"/>
      <c r="R182" s="16">
        <f>N161/N182</f>
        <v>119.31943093162002</v>
      </c>
    </row>
    <row r="183" spans="2:18" ht="15.75" thickBot="1" x14ac:dyDescent="0.3">
      <c r="B183" t="s">
        <v>67</v>
      </c>
      <c r="C183" s="43">
        <v>48</v>
      </c>
      <c r="D183">
        <v>4.7830000000000004</v>
      </c>
      <c r="E183">
        <v>4.468</v>
      </c>
      <c r="N183" s="27">
        <f t="shared" si="22"/>
        <v>4.6255000000000006</v>
      </c>
      <c r="O183" s="28"/>
      <c r="R183" s="16">
        <f>N161/N183</f>
        <v>140.52374878391524</v>
      </c>
    </row>
    <row r="184" spans="2:18" ht="15.75" thickBot="1" x14ac:dyDescent="0.3">
      <c r="B184" t="s">
        <v>68</v>
      </c>
      <c r="C184" s="43">
        <v>64</v>
      </c>
      <c r="D184">
        <v>4.194</v>
      </c>
      <c r="E184">
        <v>3.8860000000000001</v>
      </c>
      <c r="F184">
        <v>3.9009999999999998</v>
      </c>
      <c r="G184">
        <v>3.4780000000000002</v>
      </c>
      <c r="H184">
        <v>3.5390000000000001</v>
      </c>
      <c r="N184" s="27">
        <f t="shared" si="22"/>
        <v>3.7996000000000003</v>
      </c>
      <c r="O184" s="28"/>
      <c r="R184" s="16">
        <f>N161/N184</f>
        <v>171.06869144120432</v>
      </c>
    </row>
  </sheetData>
  <mergeCells count="55">
    <mergeCell ref="N184:O184"/>
    <mergeCell ref="N179:O179"/>
    <mergeCell ref="N180:O180"/>
    <mergeCell ref="N181:O181"/>
    <mergeCell ref="N182:O182"/>
    <mergeCell ref="N183:O183"/>
    <mergeCell ref="N174:O174"/>
    <mergeCell ref="N175:O175"/>
    <mergeCell ref="N176:O176"/>
    <mergeCell ref="N177:O177"/>
    <mergeCell ref="N178:O178"/>
    <mergeCell ref="N169:O169"/>
    <mergeCell ref="N170:O170"/>
    <mergeCell ref="N171:O171"/>
    <mergeCell ref="N172:O172"/>
    <mergeCell ref="N173:O173"/>
    <mergeCell ref="N164:O164"/>
    <mergeCell ref="N165:O165"/>
    <mergeCell ref="N166:O166"/>
    <mergeCell ref="N167:O167"/>
    <mergeCell ref="N168:O168"/>
    <mergeCell ref="B159:Q159"/>
    <mergeCell ref="N160:O160"/>
    <mergeCell ref="N161:O161"/>
    <mergeCell ref="N162:O162"/>
    <mergeCell ref="N163:O163"/>
    <mergeCell ref="B132:R132"/>
    <mergeCell ref="B131:J131"/>
    <mergeCell ref="S132:T132"/>
    <mergeCell ref="T83:AI83"/>
    <mergeCell ref="B60:Q60"/>
    <mergeCell ref="AE51:AF51"/>
    <mergeCell ref="AE52:AF52"/>
    <mergeCell ref="AE53:AF53"/>
    <mergeCell ref="AE46:AF46"/>
    <mergeCell ref="AE47:AF47"/>
    <mergeCell ref="AE48:AF48"/>
    <mergeCell ref="AE49:AF49"/>
    <mergeCell ref="AE50:AF50"/>
    <mergeCell ref="AE42:AF42"/>
    <mergeCell ref="AE43:AF43"/>
    <mergeCell ref="AE44:AF44"/>
    <mergeCell ref="AE45:AF45"/>
    <mergeCell ref="B2:Q2"/>
    <mergeCell ref="S2:AL30"/>
    <mergeCell ref="S32:AH32"/>
    <mergeCell ref="AE34:AF34"/>
    <mergeCell ref="AE35:AF35"/>
    <mergeCell ref="AE33:AF33"/>
    <mergeCell ref="AE36:AF36"/>
    <mergeCell ref="AE37:AF37"/>
    <mergeCell ref="AE38:AF38"/>
    <mergeCell ref="AE39:AF39"/>
    <mergeCell ref="AE40:AF40"/>
    <mergeCell ref="AE41:AF41"/>
  </mergeCells>
  <pageMargins left="0.7" right="0.7" top="0.75" bottom="0.75" header="0.3" footer="0.3"/>
  <pageSetup paperSize="9"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DC42-02C7-4500-B1BD-92B0EC3B20DE}">
  <dimension ref="A1:W21"/>
  <sheetViews>
    <sheetView workbookViewId="0">
      <selection activeCell="J35" sqref="J35"/>
    </sheetView>
  </sheetViews>
  <sheetFormatPr defaultRowHeight="15" x14ac:dyDescent="0.25"/>
  <cols>
    <col min="2" max="2" width="10.85546875" customWidth="1"/>
    <col min="6" max="6" width="11.5703125" customWidth="1"/>
    <col min="11" max="11" width="19.85546875" customWidth="1"/>
    <col min="12" max="12" width="18.140625" customWidth="1"/>
    <col min="14" max="14" width="11.28515625" customWidth="1"/>
    <col min="18" max="18" width="13.85546875" customWidth="1"/>
    <col min="23" max="23" width="18.7109375" customWidth="1"/>
  </cols>
  <sheetData>
    <row r="1" spans="1:23" x14ac:dyDescent="0.25">
      <c r="A1" s="35" t="s">
        <v>58</v>
      </c>
      <c r="B1" s="35"/>
      <c r="C1" s="35"/>
      <c r="D1" s="35"/>
      <c r="E1" s="35"/>
      <c r="F1" s="35"/>
      <c r="G1" s="35"/>
      <c r="H1" s="35"/>
      <c r="I1" s="35"/>
      <c r="J1" s="35"/>
      <c r="M1" s="35" t="s">
        <v>59</v>
      </c>
      <c r="N1" s="35"/>
      <c r="O1" s="35"/>
      <c r="P1" s="35"/>
      <c r="Q1" s="35"/>
      <c r="R1" s="35"/>
      <c r="S1" s="35"/>
      <c r="T1" s="35"/>
      <c r="U1" s="35"/>
      <c r="V1" s="35"/>
    </row>
    <row r="2" spans="1:23" x14ac:dyDescent="0.25">
      <c r="A2" t="s">
        <v>28</v>
      </c>
      <c r="B2" t="s">
        <v>48</v>
      </c>
      <c r="C2" t="s">
        <v>49</v>
      </c>
      <c r="D2" t="s">
        <v>50</v>
      </c>
      <c r="E2" t="s">
        <v>51</v>
      </c>
      <c r="F2" t="s">
        <v>52</v>
      </c>
      <c r="G2" t="s">
        <v>53</v>
      </c>
      <c r="H2" t="s">
        <v>54</v>
      </c>
      <c r="I2" t="s">
        <v>55</v>
      </c>
      <c r="J2" t="s">
        <v>56</v>
      </c>
      <c r="K2" t="s">
        <v>57</v>
      </c>
      <c r="M2" t="s">
        <v>28</v>
      </c>
      <c r="N2" t="s">
        <v>48</v>
      </c>
      <c r="O2" t="s">
        <v>49</v>
      </c>
      <c r="P2" t="s">
        <v>50</v>
      </c>
      <c r="Q2" t="s">
        <v>51</v>
      </c>
      <c r="R2" t="s">
        <v>52</v>
      </c>
      <c r="S2" t="s">
        <v>53</v>
      </c>
      <c r="T2" t="s">
        <v>54</v>
      </c>
      <c r="U2" t="s">
        <v>55</v>
      </c>
      <c r="V2" t="s">
        <v>56</v>
      </c>
      <c r="W2" t="s">
        <v>57</v>
      </c>
    </row>
    <row r="3" spans="1:23" x14ac:dyDescent="0.25">
      <c r="A3">
        <v>1</v>
      </c>
      <c r="B3">
        <v>1000</v>
      </c>
      <c r="C3">
        <v>0.46899999999999997</v>
      </c>
      <c r="D3">
        <v>0.40300000000000002</v>
      </c>
      <c r="E3">
        <v>0.39400000000000002</v>
      </c>
      <c r="F3">
        <f>AVERAGE(C3:E3)</f>
        <v>0.42199999999999999</v>
      </c>
      <c r="G3">
        <v>0.39400000000000002</v>
      </c>
      <c r="H3">
        <v>0.53700000000000003</v>
      </c>
      <c r="I3">
        <v>0.81100000000000005</v>
      </c>
      <c r="J3">
        <f>AVERAGE(G3:I3)</f>
        <v>0.58066666666666666</v>
      </c>
      <c r="K3">
        <f>ABS(J3-F3)</f>
        <v>0.15866666666666668</v>
      </c>
      <c r="M3">
        <v>1</v>
      </c>
      <c r="N3">
        <v>100</v>
      </c>
      <c r="O3">
        <v>0.36899999999999999</v>
      </c>
      <c r="P3">
        <v>0.377</v>
      </c>
      <c r="Q3">
        <v>0.45300000000000001</v>
      </c>
      <c r="R3">
        <f>AVERAGE(O3:Q3)</f>
        <v>0.39966666666666667</v>
      </c>
      <c r="S3">
        <v>0.50900000000000001</v>
      </c>
      <c r="T3">
        <v>0.55800000000000005</v>
      </c>
      <c r="U3">
        <v>0.52100000000000002</v>
      </c>
      <c r="V3">
        <f>AVERAGE(S3:U3)</f>
        <v>0.52933333333333332</v>
      </c>
      <c r="W3">
        <f>ABS(V3-R3)</f>
        <v>0.12966666666666665</v>
      </c>
    </row>
    <row r="4" spans="1:23" x14ac:dyDescent="0.25">
      <c r="A4">
        <v>1</v>
      </c>
      <c r="B4">
        <v>2000</v>
      </c>
      <c r="C4">
        <v>0.497</v>
      </c>
      <c r="D4">
        <v>0.55700000000000005</v>
      </c>
      <c r="E4">
        <v>0.53500000000000003</v>
      </c>
      <c r="F4">
        <f>AVERAGE(C4:E4)</f>
        <v>0.52966666666666662</v>
      </c>
      <c r="G4">
        <v>0.58099999999999996</v>
      </c>
      <c r="H4">
        <v>1.0049999999999999</v>
      </c>
      <c r="I4">
        <v>0.57199999999999995</v>
      </c>
      <c r="J4">
        <f>AVERAGE(G4:I4)</f>
        <v>0.71933333333333327</v>
      </c>
      <c r="K4">
        <f t="shared" ref="K4:K21" si="0">ABS(J4-F4)</f>
        <v>0.18966666666666665</v>
      </c>
      <c r="M4">
        <v>1</v>
      </c>
      <c r="N4">
        <v>200</v>
      </c>
      <c r="O4">
        <v>0.38</v>
      </c>
      <c r="P4">
        <v>0.375</v>
      </c>
      <c r="Q4">
        <v>0.438</v>
      </c>
      <c r="R4">
        <f>AVERAGE(O4:Q4)</f>
        <v>0.39766666666666667</v>
      </c>
      <c r="S4">
        <v>0.501</v>
      </c>
      <c r="T4">
        <v>0.44900000000000001</v>
      </c>
      <c r="U4">
        <v>0.52600000000000002</v>
      </c>
      <c r="V4">
        <f>AVERAGE(S4:U4)</f>
        <v>0.49199999999999999</v>
      </c>
      <c r="W4">
        <f t="shared" ref="W4:W5" si="1">ABS(V4-R4)</f>
        <v>9.4333333333333325E-2</v>
      </c>
    </row>
    <row r="5" spans="1:23" x14ac:dyDescent="0.25">
      <c r="A5">
        <v>1</v>
      </c>
      <c r="B5">
        <v>3000</v>
      </c>
      <c r="C5">
        <v>0.66400000000000003</v>
      </c>
      <c r="D5">
        <v>1.1299999999999999</v>
      </c>
      <c r="E5">
        <v>0.59899999999999998</v>
      </c>
      <c r="F5">
        <f t="shared" ref="F5:F21" si="2">AVERAGE(C5:E5)</f>
        <v>0.79766666666666663</v>
      </c>
      <c r="G5">
        <v>1.1859999999999999</v>
      </c>
      <c r="H5">
        <v>0.83599999999999997</v>
      </c>
      <c r="I5">
        <v>1.1930000000000001</v>
      </c>
      <c r="J5">
        <f t="shared" ref="J5:J21" si="3">AVERAGE(G5:I5)</f>
        <v>1.0716666666666665</v>
      </c>
      <c r="K5">
        <f t="shared" si="0"/>
        <v>0.27399999999999991</v>
      </c>
      <c r="M5">
        <v>1</v>
      </c>
      <c r="N5">
        <v>500</v>
      </c>
      <c r="O5">
        <v>0.378</v>
      </c>
      <c r="P5">
        <v>0.39100000000000001</v>
      </c>
      <c r="Q5">
        <v>0.44500000000000001</v>
      </c>
      <c r="R5">
        <f t="shared" ref="R5" si="4">AVERAGE(O5:Q5)</f>
        <v>0.40466666666666667</v>
      </c>
      <c r="S5">
        <v>0.52400000000000002</v>
      </c>
      <c r="T5">
        <v>0.442</v>
      </c>
      <c r="U5">
        <v>0.45500000000000002</v>
      </c>
      <c r="V5">
        <f t="shared" ref="V5" si="5">AVERAGE(S5:U5)</f>
        <v>0.47366666666666668</v>
      </c>
      <c r="W5">
        <f t="shared" si="1"/>
        <v>6.9000000000000006E-2</v>
      </c>
    </row>
    <row r="6" spans="1:23" x14ac:dyDescent="0.25">
      <c r="A6">
        <v>1</v>
      </c>
      <c r="B6">
        <v>4000</v>
      </c>
      <c r="C6">
        <v>0.83899999999999997</v>
      </c>
      <c r="D6">
        <v>0.86699999999999999</v>
      </c>
      <c r="E6">
        <v>0.92400000000000004</v>
      </c>
      <c r="F6">
        <f t="shared" si="2"/>
        <v>0.87666666666666659</v>
      </c>
      <c r="G6">
        <v>1.4730000000000001</v>
      </c>
      <c r="H6">
        <v>1.081</v>
      </c>
      <c r="I6">
        <v>1.08</v>
      </c>
      <c r="J6">
        <f t="shared" si="3"/>
        <v>1.2113333333333334</v>
      </c>
      <c r="K6">
        <f t="shared" si="0"/>
        <v>0.33466666666666678</v>
      </c>
    </row>
    <row r="7" spans="1:23" x14ac:dyDescent="0.25">
      <c r="A7">
        <v>1</v>
      </c>
      <c r="B7">
        <v>5000</v>
      </c>
      <c r="C7">
        <v>0.998</v>
      </c>
      <c r="D7">
        <v>0.98399999999999999</v>
      </c>
      <c r="E7">
        <v>1.0409999999999999</v>
      </c>
      <c r="F7">
        <f t="shared" si="2"/>
        <v>1.0076666666666665</v>
      </c>
      <c r="G7">
        <v>1.4379999999999999</v>
      </c>
      <c r="H7">
        <v>1.5009999999999999</v>
      </c>
      <c r="I7">
        <v>1.4279999999999999</v>
      </c>
      <c r="J7">
        <f t="shared" si="3"/>
        <v>1.4556666666666667</v>
      </c>
      <c r="K7">
        <f t="shared" si="0"/>
        <v>0.44800000000000018</v>
      </c>
    </row>
    <row r="8" spans="1:23" x14ac:dyDescent="0.25">
      <c r="A8">
        <v>1</v>
      </c>
      <c r="B8">
        <v>10000</v>
      </c>
      <c r="C8">
        <v>2.8929999999999998</v>
      </c>
      <c r="D8">
        <v>2.8719999999999999</v>
      </c>
      <c r="E8">
        <v>3.3929999999999998</v>
      </c>
      <c r="F8">
        <f t="shared" si="2"/>
        <v>3.0526666666666666</v>
      </c>
      <c r="G8">
        <v>5.0620000000000003</v>
      </c>
      <c r="H8">
        <v>4.2350000000000003</v>
      </c>
      <c r="I8">
        <v>4.8520000000000003</v>
      </c>
      <c r="J8">
        <f t="shared" si="3"/>
        <v>4.7163333333333339</v>
      </c>
      <c r="K8" s="24">
        <f t="shared" si="0"/>
        <v>1.6636666666666673</v>
      </c>
    </row>
    <row r="9" spans="1:23" x14ac:dyDescent="0.25">
      <c r="A9" s="25"/>
      <c r="B9" s="25"/>
      <c r="C9" s="25"/>
      <c r="D9" s="25"/>
      <c r="E9" s="25"/>
      <c r="F9" s="25" t="e">
        <f t="shared" si="2"/>
        <v>#DIV/0!</v>
      </c>
      <c r="G9" s="25"/>
      <c r="H9" s="25"/>
      <c r="I9" s="25"/>
      <c r="J9" s="25" t="e">
        <f t="shared" si="3"/>
        <v>#DIV/0!</v>
      </c>
      <c r="K9" s="25" t="e">
        <f t="shared" si="0"/>
        <v>#DIV/0!</v>
      </c>
    </row>
    <row r="10" spans="1:23" x14ac:dyDescent="0.25">
      <c r="A10">
        <v>2</v>
      </c>
      <c r="B10">
        <v>1000</v>
      </c>
      <c r="C10">
        <v>0.39600000000000002</v>
      </c>
      <c r="D10">
        <v>0.39200000000000002</v>
      </c>
      <c r="E10">
        <v>0.39400000000000002</v>
      </c>
      <c r="F10">
        <f>AVERAGE(C10:E10)</f>
        <v>0.39399999999999996</v>
      </c>
      <c r="G10">
        <v>0.47</v>
      </c>
      <c r="H10">
        <v>0.47199999999999998</v>
      </c>
      <c r="I10">
        <v>0.46899999999999997</v>
      </c>
      <c r="J10">
        <f t="shared" si="3"/>
        <v>0.47033333333333333</v>
      </c>
      <c r="K10">
        <f t="shared" si="0"/>
        <v>7.6333333333333364E-2</v>
      </c>
    </row>
    <row r="11" spans="1:23" x14ac:dyDescent="0.25">
      <c r="A11">
        <v>2</v>
      </c>
      <c r="B11">
        <v>2000</v>
      </c>
      <c r="C11">
        <v>0.49</v>
      </c>
      <c r="D11">
        <v>0.52800000000000002</v>
      </c>
      <c r="E11">
        <v>0.51100000000000001</v>
      </c>
      <c r="F11">
        <f t="shared" si="2"/>
        <v>0.5096666666666666</v>
      </c>
      <c r="G11">
        <v>0.61599999999999999</v>
      </c>
      <c r="H11">
        <v>0.63200000000000001</v>
      </c>
      <c r="I11">
        <v>0.55400000000000005</v>
      </c>
      <c r="J11">
        <f t="shared" si="3"/>
        <v>0.60066666666666668</v>
      </c>
      <c r="K11">
        <f t="shared" si="0"/>
        <v>9.1000000000000081E-2</v>
      </c>
    </row>
    <row r="12" spans="1:23" x14ac:dyDescent="0.25">
      <c r="A12">
        <v>2</v>
      </c>
      <c r="B12">
        <v>3000</v>
      </c>
      <c r="C12">
        <v>0.54200000000000004</v>
      </c>
      <c r="D12">
        <v>0.53500000000000003</v>
      </c>
      <c r="E12">
        <v>0.46600000000000003</v>
      </c>
      <c r="F12">
        <f t="shared" si="2"/>
        <v>0.51433333333333331</v>
      </c>
      <c r="G12">
        <v>0.622</v>
      </c>
      <c r="H12">
        <v>0.73899999999999999</v>
      </c>
      <c r="I12">
        <v>0.68500000000000005</v>
      </c>
      <c r="J12">
        <f t="shared" si="3"/>
        <v>0.68200000000000005</v>
      </c>
      <c r="K12">
        <f t="shared" si="0"/>
        <v>0.16766666666666674</v>
      </c>
    </row>
    <row r="13" spans="1:23" x14ac:dyDescent="0.25">
      <c r="A13">
        <v>2</v>
      </c>
      <c r="B13">
        <v>5000</v>
      </c>
      <c r="C13">
        <v>0.59899999999999998</v>
      </c>
      <c r="D13">
        <v>0.64500000000000002</v>
      </c>
      <c r="E13">
        <v>0.55800000000000005</v>
      </c>
      <c r="F13">
        <f t="shared" si="2"/>
        <v>0.60066666666666668</v>
      </c>
      <c r="G13">
        <v>1.079</v>
      </c>
      <c r="H13">
        <v>1.4279999999999999</v>
      </c>
      <c r="I13">
        <v>1.085</v>
      </c>
      <c r="J13">
        <f t="shared" si="3"/>
        <v>1.1973333333333331</v>
      </c>
      <c r="K13" s="24">
        <f t="shared" si="0"/>
        <v>0.59666666666666646</v>
      </c>
    </row>
    <row r="14" spans="1:23" x14ac:dyDescent="0.25">
      <c r="A14" s="26"/>
      <c r="B14" s="26"/>
      <c r="C14" s="26"/>
      <c r="D14" s="26"/>
      <c r="E14" s="26"/>
      <c r="F14" s="26" t="e">
        <f t="shared" si="2"/>
        <v>#DIV/0!</v>
      </c>
      <c r="G14" s="26"/>
      <c r="H14" s="26"/>
      <c r="I14" s="26"/>
      <c r="J14" s="26" t="e">
        <f t="shared" si="3"/>
        <v>#DIV/0!</v>
      </c>
      <c r="K14" s="26" t="e">
        <f t="shared" si="0"/>
        <v>#DIV/0!</v>
      </c>
    </row>
    <row r="15" spans="1:23" x14ac:dyDescent="0.25">
      <c r="A15">
        <v>3</v>
      </c>
      <c r="B15">
        <v>1000</v>
      </c>
      <c r="C15">
        <v>0.39300000000000002</v>
      </c>
      <c r="D15">
        <v>0.38300000000000001</v>
      </c>
      <c r="E15">
        <v>0.38</v>
      </c>
      <c r="F15">
        <f t="shared" si="2"/>
        <v>0.38533333333333336</v>
      </c>
      <c r="G15">
        <v>0.56200000000000006</v>
      </c>
      <c r="H15">
        <v>0.46</v>
      </c>
      <c r="I15">
        <v>0.71699999999999997</v>
      </c>
      <c r="J15">
        <f t="shared" si="3"/>
        <v>0.57966666666666666</v>
      </c>
      <c r="K15">
        <f t="shared" si="0"/>
        <v>0.1943333333333333</v>
      </c>
    </row>
    <row r="16" spans="1:23" x14ac:dyDescent="0.25">
      <c r="F16" t="e">
        <f t="shared" si="2"/>
        <v>#DIV/0!</v>
      </c>
      <c r="J16" t="e">
        <f t="shared" si="3"/>
        <v>#DIV/0!</v>
      </c>
      <c r="K16" t="e">
        <f t="shared" si="0"/>
        <v>#DIV/0!</v>
      </c>
    </row>
    <row r="17" spans="6:11" x14ac:dyDescent="0.25">
      <c r="F17" t="e">
        <f t="shared" si="2"/>
        <v>#DIV/0!</v>
      </c>
      <c r="J17" t="e">
        <f t="shared" si="3"/>
        <v>#DIV/0!</v>
      </c>
      <c r="K17" t="e">
        <f t="shared" si="0"/>
        <v>#DIV/0!</v>
      </c>
    </row>
    <row r="18" spans="6:11" x14ac:dyDescent="0.25">
      <c r="F18" t="e">
        <f t="shared" si="2"/>
        <v>#DIV/0!</v>
      </c>
      <c r="J18" t="e">
        <f t="shared" si="3"/>
        <v>#DIV/0!</v>
      </c>
      <c r="K18" t="e">
        <f t="shared" si="0"/>
        <v>#DIV/0!</v>
      </c>
    </row>
    <row r="19" spans="6:11" x14ac:dyDescent="0.25">
      <c r="F19" t="e">
        <f t="shared" si="2"/>
        <v>#DIV/0!</v>
      </c>
      <c r="J19" t="e">
        <f t="shared" si="3"/>
        <v>#DIV/0!</v>
      </c>
      <c r="K19" t="e">
        <f t="shared" si="0"/>
        <v>#DIV/0!</v>
      </c>
    </row>
    <row r="20" spans="6:11" x14ac:dyDescent="0.25">
      <c r="F20" t="e">
        <f t="shared" si="2"/>
        <v>#DIV/0!</v>
      </c>
      <c r="J20" t="e">
        <f t="shared" si="3"/>
        <v>#DIV/0!</v>
      </c>
      <c r="K20" t="e">
        <f t="shared" si="0"/>
        <v>#DIV/0!</v>
      </c>
    </row>
    <row r="21" spans="6:11" x14ac:dyDescent="0.25">
      <c r="F21" t="e">
        <f t="shared" si="2"/>
        <v>#DIV/0!</v>
      </c>
      <c r="J21" t="e">
        <f t="shared" si="3"/>
        <v>#DIV/0!</v>
      </c>
      <c r="K21" t="e">
        <f t="shared" si="0"/>
        <v>#DIV/0!</v>
      </c>
    </row>
  </sheetData>
  <mergeCells count="2">
    <mergeCell ref="A1:J1"/>
    <mergeCell ref="M1:V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Domain Decomp</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Rimmer, Tristan (STFC,DL,SC)</dc:creator>
  <cp:lastModifiedBy>Rimmer, Tristan (STFC,DL,SC)</cp:lastModifiedBy>
  <dcterms:created xsi:type="dcterms:W3CDTF">2024-10-03T15:11:19Z</dcterms:created>
  <dcterms:modified xsi:type="dcterms:W3CDTF">2024-10-18T15:07:58Z</dcterms:modified>
</cp:coreProperties>
</file>