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Google Drive\Obsidian\Tabletop games\d20 System or D&amp;D-esque\2021 Orcus - 4E clone\GitHub\orcus\"/>
    </mc:Choice>
  </mc:AlternateContent>
  <xr:revisionPtr revIDLastSave="0" documentId="13_ncr:1_{A0802344-B308-4D40-9683-1BB1E855AF7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T140" i="1" l="1"/>
  <c r="DS140" i="1"/>
  <c r="DK140" i="1"/>
  <c r="DU140" i="1" s="1"/>
  <c r="DH140" i="1"/>
  <c r="DR140" i="1" s="1"/>
  <c r="DG140" i="1"/>
  <c r="DQ140" i="1" s="1"/>
  <c r="DF140" i="1"/>
  <c r="DP140" i="1" s="1"/>
  <c r="U140" i="1"/>
  <c r="T140" i="1"/>
  <c r="S140" i="1"/>
  <c r="R140" i="1"/>
  <c r="O140" i="1"/>
  <c r="P140" i="1" s="1"/>
  <c r="L140" i="1"/>
  <c r="K140" i="1"/>
  <c r="DU139" i="1"/>
  <c r="DT139" i="1"/>
  <c r="DS139" i="1"/>
  <c r="DR139" i="1"/>
  <c r="DQ139" i="1"/>
  <c r="DP139" i="1"/>
  <c r="U139" i="1"/>
  <c r="T139" i="1"/>
  <c r="S139" i="1"/>
  <c r="R139" i="1"/>
  <c r="O139" i="1"/>
  <c r="P139" i="1" s="1"/>
  <c r="L139" i="1"/>
  <c r="K139" i="1"/>
  <c r="DU138" i="1"/>
  <c r="DT138" i="1"/>
  <c r="DS138" i="1"/>
  <c r="DR138" i="1"/>
  <c r="DQ138" i="1"/>
  <c r="DP138" i="1"/>
  <c r="U138" i="1"/>
  <c r="T138" i="1"/>
  <c r="S138" i="1"/>
  <c r="R138" i="1"/>
  <c r="O138" i="1"/>
  <c r="P138" i="1" s="1"/>
  <c r="L138" i="1"/>
  <c r="K138" i="1"/>
  <c r="DU137" i="1"/>
  <c r="DT137" i="1"/>
  <c r="DS137" i="1"/>
  <c r="DR137" i="1"/>
  <c r="DQ137" i="1"/>
  <c r="DP137" i="1"/>
  <c r="U137" i="1"/>
  <c r="T137" i="1"/>
  <c r="S137" i="1"/>
  <c r="R137" i="1"/>
  <c r="O137" i="1"/>
  <c r="P137" i="1" s="1"/>
  <c r="L137" i="1"/>
  <c r="K137" i="1"/>
  <c r="DU136" i="1"/>
  <c r="DT136" i="1"/>
  <c r="DS136" i="1"/>
  <c r="DR136" i="1"/>
  <c r="DQ136" i="1"/>
  <c r="DP136" i="1"/>
  <c r="U136" i="1"/>
  <c r="T136" i="1"/>
  <c r="S136" i="1"/>
  <c r="R136" i="1"/>
  <c r="O136" i="1"/>
  <c r="P136" i="1" s="1"/>
  <c r="L136" i="1"/>
  <c r="K136" i="1"/>
  <c r="DU135" i="1"/>
  <c r="DT135" i="1"/>
  <c r="DS135" i="1"/>
  <c r="DR135" i="1"/>
  <c r="DQ135" i="1"/>
  <c r="DP135" i="1"/>
  <c r="U135" i="1"/>
  <c r="T135" i="1"/>
  <c r="S135" i="1"/>
  <c r="R135" i="1"/>
  <c r="O135" i="1"/>
  <c r="P135" i="1" s="1"/>
  <c r="L135" i="1"/>
  <c r="K135" i="1"/>
  <c r="DU134" i="1"/>
  <c r="DT134" i="1"/>
  <c r="DS134" i="1"/>
  <c r="DR134" i="1"/>
  <c r="DQ134" i="1"/>
  <c r="DP134" i="1"/>
  <c r="U134" i="1"/>
  <c r="T134" i="1"/>
  <c r="S134" i="1"/>
  <c r="R134" i="1"/>
  <c r="O134" i="1"/>
  <c r="P134" i="1" s="1"/>
  <c r="L134" i="1"/>
  <c r="K134" i="1"/>
  <c r="DU133" i="1"/>
  <c r="DT133" i="1"/>
  <c r="DS133" i="1"/>
  <c r="DR133" i="1"/>
  <c r="DQ133" i="1"/>
  <c r="DP133" i="1"/>
  <c r="U133" i="1"/>
  <c r="T133" i="1"/>
  <c r="S133" i="1"/>
  <c r="R133" i="1"/>
  <c r="O133" i="1"/>
  <c r="P133" i="1" s="1"/>
  <c r="L133" i="1"/>
  <c r="K133" i="1"/>
  <c r="DU132" i="1"/>
  <c r="DT132" i="1"/>
  <c r="DS132" i="1"/>
  <c r="DR132" i="1"/>
  <c r="DQ132" i="1"/>
  <c r="DP132" i="1"/>
  <c r="U132" i="1"/>
  <c r="T132" i="1"/>
  <c r="S132" i="1"/>
  <c r="R132" i="1"/>
  <c r="O132" i="1"/>
  <c r="P132" i="1" s="1"/>
  <c r="L132" i="1"/>
  <c r="K132" i="1"/>
  <c r="DU131" i="1"/>
  <c r="DT131" i="1"/>
  <c r="DS131" i="1"/>
  <c r="DR131" i="1"/>
  <c r="DQ131" i="1"/>
  <c r="DP131" i="1"/>
  <c r="U131" i="1"/>
  <c r="T131" i="1"/>
  <c r="S131" i="1"/>
  <c r="R131" i="1"/>
  <c r="O131" i="1"/>
  <c r="P131" i="1" s="1"/>
  <c r="L131" i="1"/>
  <c r="K131" i="1"/>
  <c r="DU130" i="1"/>
  <c r="DT130" i="1"/>
  <c r="DS130" i="1"/>
  <c r="DR130" i="1"/>
  <c r="DQ130" i="1"/>
  <c r="DP130" i="1"/>
  <c r="U130" i="1"/>
  <c r="T130" i="1"/>
  <c r="S130" i="1"/>
  <c r="R130" i="1"/>
  <c r="O130" i="1"/>
  <c r="P130" i="1" s="1"/>
  <c r="L130" i="1"/>
  <c r="K130" i="1"/>
  <c r="DU129" i="1"/>
  <c r="DT129" i="1"/>
  <c r="DS129" i="1"/>
  <c r="DR129" i="1"/>
  <c r="DQ129" i="1"/>
  <c r="DP129" i="1"/>
  <c r="U129" i="1"/>
  <c r="T129" i="1"/>
  <c r="S129" i="1"/>
  <c r="R129" i="1"/>
  <c r="O129" i="1"/>
  <c r="P129" i="1" s="1"/>
  <c r="L129" i="1"/>
  <c r="K129" i="1"/>
  <c r="DU128" i="1"/>
  <c r="DT128" i="1"/>
  <c r="DS128" i="1"/>
  <c r="DR128" i="1"/>
  <c r="DQ128" i="1"/>
  <c r="DP128" i="1"/>
  <c r="U128" i="1"/>
  <c r="T128" i="1"/>
  <c r="S128" i="1"/>
  <c r="R128" i="1"/>
  <c r="O128" i="1"/>
  <c r="P128" i="1" s="1"/>
  <c r="L128" i="1"/>
  <c r="K128" i="1"/>
  <c r="DU127" i="1"/>
  <c r="DT127" i="1"/>
  <c r="DS127" i="1"/>
  <c r="DR127" i="1"/>
  <c r="DQ127" i="1"/>
  <c r="DP127" i="1"/>
  <c r="U127" i="1"/>
  <c r="T127" i="1"/>
  <c r="S127" i="1"/>
  <c r="R127" i="1"/>
  <c r="O127" i="1"/>
  <c r="P127" i="1" s="1"/>
  <c r="L127" i="1"/>
  <c r="K127" i="1"/>
  <c r="DU125" i="1"/>
  <c r="DT125" i="1"/>
  <c r="DS125" i="1"/>
  <c r="DR125" i="1"/>
  <c r="DQ125" i="1"/>
  <c r="DP125" i="1"/>
  <c r="P125" i="1"/>
  <c r="DU124" i="1"/>
  <c r="DT124" i="1"/>
  <c r="DS124" i="1"/>
  <c r="DR124" i="1"/>
  <c r="DQ124" i="1"/>
  <c r="DP124" i="1"/>
  <c r="P124" i="1"/>
  <c r="DU123" i="1"/>
  <c r="DT123" i="1"/>
  <c r="DS123" i="1"/>
  <c r="DR123" i="1"/>
  <c r="DQ123" i="1"/>
  <c r="DP123" i="1"/>
  <c r="P123" i="1"/>
  <c r="DU122" i="1"/>
  <c r="DT122" i="1"/>
  <c r="DS122" i="1"/>
  <c r="DR122" i="1"/>
  <c r="DQ122" i="1"/>
  <c r="DP122" i="1"/>
  <c r="P122" i="1"/>
  <c r="DU121" i="1"/>
  <c r="DT121" i="1"/>
  <c r="DS121" i="1"/>
  <c r="DR121" i="1"/>
  <c r="DQ121" i="1"/>
  <c r="DP121" i="1"/>
  <c r="P121" i="1"/>
  <c r="DU120" i="1"/>
  <c r="DT120" i="1"/>
  <c r="DS120" i="1"/>
  <c r="DR120" i="1"/>
  <c r="DQ120" i="1"/>
  <c r="DP120" i="1"/>
  <c r="P120" i="1"/>
  <c r="DU119" i="1"/>
  <c r="DT119" i="1"/>
  <c r="DS119" i="1"/>
  <c r="DR119" i="1"/>
  <c r="DQ119" i="1"/>
  <c r="DP119" i="1"/>
  <c r="P119" i="1"/>
  <c r="DU117" i="1"/>
  <c r="DT117" i="1"/>
  <c r="DS117" i="1"/>
  <c r="DR117" i="1"/>
  <c r="DQ117" i="1"/>
  <c r="DP117" i="1"/>
  <c r="P117" i="1"/>
  <c r="DU116" i="1"/>
  <c r="DT116" i="1"/>
  <c r="DS116" i="1"/>
  <c r="DR116" i="1"/>
  <c r="DQ116" i="1"/>
  <c r="DP116" i="1"/>
  <c r="P116" i="1"/>
  <c r="DU115" i="1"/>
  <c r="DT115" i="1"/>
  <c r="DS115" i="1"/>
  <c r="DR115" i="1"/>
  <c r="DQ115" i="1"/>
  <c r="DP115" i="1"/>
  <c r="P115" i="1"/>
  <c r="DU114" i="1"/>
  <c r="DT114" i="1"/>
  <c r="DS114" i="1"/>
  <c r="DR114" i="1"/>
  <c r="DQ114" i="1"/>
  <c r="DP114" i="1"/>
  <c r="P114" i="1"/>
  <c r="DU113" i="1"/>
  <c r="DT113" i="1"/>
  <c r="DS113" i="1"/>
  <c r="DR113" i="1"/>
  <c r="DQ113" i="1"/>
  <c r="DP113" i="1"/>
  <c r="P113" i="1"/>
  <c r="DU112" i="1"/>
  <c r="DT112" i="1"/>
  <c r="DS112" i="1"/>
  <c r="DR112" i="1"/>
  <c r="DQ112" i="1"/>
  <c r="DP112" i="1"/>
  <c r="P112" i="1"/>
  <c r="DU110" i="1"/>
  <c r="DT110" i="1"/>
  <c r="DS110" i="1"/>
  <c r="DR110" i="1"/>
  <c r="DQ110" i="1"/>
  <c r="DP110" i="1"/>
  <c r="P110" i="1"/>
  <c r="DU109" i="1"/>
  <c r="DT109" i="1"/>
  <c r="DS109" i="1"/>
  <c r="DR109" i="1"/>
  <c r="DQ109" i="1"/>
  <c r="DP109" i="1"/>
  <c r="P109" i="1"/>
  <c r="DU107" i="1"/>
  <c r="DT107" i="1"/>
  <c r="DS107" i="1"/>
  <c r="DR107" i="1"/>
  <c r="DQ107" i="1"/>
  <c r="DP107" i="1"/>
  <c r="P107" i="1"/>
  <c r="DU106" i="1"/>
  <c r="DT106" i="1"/>
  <c r="DS106" i="1"/>
  <c r="DR106" i="1"/>
  <c r="DQ106" i="1"/>
  <c r="DP106" i="1"/>
  <c r="P106" i="1"/>
  <c r="DU105" i="1"/>
  <c r="DT105" i="1"/>
  <c r="DS105" i="1"/>
  <c r="DR105" i="1"/>
  <c r="DQ105" i="1"/>
  <c r="DP105" i="1"/>
  <c r="P105" i="1"/>
  <c r="DU103" i="1"/>
  <c r="DT103" i="1"/>
  <c r="DS103" i="1"/>
  <c r="DR103" i="1"/>
  <c r="DQ103" i="1"/>
  <c r="DP103" i="1"/>
  <c r="P103" i="1"/>
  <c r="DU102" i="1"/>
  <c r="DT102" i="1"/>
  <c r="DS102" i="1"/>
  <c r="DR102" i="1"/>
  <c r="DQ102" i="1"/>
  <c r="DP102" i="1"/>
  <c r="P102" i="1"/>
  <c r="DU101" i="1"/>
  <c r="DT101" i="1"/>
  <c r="DS101" i="1"/>
  <c r="DR101" i="1"/>
  <c r="DQ101" i="1"/>
  <c r="DP101" i="1"/>
  <c r="P101" i="1"/>
  <c r="DU100" i="1"/>
  <c r="DT100" i="1"/>
  <c r="DS100" i="1"/>
  <c r="DR100" i="1"/>
  <c r="DQ100" i="1"/>
  <c r="DP100" i="1"/>
  <c r="P100" i="1"/>
  <c r="DU98" i="1"/>
  <c r="DT98" i="1"/>
  <c r="DS98" i="1"/>
  <c r="DR98" i="1"/>
  <c r="DQ98" i="1"/>
  <c r="DP98" i="1"/>
  <c r="P98" i="1"/>
  <c r="DU97" i="1"/>
  <c r="DT97" i="1"/>
  <c r="DS97" i="1"/>
  <c r="DR97" i="1"/>
  <c r="DQ97" i="1"/>
  <c r="DP97" i="1"/>
  <c r="P97" i="1"/>
  <c r="DU96" i="1"/>
  <c r="DT96" i="1"/>
  <c r="DS96" i="1"/>
  <c r="DR96" i="1"/>
  <c r="DQ96" i="1"/>
  <c r="DP96" i="1"/>
  <c r="P96" i="1"/>
  <c r="DU95" i="1"/>
  <c r="DT95" i="1"/>
  <c r="DS95" i="1"/>
  <c r="DR95" i="1"/>
  <c r="DQ95" i="1"/>
  <c r="DP95" i="1"/>
  <c r="P95" i="1"/>
  <c r="DU94" i="1"/>
  <c r="DT94" i="1"/>
  <c r="DS94" i="1"/>
  <c r="DR94" i="1"/>
  <c r="DQ94" i="1"/>
  <c r="DP94" i="1"/>
  <c r="P94" i="1"/>
  <c r="DU93" i="1"/>
  <c r="DT93" i="1"/>
  <c r="DS93" i="1"/>
  <c r="DR93" i="1"/>
  <c r="DQ93" i="1"/>
  <c r="DP93" i="1"/>
  <c r="P93" i="1"/>
  <c r="DU92" i="1"/>
  <c r="DT92" i="1"/>
  <c r="DS92" i="1"/>
  <c r="DR92" i="1"/>
  <c r="DQ92" i="1"/>
  <c r="DP92" i="1"/>
  <c r="P92" i="1"/>
  <c r="DU91" i="1"/>
  <c r="DT91" i="1"/>
  <c r="DS91" i="1"/>
  <c r="DR91" i="1"/>
  <c r="DQ91" i="1"/>
  <c r="DP91" i="1"/>
  <c r="P91" i="1"/>
  <c r="DU89" i="1"/>
  <c r="DT89" i="1"/>
  <c r="DS89" i="1"/>
  <c r="DR89" i="1"/>
  <c r="DQ89" i="1"/>
  <c r="DP89" i="1"/>
  <c r="P89" i="1"/>
  <c r="DU88" i="1"/>
  <c r="DT88" i="1"/>
  <c r="DS88" i="1"/>
  <c r="DR88" i="1"/>
  <c r="DQ88" i="1"/>
  <c r="DP88" i="1"/>
  <c r="P88" i="1"/>
  <c r="DU87" i="1"/>
  <c r="DT87" i="1"/>
  <c r="DS87" i="1"/>
  <c r="DR87" i="1"/>
  <c r="DQ87" i="1"/>
  <c r="DP87" i="1"/>
  <c r="P87" i="1"/>
  <c r="DU86" i="1"/>
  <c r="DT86" i="1"/>
  <c r="DS86" i="1"/>
  <c r="DR86" i="1"/>
  <c r="DQ86" i="1"/>
  <c r="DP86" i="1"/>
  <c r="P86" i="1"/>
  <c r="DU85" i="1"/>
  <c r="DT85" i="1"/>
  <c r="DS85" i="1"/>
  <c r="DR85" i="1"/>
  <c r="DQ85" i="1"/>
  <c r="DP85" i="1"/>
  <c r="P85" i="1"/>
  <c r="DU83" i="1"/>
  <c r="DT83" i="1"/>
  <c r="DS83" i="1"/>
  <c r="DR83" i="1"/>
  <c r="DQ83" i="1"/>
  <c r="DP83" i="1"/>
  <c r="P83" i="1"/>
  <c r="DU82" i="1"/>
  <c r="DT82" i="1"/>
  <c r="DS82" i="1"/>
  <c r="DR82" i="1"/>
  <c r="DQ82" i="1"/>
  <c r="DP82" i="1"/>
  <c r="P82" i="1"/>
  <c r="DU81" i="1"/>
  <c r="DT81" i="1"/>
  <c r="DS81" i="1"/>
  <c r="DR81" i="1"/>
  <c r="DQ81" i="1"/>
  <c r="DP81" i="1"/>
  <c r="P81" i="1"/>
  <c r="DU80" i="1"/>
  <c r="DT80" i="1"/>
  <c r="DS80" i="1"/>
  <c r="DR80" i="1"/>
  <c r="DQ80" i="1"/>
  <c r="DP80" i="1"/>
  <c r="P80" i="1"/>
  <c r="DU79" i="1"/>
  <c r="DT79" i="1"/>
  <c r="DS79" i="1"/>
  <c r="DR79" i="1"/>
  <c r="DQ79" i="1"/>
  <c r="DP79" i="1"/>
  <c r="P79" i="1"/>
  <c r="DU78" i="1"/>
  <c r="DT78" i="1"/>
  <c r="DS78" i="1"/>
  <c r="DR78" i="1"/>
  <c r="DQ78" i="1"/>
  <c r="DP78" i="1"/>
  <c r="P78" i="1"/>
  <c r="DU77" i="1"/>
  <c r="DT77" i="1"/>
  <c r="DS77" i="1"/>
  <c r="DR77" i="1"/>
  <c r="DQ77" i="1"/>
  <c r="DP77" i="1"/>
  <c r="P77" i="1"/>
  <c r="DU76" i="1"/>
  <c r="DT76" i="1"/>
  <c r="DS76" i="1"/>
  <c r="DR76" i="1"/>
  <c r="DQ76" i="1"/>
  <c r="DP76" i="1"/>
  <c r="P76" i="1"/>
  <c r="DU75" i="1"/>
  <c r="DT75" i="1"/>
  <c r="DS75" i="1"/>
  <c r="DR75" i="1"/>
  <c r="DQ75" i="1"/>
  <c r="DP75" i="1"/>
  <c r="P75" i="1"/>
  <c r="DU74" i="1"/>
  <c r="DT74" i="1"/>
  <c r="DS74" i="1"/>
  <c r="DR74" i="1"/>
  <c r="DQ74" i="1"/>
  <c r="DP74" i="1"/>
  <c r="P74" i="1"/>
  <c r="DU73" i="1"/>
  <c r="DT73" i="1"/>
  <c r="DS73" i="1"/>
  <c r="DR73" i="1"/>
  <c r="DQ73" i="1"/>
  <c r="DP73" i="1"/>
  <c r="P73" i="1"/>
  <c r="DU72" i="1"/>
  <c r="DT72" i="1"/>
  <c r="DS72" i="1"/>
  <c r="DR72" i="1"/>
  <c r="DQ72" i="1"/>
  <c r="DP72" i="1"/>
  <c r="P72" i="1"/>
  <c r="DU71" i="1"/>
  <c r="DT71" i="1"/>
  <c r="DS71" i="1"/>
  <c r="DR71" i="1"/>
  <c r="DQ71" i="1"/>
  <c r="DP71" i="1"/>
  <c r="P71" i="1"/>
  <c r="DU70" i="1"/>
  <c r="DT70" i="1"/>
  <c r="DS70" i="1"/>
  <c r="DR70" i="1"/>
  <c r="DQ70" i="1"/>
  <c r="DP70" i="1"/>
  <c r="P70" i="1"/>
  <c r="DU69" i="1"/>
  <c r="DT69" i="1"/>
  <c r="DS69" i="1"/>
  <c r="DR69" i="1"/>
  <c r="DQ69" i="1"/>
  <c r="DP69" i="1"/>
  <c r="P69" i="1"/>
  <c r="DU68" i="1"/>
  <c r="DT68" i="1"/>
  <c r="DS68" i="1"/>
  <c r="DR68" i="1"/>
  <c r="DQ68" i="1"/>
  <c r="DP68" i="1"/>
  <c r="P68" i="1"/>
  <c r="DU67" i="1"/>
  <c r="DT67" i="1"/>
  <c r="DS67" i="1"/>
  <c r="DR67" i="1"/>
  <c r="DQ67" i="1"/>
  <c r="DP67" i="1"/>
  <c r="P67" i="1"/>
  <c r="DU66" i="1"/>
  <c r="DT66" i="1"/>
  <c r="DS66" i="1"/>
  <c r="DR66" i="1"/>
  <c r="DQ66" i="1"/>
  <c r="DP66" i="1"/>
  <c r="P66" i="1"/>
  <c r="DU65" i="1"/>
  <c r="DT65" i="1"/>
  <c r="DS65" i="1"/>
  <c r="DR65" i="1"/>
  <c r="DQ65" i="1"/>
  <c r="DP65" i="1"/>
  <c r="P65" i="1"/>
  <c r="DU64" i="1"/>
  <c r="DT64" i="1"/>
  <c r="DS64" i="1"/>
  <c r="DR64" i="1"/>
  <c r="DQ64" i="1"/>
  <c r="DP64" i="1"/>
  <c r="P64" i="1"/>
  <c r="DU63" i="1"/>
  <c r="DT63" i="1"/>
  <c r="DS63" i="1"/>
  <c r="DR63" i="1"/>
  <c r="DQ63" i="1"/>
  <c r="DP63" i="1"/>
  <c r="P63" i="1"/>
  <c r="DU62" i="1"/>
  <c r="DT62" i="1"/>
  <c r="DS62" i="1"/>
  <c r="DR62" i="1"/>
  <c r="DQ62" i="1"/>
  <c r="DP62" i="1"/>
  <c r="P62" i="1"/>
  <c r="DU61" i="1"/>
  <c r="DT61" i="1"/>
  <c r="DS61" i="1"/>
  <c r="DR61" i="1"/>
  <c r="DQ61" i="1"/>
  <c r="DP61" i="1"/>
  <c r="P61" i="1"/>
  <c r="DU60" i="1"/>
  <c r="DT60" i="1"/>
  <c r="DS60" i="1"/>
  <c r="DR60" i="1"/>
  <c r="DQ60" i="1"/>
  <c r="DP60" i="1"/>
  <c r="P60" i="1"/>
  <c r="DU59" i="1"/>
  <c r="DT59" i="1"/>
  <c r="DS59" i="1"/>
  <c r="DR59" i="1"/>
  <c r="DQ59" i="1"/>
  <c r="DP59" i="1"/>
  <c r="P59" i="1"/>
  <c r="DU58" i="1"/>
  <c r="DT58" i="1"/>
  <c r="DS58" i="1"/>
  <c r="DR58" i="1"/>
  <c r="DQ58" i="1"/>
  <c r="DP58" i="1"/>
  <c r="P58" i="1"/>
  <c r="DU57" i="1"/>
  <c r="DT57" i="1"/>
  <c r="DS57" i="1"/>
  <c r="DR57" i="1"/>
  <c r="DQ57" i="1"/>
  <c r="DP57" i="1"/>
  <c r="P57" i="1"/>
  <c r="DU56" i="1"/>
  <c r="DT56" i="1"/>
  <c r="DS56" i="1"/>
  <c r="DR56" i="1"/>
  <c r="DQ56" i="1"/>
  <c r="DP56" i="1"/>
  <c r="P56" i="1"/>
  <c r="DU55" i="1"/>
  <c r="DT55" i="1"/>
  <c r="DS55" i="1"/>
  <c r="DR55" i="1"/>
  <c r="DQ55" i="1"/>
  <c r="DP55" i="1"/>
  <c r="P55" i="1"/>
  <c r="DU54" i="1"/>
  <c r="DT54" i="1"/>
  <c r="DS54" i="1"/>
  <c r="DR54" i="1"/>
  <c r="DQ54" i="1"/>
  <c r="DP54" i="1"/>
  <c r="P54" i="1"/>
  <c r="DU53" i="1"/>
  <c r="DT53" i="1"/>
  <c r="DS53" i="1"/>
  <c r="DR53" i="1"/>
  <c r="DQ53" i="1"/>
  <c r="DP53" i="1"/>
  <c r="P53" i="1"/>
  <c r="DU52" i="1"/>
  <c r="DT52" i="1"/>
  <c r="DS52" i="1"/>
  <c r="DR52" i="1"/>
  <c r="DQ52" i="1"/>
  <c r="DP52" i="1"/>
  <c r="P52" i="1"/>
  <c r="DU51" i="1"/>
  <c r="DT51" i="1"/>
  <c r="DS51" i="1"/>
  <c r="DR51" i="1"/>
  <c r="DQ51" i="1"/>
  <c r="DP51" i="1"/>
  <c r="P51" i="1"/>
  <c r="DU50" i="1"/>
  <c r="DT50" i="1"/>
  <c r="DS50" i="1"/>
  <c r="DR50" i="1"/>
  <c r="DQ50" i="1"/>
  <c r="DP50" i="1"/>
  <c r="P50" i="1"/>
  <c r="DU49" i="1"/>
  <c r="DT49" i="1"/>
  <c r="DS49" i="1"/>
  <c r="DR49" i="1"/>
  <c r="DQ49" i="1"/>
  <c r="DP49" i="1"/>
  <c r="P49" i="1"/>
  <c r="DU48" i="1"/>
  <c r="DT48" i="1"/>
  <c r="DS48" i="1"/>
  <c r="DR48" i="1"/>
  <c r="DQ48" i="1"/>
  <c r="DP48" i="1"/>
  <c r="P48" i="1"/>
  <c r="DU46" i="1"/>
  <c r="DT46" i="1"/>
  <c r="DS46" i="1"/>
  <c r="DR46" i="1"/>
  <c r="DQ46" i="1"/>
  <c r="DP46" i="1"/>
  <c r="P46" i="1"/>
  <c r="DU45" i="1"/>
  <c r="DT45" i="1"/>
  <c r="DS45" i="1"/>
  <c r="DR45" i="1"/>
  <c r="DQ45" i="1"/>
  <c r="DP45" i="1"/>
  <c r="P45" i="1"/>
  <c r="DU43" i="1"/>
  <c r="DT43" i="1"/>
  <c r="DS43" i="1"/>
  <c r="DR43" i="1"/>
  <c r="DQ43" i="1"/>
  <c r="DP43" i="1"/>
  <c r="P43" i="1"/>
  <c r="DU42" i="1"/>
  <c r="DT42" i="1"/>
  <c r="DS42" i="1"/>
  <c r="DR42" i="1"/>
  <c r="DQ42" i="1"/>
  <c r="DP42" i="1"/>
  <c r="P42" i="1"/>
  <c r="DU41" i="1"/>
  <c r="DT41" i="1"/>
  <c r="DS41" i="1"/>
  <c r="DR41" i="1"/>
  <c r="DQ41" i="1"/>
  <c r="DP41" i="1"/>
  <c r="P41" i="1"/>
  <c r="DU39" i="1"/>
  <c r="DT39" i="1"/>
  <c r="DS39" i="1"/>
  <c r="DR39" i="1"/>
  <c r="DQ39" i="1"/>
  <c r="DP39" i="1"/>
  <c r="P39" i="1"/>
  <c r="DU38" i="1"/>
  <c r="DT38" i="1"/>
  <c r="DS38" i="1"/>
  <c r="DR38" i="1"/>
  <c r="DQ38" i="1"/>
  <c r="DP38" i="1"/>
  <c r="P38" i="1"/>
  <c r="DU36" i="1"/>
  <c r="DT36" i="1"/>
  <c r="DS36" i="1"/>
  <c r="DR36" i="1"/>
  <c r="DQ36" i="1"/>
  <c r="DP36" i="1"/>
  <c r="P36" i="1"/>
  <c r="DU35" i="1"/>
  <c r="DT35" i="1"/>
  <c r="DS35" i="1"/>
  <c r="DR35" i="1"/>
  <c r="DQ35" i="1"/>
  <c r="DP35" i="1"/>
  <c r="P35" i="1"/>
  <c r="DU34" i="1"/>
  <c r="DT34" i="1"/>
  <c r="DS34" i="1"/>
  <c r="DR34" i="1"/>
  <c r="DQ34" i="1"/>
  <c r="DP34" i="1"/>
  <c r="P34" i="1"/>
  <c r="DU33" i="1"/>
  <c r="DT33" i="1"/>
  <c r="DS33" i="1"/>
  <c r="DR33" i="1"/>
  <c r="DQ33" i="1"/>
  <c r="DP33" i="1"/>
  <c r="P33" i="1"/>
  <c r="DU32" i="1"/>
  <c r="DT32" i="1"/>
  <c r="DS32" i="1"/>
  <c r="DR32" i="1"/>
  <c r="DQ32" i="1"/>
  <c r="DP32" i="1"/>
  <c r="P32" i="1"/>
  <c r="DU30" i="1"/>
  <c r="DT30" i="1"/>
  <c r="DS30" i="1"/>
  <c r="DR30" i="1"/>
  <c r="DQ30" i="1"/>
  <c r="DP30" i="1"/>
  <c r="P30" i="1"/>
  <c r="DU29" i="1"/>
  <c r="DT29" i="1"/>
  <c r="DS29" i="1"/>
  <c r="DR29" i="1"/>
  <c r="DQ29" i="1"/>
  <c r="DP29" i="1"/>
  <c r="P29" i="1"/>
  <c r="DU28" i="1"/>
  <c r="DT28" i="1"/>
  <c r="DS28" i="1"/>
  <c r="DR28" i="1"/>
  <c r="DQ28" i="1"/>
  <c r="DP28" i="1"/>
  <c r="P28" i="1"/>
  <c r="DU27" i="1"/>
  <c r="DT27" i="1"/>
  <c r="DS27" i="1"/>
  <c r="DR27" i="1"/>
  <c r="DQ27" i="1"/>
  <c r="DP27" i="1"/>
  <c r="P27" i="1"/>
  <c r="DU25" i="1"/>
  <c r="DT25" i="1"/>
  <c r="DS25" i="1"/>
  <c r="DR25" i="1"/>
  <c r="DQ25" i="1"/>
  <c r="DP25" i="1"/>
  <c r="P25" i="1"/>
  <c r="DU24" i="1"/>
  <c r="DT24" i="1"/>
  <c r="DS24" i="1"/>
  <c r="DR24" i="1"/>
  <c r="DQ24" i="1"/>
  <c r="DP24" i="1"/>
  <c r="P24" i="1"/>
  <c r="DU23" i="1"/>
  <c r="DT23" i="1"/>
  <c r="DS23" i="1"/>
  <c r="DR23" i="1"/>
  <c r="DQ23" i="1"/>
  <c r="DP23" i="1"/>
  <c r="P23" i="1"/>
  <c r="DU22" i="1"/>
  <c r="DT22" i="1"/>
  <c r="DS22" i="1"/>
  <c r="DR22" i="1"/>
  <c r="DQ22" i="1"/>
  <c r="DP22" i="1"/>
  <c r="P22" i="1"/>
  <c r="DU21" i="1"/>
  <c r="DT21" i="1"/>
  <c r="DS21" i="1"/>
  <c r="DR21" i="1"/>
  <c r="DQ21" i="1"/>
  <c r="DP21" i="1"/>
  <c r="P21" i="1"/>
  <c r="DU19" i="1"/>
  <c r="DT19" i="1"/>
  <c r="DS19" i="1"/>
  <c r="DR19" i="1"/>
  <c r="DQ19" i="1"/>
  <c r="DP19" i="1"/>
  <c r="P19" i="1"/>
  <c r="DU18" i="1"/>
  <c r="DT18" i="1"/>
  <c r="DS18" i="1"/>
  <c r="DR18" i="1"/>
  <c r="DQ18" i="1"/>
  <c r="DP18" i="1"/>
  <c r="P18" i="1"/>
  <c r="DU17" i="1"/>
  <c r="DT17" i="1"/>
  <c r="DS17" i="1"/>
  <c r="DR17" i="1"/>
  <c r="DQ17" i="1"/>
  <c r="DP17" i="1"/>
  <c r="P17" i="1"/>
  <c r="DU16" i="1"/>
  <c r="DT16" i="1"/>
  <c r="DS16" i="1"/>
  <c r="DR16" i="1"/>
  <c r="DQ16" i="1"/>
  <c r="DP16" i="1"/>
  <c r="P16" i="1"/>
  <c r="DU15" i="1"/>
  <c r="DT15" i="1"/>
  <c r="DS15" i="1"/>
  <c r="DR15" i="1"/>
  <c r="DQ15" i="1"/>
  <c r="DP15" i="1"/>
  <c r="P15" i="1"/>
  <c r="DU14" i="1"/>
  <c r="DT14" i="1"/>
  <c r="DS14" i="1"/>
  <c r="DR14" i="1"/>
  <c r="DQ14" i="1"/>
  <c r="DP14" i="1"/>
  <c r="P14" i="1"/>
  <c r="DU13" i="1"/>
  <c r="DT13" i="1"/>
  <c r="DS13" i="1"/>
  <c r="DR13" i="1"/>
  <c r="DQ13" i="1"/>
  <c r="DP13" i="1"/>
  <c r="P13" i="1"/>
  <c r="DU12" i="1"/>
  <c r="DT12" i="1"/>
  <c r="DS12" i="1"/>
  <c r="DR12" i="1"/>
  <c r="DQ12" i="1"/>
  <c r="DP12" i="1"/>
  <c r="P12" i="1"/>
  <c r="DU11" i="1"/>
  <c r="DT11" i="1"/>
  <c r="DS11" i="1"/>
  <c r="DR11" i="1"/>
  <c r="DQ11" i="1"/>
  <c r="DP11" i="1"/>
  <c r="P11" i="1"/>
  <c r="DU10" i="1"/>
  <c r="DT10" i="1"/>
  <c r="DS10" i="1"/>
  <c r="DR10" i="1"/>
  <c r="DQ10" i="1"/>
  <c r="DP10" i="1"/>
  <c r="P10" i="1"/>
  <c r="DU9" i="1"/>
  <c r="DT9" i="1"/>
  <c r="DS9" i="1"/>
  <c r="DR9" i="1"/>
  <c r="DQ9" i="1"/>
  <c r="DP9" i="1"/>
  <c r="P9" i="1"/>
  <c r="DU8" i="1"/>
  <c r="DT8" i="1"/>
  <c r="DS8" i="1"/>
  <c r="DR8" i="1"/>
  <c r="DQ8" i="1"/>
  <c r="DP8" i="1"/>
  <c r="P8" i="1"/>
  <c r="DU7" i="1"/>
  <c r="DT7" i="1"/>
  <c r="DS7" i="1"/>
  <c r="DR7" i="1"/>
  <c r="DQ7" i="1"/>
  <c r="DP7" i="1"/>
  <c r="P7" i="1"/>
  <c r="DU6" i="1"/>
  <c r="DT6" i="1"/>
  <c r="DS6" i="1"/>
  <c r="DR6" i="1"/>
  <c r="DQ6" i="1"/>
  <c r="DP6" i="1"/>
  <c r="P6" i="1"/>
  <c r="DU5" i="1"/>
  <c r="DT5" i="1"/>
  <c r="DS5" i="1"/>
  <c r="DR5" i="1"/>
  <c r="DQ5" i="1"/>
  <c r="DP5" i="1"/>
  <c r="P5" i="1"/>
  <c r="DU4" i="1"/>
  <c r="DT4" i="1"/>
  <c r="DS4" i="1"/>
  <c r="DR4" i="1"/>
  <c r="DQ4" i="1"/>
  <c r="DP4" i="1"/>
  <c r="P4"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2" i="1"/>
</calcChain>
</file>

<file path=xl/sharedStrings.xml><?xml version="1.0" encoding="utf-8"?>
<sst xmlns="http://schemas.openxmlformats.org/spreadsheetml/2006/main" count="4358" uniqueCount="1599">
  <si>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</si>
  <si>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</si>
  <si>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</si>
  <si>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</si>
  <si>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</si>
  <si>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</si>
  <si>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</si>
  <si>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</si>
  <si>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</si>
  <si>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</si>
  <si>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</si>
  <si>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</si>
  <si>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</si>
  <si>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</si>
  <si>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</si>
  <si>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</si>
  <si>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</si>
  <si>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</si>
  <si>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</si>
  <si>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</si>
  <si>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</si>
  <si>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</si>
  <si>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</si>
  <si>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</si>
  <si>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</si>
  <si>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</si>
  <si>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</si>
  <si>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</si>
  <si>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</si>
  <si>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</si>
  <si>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</si>
  <si>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</si>
  <si>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Attack</t>
  </si>
  <si>
    <t>Power 1 - Effect</t>
  </si>
  <si>
    <t>Power 1 - Secondary Attack</t>
  </si>
  <si>
    <t>Power 2 - Type</t>
  </si>
  <si>
    <t>Power 2 - Name</t>
  </si>
  <si>
    <t>Power 2 - Action</t>
  </si>
  <si>
    <t>Power 2 - Frequency</t>
  </si>
  <si>
    <t>Power 2 - Tags</t>
  </si>
  <si>
    <t>Power 2 - Attack</t>
  </si>
  <si>
    <t>Power 2 - Effect</t>
  </si>
  <si>
    <t>Power 2 - Secondary Attack</t>
  </si>
  <si>
    <t>Power 3 - Type</t>
  </si>
  <si>
    <t>Power 3 - Name</t>
  </si>
  <si>
    <t>Power 3 - Action</t>
  </si>
  <si>
    <t>Power 3 - Frequency</t>
  </si>
  <si>
    <t>Power 3 - Tags</t>
  </si>
  <si>
    <t>Power 3 - Attack</t>
  </si>
  <si>
    <t>Power 3 - Effect</t>
  </si>
  <si>
    <t>Power 3 - Secondary Attack</t>
  </si>
  <si>
    <t>Power 4 - Type</t>
  </si>
  <si>
    <t>Power 4 - Name</t>
  </si>
  <si>
    <t>Power 4 - Action</t>
  </si>
  <si>
    <t>Power 4 - Frequency</t>
  </si>
  <si>
    <t>Power 4 - Tags</t>
  </si>
  <si>
    <t>Power 4 - Attack</t>
  </si>
  <si>
    <t>Power 4 - Effect</t>
  </si>
  <si>
    <t>Power 4 - Secondary Attack</t>
  </si>
  <si>
    <t>Power 5 - Type</t>
  </si>
  <si>
    <t>Power 5 - Name</t>
  </si>
  <si>
    <t>Power 5 - Action</t>
  </si>
  <si>
    <t>Power 5 - Frequency</t>
  </si>
  <si>
    <t>Power 5 - Tags</t>
  </si>
  <si>
    <t>Power 5 - Attack</t>
  </si>
  <si>
    <t>Power 5 - Effect</t>
  </si>
  <si>
    <t>Power 5 - Secondary Attack</t>
  </si>
  <si>
    <t>Power 6 - Type</t>
  </si>
  <si>
    <t>Power 6 - Name</t>
  </si>
  <si>
    <t>Power 6 - Action</t>
  </si>
  <si>
    <t>Power 6 - Frequency</t>
  </si>
  <si>
    <t>Power 6 - Tags</t>
  </si>
  <si>
    <t>Power 6 - Attack</t>
  </si>
  <si>
    <t>Power 6 - Effect</t>
  </si>
  <si>
    <t>Power 6 - Secondary Attack</t>
  </si>
  <si>
    <t>Power 7 - Type</t>
  </si>
  <si>
    <t>Power 7 - Name</t>
  </si>
  <si>
    <t>Power 7 - Action</t>
  </si>
  <si>
    <t>Power 7 - Frequency</t>
  </si>
  <si>
    <t>Power 7 - Tags</t>
  </si>
  <si>
    <t>Power 7 - Attack</t>
  </si>
  <si>
    <t>Power 7 - Effect</t>
  </si>
  <si>
    <t>Power 7 - Secondary Attack</t>
  </si>
  <si>
    <t>Power 8 - Type</t>
  </si>
  <si>
    <t>Power 8 - Name</t>
  </si>
  <si>
    <t>Power 8 - Action</t>
  </si>
  <si>
    <t>Power 8 - Frequency</t>
  </si>
  <si>
    <t>Power 8 - Tags</t>
  </si>
  <si>
    <t>Power 8 - Attack</t>
  </si>
  <si>
    <t>Power 8 - Effect</t>
  </si>
  <si>
    <t>Power 8 - Secondary Attack</t>
  </si>
  <si>
    <t>Power 9 - Type</t>
  </si>
  <si>
    <t>Power 9 - Name</t>
  </si>
  <si>
    <t>Power 9 - Action</t>
  </si>
  <si>
    <t>Power 9 - Frequency</t>
  </si>
  <si>
    <t>Power 9 - Tags</t>
  </si>
  <si>
    <t>Power 9 - Attack</t>
  </si>
  <si>
    <t>Power 9 - Effect</t>
  </si>
  <si>
    <t>Power 9 - Secondary Attack</t>
  </si>
  <si>
    <t>Power 10 - Type</t>
  </si>
  <si>
    <t>Power 10 - Name</t>
  </si>
  <si>
    <t>Power 10 - Action</t>
  </si>
  <si>
    <t>Power 10 - Frequency</t>
  </si>
  <si>
    <t>Power 10 - Tags</t>
  </si>
  <si>
    <t>Power 10 - Attack</t>
  </si>
  <si>
    <t>Power 10 - Effect</t>
  </si>
  <si>
    <t>Power 10 - Secondary Attack</t>
  </si>
  <si>
    <t>Language</t>
  </si>
  <si>
    <t>Skills</t>
  </si>
  <si>
    <t>Str</t>
  </si>
  <si>
    <t>Con</t>
  </si>
  <si>
    <t>Dex</t>
  </si>
  <si>
    <t>Int</t>
  </si>
  <si>
    <t>Wis</t>
  </si>
  <si>
    <t>Cha</t>
  </si>
  <si>
    <t>Equipment</t>
  </si>
  <si>
    <t>Tactics</t>
  </si>
  <si>
    <t>Description</t>
  </si>
  <si>
    <t>Source</t>
  </si>
  <si>
    <t>Str mod</t>
  </si>
  <si>
    <t>Con mod</t>
  </si>
  <si>
    <t>Dex mod</t>
  </si>
  <si>
    <t>Int mod</t>
  </si>
  <si>
    <t>Wis mod</t>
  </si>
  <si>
    <t>Cha mod</t>
  </si>
  <si>
    <t>Animals</t>
  </si>
  <si>
    <t># 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</si>
  <si>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</si>
  <si>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</si>
  <si>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</si>
  <si>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</si>
  <si>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</si>
  <si>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</si>
  <si>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</si>
  <si>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</si>
  <si>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</si>
  <si>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</si>
  <si>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</si>
  <si>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</si>
  <si>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</si>
  <si>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+6 vs. AC</t>
  </si>
  <si>
    <t>1d6+3 damage (1d6+6 damage with flyby attack).</t>
  </si>
  <si>
    <t>Melee</t>
  </si>
  <si>
    <t>Flyby Attack</t>
  </si>
  <si>
    <t>The eagle flies up to 8. At one point during the movement, they can make one melee basic attack. Moving away from the target of the attack does not provoke opportunity attacks.</t>
  </si>
  <si>
    <t>DCC 57</t>
  </si>
  <si>
    <t>Raven of Doom</t>
  </si>
  <si>
    <t>Assassin</t>
  </si>
  <si>
    <t>2, fly 6 (hover)</t>
  </si>
  <si>
    <t>Harrying Bite</t>
  </si>
  <si>
    <t>1d4+1 damage, and the target receives a -2 penalty to all attacks until the end of its next turn.</t>
  </si>
  <si>
    <t>Murder of Crows</t>
  </si>
  <si>
    <t>When a raven of doom is killed, all other ravens of doom within 2 squares gain a +4 bonus on attacks rolls until the end of their next turn.</t>
  </si>
  <si>
    <t>DCC 54</t>
  </si>
  <si>
    <t>Giant Tarantula</t>
  </si>
  <si>
    <t>Medium</t>
  </si>
  <si>
    <t>Spider</t>
  </si>
  <si>
    <t>Wrecker</t>
  </si>
  <si>
    <t>6, climb 3</t>
  </si>
  <si>
    <t xml:space="preserve">Bite </t>
  </si>
  <si>
    <t>1d10+4 damage.</t>
  </si>
  <si>
    <t>Near</t>
  </si>
  <si>
    <t>Bristle Burst</t>
  </si>
  <si>
    <t>encounter</t>
  </si>
  <si>
    <t>Near burst 3;  the giant tarantula fires a cloud of stinging hairs from its back +4 vs. Ref; 1d4+2 damage, and the target is blinded until the end of the giant tarantula's next turn.</t>
  </si>
  <si>
    <t>Athletics +10</t>
  </si>
  <si>
    <t>MD M1</t>
  </si>
  <si>
    <t>Rattlesnake Swarm</t>
  </si>
  <si>
    <t>Swarm</t>
  </si>
  <si>
    <t>*Aura 1:* The rattlesnake swarm makes a basic attack as a free action against each enemy that begins its turn in the aura.</t>
  </si>
  <si>
    <t>Melee and Ranged attacks (half damage)</t>
  </si>
  <si>
    <t>Near and Far attacks 5</t>
  </si>
  <si>
    <t>6, climb 6</t>
  </si>
  <si>
    <t>Plague of Fangs</t>
  </si>
  <si>
    <t>Poison</t>
  </si>
  <si>
    <t>+7 vs. AC</t>
  </si>
  <si>
    <t>1d6+4 damage, and the rattlesnake swarm makes a secondary attack on the same target. *Secondary Attack:* +5 vs. Fort 1d6+1 poison damage, and persistent 2 poison damage.</t>
  </si>
  <si>
    <t>Stealth +10</t>
  </si>
  <si>
    <t>Sticky-Tongue Toad</t>
  </si>
  <si>
    <t>4, swim 4; see also *leap*</t>
  </si>
  <si>
    <t>+5 vs. AC</t>
  </si>
  <si>
    <t xml:space="preserve">1d8+4 damage, or 1d8+8 against a grappled target. </t>
  </si>
  <si>
    <t>Basic Ranged</t>
  </si>
  <si>
    <t>Tongue Lash</t>
  </si>
  <si>
    <t>swift</t>
  </si>
  <si>
    <t>Ranged 3; +3 vs. Reflex</t>
  </si>
  <si>
    <t>the target is grappled (until escape) and pulled adjacent to the giant frog.</t>
  </si>
  <si>
    <t>Leap</t>
  </si>
  <si>
    <t>move</t>
  </si>
  <si>
    <t>The giant frog shifts 4 squares.</t>
  </si>
  <si>
    <t>Athletics +10 (+15 jumping), Stealth +8</t>
  </si>
  <si>
    <t>DCC 59</t>
  </si>
  <si>
    <t>Great Ape</t>
  </si>
  <si>
    <t>Large</t>
  </si>
  <si>
    <t>Slam</t>
  </si>
  <si>
    <t>+7 vs AC</t>
  </si>
  <si>
    <t>1d8+4 damage.</t>
  </si>
  <si>
    <t>Bounding Smash</t>
  </si>
  <si>
    <t>The ape shifts 6 squares and makes a slam attack. If the attack hits, the target is pushed 1 square.</t>
  </si>
  <si>
    <t>Athletics</t>
  </si>
  <si>
    <t>DCC 53</t>
  </si>
  <si>
    <t>Phantom Cat</t>
  </si>
  <si>
    <t>Fey</t>
  </si>
  <si>
    <t>8, climb 6; see also *shadow pounce*</t>
  </si>
  <si>
    <t>+9 vs. AC</t>
  </si>
  <si>
    <t xml:space="preserve">1d6+4 damage, and the phantom cat shifts 1. </t>
  </si>
  <si>
    <t>Shadow Pounce</t>
  </si>
  <si>
    <t>The shadow cat teleports 5 squares, and then attacks, dealing an extra 2d6 damage and knocking the target prone.</t>
  </si>
  <si>
    <t>Stealth +11</t>
  </si>
  <si>
    <t>MD M2</t>
  </si>
  <si>
    <t>Poison-Tongue Toad</t>
  </si>
  <si>
    <t>Archer</t>
  </si>
  <si>
    <t>4, climb 4 (wall-climber); see also *leap*</t>
  </si>
  <si>
    <t>1d6+2 damage.</t>
  </si>
  <si>
    <t>Ranged</t>
  </si>
  <si>
    <t>Venomous Spittle</t>
  </si>
  <si>
    <t>Ranged 10; +9 vs. Reflex</t>
  </si>
  <si>
    <t>1d8+3 poison damage and the target is blinded until the end of the spitting frog’s next turn.</t>
  </si>
  <si>
    <t>refresh 5, 6</t>
  </si>
  <si>
    <t>The spitting frog shifts 4 squares.</t>
  </si>
  <si>
    <t>Athletics +9 (+14 jumping)</t>
  </si>
  <si>
    <t>DCC 58</t>
  </si>
  <si>
    <t>Ragged Tooth Shark</t>
  </si>
  <si>
    <t>Aquatic</t>
  </si>
  <si>
    <t>swim 8</t>
  </si>
  <si>
    <t>Swimby Attack</t>
  </si>
  <si>
    <t>The shark swims up to 8. At one point during the movement, they can make one melee basic attack. Moving away from the target of the attack does not provoke opportunity attacks.</t>
  </si>
  <si>
    <t>Blood Frenzy</t>
  </si>
  <si>
    <t>A tropical shark gains +1 bonus to attack rolls and a +2 bonus to damage rolls against staggered enemies.</t>
  </si>
  <si>
    <t>DCC 55</t>
  </si>
  <si>
    <t>Wisent Bison</t>
  </si>
  <si>
    <t>6 (ice stride)</t>
  </si>
  <si>
    <t>Gore</t>
  </si>
  <si>
    <t>1d10+7 damage.</t>
  </si>
  <si>
    <t>Trample</t>
  </si>
  <si>
    <t>The wisent can move up to its speed and enter a foe’s space. This movement provokes opportunity attacks, and the bison must end its move in an unoccupied space. When it enters a foe’s space, the bison makes a secondary attack</t>
  </si>
  <si>
    <t>+5 vs. Reflex; 2d8+7 damage, and the target is knocked prone. Against prone creatures, this attack deals an extra 1d6 damage.</t>
  </si>
  <si>
    <t>Endure +12</t>
  </si>
  <si>
    <t>DCC 61</t>
  </si>
  <si>
    <t>Ancient Hermit Crab</t>
  </si>
  <si>
    <t>Monstrosity</t>
  </si>
  <si>
    <t>Boss Blocker</t>
  </si>
  <si>
    <t>attacks that target AC 5</t>
  </si>
  <si>
    <t>6, swim 6</t>
  </si>
  <si>
    <t>Claw</t>
  </si>
  <si>
    <t>Reach 2; +12 vs. AC</t>
  </si>
  <si>
    <t>2d8+5 damage, and a Medium or smaller target is grappled (until escape).</t>
  </si>
  <si>
    <t>Crushing Claw</t>
  </si>
  <si>
    <t>Affects a target the hermit crab has grappled; +10 vs. Fortitude</t>
  </si>
  <si>
    <t>2d8+10 damage, and persistent 5 damage until the target escapes the grapple.</t>
  </si>
  <si>
    <t>Spiky Charge</t>
  </si>
  <si>
    <t>The hermit crab makes a charge attack with its spiny shell: +13 vs. AC; 3d6+5 damage, and the target is pushed 1 square. If the target is pushed against an immovable object, such as a wall, it is immobile and takes persistent 5 damage (save ends both).</t>
  </si>
  <si>
    <t>Spiky Shell</t>
  </si>
  <si>
    <t>immediate (react)</t>
  </si>
  <si>
    <t>+10 vs. Reflex</t>
  </si>
  <si>
    <t>1d6+5 damage.</t>
  </si>
  <si>
    <t>Common</t>
  </si>
  <si>
    <t>History +9, Religion +9</t>
  </si>
  <si>
    <t>Dog-faced Baboon</t>
  </si>
  <si>
    <t>Elite Wrecker</t>
  </si>
  <si>
    <t>see also *bounding pounce*</t>
  </si>
  <si>
    <t>8, climb 5</t>
  </si>
  <si>
    <t>1d10+5 damage.</t>
  </si>
  <si>
    <t>Bounding Pounce</t>
  </si>
  <si>
    <t>The baboon shifts 8 squares and makes a bite attack. If the attack hits, the target is knocked prone.</t>
  </si>
  <si>
    <t>Baboon Frenzy</t>
  </si>
  <si>
    <t>refreshes when first staggered</t>
  </si>
  <si>
    <t>Near burst 1; targets enemies +7 vs. AC</t>
  </si>
  <si>
    <t>Athletics +12</t>
  </si>
  <si>
    <t>Scintillating Boa</t>
  </si>
  <si>
    <t>Reptile</t>
  </si>
  <si>
    <t>Elite Blocker</t>
  </si>
  <si>
    <t>+12 vs. AC</t>
  </si>
  <si>
    <t>Grab and Swallow</t>
  </si>
  <si>
    <t>stunned target only; +12 vs. AC</t>
  </si>
  <si>
    <t>1d10+5 damage, the target is grappled, and the scintillating boa makes a secondary attack on the same target.</t>
  </si>
  <si>
    <t>The scintillating boa attempts to swallow a Medium or smaller creature it is grappling; +10 vs. Fort; on a hit, the target is swallowed and restrained (no save) and takes 5 damage plus 5 acid damage on subsequent rounds at the start of the scintillating boa’s turn. The swallowed creature can make melee basic attacks with one-handed or natural weapons. If the scintillating boa dies, any creature trapped inside it can escape as a move action, ending that action in a square formerly occupied by the scintillating boa. If the scintillating boa fails to swallow a target, the target is still grappled, and the scintillating boa can attempt to swallow it on its next turn. However, if the target in no longer stunned, it cannot be swallowed, although it is still grappled.</t>
  </si>
  <si>
    <t>Shimmering Scales</t>
  </si>
  <si>
    <t>Charm</t>
  </si>
  <si>
    <t>Near burst 5; +8 vs. Will</t>
  </si>
  <si>
    <t>the target is stunned (save ends). *Aftereffect:* The target is dazed (save ends).</t>
  </si>
  <si>
    <t>Common, Draconic</t>
  </si>
  <si>
    <t>Quipper Swarm</t>
  </si>
  <si>
    <t>Aquatic, Swarm</t>
  </si>
  <si>
    <t>*Swarm Attack aura 1:* If an enemy begins their turn in this aura, makes a melee basic attack against them as a free action.
*Frenzied Aura aura 2:* The quipper swarm’s swarm attack aura increase to 2 squares the first time an adjacent enemy becomes staggered.</t>
  </si>
  <si>
    <t>Near and Far attacks 10</t>
  </si>
  <si>
    <t>swim 6</t>
  </si>
  <si>
    <t>Razor Storm</t>
  </si>
  <si>
    <t>+11 vs. AC</t>
  </si>
  <si>
    <t>1d8+4 damage, and the target takes persistent 5 damage (save ends).</t>
  </si>
  <si>
    <t>Pleisiosaur</t>
  </si>
  <si>
    <t>Huge</t>
  </si>
  <si>
    <t>Aquatic, Reptile</t>
  </si>
  <si>
    <t>2, swim 8</t>
  </si>
  <si>
    <t>Reach 3; +13 vs. AC</t>
  </si>
  <si>
    <t>3d6+6 damage, and target is weakened (save ends).</t>
  </si>
  <si>
    <t>Tail Snap</t>
  </si>
  <si>
    <t>immediate action</t>
  </si>
  <si>
    <t>When a foe in reach gets up from prone; Reach 3; +13 vs. AC</t>
  </si>
  <si>
    <t>2d6+6 damage and foe is pushed 3 squares.</t>
  </si>
  <si>
    <t xml:space="preserve">Tail Sweep (standard; refresh 4, 5, 6): </t>
  </si>
  <si>
    <t>Tail Sweep</t>
  </si>
  <si>
    <t>refresh 4, 5, 6</t>
  </si>
  <si>
    <t>Near burst 3; +11 vs. Reflex</t>
  </si>
  <si>
    <t>4d8+6 damage, and the target is knocked prone if it is Medium size or smaller.</t>
  </si>
  <si>
    <t>Tyrannosaur</t>
  </si>
  <si>
    <t>Elite Striker</t>
  </si>
  <si>
    <t>Reach 3; +15 vs. AC</t>
  </si>
  <si>
    <t>2d6+6 damage, and the target is grappled (until escape).</t>
  </si>
  <si>
    <t>Gaping Charge</t>
  </si>
  <si>
    <t>The tyrannosaur makes a charge attack: +16 vs. AC; 2d6+12 damage, and the target is knocked prone and stunned (save ends).</t>
  </si>
  <si>
    <t>Jaws of Doom</t>
  </si>
  <si>
    <t>Grappled target only; automatic hit; 4d6+6 damage.</t>
  </si>
  <si>
    <t>Athletics +16, Stealth +13</t>
  </si>
  <si>
    <t>Apefolk</t>
  </si>
  <si>
    <t># Apefolk</t>
  </si>
  <si>
    <t xml:space="preserve">Apefolk are humanoids reminiscent of humankind's closest relatives: gorillas, orang utans and chimpanzees. Apefolk tend to form city-states, populated by philosophers, soldiers and slaves. </t>
  </si>
  <si>
    <t>Apefolk Legionnaire</t>
  </si>
  <si>
    <t>Any</t>
  </si>
  <si>
    <t>Humanoid</t>
  </si>
  <si>
    <t>Blocker</t>
  </si>
  <si>
    <t>Short Sword</t>
  </si>
  <si>
    <t>Weapon</t>
  </si>
  <si>
    <t>+8 vs. AC</t>
  </si>
  <si>
    <t>Javelin</t>
  </si>
  <si>
    <t>Ranged 10/20; +6 vs. AC</t>
  </si>
  <si>
    <t>Cull the Weak</t>
  </si>
  <si>
    <t>The legionnaire can make 2 short sword attacks against a staggered opponent.</t>
  </si>
  <si>
    <t>Heart of the Legion</t>
  </si>
  <si>
    <t>When adjacent to at least 2 apefolk allies, the legionnaire receives a +1 bonus to all defenses.</t>
  </si>
  <si>
    <t>Common, Giant</t>
  </si>
  <si>
    <t>Atletics +10, Endure +7</t>
  </si>
  <si>
    <t>scale armor, heavy shield, short sword, three javelins</t>
  </si>
  <si>
    <t>Apefolk Infantry</t>
  </si>
  <si>
    <t>Mook</t>
  </si>
  <si>
    <t>missed attack never damages a mook</t>
  </si>
  <si>
    <t>Longspear</t>
  </si>
  <si>
    <t>Reach 2; +5 vs. AC</t>
  </si>
  <si>
    <t>5 damage.</t>
  </si>
  <si>
    <t>When adjacent to at least 2 apefolk allies, the apefolk infantry receives a +1 bonus to all defenses.</t>
  </si>
  <si>
    <t>Athletics +6, Endure +4</t>
  </si>
  <si>
    <t>leather armor, longspear</t>
  </si>
  <si>
    <t>Apefolk Signifier</t>
  </si>
  <si>
    <t>Spoiler (Leader)</t>
  </si>
  <si>
    <t>Signum Spear</t>
  </si>
  <si>
    <t>1d8+3 damage.</t>
  </si>
  <si>
    <t xml:space="preserve">Wrath of the Legion </t>
  </si>
  <si>
    <t>Psychic</t>
  </si>
  <si>
    <t>Ranged 10; +6 vs. Will</t>
  </si>
  <si>
    <t>2d4+4 psychic damage.</t>
  </si>
  <si>
    <t>Sigil of Succor</t>
  </si>
  <si>
    <t>Healing</t>
  </si>
  <si>
    <t>Near burst 5</t>
  </si>
  <si>
    <t>all allies within the burst regain 5 hit points and all persistent effect upon the target end.</t>
  </si>
  <si>
    <t>Sigil of Destruction</t>
  </si>
  <si>
    <t>Force</t>
  </si>
  <si>
    <t>Near burst 3; target enemies +5 vs. Ref</t>
  </si>
  <si>
    <t>2d8+4 force damage, and the target is knocked prone.</t>
  </si>
  <si>
    <t>Sigil of Terror</t>
  </si>
  <si>
    <t>refresh 6</t>
  </si>
  <si>
    <t>Psychic, Fear</t>
  </si>
  <si>
    <t>Near burst 3; +5 vs. Will</t>
  </si>
  <si>
    <t>the target is dazed and weakened (save ends both).</t>
  </si>
  <si>
    <t>When adjacent to at least 2 apefolk allies, the signifer receives a +1 bonus to all defenses.</t>
  </si>
  <si>
    <t>Athletics +10, Endure +5, Religion +7</t>
  </si>
  <si>
    <t>scale armor, signum spear</t>
  </si>
  <si>
    <t xml:space="preserve">Apefolk Centurion </t>
  </si>
  <si>
    <t>Blocker (Leader)</t>
  </si>
  <si>
    <t>Longsword</t>
  </si>
  <si>
    <t>+10 vs. AC</t>
  </si>
  <si>
    <t>1d8+5 damage.</t>
  </si>
  <si>
    <t>The centurion can make 2 longsword attacks against a staggered opponent.</t>
  </si>
  <si>
    <t>Rally Point</t>
  </si>
  <si>
    <t>allies in the burst shift 3 squares. Allies that end up adjacent to the centurion gain a +1 bonus to attack and damage rolls until the end of the centurion’s next turn.</t>
  </si>
  <si>
    <t>When adjacent to at least 2 apefolk allies, the centurion receives a +1 bonus to all defenses.</t>
  </si>
  <si>
    <t>Athletics +13, Endure +11</t>
  </si>
  <si>
    <t>chainmail, heavy shield, longsword</t>
  </si>
  <si>
    <t>Apefolk Infiltrator</t>
  </si>
  <si>
    <t>1d6+3 damage.</t>
  </si>
  <si>
    <t>The infiltrator can make 2 short sword attacks against a staggered opponent.</t>
  </si>
  <si>
    <t>Assassin's Mark</t>
  </si>
  <si>
    <t>the target is marked and grants the infiltrator combat advantage until the end of the infiltrator’s next turn.</t>
  </si>
  <si>
    <t>Combat Advantage</t>
  </si>
  <si>
    <t>The infiltrator deals an additional 2d6 damage on melee attacks against any target it has combat advantage against.</t>
  </si>
  <si>
    <t>Athletics +12, Endure +6, Stealth +11</t>
  </si>
  <si>
    <t>leather armor, short sword</t>
  </si>
  <si>
    <t>Dragon, Feathered</t>
  </si>
  <si>
    <t># Dragon, Feathered</t>
  </si>
  <si>
    <t xml:space="preserve">Couatl, also known as feathered dragons, are dragons sent from the heavens to do good on earth. Despite their holy mission, they remain carnivores - and they hunger for the meat of those intellectually beneath them. </t>
  </si>
  <si>
    <t>Young Couatl</t>
  </si>
  <si>
    <t>Lawful good</t>
  </si>
  <si>
    <t>Dragon, Celestial</t>
  </si>
  <si>
    <t>Boss Striker</t>
  </si>
  <si>
    <t>darkvision</t>
  </si>
  <si>
    <t>see also *energy leak*</t>
  </si>
  <si>
    <t>poison 15</t>
  </si>
  <si>
    <t>4, fly 8 (hover), overland flight 12; see also *flyby attack*</t>
  </si>
  <si>
    <t>1d6+4 damage, the target takes persistent 5 poison damage (save ends).</t>
  </si>
  <si>
    <t>Tail Slap</t>
  </si>
  <si>
    <t>1d8+4 damage, and the target is grappled (until escape).</t>
  </si>
  <si>
    <t>Constrict</t>
  </si>
  <si>
    <t>Affects a target the couatl has grappled; +6 vs. Fortitude</t>
  </si>
  <si>
    <t>1d8+8 damage, and the target is dazed until the end of the couatl’s next turn.</t>
  </si>
  <si>
    <t>The couatl flies up to 8 squares and makes a melee basic attack at any point during the move without provoking an opportunity attack from the target.</t>
  </si>
  <si>
    <t>Breath Weapon</t>
  </si>
  <si>
    <t>Near blast 5; +4 vs. Fortitude</t>
  </si>
  <si>
    <t>1d8+2 poison damage, and the target is weakened and takes persistent 5 poison damage (save ends).</t>
  </si>
  <si>
    <t>Energy Leak</t>
  </si>
  <si>
    <t>free, when first staggered</t>
  </si>
  <si>
    <t>The couatl’s breath weapon refreshes, and the couatl uses it immediately.</t>
  </si>
  <si>
    <t>Blinding Presence</t>
  </si>
  <si>
    <t>Radiant</t>
  </si>
  <si>
    <t>Near burst 5; targets enemies; +4 vs. Will</t>
  </si>
  <si>
    <t>the target is blinded until the end of the couatl’s next turn. *Aftereffect:* The target takes a –2 penalty to attack rolls (save ends).</t>
  </si>
  <si>
    <t>Arcana +9, Insight +7, Religion +9, Stealth +10</t>
  </si>
  <si>
    <t>Adult Couatl</t>
  </si>
  <si>
    <t>poison 20</t>
  </si>
  <si>
    <t>4, fly 10 (hover), overland flight 15; see also *flyby attack*</t>
  </si>
  <si>
    <t>Reach 2; +13 vs. AC</t>
  </si>
  <si>
    <t>1d8+5 damage, the target takes persistent 5 poison damage (save ends).</t>
  </si>
  <si>
    <t>1d10+5 damage, and the target is grappled (until escape).</t>
  </si>
  <si>
    <t>Affects a target the couatl has grappled; +11 vs. Fortitude</t>
  </si>
  <si>
    <t>1d10+10 damage, and the target is dazed until the end of the couatl’s next turn.</t>
  </si>
  <si>
    <t>The couatl flies up to 10 squares and makes a melee basic attack at any point during the move without provoking an opportunity attack from the target.</t>
  </si>
  <si>
    <t>Near blast 5; +11 vs. Fortitude</t>
  </si>
  <si>
    <t>1d10+3 poison damage, and the target is weakened and takes persistent 5 poison damage (save ends).</t>
  </si>
  <si>
    <t>Near burst 5; targets enemies; +11 vs. Will</t>
  </si>
  <si>
    <t>Cloak of Invisibility</t>
  </si>
  <si>
    <t>Illusion</t>
  </si>
  <si>
    <t>The couatl becomes invisible until it attacks.</t>
  </si>
  <si>
    <t>Common, Draconic, telepathy 10</t>
  </si>
  <si>
    <t>Arcana +13, Insight +11, Religion +13, Stealth +14</t>
  </si>
  <si>
    <t>Elder Couatl</t>
  </si>
  <si>
    <t>*Detect Thoughts aura 10:* Couatl has a +2 bonus to all defenses against attacks from enemies in aura. Enemies in aura cannot use Stealth to hide from couatl; couatl receives +10 bonus on Insight when opposing Bluff checks made by creatures in aura.</t>
  </si>
  <si>
    <t>poison 25</t>
  </si>
  <si>
    <t>6, fly 12 (hover), overland flight 18; see also *flyby attack*</t>
  </si>
  <si>
    <t>Reach 2; +20 vs. AC</t>
  </si>
  <si>
    <t>1d10+6 damage, the target takes persistent 10 poison damage (save ends).</t>
  </si>
  <si>
    <t>Affects a target the couatl has grappled; +18 vs. Fortitude</t>
  </si>
  <si>
    <t>2d6+12 damage, and the target is dazed until the end of the couatl’s next turn.</t>
  </si>
  <si>
    <t>The couatl flies up to 12 squares and makes a melee basic attack at any point during the move without provoking an opportunity attack from the target.</t>
  </si>
  <si>
    <t>Near blast 5; +16 vs. Fortitude</t>
  </si>
  <si>
    <t>3d6+4 poison damage, and the target is weakened and takes persistent 10 poison damage (save ends).</t>
  </si>
  <si>
    <t>Near burst 5; targets enemies; +16 vs. Will</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</si>
  <si>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</si>
  <si>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</si>
  <si>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</si>
  <si>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</si>
  <si>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</si>
  <si>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</si>
  <si>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</si>
  <si>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Reach 3; +27 vs. AC</t>
  </si>
  <si>
    <t>2d6+9 damage, the target takes persistent 15 poison damage (save ends).</t>
  </si>
  <si>
    <t>3d6+9 damage, and the target is grappled (until escape).</t>
  </si>
  <si>
    <t>Affects a target the couatl has grappled; +25 vs. Fortitude</t>
  </si>
  <si>
    <t>3d6+18 damage, and the target is dazed until the end of the couatl’s next turn.</t>
  </si>
  <si>
    <t>Serpent's Gaze</t>
  </si>
  <si>
    <t>minor</t>
  </si>
  <si>
    <t>1/round, at-will</t>
  </si>
  <si>
    <t>Charm, Gaze</t>
  </si>
  <si>
    <t>Ranged 10; +25 vs. Will</t>
  </si>
  <si>
    <t>the target is stunned (save ends).</t>
  </si>
  <si>
    <t>Near blast 5; +23 vs. Fortitude</t>
  </si>
  <si>
    <t>4d6+5 poison damage, and the target is weakened and takes persistent 15 poison damage (save ends).</t>
  </si>
  <si>
    <t>Near burst 5; targets enemies; +23 vs. Will</t>
  </si>
  <si>
    <t>Arcana +22, Insight +20, Religion +22, Stealth +25</t>
  </si>
  <si>
    <t>Dwellers in the Deep</t>
  </si>
  <si>
    <t># Dwellers in the Deep</t>
  </si>
  <si>
    <t xml:space="preserve">In cliffside caves and sunken ruins dwell strange beings. </t>
  </si>
  <si>
    <t>Deepfolk</t>
  </si>
  <si>
    <t>Evil</t>
  </si>
  <si>
    <t>Cosmic</t>
  </si>
  <si>
    <t>6, swim 8</t>
  </si>
  <si>
    <t>1d10+6 damage, and the deepfolk makes a secondary attack on the same target. *Secondary Attack:* +7 vs. Reflex; the target is grappled (until escape).</t>
  </si>
  <si>
    <t>Worrying Bite</t>
  </si>
  <si>
    <t>Grappled target only; +9 vs. AC</t>
  </si>
  <si>
    <t>2d8+6 damage, and the target is dazed until the end of the deepfolk’s next turn.</t>
  </si>
  <si>
    <t>Blinding Mucus</t>
  </si>
  <si>
    <t>Ranged 5; +7 vs. Reflex</t>
  </si>
  <si>
    <t>1d8+3 damage, and the target is blinded until the end of the deepfolk’s next turn.</t>
  </si>
  <si>
    <t>Deep Speech</t>
  </si>
  <si>
    <t>Athletics +14, Stealth +11</t>
  </si>
  <si>
    <t>DCC 60</t>
  </si>
  <si>
    <t>Enthralled Servant</t>
  </si>
  <si>
    <t>Chaotic evil</t>
  </si>
  <si>
    <t>charm</t>
  </si>
  <si>
    <t>7, swim 6</t>
  </si>
  <si>
    <t>Dagger</t>
  </si>
  <si>
    <t>+13 vs. AC</t>
  </si>
  <si>
    <t>1d4+5 damage, and the target is marked until the end of the encounter.</t>
  </si>
  <si>
    <t>Ranged 5/10; +11 vs. AC</t>
  </si>
  <si>
    <t>1d4+5 damage.</t>
  </si>
  <si>
    <t>Marked Strike</t>
  </si>
  <si>
    <t>A servant gains a +1 bonus to attack and damage rolls if a target bears a mark from it or one of its allies.</t>
  </si>
  <si>
    <t>One Mind, One Advantage</t>
  </si>
  <si>
    <t>If a servant gains any combat advantage against a target, all servants within 5 squares also gain combat advantage against the target.</t>
  </si>
  <si>
    <t>Half-Aboleth</t>
  </si>
  <si>
    <t>Boss Wrecker</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</si>
  <si>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</si>
  <si>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</si>
  <si>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</si>
  <si>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</si>
  <si>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</si>
  <si>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</si>
  <si>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</si>
  <si>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</si>
  <si>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</si>
  <si>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If a half-aboleth gains any combat advantage against a target, all half-aboleths within 5 squares also gain combat advantage against the target.</t>
  </si>
  <si>
    <t>Aquatic Gargoyle</t>
  </si>
  <si>
    <t>Elemental</t>
  </si>
  <si>
    <t>Aquatic, Earth</t>
  </si>
  <si>
    <t>2d6+5 damage.</t>
  </si>
  <si>
    <t>Stone Form</t>
  </si>
  <si>
    <t>The aquatic gargoyle gains resist all 25, regeneration 3, and tremorsense 10 (losing all other senses). The gargoyle can leave stone form as a swift action; otherwise it cannot act.</t>
  </si>
  <si>
    <t>Sudden Violence</t>
  </si>
  <si>
    <t>immediate</t>
  </si>
  <si>
    <t>When the gargoyle leaves stone form, it gets a melee basic attack against all adjacent enemies and shifts 3.</t>
  </si>
  <si>
    <t>Primordial</t>
  </si>
  <si>
    <t>Stealth +12</t>
  </si>
  <si>
    <t>Transformed Servant</t>
  </si>
  <si>
    <t>Greatsword</t>
  </si>
  <si>
    <t>+15 vs. AC</t>
  </si>
  <si>
    <t>1d10+6 damage, and the target is marked until the end of the encounter.</t>
  </si>
  <si>
    <t>Surging Strike</t>
  </si>
  <si>
    <t>The transformed servant makes a charge attack while swimming: +16 vs. AC</t>
  </si>
  <si>
    <t>2d10+6 damage, and the target is stunned (save ends).</t>
  </si>
  <si>
    <t>A servant gains a +2 bonus to attack and damage rolls if a target bears a mark from it or one of its allies.</t>
  </si>
  <si>
    <t>If a servant gains combat advantage against a target, all servants within 5 squares also gain combat advantage against the target.</t>
  </si>
  <si>
    <t>Goblinoids</t>
  </si>
  <si>
    <t># Goblinoids</t>
  </si>
  <si>
    <t xml:space="preserve">Goblinoids include goblins, hobgoblins and bugbears. </t>
  </si>
  <si>
    <t>Wolf-Goblin</t>
  </si>
  <si>
    <t>Shapechanger</t>
  </si>
  <si>
    <t>1d10+4 damage, and the target is grappled (until escape).</t>
  </si>
  <si>
    <t>Feed</t>
  </si>
  <si>
    <t>Healing, Necrotic</t>
  </si>
  <si>
    <t>Grappled target only; +9 vs. Fortitude</t>
  </si>
  <si>
    <t>2d6+2 necrotic damage, the target loses 1 healing surge, and the wolf-goblin regains 10 temporary hit points. In addition, for each successful feeding, the wolf-goblin gains a non-cumulative +2 bonus on attack and damage rolls until the end of its next turn.</t>
  </si>
  <si>
    <t>Howl of the Damned</t>
  </si>
  <si>
    <t>Fear, Psychic</t>
  </si>
  <si>
    <t>Near blast 3; +7 vs. Will</t>
  </si>
  <si>
    <t>3d6+3 psychic damage, and the target takes a –2 penalty to attack rolls (save ends).</t>
  </si>
  <si>
    <t>Shapechange</t>
  </si>
  <si>
    <t>Polymorph</t>
  </si>
  <si>
    <t>A wolf-goblin can assume the shape of a giant black dog or a goblin-like humanoid. It loses its bite attack in goblin form.</t>
  </si>
  <si>
    <t>Fey Step</t>
  </si>
  <si>
    <t>A wolf-goblin may shift up to 4 squares as part of any move action it takes.</t>
  </si>
  <si>
    <t>Common, Goblin</t>
  </si>
  <si>
    <t>Athletics +12, Stealth +11</t>
  </si>
  <si>
    <t>Greater Wolf-Goblin</t>
  </si>
  <si>
    <t>+16 vs. AC</t>
  </si>
  <si>
    <t>Grappled target only; +14 vs. Fortitude</t>
  </si>
  <si>
    <t>4d6+3 necrotic damage, the target loses 2 healing surges, and the greater wolf-goblin regains 10 hit points. If a target is reduced to 0 hit points in this fashion, the greater wolf-goblin gains a cumulative +2 bonus to attack rolls, damage rolls, and all defenses until the end of the encounter.</t>
  </si>
  <si>
    <t>Near blast 5; +12 vs. Will</t>
  </si>
  <si>
    <t>4d6+4 psychic damage, and the target is dazed and weakened (save ends both).</t>
  </si>
  <si>
    <t>Shifting Shapechange</t>
  </si>
  <si>
    <t>once a round</t>
  </si>
  <si>
    <t>A greater wolf-goblin can assume the shape of a giant black dog or a goblin-like humanoid. It loses its bite attack in goblin form. Each time a greater wolf-goblin changes shape it can shift 3 squares as a free action.</t>
  </si>
  <si>
    <t>Athletics +16, Intimidate +14, Insight +12, Stealth +14</t>
  </si>
  <si>
    <t>Golems</t>
  </si>
  <si>
    <t># 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</si>
  <si>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</si>
  <si>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</si>
  <si>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</si>
  <si>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</si>
  <si>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</si>
  <si>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</si>
  <si>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immediate (react), when an enemy misses the mound with a melee attack</t>
  </si>
  <si>
    <t>+4 vs. Reflex</t>
  </si>
  <si>
    <t>the target’s weapon is ripped from its grasp and lands 1d6 squares away in a random direction.</t>
  </si>
  <si>
    <t>Vermin Rebuke</t>
  </si>
  <si>
    <t>immediate (react), the mound is hit with a melee attack</t>
  </si>
  <si>
    <t>The target takes 1d6+2 poison damage.</t>
  </si>
  <si>
    <t>Swift Withdraw</t>
  </si>
  <si>
    <t>The mound shifts 1 square.</t>
  </si>
  <si>
    <t>Acrobatics +8, Stealth +8</t>
  </si>
  <si>
    <t>Wicker Golem</t>
  </si>
  <si>
    <t>disease, poison, sleep</t>
  </si>
  <si>
    <t>fire 10</t>
  </si>
  <si>
    <t>1d8+3 damage, and the target is grappled (until escape).</t>
  </si>
  <si>
    <t>Clench</t>
  </si>
  <si>
    <t>Affects a target the wicker golem is grappling; +4 vs. Fortitude</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</si>
  <si>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</si>
  <si>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</si>
  <si>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</si>
  <si>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</si>
  <si>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</si>
  <si>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</si>
  <si>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</si>
  <si>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</si>
  <si>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The vigilant statue makes two slam attacks. A target hit by both attacks is pushed 2 squares and knocked prone.</t>
  </si>
  <si>
    <t>Castigate</t>
  </si>
  <si>
    <t>Near burst 3; +9 vs. Will</t>
  </si>
  <si>
    <t>3d8+2 psychic damage, and the target is dazed until the end of the vigilant statue’s next turn.</t>
  </si>
  <si>
    <t>Menacing Visage</t>
  </si>
  <si>
    <t>Fear</t>
  </si>
  <si>
    <t>Near burst 5; +9 vs. Will</t>
  </si>
  <si>
    <t>the target takes a -2 penalty to attack rolls (save ends).</t>
  </si>
  <si>
    <t>Vigilance</t>
  </si>
  <si>
    <t>A vigilant statue is instantly aware of all creatures entering or leaving its enshrined area. It does not know the exact location of intruders, but is aware of their presence, making it all but impossible to surprise.</t>
  </si>
  <si>
    <t>Hags</t>
  </si>
  <si>
    <t># Hags</t>
  </si>
  <si>
    <t xml:space="preserve">Hags are cruel witches from the Plane of Faerie. </t>
  </si>
  <si>
    <t>Blood-Drinker Hag</t>
  </si>
  <si>
    <t>Shadow</t>
  </si>
  <si>
    <t>Undead</t>
  </si>
  <si>
    <t>Boss Spoiler</t>
  </si>
  <si>
    <t>disease, poison</t>
  </si>
  <si>
    <t>necrotic 10</t>
  </si>
  <si>
    <t>radiant 5</t>
  </si>
  <si>
    <t>Toothed Tongue</t>
  </si>
  <si>
    <t>Necrotic</t>
  </si>
  <si>
    <t>Reach  2; +8 vs. AC</t>
  </si>
  <si>
    <t>1d6+4 damage, and the target is grappled (until escape).</t>
  </si>
  <si>
    <t>Tooth and Claw</t>
  </si>
  <si>
    <t>The hag makes a *claw* and a *toothed tongue* attack in either order.</t>
  </si>
  <si>
    <t>Drink Salt</t>
  </si>
  <si>
    <t>The hag deals 1d6+2 necrotic damage to a grappled target. She gains temporary hit points equal to the amount of necrotic damage dealt to the target.</t>
  </si>
  <si>
    <t>Hungry Tongues</t>
  </si>
  <si>
    <t>Near burst 2; +7 vs. AC</t>
  </si>
  <si>
    <t>1d6+4 damage, and the target is grappled (until escape). The hag can grapple up to three targets with hungry tongues.</t>
  </si>
  <si>
    <t>Feeding Ward</t>
  </si>
  <si>
    <t xml:space="preserve">The hag gains a +2 bonus to all defenses while she is grappling one or more foes. </t>
  </si>
  <si>
    <t>Bluff +8</t>
  </si>
  <si>
    <t>Ice Hag</t>
  </si>
  <si>
    <t>Cold</t>
  </si>
  <si>
    <t>low-light vision, can see through concealment granted by magical or mundane precipitation</t>
  </si>
  <si>
    <t>*Unceasing Sleet (Cold) aura 1:* Squares in aura are heavily obscured and creatures that enter or begin their turns in the aura take 1d6 cold damage.</t>
  </si>
  <si>
    <t>cold</t>
  </si>
  <si>
    <t>4 (ice stride), fly 10 (hover), overland flight 15</t>
  </si>
  <si>
    <t>+17 vs. AC</t>
  </si>
  <si>
    <t>2d6+6 damage.</t>
  </si>
  <si>
    <t>Fierce Gust</t>
  </si>
  <si>
    <t>2d6+6 damage, and the ice hag shifts 2 squares (usually up).</t>
  </si>
  <si>
    <t>Snowblind Strike</t>
  </si>
  <si>
    <t>When the ice hag is hit with a melee attack; +17 vs. AC</t>
  </si>
  <si>
    <t>3d8+5 damage, and the target is blinded (save ends).</t>
  </si>
  <si>
    <t>Reaving Wind</t>
  </si>
  <si>
    <t>The ice hag flies up to 10 squares and makes two claw attacks at any point during that movement. It can combine the attacks on one target or attack multiple targets, and does not provoke opportunity attacks when moving away from the first target.</t>
  </si>
  <si>
    <t>Change Shape</t>
  </si>
  <si>
    <t>An ice hag can alter their physical form to appear as an old wolf or an old woman of any Medium humanoid race.</t>
  </si>
  <si>
    <t>Intimidate +13, Nature +11, Stealth +15</t>
  </si>
  <si>
    <t>Humans</t>
  </si>
  <si>
    <t># Humans</t>
  </si>
  <si>
    <t xml:space="preserve">Humans need no introduction. These profiles can be easily adapted to represent other humanoids, like high elves, wood elves, half-orcs, half-elves, tieflings, dragonborn and dwarves. </t>
  </si>
  <si>
    <t>Bodyguard</t>
  </si>
  <si>
    <t>Human</t>
  </si>
  <si>
    <t>Spiked Chain</t>
  </si>
  <si>
    <t>Reach 2; +8 vs. AC</t>
  </si>
  <si>
    <t>2d4+3 damage.</t>
  </si>
  <si>
    <t>Tripping Strike</t>
  </si>
  <si>
    <t>2d4+3 damage, and the target is knocked prone.</t>
  </si>
  <si>
    <t>Acrobatics +7, Athletics +8</t>
  </si>
  <si>
    <t>Chain Brawler</t>
  </si>
  <si>
    <t>Length of Chain</t>
  </si>
  <si>
    <t>Reach 2; +6 vs. AC</t>
  </si>
  <si>
    <t xml:space="preserve">1d6+3 damage (1d6+6 vs. prone target). The chain brawler can choose to knock the target prone instead of inflicting damage. </t>
  </si>
  <si>
    <t>Intimidate +5, Stealth +7, Sleight of Hand +7</t>
  </si>
  <si>
    <t>UM</t>
  </si>
  <si>
    <t xml:space="preserve">Ill-Equipped Combatant </t>
  </si>
  <si>
    <t>Mook Striker</t>
  </si>
  <si>
    <t>missed attack never damages a mook; see also *rugged*</t>
  </si>
  <si>
    <t>Hatchet</t>
  </si>
  <si>
    <t>Bow</t>
  </si>
  <si>
    <t>Ranged 10/20; +5 vs. AC</t>
  </si>
  <si>
    <t>Intimidate + 5, Sleight of Hand +5</t>
  </si>
  <si>
    <t>Warden</t>
  </si>
  <si>
    <t>Reach 2; +3 vs. AC</t>
  </si>
  <si>
    <t>1d10+1 damage.</t>
  </si>
  <si>
    <t>Weighted Net</t>
  </si>
  <si>
    <t>Range 5</t>
  </si>
  <si>
    <t>1d4+1 damage.</t>
  </si>
  <si>
    <t>Strength vs Reflex, on a hit target immobilised (save ends).</t>
  </si>
  <si>
    <t>Sliding Strike</t>
  </si>
  <si>
    <t xml:space="preserve">+3 vs. Will </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</si>
  <si>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</si>
  <si>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</si>
  <si>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</si>
  <si>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</si>
  <si>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</si>
  <si>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</si>
  <si>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</si>
  <si>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</si>
  <si>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</si>
  <si>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Ranged 10/20; +8 vs. AC</t>
  </si>
  <si>
    <t>The grenadier shifts 3 squares and makes a *grenade* attack.</t>
  </si>
  <si>
    <t>Far</t>
  </si>
  <si>
    <t>Grenade</t>
  </si>
  <si>
    <t>standard and move</t>
  </si>
  <si>
    <t>Far burst 2 within 15 (creatures in burst); +8 vs. Reflex</t>
  </si>
  <si>
    <t>1d6+4 damage.</t>
  </si>
  <si>
    <t>Endure + 9</t>
  </si>
  <si>
    <t>Siege Engineer</t>
  </si>
  <si>
    <t>+7 vs. AC; 1d4+1 damage</t>
  </si>
  <si>
    <t>Range 15/30; +9 vs. AC</t>
  </si>
  <si>
    <t>Fire Ballista!</t>
  </si>
  <si>
    <t>Range 20/40; +9 vs. AC</t>
  </si>
  <si>
    <t>2d10+3 damage; must be adjacent to another siege engineer, and at a ballista to use.</t>
  </si>
  <si>
    <t>Athletics +7</t>
  </si>
  <si>
    <t>leather armor, dagger</t>
  </si>
  <si>
    <t>Daggermaster</t>
  </si>
  <si>
    <t>Knife</t>
  </si>
  <si>
    <t xml:space="preserve">Knifefighter </t>
  </si>
  <si>
    <t>The qualified combatant may make two *knife* attacks.</t>
  </si>
  <si>
    <t>Intimidate +7, Stealth +9, Athletics +6</t>
  </si>
  <si>
    <t>Knifer</t>
  </si>
  <si>
    <t>Assorted Knives</t>
  </si>
  <si>
    <t>Intimidate + 6, Stealth +9</t>
  </si>
  <si>
    <t>Scurvy Pirate</t>
  </si>
  <si>
    <t>Boat Hook</t>
  </si>
  <si>
    <t>Reach 2; +10 vs. AC</t>
  </si>
  <si>
    <t>Range 15/30; +8 vs. AC</t>
  </si>
  <si>
    <t>1d8+2 damage.</t>
  </si>
  <si>
    <t>Powerful Strike</t>
  </si>
  <si>
    <t>1d6+7 damage, and target is knocked prone.</t>
  </si>
  <si>
    <t>Think Again!</t>
  </si>
  <si>
    <t>When a foe moves or shifts within reach; Reach 2; +8 vs. Fortitude</t>
  </si>
  <si>
    <t>target ends its movement, losing its action (although it can take another action to continue moving).</t>
  </si>
  <si>
    <t>Athletics +9</t>
  </si>
  <si>
    <t>leather armor, boat hook, crossbow, case with 10 bolts</t>
  </si>
  <si>
    <t>Shadowblast Warlock</t>
  </si>
  <si>
    <t>Shadowblast</t>
  </si>
  <si>
    <t>Ranged 40/80; +9 vs. AC</t>
  </si>
  <si>
    <t>1d8+6 damage; Ap 5, and the target is immobile (save ends).</t>
  </si>
  <si>
    <t>Shadowblast Headshot</t>
  </si>
  <si>
    <t>2d8 +6 damage, and the target is dazed (save ends); *Miss:*  The bell-tower bastard regains the use of this power</t>
  </si>
  <si>
    <t>Intimidate +7, Stealth +7, Athletics +6</t>
  </si>
  <si>
    <t>Gang Leader</t>
  </si>
  <si>
    <t>Elite Spoiler (Leader)</t>
  </si>
  <si>
    <t>Arbalest</t>
  </si>
  <si>
    <t>Ranged 5/10; +9 vs. AC</t>
  </si>
  <si>
    <t>2d6+5 damage, and the target is knocked prone.</t>
  </si>
  <si>
    <t xml:space="preserve">Enough Screwing Around </t>
  </si>
  <si>
    <t>Allies in a Near burst 4 can make a saving throw or make a basic attack.</t>
  </si>
  <si>
    <t>Redeployment</t>
  </si>
  <si>
    <t>One ally in a Near burst 5 shift 3 squares.</t>
  </si>
  <si>
    <t xml:space="preserve">Help Me! </t>
  </si>
  <si>
    <t xml:space="preserve">An ally is staggered: All allies in line of sight of the cell lieutenant shift 3 squares.
</t>
  </si>
  <si>
    <t>Intimidate +10, Bluff +10, Stealth +9</t>
  </si>
  <si>
    <t>Gang Member</t>
  </si>
  <si>
    <t>Iron Knuckles</t>
  </si>
  <si>
    <t>7 damage, and the target is pushed 1 square.  If the target cannot be pushed, it takes 2 extra damage.</t>
  </si>
  <si>
    <t>Ranged 10/20; +9 vs. AC</t>
  </si>
  <si>
    <t>8 damage.</t>
  </si>
  <si>
    <t>Intimidate +7, Stealth +10</t>
  </si>
  <si>
    <t>Snake Bearer</t>
  </si>
  <si>
    <t>6 (8 while charging)</t>
  </si>
  <si>
    <t>Cobra Strike</t>
  </si>
  <si>
    <t>Poison, Weapon</t>
  </si>
  <si>
    <t>Requires snake; ranged 5; +9 vs. AC</t>
  </si>
  <si>
    <t xml:space="preserve">5 damage, and the snake bearer makes a secondary attack on the same target. </t>
  </si>
  <si>
    <t>+7 vs. Fortitude; persistent 5 poison damage (save ends).</t>
  </si>
  <si>
    <t>Cowled Assassin</t>
  </si>
  <si>
    <t>Concealed Knife</t>
  </si>
  <si>
    <t>1d8+6 damage, and the target takes persistent 5 damage (save ends).</t>
  </si>
  <si>
    <t>A Looker</t>
  </si>
  <si>
    <t>Until the cowled assassin hits with his concealed knife, he gains a +3 bonus to all defenses and a +3 bonus to Bluff and Intimidate skill checks.</t>
  </si>
  <si>
    <t>Slip-Out</t>
  </si>
  <si>
    <t>Shift 4 squares and gain a +1 bonus to AC until the start of the cowled assassin's next turn.</t>
  </si>
  <si>
    <t>Relay Information</t>
  </si>
  <si>
    <t>Ranged 20; +8 vs. Will</t>
  </si>
  <si>
    <t>The target grants combat advantage to all allied adversaries of the same type as the cowled assassin until the start of the cowled assassin's next turn.</t>
  </si>
  <si>
    <t>Bluff +11, Intimidate +10, Stealth +11</t>
  </si>
  <si>
    <t>Repeater Crossbow Master</t>
  </si>
  <si>
    <t>Repeater Crossbow</t>
  </si>
  <si>
    <t>Ranged 25/50; +12 vs. AC</t>
  </si>
  <si>
    <t xml:space="preserve">Bring Down the Rain </t>
  </si>
  <si>
    <t>Far wall 4 (range 25/50); +10 vs. Reflex (each creature in wall)</t>
  </si>
  <si>
    <t>Intimidate +7, Athletics +10</t>
  </si>
  <si>
    <t>Repeater Crossbowman</t>
  </si>
  <si>
    <t>Mook Archer</t>
  </si>
  <si>
    <t>Ranged 10/20; +13 vs. AC</t>
  </si>
  <si>
    <t>7 damage.</t>
  </si>
  <si>
    <t>Wild Spray</t>
  </si>
  <si>
    <t xml:space="preserve">The repeater crossbowman hits with *repeater crossbow* this turn: The repeater crossbowman makes one *repeater crossbow* attack against one enemy within 2 squares of the original target.
</t>
  </si>
  <si>
    <t>Intimidate +7, Stealth +9</t>
  </si>
  <si>
    <t>Hulk</t>
  </si>
  <si>
    <t>all 5</t>
  </si>
  <si>
    <t>1d8+6 damage, and the target is dazed until the end of the hulk's next turn.</t>
  </si>
  <si>
    <t>Ranged 20/40; +11 vs. AC</t>
  </si>
  <si>
    <t>2d6+7 damage.</t>
  </si>
  <si>
    <t>Hulking</t>
  </si>
  <si>
    <t>The hulk saves from any and all of the following conditions: dazed, immobile (but not if restrained), slowed and weakened.</t>
  </si>
  <si>
    <t>Intimidate + 11, Athletics +12</t>
  </si>
  <si>
    <t>Wolfshead Bandit</t>
  </si>
  <si>
    <t>Ranged 20/40; +14 vs. AC</t>
  </si>
  <si>
    <t>Intimidate +9, Stealth +11</t>
  </si>
  <si>
    <t>King of Thieves</t>
  </si>
  <si>
    <t>Elite Blocker (Leader)</t>
  </si>
  <si>
    <t>*Sleep When You’re Dead aura 5:* When an ally in the aura is staggered or reduced to 0 hit points or fewer, it makes a basic attack. If at 0 hit points or lower, the target drops after the attack.</t>
  </si>
  <si>
    <t>Range 10/20; +12 vs. AC</t>
  </si>
  <si>
    <t>2d8+6 damage.</t>
  </si>
  <si>
    <t>Empty The Quirrel</t>
  </si>
  <si>
    <t>free</t>
  </si>
  <si>
    <t xml:space="preserve">The king of thieves hits with a *crossbow* attack: The king of thieves makes a *crossbow* attack. This repeats until the king of thieves misses or hits 4 times.
</t>
  </si>
  <si>
    <t>Intimidating</t>
  </si>
  <si>
    <t>immediate (counter)</t>
  </si>
  <si>
    <t xml:space="preserve">The king of thieves is hit: The attacker must re-roll their attack and take the lower result.
</t>
  </si>
  <si>
    <t>Acrobatics +12, Intimidate +9, Stealth +12</t>
  </si>
  <si>
    <t>Sniper Bandit</t>
  </si>
  <si>
    <t>Repeater Arbalest</t>
  </si>
  <si>
    <t>6 damage, and the target is knocked prone.</t>
  </si>
  <si>
    <t>Sprint Shot</t>
  </si>
  <si>
    <t xml:space="preserve">Shifts 4 squares then attack. Ranged 10/20; +9 vs. AC; 6 damage, and the target is knocked prone.
</t>
  </si>
  <si>
    <t>Fire Magician</t>
  </si>
  <si>
    <t>*Smoke 'Em if You've Got 'Em (fire) aura 1:* Enemies in the aura when the fire magician uses their *scorching ray* or *fire wall* attacks suffers 5 fire damage.</t>
  </si>
  <si>
    <t>Scorching Ray</t>
  </si>
  <si>
    <t>Fire</t>
  </si>
  <si>
    <t>Near arc 5; +15 vs. Reflex (each creature in arc)</t>
  </si>
  <si>
    <t>2d6+5 damage, and the target takes persistent 5 fire damage (save ends).</t>
  </si>
  <si>
    <t>Fire Wall</t>
  </si>
  <si>
    <t>Far wall 5 within 10; +15 vs. Reflex (each creature in wall)</t>
  </si>
  <si>
    <t>2d6 +5 damage, and the target takes persistent 5 fire damage (save ends).</t>
  </si>
  <si>
    <t>Athletics +11, Intimidate +12</t>
  </si>
  <si>
    <t>Longbowman</t>
  </si>
  <si>
    <t>Longbow</t>
  </si>
  <si>
    <t>Ranged 20/40; +16 vs. AC</t>
  </si>
  <si>
    <t>Snapshot</t>
  </si>
  <si>
    <t>The longbowman makes a *longbow* attack.</t>
  </si>
  <si>
    <t>Intimidate +9, Stealth +13</t>
  </si>
  <si>
    <t>Insidious Assassin</t>
  </si>
  <si>
    <t>+14 vs. AC</t>
  </si>
  <si>
    <t>2d8+8 damage, and the target is weakened (save ends).</t>
  </si>
  <si>
    <t>The insidious assassin deals 8 extra damage against targets that grant the insidious assassin combat advantage.</t>
  </si>
  <si>
    <t>Prime Position</t>
  </si>
  <si>
    <t>Shift to any adjacent square of an adjacent enemy and all adjacent enemies grant the insidious assassin combat advantage.</t>
  </si>
  <si>
    <t xml:space="preserve">Pervasive Wound </t>
  </si>
  <si>
    <t>The insidious assassin hits a target granting combat advantage to the insidious assassin: The target takes persistent 5 damage until the end of the encounter or until the target drops.</t>
  </si>
  <si>
    <t>Acrobatics +13, Stealth +16</t>
  </si>
  <si>
    <t>Martial Artist</t>
  </si>
  <si>
    <t xml:space="preserve">One Chance Hit </t>
  </si>
  <si>
    <t>14 damage.</t>
  </si>
  <si>
    <t>Headstrong</t>
  </si>
  <si>
    <t>The martial artist gains a +2 bonus to AC and Reflex defense and shifts 1 square.</t>
  </si>
  <si>
    <t>Athletics +14, Intimidate +12</t>
  </si>
  <si>
    <t>Mercenary Lord</t>
  </si>
  <si>
    <t>Ranged 15/30; +16 v. AC</t>
  </si>
  <si>
    <t>Inspiring Presence</t>
  </si>
  <si>
    <t>All allied creatures in the encounter gain a +2 bonus to damage rolls and saving throws. If the mercenary lord is killed, all allied creatures suffer a -2 penalty to damage rolls and saving throws until the end of the encounter.</t>
  </si>
  <si>
    <t>Double Shot</t>
  </si>
  <si>
    <t>The mercenary lord makes two *crossbow* attacks.</t>
  </si>
  <si>
    <t>Get Up!</t>
  </si>
  <si>
    <t>One non-elite, non-boss ally regains hit points equal to one quarter the target’s original hit points.</t>
  </si>
  <si>
    <t xml:space="preserve">Relay Command </t>
  </si>
  <si>
    <t>One ally makes a basic attack. If that ally misses, select another ally to make a basic attack. Only one ally can make a basic attack this way per round.</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</si>
  <si>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</si>
  <si>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</si>
  <si>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</si>
  <si>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</si>
  <si>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</si>
  <si>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Reach 2; +16 vs. AC</t>
  </si>
  <si>
    <t>3d6+9, and the target is grappled.</t>
  </si>
  <si>
    <t>Concealed Blowgun</t>
  </si>
  <si>
    <t>Weapon, Poison</t>
  </si>
  <si>
    <t>Ranged 10/20; +16 vs. AC</t>
  </si>
  <si>
    <t>2d6+6, and the target is stunned until the start of the dark knight's next turn.</t>
  </si>
  <si>
    <t xml:space="preserve">The dark knight makes two *mancatcher* attacks. </t>
  </si>
  <si>
    <t>Rend</t>
  </si>
  <si>
    <t>The dark knight inflicts 3d6+11 damage to any target it is grappling.</t>
  </si>
  <si>
    <t>Regeneration</t>
  </si>
  <si>
    <t>If the dark knight is staggered, it regains 5 hit points at the start of its turn.</t>
  </si>
  <si>
    <t>Indomitable</t>
  </si>
  <si>
    <t>The dark knight cannot be dazed, marked, or weakened.</t>
  </si>
  <si>
    <t>Endure +19, Athletics +17, Intimidate +13</t>
  </si>
  <si>
    <t>Armored Warmage</t>
  </si>
  <si>
    <t>Lightning Bolt</t>
  </si>
  <si>
    <t>Lightning</t>
  </si>
  <si>
    <t>Ranged 30/60; +17 vs. AC</t>
  </si>
  <si>
    <t>3d6+10 damage.</t>
  </si>
  <si>
    <t>Supercharged Bolt</t>
  </si>
  <si>
    <t>Ranged 30/60; +16 vs. AC</t>
  </si>
  <si>
    <t>2d6+18 damage.</t>
  </si>
  <si>
    <t xml:space="preserve">Sweep the Enemy </t>
  </si>
  <si>
    <t>Far burst 5 within 40; +15 vs. Reflex (each creature in burst)</t>
  </si>
  <si>
    <t>1d8+14 damage and the target is marked until the armored warmage is dropped.</t>
  </si>
  <si>
    <t>Intimidate +10, Athletics +11</t>
  </si>
  <si>
    <t>Master Assassin</t>
  </si>
  <si>
    <t>Elite Assassin</t>
  </si>
  <si>
    <t xml:space="preserve">Close &amp; Personal </t>
  </si>
  <si>
    <t xml:space="preserve">2d8+6 damage, and the master assassin follow up with an identical attack. The master assassin can repeat this until they hit 3 times. </t>
  </si>
  <si>
    <t>Hand Crossbow</t>
  </si>
  <si>
    <t>Ranged 10/20; +17 vs. AC</t>
  </si>
  <si>
    <t>3d6+10 damage, and the target takes persistent 1 damage until the end of the encounter or until the target drops. This damage is cumulative with successive hits with hand crossbow (maximum persistent 10 damage).</t>
  </si>
  <si>
    <t>Instinctual Camouflage</t>
  </si>
  <si>
    <t>When the master assassin benefits from any cover or concealment, enemies suffer an additional -2 penalty to attack him.</t>
  </si>
  <si>
    <t>Love Your Work</t>
  </si>
  <si>
    <t>When the master assassin scores a critical hit, they gain an action point.</t>
  </si>
  <si>
    <t>Rain of Knives</t>
  </si>
  <si>
    <t>Near arc 8; +15 vs.  Reflex (all enemies in arc)</t>
  </si>
  <si>
    <t>2d6+6 and the target is slowed (save ends).</t>
  </si>
  <si>
    <t>Cover to Cover</t>
  </si>
  <si>
    <t>The master assassin shifts 4 squares and can make a Stealth check.</t>
  </si>
  <si>
    <t>Bluff +14, Diplomacy +14, Intimidate +14, Stealth +20</t>
  </si>
  <si>
    <t>Martial Arts Master</t>
  </si>
  <si>
    <t>darkvision, blindsight 10</t>
  </si>
  <si>
    <t>poison, disease</t>
  </si>
  <si>
    <t>Unarmed Strike</t>
  </si>
  <si>
    <t>+18 vs. AC</t>
  </si>
  <si>
    <t>3d6+10 damage, and the target is knocked prone.</t>
  </si>
  <si>
    <t>Roundhouse</t>
  </si>
  <si>
    <t>Near burst 1 (all creatures in burst); +16 vs. Reflex</t>
  </si>
  <si>
    <t>2d8+7 damage, and the target is dazed until the start of the martial arts master’s next turn.</t>
  </si>
  <si>
    <t>Front Kick</t>
  </si>
  <si>
    <t>3d6+10 damage, and the target is rendered unconscious (save ends).  If the target suffers any damage, it is no longer unconscious.</t>
  </si>
  <si>
    <t>In a Flash</t>
  </si>
  <si>
    <t>When the martial arts master runs, they gain a +4 bonus to AC and Reflex defense. When they charge, they do not miss on the attack roll.</t>
  </si>
  <si>
    <t>Backbreaker</t>
  </si>
  <si>
    <t>+16 vs. Fortitude</t>
  </si>
  <si>
    <t>3d6+12 damage, and the target is dazed, slowed, and weakened (save ends each).</t>
  </si>
  <si>
    <t>Berserker</t>
  </si>
  <si>
    <t>Improvised Weapon</t>
  </si>
  <si>
    <t>+19 vs. AC</t>
  </si>
  <si>
    <t>3d6+12 damage.</t>
  </si>
  <si>
    <t xml:space="preserve">One-Handed Choke </t>
  </si>
  <si>
    <t>3d8+12 damage, and the target grappled.</t>
  </si>
  <si>
    <t>Rage</t>
  </si>
  <si>
    <t>The berserker shifts 4 squares and gains 10 temporary hit points.</t>
  </si>
  <si>
    <t>Menacing Lift</t>
  </si>
  <si>
    <t>+19 vs. AC (must be grappling the target)</t>
  </si>
  <si>
    <t>3d8+12 damage and the target is dazed and takes persistent 5 damage (save ends both).</t>
  </si>
  <si>
    <t>Acrobatics +16, Athletics +17, Intimidate +14</t>
  </si>
  <si>
    <t>Blademaster</t>
  </si>
  <si>
    <t>16 damage.</t>
  </si>
  <si>
    <t>Wild Strike</t>
  </si>
  <si>
    <t>The blademaster gains a +2 bonus to attack and makes a *longsword* attack.  They then suffer a -2 penalty to AC and Reflex defense until the start of their next turn.</t>
  </si>
  <si>
    <t>Acrobatics +16, Athletics +16, Intimidate +14</t>
  </si>
  <si>
    <t>Formidable Archer</t>
  </si>
  <si>
    <t>+20 vs. AC</t>
  </si>
  <si>
    <t>2d8+8 damage.</t>
  </si>
  <si>
    <t>Composite Longbow</t>
  </si>
  <si>
    <t>Ranged 40/70 +22 vs. AC</t>
  </si>
  <si>
    <t>3d6+15 damage and the target is weakened or slowed (save ends).</t>
  </si>
  <si>
    <t xml:space="preserve">Called Shot </t>
  </si>
  <si>
    <t>The formidable archer hits with their next *composite longbow* attack this turn.</t>
  </si>
  <si>
    <t>Head Shot</t>
  </si>
  <si>
    <t>The formidable archer hits with a *composite longbow* attack: The triggered attack is a critical hit.</t>
  </si>
  <si>
    <t>Acrobatics +16, Intimidate +14, Stealth +16</t>
  </si>
  <si>
    <t>Archvillain</t>
  </si>
  <si>
    <t>Elite Wrecker (Leader)</t>
  </si>
  <si>
    <t>Gauntlet</t>
  </si>
  <si>
    <t>+21 vs. AC</t>
  </si>
  <si>
    <t>3d8+11 damage and, the target is knocked prone.</t>
  </si>
  <si>
    <t>Acid Splash</t>
  </si>
  <si>
    <t>Ranged 30/60; +21 vs. AC (two adjacent creatures)</t>
  </si>
  <si>
    <t>3d6+8 damage.</t>
  </si>
  <si>
    <t>At the start of its turn, if the archvillain is not staggered, they regain 5 hit points.</t>
  </si>
  <si>
    <t>Weak Point</t>
  </si>
  <si>
    <t>When an enemy scores a critical hit on the big boss, the archvillain suffers 20 extra damage.</t>
  </si>
  <si>
    <t>Thunderball</t>
  </si>
  <si>
    <t>Thunder</t>
  </si>
  <si>
    <t>Far burst 1 in 10 (all creatures in burst); +19 vs. Reflex</t>
  </si>
  <si>
    <t>3d6+8 damage and the target is knocked prone and dazed stunned until the start of the archvillain's next turn.</t>
  </si>
  <si>
    <t>Second Phase</t>
  </si>
  <si>
    <t xml:space="preserve">The archvillain is reduced to 0 hit points or lower: The archvillain regains 190 hit points and all their standard actions are reduced to move actions.
</t>
  </si>
  <si>
    <t>Veteran Crossbowman</t>
  </si>
  <si>
    <t>Ranged 15/30; +23 vs. AC</t>
  </si>
  <si>
    <t>10 damage.</t>
  </si>
  <si>
    <t>Quick Shift</t>
  </si>
  <si>
    <t>The pistol packer can shift a square as a swift action.</t>
  </si>
  <si>
    <t>Acrobatics +18, Athletics +15, Intimidate +15</t>
  </si>
  <si>
    <t>Longshot Berserker</t>
  </si>
  <si>
    <t>Resilient</t>
  </si>
  <si>
    <t xml:space="preserve">The longshot berserker is hit with an attack: The attack misses.
</t>
  </si>
  <si>
    <t>Infected</t>
  </si>
  <si>
    <t># 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</si>
  <si>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</si>
  <si>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</si>
  <si>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</si>
  <si>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</si>
  <si>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</si>
  <si>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</si>
  <si>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</si>
  <si>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</si>
  <si>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The Infected animal ignores any marks if there is an adjacent prone enemy.</t>
  </si>
  <si>
    <t>Rake</t>
  </si>
  <si>
    <t>+8 vs. AC, one prone enemy</t>
  </si>
  <si>
    <t>1d8+6 damage, and the target is immobile until the start of the Infected animal's next turn.</t>
  </si>
  <si>
    <t>Infected animals are mostly dogs with the occasional bear thrown in. They prefer running at full speed, pouncing an opponent with the basic strike, and then keeping them in place by raking at them constantly.</t>
  </si>
  <si>
    <t>Infected Drone</t>
  </si>
  <si>
    <t>5, climb 3</t>
  </si>
  <si>
    <t>Any critical hit to the Infected drone reduces it to 0 hit points instantly.</t>
  </si>
  <si>
    <t>Inhuman Burst</t>
  </si>
  <si>
    <t>The speed of the Infected drone increases to 6 until the end of its turn.</t>
  </si>
  <si>
    <t>Infected Grab</t>
  </si>
  <si>
    <t>Trigger:  An enemy leaves an adjacent square; +5 vs. Reflex</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</si>
  <si>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</si>
  <si>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</si>
  <si>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</si>
  <si>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</si>
  <si>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</si>
  <si>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</si>
  <si>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If the Infected guard scores a critical hit, it knocks the opponent prone and can immediately follow up with a slam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</si>
  <si>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</si>
  <si>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</si>
  <si>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</si>
  <si>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</si>
  <si>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Striker Mook</t>
  </si>
  <si>
    <t>Rugged</t>
  </si>
  <si>
    <t>At the start of the grub’s turn, it regains 10 hit points.</t>
  </si>
  <si>
    <t>Infected grubs are normal humans infected by the virus. They prefer running towards a target and ripping it apart.</t>
  </si>
  <si>
    <t>Infected Behemoth</t>
  </si>
  <si>
    <t>5, climb 2</t>
  </si>
  <si>
    <t>2d8+7 damage or 2d6+5 damage, and the target is grappled.</t>
  </si>
  <si>
    <t>Debris Throw</t>
  </si>
  <si>
    <t>Far burst 2 within 20 (each creature in burst); +11 vs. Reflex</t>
  </si>
  <si>
    <t>Hulk Rend</t>
  </si>
  <si>
    <t>Reach 2; +13 vs. AC (one creature it is grappling)</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</si>
  <si>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</si>
  <si>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</si>
  <si>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</si>
  <si>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</si>
  <si>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</si>
  <si>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</si>
  <si>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Living Construct</t>
  </si>
  <si>
    <t>2d8+7 damage, and the target is pushed 1 square.</t>
  </si>
  <si>
    <t>Weapon Arm</t>
  </si>
  <si>
    <t>Ranged 40/80; +18 vs. AC</t>
  </si>
  <si>
    <t>3d6+13 damage.</t>
  </si>
  <si>
    <t>Chaos Fire</t>
  </si>
  <si>
    <t>The punk must hit with its weapon arm this turn: The punk makes another weapon arm attack.</t>
  </si>
  <si>
    <t>Too Close</t>
  </si>
  <si>
    <t>The punk makes a slam attack.</t>
  </si>
  <si>
    <t>Tracking</t>
  </si>
  <si>
    <t>Ranged 40/80 (one square of cover)</t>
  </si>
  <si>
    <t>Ignore cover provided by thast source.</t>
  </si>
  <si>
    <t>Anarchy Response</t>
  </si>
  <si>
    <t>The punk must hit with its weapon arm using chaos fire: The punk makes another weapon arm attack.</t>
  </si>
  <si>
    <t>Intimidate +12, Athletics +15</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</si>
  <si>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</si>
  <si>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Skinner</t>
  </si>
  <si>
    <t>Archer Mook</t>
  </si>
  <si>
    <t>Merged Weapon</t>
  </si>
  <si>
    <t>Backup System</t>
  </si>
  <si>
    <t>The skinner is reduced to 0 or fewer hit points by a non-critical hit: The skinner regains one hit point.  It can stand up on its turn.</t>
  </si>
  <si>
    <t>Acrobatics +16, Athletics +15</t>
  </si>
  <si>
    <t>Skinners are jumbled collections of cybernetic and organic parts.  They are produced in the thousands from on-site materials.</t>
  </si>
  <si>
    <t>2d8+15 damage.</t>
  </si>
  <si>
    <t>Raw Materials</t>
  </si>
  <si>
    <t>Place six corpses within a Near burst 10 around the beast at the start of the encounter. The beast must be in an adjacent square to a body to create a skinner.</t>
  </si>
  <si>
    <t xml:space="preserve">Grey Infection </t>
  </si>
  <si>
    <t>+16 vs. Reflex</t>
  </si>
  <si>
    <t>2d8+7 damage, and the target suffers persistent 1 damage until the end of the encounter.</t>
  </si>
  <si>
    <t xml:space="preserve">Shoulder-Mounted Plasma Caster </t>
  </si>
  <si>
    <t>Near burst 1 (within 20/40); +16 vs. Reflex (each creature in burst)</t>
  </si>
  <si>
    <t>2d8+7 damage, and the target suffers persistent 5 fire damage (save ends).</t>
  </si>
  <si>
    <t xml:space="preserve">Flesh Hooks </t>
  </si>
  <si>
    <t>Ranged 20; +16 vs. Reflex</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</si>
  <si>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</si>
  <si>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</si>
  <si>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</si>
  <si>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</si>
  <si>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Select one enemy suffering from persistent damage from grey infection.  Increase the persistent damage by 1.</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</si>
  <si>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</si>
  <si>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</si>
  <si>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</si>
  <si>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</si>
  <si>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Far burst 1 (within 5 and 120); +19 vs. Reflex (each creatures in burst)</t>
  </si>
  <si>
    <t>2d8+8 damage (Ap10), and the target is knocked prone. *Miss:* Half damage.</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</si>
  <si>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</si>
  <si>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</si>
  <si>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</si>
  <si>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</si>
  <si>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</si>
  <si>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Increase the damage of the chank's next *self propelled plasma artillery system* attack by 1d8.</t>
  </si>
  <si>
    <t xml:space="preserve">Capacitor Purge </t>
  </si>
  <si>
    <t>The chank is reduced to zero hit points or fewer: The chank makes a *perimeter blast* attack.</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</si>
  <si>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</si>
  <si>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</si>
  <si>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Assassin (Leader)</t>
  </si>
  <si>
    <t>-, fly 5</t>
  </si>
  <si>
    <t>Pulse Rifle</t>
  </si>
  <si>
    <t>Ranged 30/60; +19 vs. AC</t>
  </si>
  <si>
    <t>Repulsor Shield</t>
  </si>
  <si>
    <t>The screamer does not provoke opportunity attacks when attacking. The screamer is immune to all hits from attacks made from 30 squares away or more.</t>
  </si>
  <si>
    <t>Deploy Support Unit</t>
  </si>
  <si>
    <t>Place a screamer baby in an adjacent square. The mother can only have three baby units in the encounter at a time. A baby placed this way acts on the mother's initiative and can act immediately after being placed.</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</si>
  <si>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</si>
  <si>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</si>
  <si>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</si>
  <si>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</si>
  <si>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</si>
  <si>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Vehicle</t>
  </si>
  <si>
    <t>Heat Ray</t>
  </si>
  <si>
    <t>Ranged 50/100 (minimum range 4); +20 vs. AC</t>
  </si>
  <si>
    <t>24 damage. This is considered a critical hit. Spirit does not provoke opportunity attacks with its heat ray. Spirit cannot use heat ray on a creature it is grappling.</t>
  </si>
  <si>
    <t>Force Field</t>
  </si>
  <si>
    <t>Spirit is immune to all damage until a **single hit** inflicts 50 damage or more.</t>
  </si>
  <si>
    <t xml:space="preserve">Dual Turrets </t>
  </si>
  <si>
    <t>Spirit makes two *heat ray* attacks.  They cannot target the same creature.</t>
  </si>
  <si>
    <t xml:space="preserve">Tentacle Whip </t>
  </si>
  <si>
    <t>Reach 4; +18 vs. Reflex (two creatures)</t>
  </si>
  <si>
    <t>2d8+8 damage, and the target is either grappled or pushed 6 squares. If the target hits an obstruction, it takes 2d8 additional damage.</t>
  </si>
  <si>
    <t xml:space="preserve">Tentacle Crush </t>
  </si>
  <si>
    <t>Reach 4; +18 vs. Fortitude (one creature Spirit is grappling)</t>
  </si>
  <si>
    <t xml:space="preserve">Power System’s Repaired </t>
  </si>
  <si>
    <t>Spirit is reduced to 0 hit points or lower: Spirit’s force field is re-activated; it stands up (if prone) and regains 300 hit points.</t>
  </si>
  <si>
    <t>Athletics +16, Bluff +16, Intimidate +16</t>
  </si>
  <si>
    <t>Spirit, the Invader commander, is locked in a three-legged mobile command robot known inventively as the Tri-Pod.</t>
  </si>
  <si>
    <t>Widow</t>
  </si>
  <si>
    <t>No Other Solution</t>
  </si>
  <si>
    <t>3d6+13 damage (Ap2).</t>
  </si>
  <si>
    <t>Direct Control</t>
  </si>
  <si>
    <t>One skinner in the encounter makes a basic attack and automatically hits its target.</t>
  </si>
  <si>
    <t>Pulse Sequence</t>
  </si>
  <si>
    <t>Place one skinner in an adjacent square.</t>
  </si>
  <si>
    <t>Uplink</t>
  </si>
  <si>
    <t>Stance</t>
  </si>
  <si>
    <t>One skinner in the encounter can shift one square and make a basic attack as a swift action on its turn. Can select a new skinner as the target of this stance as a swift action.</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</si>
  <si>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</si>
  <si>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</si>
  <si>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 fly 7</t>
  </si>
  <si>
    <t>Ranged 20/40; +22 vs. AC</t>
  </si>
  <si>
    <t>10 damage, and the screamer can shift one square.</t>
  </si>
  <si>
    <t>Pulse Engine</t>
  </si>
  <si>
    <t>An enemy hits the screamer: The screamer shifts one square, and the attack misses.</t>
  </si>
  <si>
    <t>Juggernauts</t>
  </si>
  <si>
    <t># Juggernauts</t>
  </si>
  <si>
    <t xml:space="preserve">Juggernauts are the golem-like constructs created by a long-ago empire. Each juggernaut has room in its torso for a humanoid rider, who can direct the juggernaut. </t>
  </si>
  <si>
    <t>The Minotaur</t>
  </si>
  <si>
    <t>Lightning Shot</t>
  </si>
  <si>
    <t>Ranged 30/60; +10 vs. AC</t>
  </si>
  <si>
    <t>Minotaur Rush</t>
  </si>
  <si>
    <t>The minotaur is immune to opportunity attacks. When the minotaur moves, it ignores difficult terrain and squares occupied by enemies. Shunt enemies in squares the minotaur enters 1 square. The minotaur cannot be knocked prone.</t>
  </si>
  <si>
    <t xml:space="preserve">Iron Onslaught </t>
  </si>
  <si>
    <t>The minotaur shifts up to 9 squares in a straight line. The minotaur makes a *slam* attack against each enemy in reach during this movement. On a hit, the target is knocked prone. The minotaur can only attack each target once.</t>
  </si>
  <si>
    <t>Eruption</t>
  </si>
  <si>
    <t>The minotaur is staggered: The minotaur immediately stands up if prone and recovers from all conditions it suffers from. The minotaur makes an *iron onslaught* attack.</t>
  </si>
  <si>
    <t>Athletics +15, Endure +16, Intimidate +9</t>
  </si>
  <si>
    <t xml:space="preserve">The original use of the Minotaur was to breach walls and other defenses during siege warfare. </t>
  </si>
  <si>
    <t>The Emperor</t>
  </si>
  <si>
    <t>Elite Archer</t>
  </si>
  <si>
    <t>6, fly 8</t>
  </si>
  <si>
    <t>1d8+6 damage and the target is knocked prone.</t>
  </si>
  <si>
    <t>Ranged 40/80; +16 vs. AC</t>
  </si>
  <si>
    <t>Alpha Strike</t>
  </si>
  <si>
    <t>The emperor flies 7 squares and makes 3 *lightning shot* attacks.</t>
  </si>
  <si>
    <t>Floating Orbs</t>
  </si>
  <si>
    <t>Ranged 15/30; +16 vs. AC</t>
  </si>
  <si>
    <t>Armored Shell</t>
  </si>
  <si>
    <t xml:space="preserve">The emperor is staggered: The emperor’s ground and fly speed increases by 1, is healed to full hit points and loses all resistances.
</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</si>
  <si>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</si>
  <si>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</si>
  <si>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</si>
  <si>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</si>
  <si>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Reach 2; +18 vs. AC</t>
  </si>
  <si>
    <t>3d8+13 damage, and the target is pushed 3 squares or grappled.</t>
  </si>
  <si>
    <t>Force Boom</t>
  </si>
  <si>
    <t>Range 20/40; +20 vs. AC</t>
  </si>
  <si>
    <t>3d6+13, and the target takes persistent 10 damage (save ends).</t>
  </si>
  <si>
    <t>Unfeeling</t>
  </si>
  <si>
    <t>The Awoken cannot be marked, dominated, or surprised.</t>
  </si>
  <si>
    <t>Firebomb</t>
  </si>
  <si>
    <t>Far burst 3 within 20/40; +18 vs. Reflex (all creatures in burst)</t>
  </si>
  <si>
    <t>2d8+8, and the target takes persistent 10 fire damage (save ends).</t>
  </si>
  <si>
    <t>Direct Kill</t>
  </si>
  <si>
    <t>Force, Weapon</t>
  </si>
  <si>
    <t>Reach 2; +18 vs. Fortitude (one creature the Awoken is grappling)</t>
  </si>
  <si>
    <t>The Awoken regains 10 hit points.</t>
  </si>
  <si>
    <t>Scan the Area</t>
  </si>
  <si>
    <t>The Awoken gains a +2 bonus to attack rolls and can ignore difficult terrain until the start of the Awoken's next turn.</t>
  </si>
  <si>
    <t>Force Shield</t>
  </si>
  <si>
    <t>The Awoken gains a +1 bonus to all defenses until the start of the Awoken's next turn and can shift 1 square.</t>
  </si>
  <si>
    <t xml:space="preserve">The Awoken is the only juggernaut in recorded history to become self-aware, and able to direct itself without a rider in its torso. </t>
  </si>
  <si>
    <t>The Scorpion</t>
  </si>
  <si>
    <t>Heavy Piton Leg</t>
  </si>
  <si>
    <t>Reach 2; +19 vs. AC</t>
  </si>
  <si>
    <t>3d6+13 damage, and the target is pushed 3 squares and knocked prone.</t>
  </si>
  <si>
    <t>Ranged 30/60; +22 vs. AC</t>
  </si>
  <si>
    <t>3d6+13 damage and the target is knocked prone.</t>
  </si>
  <si>
    <t>Fortified Platform</t>
  </si>
  <si>
    <t>The Harm cannot be knocked prone or subject to unwilling movement.</t>
  </si>
  <si>
    <t>Lightning Field</t>
  </si>
  <si>
    <t>Near burst 2 (all creatures in burst); +19 vs. AC</t>
  </si>
  <si>
    <t>2d8+8 damage, and the target is pushed 3 squares and knocked prone.</t>
  </si>
  <si>
    <t>Second Arc</t>
  </si>
  <si>
    <t>The Harm makes a *lightning shot* attack.  If it hits, it makes a second attack against the same target.</t>
  </si>
  <si>
    <t>Thunder Fall</t>
  </si>
  <si>
    <t>Far burst within 30/60; +20 vs. Reflex (all creatures in burst)</t>
  </si>
  <si>
    <t>3d6+10 and the target is knocked prone.</t>
  </si>
  <si>
    <t>Deployment</t>
  </si>
  <si>
    <t>The scorpion cannot move or be moved until it deactivates deployment. Its AC increases to 29 but its Reflex defense decreases to 24. The scorpion can no longer make *heavy piton leg* or *thunder fall* attacks.</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</si>
  <si>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</si>
  <si>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</si>
  <si>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</si>
  <si>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 Miscellaneous</t>
  </si>
  <si>
    <t>Witchcrawler</t>
  </si>
  <si>
    <t>Tiny</t>
  </si>
  <si>
    <t>Spoiler</t>
  </si>
  <si>
    <t>blindsight 10</t>
  </si>
  <si>
    <t>Mandibles</t>
  </si>
  <si>
    <t>Suffocating Trance</t>
  </si>
  <si>
    <t>Near burst 5; targets enemies; +7 vs. Reflex</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</si>
  <si>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</si>
  <si>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</si>
  <si>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</si>
  <si>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</si>
  <si>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</si>
  <si>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</si>
  <si>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Burrower Wurm</t>
  </si>
  <si>
    <t>8, burrow 8</t>
  </si>
  <si>
    <t>Reach 2; +15 vs. AC</t>
  </si>
  <si>
    <t>2d8+6 damage, and the target is knocked prone</t>
  </si>
  <si>
    <t>Death from Below</t>
  </si>
  <si>
    <t>The wurm moves below the surface up to its burrow speed, avoiding opportunity attacks, and then bursts up from the ground and makes a bite attack with combat advantage: +17 vs. AC; 2d8+6 damage, and the target is grappled.</t>
  </si>
  <si>
    <t>Acidic Spew</t>
  </si>
  <si>
    <t>Far burst 1 (range 10); +15 vs. AC</t>
  </si>
  <si>
    <t>Stealth +15</t>
  </si>
  <si>
    <t>Oozes</t>
  </si>
  <si>
    <t># Oozes</t>
  </si>
  <si>
    <t>Oozes are amorphous creatures.</t>
  </si>
  <si>
    <t>Shapeshifter Slime - Human Form</t>
  </si>
  <si>
    <t>poison 10</t>
  </si>
  <si>
    <t>1d4 damage.</t>
  </si>
  <si>
    <t>Magic Missile</t>
  </si>
  <si>
    <t>Ranged 20; +11 vs. AC</t>
  </si>
  <si>
    <t>2d4+4 force damage.</t>
  </si>
  <si>
    <t>Fading</t>
  </si>
  <si>
    <t>When first staggered: the monster regresses to its natural form.</t>
  </si>
  <si>
    <t>Arcana +12, Bluff +9, History +12</t>
  </si>
  <si>
    <t xml:space="preserve">The shapeshifter slime begins in human form. Once sufficiently damaged, it transforms into its original ooze form. You get separate XP for defeating each form. </t>
  </si>
  <si>
    <t>Shapeshifter Slime - Slime Form</t>
  </si>
  <si>
    <t>Blind, Shapechanger</t>
  </si>
  <si>
    <t>blindsight 10,  tremorsense 10</t>
  </si>
  <si>
    <t>6, climb 6 (wall-climber), swim 6</t>
  </si>
  <si>
    <t>Lethargy</t>
  </si>
  <si>
    <t>Any time the monster takes cold damage, it is slowed (save ends). If the effect that caused the cold damage also causes the target to become slowed, ignore this ability.</t>
  </si>
  <si>
    <t>telepathy 15</t>
  </si>
  <si>
    <t>Bluff +6, Stealth +6</t>
  </si>
  <si>
    <t>Plane of Shadow</t>
  </si>
  <si>
    <t># Plane of Shadow</t>
  </si>
  <si>
    <t xml:space="preserve">The Plane of Shadow coexists alongside the Prime Material Plane, the world. It is a twisted shadow of the world. </t>
  </si>
  <si>
    <t>Shadow Bat Swarm</t>
  </si>
  <si>
    <t>*Aura 1:* The shadow bat swarm makes a basic attack as a free action against each enemy that begins its turn in the aura.</t>
  </si>
  <si>
    <t>Regeneration 5</t>
  </si>
  <si>
    <t>cold 5, necrotic 5, Melee and Ranged attacks (half damage)</t>
  </si>
  <si>
    <t>radiant 5, Near and Far attacks 5</t>
  </si>
  <si>
    <t>2, fly 8; clumsy while flying</t>
  </si>
  <si>
    <t>Cloud of Teeth</t>
  </si>
  <si>
    <t>Cold, Necrotic</t>
  </si>
  <si>
    <t>1d6+4 damage, persistent 2 cold and necrotic damage (save ends).</t>
  </si>
  <si>
    <t>Blinding Wings</t>
  </si>
  <si>
    <t>Near burst 2; +6 vs. Fortitude</t>
  </si>
  <si>
    <t>1d6+4 damage, and the target is blinded (save ends).</t>
  </si>
  <si>
    <t>Umbra Healing</t>
  </si>
  <si>
    <t>The shadow bat swarm heals 5 points of damage per round as long as an allied monster lives.</t>
  </si>
  <si>
    <t>Shadow Drake</t>
  </si>
  <si>
    <t>Boss Assassin</t>
  </si>
  <si>
    <t>see also *umbra burst*</t>
  </si>
  <si>
    <t>cold 10, necrotic 10</t>
  </si>
  <si>
    <t>radiant 10</t>
  </si>
  <si>
    <t>1d6+4 damage, persistent 5 cold and necrotic damage (save ends).</t>
  </si>
  <si>
    <t>1d6+4 damage, and the target is knocked prone.</t>
  </si>
  <si>
    <t>Umbra Rage</t>
  </si>
  <si>
    <t>The umbra drake makes a bite and a tail slap attack. If both attacks strike the same target, the target is weakened (save ends).</t>
  </si>
  <si>
    <t>Near blast 5; +6 vs. Reflex</t>
  </si>
  <si>
    <t>1d12+3 damage, and the target takes 5 persistent cold and necrotic damage and is blinded (save ends all).</t>
  </si>
  <si>
    <t>Umbra Burst</t>
  </si>
  <si>
    <t>when reduced to 0 or fewer hit points; Near burst 1; +6 vs. Fortitude</t>
  </si>
  <si>
    <t>3d6+3 cold and necrotic damage, and the target is weakened.</t>
  </si>
  <si>
    <t>Arcana +7, Stealth +10</t>
  </si>
  <si>
    <t>Umbral Mass</t>
  </si>
  <si>
    <t>can't move</t>
  </si>
  <si>
    <t>Tentacle</t>
  </si>
  <si>
    <t>Reach 3; +9 vs. AC</t>
  </si>
  <si>
    <t>1d8+3 cold and necrotic damage and the target is grappled (until escape). The umbral mass deals an automatic 1d8+3 damage at the beginning of its  turn each round it maintains the grapple.</t>
  </si>
  <si>
    <t>Fist of Madness</t>
  </si>
  <si>
    <t>Ranged 10; +7 vs. Will</t>
  </si>
  <si>
    <t>1d8+2 psychic damage, and the target is weakened and slowed (save ends both).</t>
  </si>
  <si>
    <t>Flailing Burst</t>
  </si>
  <si>
    <t>Near burst 3; +9 vs. AC (all enemies)</t>
  </si>
  <si>
    <t>1d8+3 cold and necrotic damage.</t>
  </si>
  <si>
    <t>Opportunistic Reach</t>
  </si>
  <si>
    <t>The range of the umbral mass's opportunity attacks is its reach (3).</t>
  </si>
  <si>
    <t>Common, telepathy 10</t>
  </si>
  <si>
    <t>Flying Head</t>
  </si>
  <si>
    <t>fear</t>
  </si>
  <si>
    <t>fly 7 (hover)</t>
  </si>
  <si>
    <t xml:space="preserve">1d6+4 necrotic damage, and the flying head makes a secondary attack on the same target. </t>
  </si>
  <si>
    <t>+8 vs. Fortitude; the target loses the ability to regain hit points until the end of the encounter.</t>
  </si>
  <si>
    <t>The flying head flies up to 7. At one point during the movement, they can make one melee basic attack. Moving away from the target of the attack does not provoke opportunity attacks.</t>
  </si>
  <si>
    <t>Horrifying Screech</t>
  </si>
  <si>
    <t>The target is immobile (save ends). *First Failed Save:* The target is stunned (save ends).</t>
  </si>
  <si>
    <t>Shadow Prince</t>
  </si>
  <si>
    <t>Elite Spoiler</t>
  </si>
  <si>
    <t>*Shadow Haze aura 1:* Enemies that end or start their turn in the aura take 5 points of necrotic damage.</t>
  </si>
  <si>
    <t>see also *shadow burst*</t>
  </si>
  <si>
    <t>cold 5, necrotic 5</t>
  </si>
  <si>
    <t>Shadow Bolt</t>
  </si>
  <si>
    <t>2d4+4 damage, persistent 2 cold and necrotic damage (save ends).</t>
  </si>
  <si>
    <t>Flame Gout</t>
  </si>
  <si>
    <t>1d12+4 fire damage.</t>
  </si>
  <si>
    <t>Shadow Burst</t>
  </si>
  <si>
    <t>Necrotic, Healing</t>
  </si>
  <si>
    <t>Near burst 5; +9 vs. Fortitude</t>
  </si>
  <si>
    <t>10 necrotic damage, and all undead and creatures with the shadow ancestry within the burst regain 10 hit points.</t>
  </si>
  <si>
    <t>Shadow Jump</t>
  </si>
  <si>
    <t>Ranged 10</t>
  </si>
  <si>
    <t>the Shadow Prince can teleport a single ally 3 squares.</t>
  </si>
  <si>
    <t>Arcana +9, Insight +11, Religion +9</t>
  </si>
  <si>
    <t>Flying Head Swarm</t>
  </si>
  <si>
    <t>*Swarm Attack aura 3:* The swarm makes a basic attack as a free action against each enemy that begins its turn in the aura.</t>
  </si>
  <si>
    <t>necrotic 20, Melee and Ranged attacks (half damage)</t>
  </si>
  <si>
    <t>radiant 10, Near and Far attacks 10</t>
  </si>
  <si>
    <t>fly 10 (hover)</t>
  </si>
  <si>
    <t>Screeching Storm</t>
  </si>
  <si>
    <t>+34 vs. AC</t>
  </si>
  <si>
    <t xml:space="preserve">3d8+12 necrotic damage, persistent 10 necrotic damage (save ends), and the swarm makes a secondary attack on the same target. </t>
  </si>
  <si>
    <t>+32 vs. Fortitude; the target loses 2 healing surges and the ability to regain hit points (save ends, but with a –2 penalty to the roll).</t>
  </si>
  <si>
    <t>Engulfing Swarm</t>
  </si>
  <si>
    <t>The swarm attacks up to three Medium or smaller targets; +32 vs. Reflex (automatically hits an immobile or stunned creature)</t>
  </si>
  <si>
    <t>On a hit, the target is grappled and pulled into the swarm’s space; the target is dazed and takes persistent 20 necrotic damage and may not regain hit points until it escapes the grapple. A creature that escapes the grapple shifts to a square of its choice adjacent to the swarm. The swarm can move normally while creatures are engulfed within it.</t>
  </si>
  <si>
    <t>Cacophony of Doom</t>
  </si>
  <si>
    <t>Near blast 5; +30 vs. Will</t>
  </si>
  <si>
    <t>4d8+4 psychic damage, and the target is immobile (save ends). *First Failed Save:* The target is stunned (save ends).</t>
  </si>
  <si>
    <t>Stealth +31</t>
  </si>
  <si>
    <t># Undead</t>
  </si>
  <si>
    <t xml:space="preserve">Undead are those creatures that were once alive; whether what remains is the deceased's body, spirit or soul. </t>
  </si>
  <si>
    <t>Smoldering Skeleton</t>
  </si>
  <si>
    <t>fire 10, necrotic 10</t>
  </si>
  <si>
    <t>1d4+2 damage, persistent 2 fire damage (save ends).</t>
  </si>
  <si>
    <t>Blazing Orb</t>
  </si>
  <si>
    <t>1d8+3 fire damage, and persistent 2 fire damage (save ends).</t>
  </si>
  <si>
    <t>Failed Sacrifice</t>
  </si>
  <si>
    <t>9 vs. AC</t>
  </si>
  <si>
    <t>1d8+5 damage, and the target is weakened (save ends).</t>
  </si>
  <si>
    <t>Flesh Ripper</t>
  </si>
  <si>
    <t>The failed sacrifice makes two claw attacks against a single target. If both attacks hit, the target takes an additional 5 damage and the failed sacrifice regains 5 hit points.</t>
  </si>
  <si>
    <t>only while staggered</t>
  </si>
  <si>
    <t>The failed sacrifice gains a +2 bonus to attack rolls.</t>
  </si>
  <si>
    <t>Slaugh (Skeletal Revenant)</t>
  </si>
  <si>
    <t>necrotic 15</t>
  </si>
  <si>
    <t>1d6+5 damage, and the target takes persistent 5 necrotic damage (save ends).</t>
  </si>
  <si>
    <t>Claw Fury</t>
  </si>
  <si>
    <t>The slaugh makes two claw attacks. If both claw attacks hit the same target, the target is knocked prone.</t>
  </si>
  <si>
    <t>Shadowswarm</t>
  </si>
  <si>
    <t>Zone</t>
  </si>
  <si>
    <t>Near blast 5; +7 vs. AC</t>
  </si>
  <si>
    <t>The slaugh vomits forth a cloud of screaming, shadowy bats. The cloud grants concealment to all creatures within it and blocks line of sight. Any enemy within the cloud that makes a Ranged or Far attack suffers an opportunity attack, 1d4+1 damage, and the target takes a -2 penalty to all attack rolls until the end of its next turn. The cloud persists until the end of the encounter.</t>
  </si>
  <si>
    <t>Specter of Chivalry</t>
  </si>
  <si>
    <t>incorporeal</t>
  </si>
  <si>
    <t>6, fly 6 (hover), phasing</t>
  </si>
  <si>
    <t>Ghostly Sword</t>
  </si>
  <si>
    <t>Necrotic, Weapon</t>
  </si>
  <si>
    <t>+13 vs. Reflex</t>
  </si>
  <si>
    <t>1d8+2 necrotic damage, and the target is marked until the end of the knightly spectre's next turn.</t>
  </si>
  <si>
    <t>Knightly Tactics</t>
  </si>
  <si>
    <t>A knightly spectre has combat advantage against any target marked by any ghostly sword power.</t>
  </si>
  <si>
    <t>Specter of Sorrow</t>
  </si>
  <si>
    <t>*Regretful Whispers (Psychic) aura 1:* Any enemy that enters or starts its turn in the aura takes 5 psychic damage and cannot shift until the start of its next turn. If the spectre of sorrow takes radiant damage, the aura is negated until the end of its next turn.</t>
  </si>
  <si>
    <t>necrotic 10, incorporeal</t>
  </si>
  <si>
    <t>fly 6 (hover), phasing</t>
  </si>
  <si>
    <t>Touch of Misery</t>
  </si>
  <si>
    <t>1d6+5 psychic damage, and the target takes –2 penalty to Will defense (save ends).</t>
  </si>
  <si>
    <t>Touch of Grief</t>
  </si>
  <si>
    <t>2d6+4 psychic damage, and target is weakened (save ends).</t>
  </si>
  <si>
    <t xml:space="preserve">Spawn Wraith </t>
  </si>
  <si>
    <t>Any humanoid killed by a wraith of sorrow rises as a free-willed basic wraith (use these stats, but without the regretful whispers power) at the start of its creator’s next turn, appearing in the space where it died (or nearest unoccupied space).</t>
  </si>
  <si>
    <t>Zombified Wyvern</t>
  </si>
  <si>
    <t>3, fly 6 (hover)</t>
  </si>
  <si>
    <t>Claws</t>
  </si>
  <si>
    <t>The wyvern zombie can attack with its claws only while flying; +10 vs. AC</t>
  </si>
  <si>
    <t>1d10+5 damage, and the target is knocked prone.</t>
  </si>
  <si>
    <t>Necrotic Sting</t>
  </si>
  <si>
    <t>1d8+5 damage, and persistent 5 necrotic damage.</t>
  </si>
  <si>
    <t>Greater Failed Sacrifice</t>
  </si>
  <si>
    <t>2d8+7 damage, and the target is weakened (save ends) and grappled (until escape).</t>
  </si>
  <si>
    <t>Heart Ripper</t>
  </si>
  <si>
    <t>+15 vs. Fortitude (grappled target only)</t>
  </si>
  <si>
    <t>4d8+7 damage, and the greater failed sacrifice regains 10 hit points. If this power reduces a target to 0 hit points or fewer, the greater failed sacrifice rips out the target’s heart, killing it instantly.</t>
  </si>
  <si>
    <t>The greater failed sacrifice gains a +2 bonus to attack rolls and can take an extra standard action each round.</t>
  </si>
  <si>
    <t>Athletics +19, Stealth +16</t>
  </si>
  <si>
    <t>Fiends</t>
  </si>
  <si>
    <t># Fiends</t>
  </si>
  <si>
    <t>Demon Toad</t>
  </si>
  <si>
    <t>Outsider</t>
  </si>
  <si>
    <t>Demon</t>
  </si>
  <si>
    <t>poison 5</t>
  </si>
  <si>
    <t>4, jump 4</t>
  </si>
  <si>
    <t>1d8 + Charisma modifier poison damage.</t>
  </si>
  <si>
    <t>Foul Belch</t>
  </si>
  <si>
    <t>immediate (react), when the toad takes damage</t>
  </si>
  <si>
    <t>Near burst 1; +6 vs. Fortitude</t>
  </si>
  <si>
    <t>1d8 + Charisma modifier poison damage and the target is dazed (save ends).</t>
  </si>
  <si>
    <t>Common, Abyssal</t>
  </si>
  <si>
    <t>Hopping Imp</t>
  </si>
  <si>
    <t>*Curse (Psychic) aura 1:* Each time a creature in the aura misses on an attack, it takes 1d8 + your Charisma modifier psychic damage.</t>
  </si>
  <si>
    <t>fire 5</t>
  </si>
  <si>
    <t>6, fly 2</t>
  </si>
  <si>
    <t>Festering Claws</t>
  </si>
  <si>
    <t xml:space="preserve">Target takes 5 persistent poison damage (save ends). </t>
  </si>
  <si>
    <t>Blight Jet</t>
  </si>
  <si>
    <t>Near arc 2, +6 vs. Fortitude</t>
  </si>
  <si>
    <t>1d8 + Charisma modifier poison damage and the target is slowed (save ends).</t>
  </si>
  <si>
    <t>Burner Demon</t>
  </si>
  <si>
    <t>Demon, Fire</t>
  </si>
  <si>
    <t>cold 10</t>
  </si>
  <si>
    <t>fly 4 (hover, max altitude 2)</t>
  </si>
  <si>
    <t>Flickers of Flame</t>
  </si>
  <si>
    <t>1d6 + Charisma modifier fire damage. *Miss:* Random creature adjacent to burner demon takes 1d6 + Charisma modifier fire damage.</t>
  </si>
  <si>
    <t>Quick Flicking Fire</t>
  </si>
  <si>
    <t>Far burst 1 (range 5), one random target; +10 vs. Reflex</t>
  </si>
  <si>
    <t>1d6 + Charisma modifier fire damage.</t>
  </si>
  <si>
    <t>Hellhound</t>
  </si>
  <si>
    <t>Savage Bite</t>
  </si>
  <si>
    <t>2d6 + Charisma modifier fire damage. *Miss:* Make a *fiery breath* attack as a free action, if available.</t>
  </si>
  <si>
    <t>Fiery Breath</t>
  </si>
  <si>
    <t>Near arc 2, +10 vs. Reflex</t>
  </si>
  <si>
    <t>1d6 + Charisma modifier fire damage and persistent 5 fire damage.</t>
  </si>
  <si>
    <t>Hezrou</t>
  </si>
  <si>
    <t>*Demonic Stench aura 1:* Creatures in the aura cannot heal.</t>
  </si>
  <si>
    <t>8, jump 4</t>
  </si>
  <si>
    <t>Meaty, Clawed Hands</t>
  </si>
  <si>
    <t>1d8 + Charisma modifier and the target is grappled.</t>
  </si>
  <si>
    <t>A creature the hezrou has grappled takes 2d8 + Charisma modifier damage.</t>
  </si>
  <si>
    <t>Hungry Maw</t>
  </si>
  <si>
    <t>*Chomp and Chew aura 1:* Targets take 10 persistent damage (save ends).</t>
  </si>
  <si>
    <t>Big Chomp</t>
  </si>
  <si>
    <t>2d6 + Charisma modifier damage.</t>
  </si>
  <si>
    <t>Vulture Demon</t>
  </si>
  <si>
    <t>Filth Covered Claws</t>
  </si>
  <si>
    <t>1d8 + Charisma modifier damage and 5 persistent poison damage.</t>
  </si>
  <si>
    <t>Demonic Screech</t>
  </si>
  <si>
    <t>Near arc 3, +14 vs. Will</t>
  </si>
  <si>
    <t>1d8 + Charisma modifier psychic damage and the target grants combat advantage until the end of your next turn.</t>
  </si>
  <si>
    <t>Big Burner</t>
  </si>
  <si>
    <t>fire 15</t>
  </si>
  <si>
    <t>cold 15</t>
  </si>
  <si>
    <t>fly 8 (hover, max altitude 3)</t>
  </si>
  <si>
    <t>Reach 2; +20 vs. Reflex</t>
  </si>
  <si>
    <t>3d6 + Charisma modifier fire damage. *Miss:* Random creature adjacent to big burner takes 2d6 + Charisma modifier fire damage.</t>
  </si>
  <si>
    <t>Far burst 1 (range 5), one random target; +20 vs. Reflex</t>
  </si>
  <si>
    <t>2d6 + Charisma modifier fire damage.</t>
  </si>
  <si>
    <t>Boar Demon (Nalfeshnee)</t>
  </si>
  <si>
    <t>5, fly 8</t>
  </si>
  <si>
    <t>Musky Claw</t>
  </si>
  <si>
    <t>+24 vs. AC</t>
  </si>
  <si>
    <t>1d10 + Charisma modifier damage.</t>
  </si>
  <si>
    <t>Accursed Blast</t>
  </si>
  <si>
    <t>Necrotic, Lightning</t>
  </si>
  <si>
    <t>Near arc 2; +24 vs. Reflex</t>
  </si>
  <si>
    <t>1d8 + Charisma modifier necrotic and lightning damage and the target is weakened until the end of your next turn.</t>
  </si>
  <si>
    <t>Horror Nimbus</t>
  </si>
  <si>
    <t>When the boar demon is reduced to 0 HP or below, it is destroyed. *Secondary Attack:* Near burst 2; +24 vs. Reflex; the target is pushed 2 and dazed (save ends)</t>
  </si>
  <si>
    <t>Frenzy Demon</t>
  </si>
  <si>
    <t xml:space="preserve">*Aura of Frustration aura 3:* Each time a creature within the aura misses on an attack roll, the frenzy demon gets a +2 bonus to its next attack roll. </t>
  </si>
  <si>
    <t>1d12 + Charisma modifier damage.</t>
  </si>
  <si>
    <t>Raking Claws</t>
  </si>
  <si>
    <t>2d12 + Charisma modifier damage.</t>
  </si>
  <si>
    <t>Pincer Demon (Glabrezu)</t>
  </si>
  <si>
    <t>Pincer</t>
  </si>
  <si>
    <t>2d8 + Charisma modifier damage.</t>
  </si>
  <si>
    <t>Chaos Hammer</t>
  </si>
  <si>
    <t>+24 vs. Fortitude</t>
  </si>
  <si>
    <t>1d10 + Charisma modifier force damage and the target falls prone.</t>
  </si>
  <si>
    <t>Laughing Demon</t>
  </si>
  <si>
    <t>*Aura of Mockery aura 3:* A creature within the aura that fails a saving throw takes 15 damage.</t>
  </si>
  <si>
    <t>+30 vs. AC</t>
  </si>
  <si>
    <t>2d8 + Charisma modifier damage, and a creature adjacent to the target takes 1d8 + Charisma modifier damage.</t>
  </si>
  <si>
    <t>Tooth and Claw and Stomp</t>
  </si>
  <si>
    <t>Make two *tooth and claw* attacks.</t>
  </si>
  <si>
    <t>Balor</t>
  </si>
  <si>
    <t>darkvision, trueseeing</t>
  </si>
  <si>
    <t>*Aura of Flame (Fire) aura 2:* A creature that enters or begins its turn in the aura takes 20 fire damage.</t>
  </si>
  <si>
    <t>fire 15, necrotic 15</t>
  </si>
  <si>
    <t>6, fly 12</t>
  </si>
  <si>
    <t>Fire, Necrotic, Weapon</t>
  </si>
  <si>
    <t>Reach 2; +34 vs. AC</t>
  </si>
  <si>
    <t>2d12 + Charisma modifier fire and necrotic damage.</t>
  </si>
  <si>
    <t>Flame Whip</t>
  </si>
  <si>
    <t>Reach 3; +34 vs. Reflex</t>
  </si>
  <si>
    <t>The target is knocked prone and pulled 3.</t>
  </si>
  <si>
    <t>Lifedrinker</t>
  </si>
  <si>
    <t>If a creature is killed within the balor's aura, the balor's summoner regains a recovery and the balor heals equal to your recovery value.</t>
  </si>
  <si>
    <t>Fallen Angel's Reckoning</t>
  </si>
  <si>
    <t xml:space="preserve">When the balor is reduced to 0 HP or below, it is destroyed. All creatures within 5 take 2d12 + your Charisma modifier radiant damage. </t>
  </si>
  <si>
    <t>Marilith</t>
  </si>
  <si>
    <t>*Wall of Steel aura 2:* A creature that leaves the aura takes 15 damage.</t>
  </si>
  <si>
    <t>Sword</t>
  </si>
  <si>
    <t>Three Whirling Swords</t>
  </si>
  <si>
    <t>Make three *sword* attacks, each against a different target. Shift 1 between attacks.</t>
  </si>
  <si>
    <t>Terrible Swift Swords</t>
  </si>
  <si>
    <t>For the rest of this turn, all attacks you make score a critical hit on a natural 15-20.</t>
  </si>
  <si>
    <t>Beguiling Gaze</t>
  </si>
  <si>
    <t>Psychic, Charm</t>
  </si>
  <si>
    <t>Ranged 10; +34 vs. Will</t>
  </si>
  <si>
    <t>Pull the target 6.</t>
  </si>
  <si>
    <t>Underdeep</t>
  </si>
  <si>
    <t>psychic 10</t>
  </si>
  <si>
    <t>+2</t>
  </si>
  <si>
    <t>6 (compress), burrow 3, climb 6</t>
  </si>
  <si>
    <t>1</t>
  </si>
  <si>
    <t>Tendril Cluster</t>
  </si>
  <si>
    <t>+13 vs AC</t>
  </si>
  <si>
    <t>3d10+7 psychic damage.</t>
  </si>
  <si>
    <t>Implant Larva</t>
  </si>
  <si>
    <t>Psychic, Disease</t>
  </si>
  <si>
    <t>+13 vs Will</t>
  </si>
  <si>
    <t>3d10+7 psychic damage and the target takes 10 persistant psychic damage (save ends).</t>
  </si>
  <si>
    <t>Sap Will</t>
  </si>
  <si>
    <t>Far burst 1 within 6; +13 vs Will</t>
  </si>
  <si>
    <t>Target is stunned (save ends).</t>
  </si>
  <si>
    <t>Suggestion</t>
  </si>
  <si>
    <t>Range 10, +13 vs Will</t>
  </si>
  <si>
    <t>Target is dominated (save ends).</t>
  </si>
  <si>
    <t>Mandatory Slumber</t>
  </si>
  <si>
    <t>Far burst 1, range 6, +13 vs Will</t>
  </si>
  <si>
    <t>2d10+7 psychic damage and the target is knocked prone.</t>
  </si>
  <si>
    <t>Teleport</t>
  </si>
  <si>
    <t>Teleport up to 6.</t>
  </si>
  <si>
    <t>Common, Deep Speech; telepathy 20</t>
  </si>
  <si>
    <t>Bluff +15, Dungeoneering +20, Insight +18</t>
  </si>
  <si>
    <t>TIB</t>
  </si>
  <si>
    <t>+0</t>
  </si>
  <si>
    <t>+5</t>
  </si>
  <si>
    <t>+3</t>
  </si>
  <si>
    <t>+7</t>
  </si>
  <si>
    <t>Scavenger Worm</t>
  </si>
  <si>
    <t>Mook Blocker</t>
  </si>
  <si>
    <t>blindsight 12</t>
  </si>
  <si>
    <t/>
  </si>
  <si>
    <t>6, climb 4</t>
  </si>
  <si>
    <t>Bite</t>
  </si>
  <si>
    <t>12 acid damage.</t>
  </si>
  <si>
    <t>Tranquilizing Spray</t>
  </si>
  <si>
    <t>Acid, Psychic</t>
  </si>
  <si>
    <t>Near arc 2, +13 vs Fortitude</t>
  </si>
  <si>
    <t>12 acid damage and the target falls prone.</t>
  </si>
  <si>
    <t>This insectoid creature might be mistaken for a simple giant centipede, were it not for the circular, moray-like maw, the hard reflective chitin that clicks as it moves, and its complete lack of eyes. Something green and foul-smelling trickles from its mouth.</t>
  </si>
  <si>
    <t>+-4</t>
  </si>
  <si>
    <t>+-2</t>
  </si>
  <si>
    <t>Tunnel Brute</t>
  </si>
  <si>
    <t>darkvision, tremorsense 12</t>
  </si>
  <si>
    <t>*Miasma of despair 1:* While a creature is in the aura, it suffers a -2 penalty to defences, on attack rolls and on skill checks.</t>
  </si>
  <si>
    <t>4, burrow 4, climb 2</t>
  </si>
  <si>
    <t>Sting</t>
  </si>
  <si>
    <t>3d10+13 poison damage.</t>
  </si>
  <si>
    <t>All-Out Attack</t>
  </si>
  <si>
    <t>7d6+13 damage.</t>
  </si>
  <si>
    <t>Evil Eye</t>
  </si>
  <si>
    <t>all-around vision, darkvision, truesight</t>
  </si>
  <si>
    <t>fly 6 (hover)</t>
  </si>
  <si>
    <t>2</t>
  </si>
  <si>
    <t>Lash</t>
  </si>
  <si>
    <t>3d10+7 damage.</t>
  </si>
  <si>
    <t>Gaze Attack</t>
  </si>
  <si>
    <t>Psychic, Fire</t>
  </si>
  <si>
    <t>Near arc 6, +13 vs Will</t>
  </si>
  <si>
    <t>All-Out</t>
  </si>
  <si>
    <t>Use two gaze attacks, chosen randomly.</t>
  </si>
  <si>
    <t>Lash Out</t>
  </si>
  <si>
    <t>Trigger: The evil eye is hit by an attack; make a gaze attack, chosen randomly.</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</si>
  <si>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</si>
  <si>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+-1</t>
  </si>
  <si>
    <t>Greymalkin</t>
  </si>
  <si>
    <t>darkvision, low-light vision</t>
  </si>
  <si>
    <t>necrotic 5</t>
  </si>
  <si>
    <t>Reach 3; +9 vs AC</t>
  </si>
  <si>
    <t>2d10+5 damage.</t>
  </si>
  <si>
    <t>The greymalkin shifts 8 squares and makes a claw attack. If the attack hits, the target is knocked prone.</t>
  </si>
  <si>
    <t>Multiple Images</t>
  </si>
  <si>
    <t>+6 power bonus to AC. Each time an attack misses the greymalkin, bonus decreases by 2.</t>
  </si>
  <si>
    <t>Stealth +14</t>
  </si>
  <si>
    <t>The creature appears to be some sort of predatory cat, resembling a smoke-gray leopard with an unusually bestial snout.The air around it seems to shimmer, not unlike a heat mirage, and without a sound a second identical creature appears to the left.</t>
  </si>
  <si>
    <t>Ophiduan</t>
  </si>
  <si>
    <t>Ophiduan - Hominis Caste</t>
  </si>
  <si>
    <t>Spiked chain</t>
  </si>
  <si>
    <t>+11 vs AC</t>
  </si>
  <si>
    <t>3d8+7 damage.</t>
  </si>
  <si>
    <t>Range 20; +11 vs AC</t>
  </si>
  <si>
    <t>Ophidiophobia</t>
  </si>
  <si>
    <t>+11 vs Will</t>
  </si>
  <si>
    <t>4d10+6 psychic damage and push 4.</t>
  </si>
  <si>
    <t>Hypnotism</t>
  </si>
  <si>
    <t>Far burst 1, range 10; +11 vs Will</t>
  </si>
  <si>
    <t>3d8+7 psychic damage and dazed (save ends).</t>
  </si>
  <si>
    <t>Spiked chain, longbow</t>
  </si>
  <si>
    <t>+1</t>
  </si>
  <si>
    <t>+4</t>
  </si>
  <si>
    <t>+6</t>
  </si>
  <si>
    <t>Ophiduan - Semiferum Caste</t>
  </si>
  <si>
    <t>11 poison damage.</t>
  </si>
  <si>
    <t>11 damage.</t>
  </si>
  <si>
    <t>Dazed (save ends).</t>
  </si>
  <si>
    <t>Ophiduan - Anguineum Caste</t>
  </si>
  <si>
    <t>*Ophidiophobia Aura 2:* Creatures beginning their turn in the aura take 4d10+6 psychic damage and are pushed 4.</t>
  </si>
  <si>
    <t>3d8+7 poison damage.</t>
  </si>
  <si>
    <t>Spit Poison</t>
  </si>
  <si>
    <t>Near blast 3; +11 vs Fortitude</t>
  </si>
  <si>
    <t>3d8+7 poison damage and persistent poison damage 5 (save ends). *Secondary Attack:* Once target makes save against poison damage, they are blind (save ends).</t>
  </si>
  <si>
    <t># Underdeep</t>
  </si>
  <si>
    <t># Ophiduan</t>
  </si>
  <si>
    <t>Choose one. You cannot choose one that you have used since the beginning of your last turn.
1. *Charm:* +13 vs Will; dominate (save ends).
2. *Confuse:* +13 vs Will; 2d10+7 psychic damage and cannot use encounter or daily powers (save ends).
3. *Death:* +13 vs Fortitude; 3d10+7 damage.
4. *Enervate:* +13 vs Fortitude; 2d10+7 psychic damage and weakened (save ends).
5. *Immolate:* +13 vs Reflex; 2d10+7 fire damage. 
6. *Paralyze:* +13 vs Will; 2d10+7 psychic damage and immobilized (save ends).
7. *Petrify:* +13 vs Fortitude; petrified (save ends).
8. *Sleep:* +13 vs Will; 2d10+7 psychic damage and knocked down (save ends).</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</si>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</sst>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applyFill="1"/>
    <xf numFmtId="164" fontId="0" fillId="0" borderId="0" xfId="1" applyNumberFormat="1" applyFont="1" applyFill="1" applyAlignment="1"/>
    <xf numFmtId="0" fontId="0" fillId="0" borderId="0" xfId="0" quotePrefix="1" applyFill="1"/>
    <xf numFmtId="0" fontId="0" fillId="0" borderId="0" xfId="0" applyFill="1" applyAlignment="1">
      <alignment wrapText="1"/>
    </xf>
    <xf numFmtId="3" fontId="0" fillId="0" borderId="0" xfId="0" applyNumberFormat="1" applyFill="1"/>
    <xf numFmtId="0" fontId="2" fillId="0" borderId="0" xfId="0" applyFont="1" applyFill="1" applyAlignment="1">
      <alignment vertical="center"/>
    </xf>
    <xf numFmtId="0" fontId="0" fillId="0" borderId="0" xfId="0" applyFill="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50"/>
  <sheetViews>
    <sheetView tabSelected="1" workbookViewId="0">
      <pane xSplit="1" ySplit="1" topLeftCell="DF143" activePane="bottomRight" state="frozen"/>
      <selection pane="topRight" activeCell="B1" sqref="B1"/>
      <selection pane="bottomLeft" activeCell="A2" sqref="A2"/>
      <selection pane="bottomRight" activeCell="DN143" sqref="DN143"/>
    </sheetView>
  </sheetViews>
  <sheetFormatPr defaultColWidth="19.44140625" defaultRowHeight="14.4" x14ac:dyDescent="0.3"/>
  <cols>
    <col min="1" max="16384" width="19.44140625" style="1"/>
  </cols>
  <sheetData>
    <row r="1" spans="1:125" ht="14.4"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row>
    <row r="2" spans="1:125" ht="14.4" customHeight="1" x14ac:dyDescent="0.3">
      <c r="A2" s="1" t="str">
        <f t="shared" ref="A2:AF2" si="0">REPT("a",244)</f>
        <v>aaaaaaaaaaaaaaaaaaaaaaaaaaaaaaaaaaaaaaaaaaaaaaaaaaaaaaaaaaaaaaaaaaaaaaaaaaaaaaaaaaaaaaaaaaaaaaaaaaaaaaaaaaaaaaaaaaaaaaaaaaaaaaaaaaaaaaaaaaaaaaaaaaaaaaaaaaaaaaaaaaaaaaaaaaaaaaaaaaaaaaaaaaaaaaaaaaaaaaaaaaaaaaaaaaaaaaaaaaaaaaaaaaaaaaaaaaaaaaaaaaaa</v>
      </c>
      <c r="B2" s="1" t="str">
        <f t="shared" si="0"/>
        <v>aaaaaaaaaaaaaaaaaaaaaaaaaaaaaaaaaaaaaaaaaaaaaaaaaaaaaaaaaaaaaaaaaaaaaaaaaaaaaaaaaaaaaaaaaaaaaaaaaaaaaaaaaaaaaaaaaaaaaaaaaaaaaaaaaaaaaaaaaaaaaaaaaaaaaaaaaaaaaaaaaaaaaaaaaaaaaaaaaaaaaaaaaaaaaaaaaaaaaaaaaaaaaaaaaaaaaaaaaaaaaaaaaaaaaaaaaaaaaaaaaaaa</v>
      </c>
      <c r="C2" s="1" t="str">
        <f t="shared" si="0"/>
        <v>aaaaaaaaaaaaaaaaaaaaaaaaaaaaaaaaaaaaaaaaaaaaaaaaaaaaaaaaaaaaaaaaaaaaaaaaaaaaaaaaaaaaaaaaaaaaaaaaaaaaaaaaaaaaaaaaaaaaaaaaaaaaaaaaaaaaaaaaaaaaaaaaaaaaaaaaaaaaaaaaaaaaaaaaaaaaaaaaaaaaaaaaaaaaaaaaaaaaaaaaaaaaaaaaaaaaaaaaaaaaaaaaaaaaaaaaaaaaaaaaaaaa</v>
      </c>
      <c r="D2" s="1" t="str">
        <f t="shared" si="0"/>
        <v>aaaaaaaaaaaaaaaaaaaaaaaaaaaaaaaaaaaaaaaaaaaaaaaaaaaaaaaaaaaaaaaaaaaaaaaaaaaaaaaaaaaaaaaaaaaaaaaaaaaaaaaaaaaaaaaaaaaaaaaaaaaaaaaaaaaaaaaaaaaaaaaaaaaaaaaaaaaaaaaaaaaaaaaaaaaaaaaaaaaaaaaaaaaaaaaaaaaaaaaaaaaaaaaaaaaaaaaaaaaaaaaaaaaaaaaaaaaaaaaaaaaa</v>
      </c>
      <c r="E2" s="1" t="str">
        <f t="shared" si="0"/>
        <v>aaaaaaaaaaaaaaaaaaaaaaaaaaaaaaaaaaaaaaaaaaaaaaaaaaaaaaaaaaaaaaaaaaaaaaaaaaaaaaaaaaaaaaaaaaaaaaaaaaaaaaaaaaaaaaaaaaaaaaaaaaaaaaaaaaaaaaaaaaaaaaaaaaaaaaaaaaaaaaaaaaaaaaaaaaaaaaaaaaaaaaaaaaaaaaaaaaaaaaaaaaaaaaaaaaaaaaaaaaaaaaaaaaaaaaaaaaaaaaaaaaaa</v>
      </c>
      <c r="F2" s="1" t="str">
        <f t="shared" si="0"/>
        <v>aaaaaaaaaaaaaaaaaaaaaaaaaaaaaaaaaaaaaaaaaaaaaaaaaaaaaaaaaaaaaaaaaaaaaaaaaaaaaaaaaaaaaaaaaaaaaaaaaaaaaaaaaaaaaaaaaaaaaaaaaaaaaaaaaaaaaaaaaaaaaaaaaaaaaaaaaaaaaaaaaaaaaaaaaaaaaaaaaaaaaaaaaaaaaaaaaaaaaaaaaaaaaaaaaaaaaaaaaaaaaaaaaaaaaaaaaaaaaaaaaaaa</v>
      </c>
      <c r="G2" s="1" t="str">
        <f t="shared" si="0"/>
        <v>aaaaaaaaaaaaaaaaaaaaaaaaaaaaaaaaaaaaaaaaaaaaaaaaaaaaaaaaaaaaaaaaaaaaaaaaaaaaaaaaaaaaaaaaaaaaaaaaaaaaaaaaaaaaaaaaaaaaaaaaaaaaaaaaaaaaaaaaaaaaaaaaaaaaaaaaaaaaaaaaaaaaaaaaaaaaaaaaaaaaaaaaaaaaaaaaaaaaaaaaaaaaaaaaaaaaaaaaaaaaaaaaaaaaaaaaaaaaaaaaaaaa</v>
      </c>
      <c r="H2" s="1" t="str">
        <f t="shared" si="0"/>
        <v>aaaaaaaaaaaaaaaaaaaaaaaaaaaaaaaaaaaaaaaaaaaaaaaaaaaaaaaaaaaaaaaaaaaaaaaaaaaaaaaaaaaaaaaaaaaaaaaaaaaaaaaaaaaaaaaaaaaaaaaaaaaaaaaaaaaaaaaaaaaaaaaaaaaaaaaaaaaaaaaaaaaaaaaaaaaaaaaaaaaaaaaaaaaaaaaaaaaaaaaaaaaaaaaaaaaaaaaaaaaaaaaaaaaaaaaaaaaaaaaaaaaa</v>
      </c>
      <c r="I2" s="1" t="str">
        <f t="shared" si="0"/>
        <v>aaaaaaaaaaaaaaaaaaaaaaaaaaaaaaaaaaaaaaaaaaaaaaaaaaaaaaaaaaaaaaaaaaaaaaaaaaaaaaaaaaaaaaaaaaaaaaaaaaaaaaaaaaaaaaaaaaaaaaaaaaaaaaaaaaaaaaaaaaaaaaaaaaaaaaaaaaaaaaaaaaaaaaaaaaaaaaaaaaaaaaaaaaaaaaaaaaaaaaaaaaaaaaaaaaaaaaaaaaaaaaaaaaaaaaaaaaaaaaaaaaaa</v>
      </c>
      <c r="J2" s="1" t="str">
        <f t="shared" si="0"/>
        <v>aaaaaaaaaaaaaaaaaaaaaaaaaaaaaaaaaaaaaaaaaaaaaaaaaaaaaaaaaaaaaaaaaaaaaaaaaaaaaaaaaaaaaaaaaaaaaaaaaaaaaaaaaaaaaaaaaaaaaaaaaaaaaaaaaaaaaaaaaaaaaaaaaaaaaaaaaaaaaaaaaaaaaaaaaaaaaaaaaaaaaaaaaaaaaaaaaaaaaaaaaaaaaaaaaaaaaaaaaaaaaaaaaaaaaaaaaaaaaaaaaaaa</v>
      </c>
      <c r="K2" s="1" t="str">
        <f t="shared" si="0"/>
        <v>aaaaaaaaaaaaaaaaaaaaaaaaaaaaaaaaaaaaaaaaaaaaaaaaaaaaaaaaaaaaaaaaaaaaaaaaaaaaaaaaaaaaaaaaaaaaaaaaaaaaaaaaaaaaaaaaaaaaaaaaaaaaaaaaaaaaaaaaaaaaaaaaaaaaaaaaaaaaaaaaaaaaaaaaaaaaaaaaaaaaaaaaaaaaaaaaaaaaaaaaaaaaaaaaaaaaaaaaaaaaaaaaaaaaaaaaaaaaaaaaaaaa</v>
      </c>
      <c r="L2" s="1" t="str">
        <f t="shared" si="0"/>
        <v>aaaaaaaaaaaaaaaaaaaaaaaaaaaaaaaaaaaaaaaaaaaaaaaaaaaaaaaaaaaaaaaaaaaaaaaaaaaaaaaaaaaaaaaaaaaaaaaaaaaaaaaaaaaaaaaaaaaaaaaaaaaaaaaaaaaaaaaaaaaaaaaaaaaaaaaaaaaaaaaaaaaaaaaaaaaaaaaaaaaaaaaaaaaaaaaaaaaaaaaaaaaaaaaaaaaaaaaaaaaaaaaaaaaaaaaaaaaaaaaaaaaa</v>
      </c>
      <c r="M2" s="1" t="str">
        <f t="shared" si="0"/>
        <v>aaaaaaaaaaaaaaaaaaaaaaaaaaaaaaaaaaaaaaaaaaaaaaaaaaaaaaaaaaaaaaaaaaaaaaaaaaaaaaaaaaaaaaaaaaaaaaaaaaaaaaaaaaaaaaaaaaaaaaaaaaaaaaaaaaaaaaaaaaaaaaaaaaaaaaaaaaaaaaaaaaaaaaaaaaaaaaaaaaaaaaaaaaaaaaaaaaaaaaaaaaaaaaaaaaaaaaaaaaaaaaaaaaaaaaaaaaaaaaaaaaaa</v>
      </c>
      <c r="N2" s="1" t="str">
        <f t="shared" si="0"/>
        <v>aaaaaaaaaaaaaaaaaaaaaaaaaaaaaaaaaaaaaaaaaaaaaaaaaaaaaaaaaaaaaaaaaaaaaaaaaaaaaaaaaaaaaaaaaaaaaaaaaaaaaaaaaaaaaaaaaaaaaaaaaaaaaaaaaaaaaaaaaaaaaaaaaaaaaaaaaaaaaaaaaaaaaaaaaaaaaaaaaaaaaaaaaaaaaaaaaaaaaaaaaaaaaaaaaaaaaaaaaaaaaaaaaaaaaaaaaaaaaaaaaaaa</v>
      </c>
      <c r="O2" s="1" t="str">
        <f t="shared" si="0"/>
        <v>aaaaaaaaaaaaaaaaaaaaaaaaaaaaaaaaaaaaaaaaaaaaaaaaaaaaaaaaaaaaaaaaaaaaaaaaaaaaaaaaaaaaaaaaaaaaaaaaaaaaaaaaaaaaaaaaaaaaaaaaaaaaaaaaaaaaaaaaaaaaaaaaaaaaaaaaaaaaaaaaaaaaaaaaaaaaaaaaaaaaaaaaaaaaaaaaaaaaaaaaaaaaaaaaaaaaaaaaaaaaaaaaaaaaaaaaaaaaaaaaaaaa</v>
      </c>
      <c r="P2" s="1" t="str">
        <f t="shared" si="0"/>
        <v>aaaaaaaaaaaaaaaaaaaaaaaaaaaaaaaaaaaaaaaaaaaaaaaaaaaaaaaaaaaaaaaaaaaaaaaaaaaaaaaaaaaaaaaaaaaaaaaaaaaaaaaaaaaaaaaaaaaaaaaaaaaaaaaaaaaaaaaaaaaaaaaaaaaaaaaaaaaaaaaaaaaaaaaaaaaaaaaaaaaaaaaaaaaaaaaaaaaaaaaaaaaaaaaaaaaaaaaaaaaaaaaaaaaaaaaaaaaaaaaaaaaa</v>
      </c>
      <c r="Q2" s="1" t="str">
        <f t="shared" si="0"/>
        <v>aaaaaaaaaaaaaaaaaaaaaaaaaaaaaaaaaaaaaaaaaaaaaaaaaaaaaaaaaaaaaaaaaaaaaaaaaaaaaaaaaaaaaaaaaaaaaaaaaaaaaaaaaaaaaaaaaaaaaaaaaaaaaaaaaaaaaaaaaaaaaaaaaaaaaaaaaaaaaaaaaaaaaaaaaaaaaaaaaaaaaaaaaaaaaaaaaaaaaaaaaaaaaaaaaaaaaaaaaaaaaaaaaaaaaaaaaaaaaaaaaaaa</v>
      </c>
      <c r="R2" s="1" t="str">
        <f t="shared" si="0"/>
        <v>aaaaaaaaaaaaaaaaaaaaaaaaaaaaaaaaaaaaaaaaaaaaaaaaaaaaaaaaaaaaaaaaaaaaaaaaaaaaaaaaaaaaaaaaaaaaaaaaaaaaaaaaaaaaaaaaaaaaaaaaaaaaaaaaaaaaaaaaaaaaaaaaaaaaaaaaaaaaaaaaaaaaaaaaaaaaaaaaaaaaaaaaaaaaaaaaaaaaaaaaaaaaaaaaaaaaaaaaaaaaaaaaaaaaaaaaaaaaaaaaaaaa</v>
      </c>
      <c r="S2" s="1" t="str">
        <f t="shared" si="0"/>
        <v>aaaaaaaaaaaaaaaaaaaaaaaaaaaaaaaaaaaaaaaaaaaaaaaaaaaaaaaaaaaaaaaaaaaaaaaaaaaaaaaaaaaaaaaaaaaaaaaaaaaaaaaaaaaaaaaaaaaaaaaaaaaaaaaaaaaaaaaaaaaaaaaaaaaaaaaaaaaaaaaaaaaaaaaaaaaaaaaaaaaaaaaaaaaaaaaaaaaaaaaaaaaaaaaaaaaaaaaaaaaaaaaaaaaaaaaaaaaaaaaaaaaa</v>
      </c>
      <c r="T2" s="1" t="str">
        <f t="shared" si="0"/>
        <v>aaaaaaaaaaaaaaaaaaaaaaaaaaaaaaaaaaaaaaaaaaaaaaaaaaaaaaaaaaaaaaaaaaaaaaaaaaaaaaaaaaaaaaaaaaaaaaaaaaaaaaaaaaaaaaaaaaaaaaaaaaaaaaaaaaaaaaaaaaaaaaaaaaaaaaaaaaaaaaaaaaaaaaaaaaaaaaaaaaaaaaaaaaaaaaaaaaaaaaaaaaaaaaaaaaaaaaaaaaaaaaaaaaaaaaaaaaaaaaaaaaaa</v>
      </c>
      <c r="U2" s="1" t="str">
        <f t="shared" si="0"/>
        <v>aaaaaaaaaaaaaaaaaaaaaaaaaaaaaaaaaaaaaaaaaaaaaaaaaaaaaaaaaaaaaaaaaaaaaaaaaaaaaaaaaaaaaaaaaaaaaaaaaaaaaaaaaaaaaaaaaaaaaaaaaaaaaaaaaaaaaaaaaaaaaaaaaaaaaaaaaaaaaaaaaaaaaaaaaaaaaaaaaaaaaaaaaaaaaaaaaaaaaaaaaaaaaaaaaaaaaaaaaaaaaaaaaaaaaaaaaaaaaaaaaaaa</v>
      </c>
      <c r="V2" s="1" t="str">
        <f t="shared" si="0"/>
        <v>aaaaaaaaaaaaaaaaaaaaaaaaaaaaaaaaaaaaaaaaaaaaaaaaaaaaaaaaaaaaaaaaaaaaaaaaaaaaaaaaaaaaaaaaaaaaaaaaaaaaaaaaaaaaaaaaaaaaaaaaaaaaaaaaaaaaaaaaaaaaaaaaaaaaaaaaaaaaaaaaaaaaaaaaaaaaaaaaaaaaaaaaaaaaaaaaaaaaaaaaaaaaaaaaaaaaaaaaaaaaaaaaaaaaaaaaaaaaaaaaaaaa</v>
      </c>
      <c r="W2" s="1" t="str">
        <f t="shared" si="0"/>
        <v>aaaaaaaaaaaaaaaaaaaaaaaaaaaaaaaaaaaaaaaaaaaaaaaaaaaaaaaaaaaaaaaaaaaaaaaaaaaaaaaaaaaaaaaaaaaaaaaaaaaaaaaaaaaaaaaaaaaaaaaaaaaaaaaaaaaaaaaaaaaaaaaaaaaaaaaaaaaaaaaaaaaaaaaaaaaaaaaaaaaaaaaaaaaaaaaaaaaaaaaaaaaaaaaaaaaaaaaaaaaaaaaaaaaaaaaaaaaaaaaaaaaa</v>
      </c>
      <c r="X2" s="1" t="str">
        <f t="shared" si="0"/>
        <v>aaaaaaaaaaaaaaaaaaaaaaaaaaaaaaaaaaaaaaaaaaaaaaaaaaaaaaaaaaaaaaaaaaaaaaaaaaaaaaaaaaaaaaaaaaaaaaaaaaaaaaaaaaaaaaaaaaaaaaaaaaaaaaaaaaaaaaaaaaaaaaaaaaaaaaaaaaaaaaaaaaaaaaaaaaaaaaaaaaaaaaaaaaaaaaaaaaaaaaaaaaaaaaaaaaaaaaaaaaaaaaaaaaaaaaaaaaaaaaaaaaaa</v>
      </c>
      <c r="Y2" s="1" t="str">
        <f t="shared" si="0"/>
        <v>aaaaaaaaaaaaaaaaaaaaaaaaaaaaaaaaaaaaaaaaaaaaaaaaaaaaaaaaaaaaaaaaaaaaaaaaaaaaaaaaaaaaaaaaaaaaaaaaaaaaaaaaaaaaaaaaaaaaaaaaaaaaaaaaaaaaaaaaaaaaaaaaaaaaaaaaaaaaaaaaaaaaaaaaaaaaaaaaaaaaaaaaaaaaaaaaaaaaaaaaaaaaaaaaaaaaaaaaaaaaaaaaaaaaaaaaaaaaaaaaaaaa</v>
      </c>
      <c r="Z2" s="1" t="str">
        <f t="shared" si="0"/>
        <v>aaaaaaaaaaaaaaaaaaaaaaaaaaaaaaaaaaaaaaaaaaaaaaaaaaaaaaaaaaaaaaaaaaaaaaaaaaaaaaaaaaaaaaaaaaaaaaaaaaaaaaaaaaaaaaaaaaaaaaaaaaaaaaaaaaaaaaaaaaaaaaaaaaaaaaaaaaaaaaaaaaaaaaaaaaaaaaaaaaaaaaaaaaaaaaaaaaaaaaaaaaaaaaaaaaaaaaaaaaaaaaaaaaaaaaaaaaaaaaaaaaaa</v>
      </c>
      <c r="AA2" s="1" t="str">
        <f t="shared" si="0"/>
        <v>aaaaaaaaaaaaaaaaaaaaaaaaaaaaaaaaaaaaaaaaaaaaaaaaaaaaaaaaaaaaaaaaaaaaaaaaaaaaaaaaaaaaaaaaaaaaaaaaaaaaaaaaaaaaaaaaaaaaaaaaaaaaaaaaaaaaaaaaaaaaaaaaaaaaaaaaaaaaaaaaaaaaaaaaaaaaaaaaaaaaaaaaaaaaaaaaaaaaaaaaaaaaaaaaaaaaaaaaaaaaaaaaaaaaaaaaaaaaaaaaaaaa</v>
      </c>
      <c r="AB2" s="1" t="str">
        <f t="shared" si="0"/>
        <v>aaaaaaaaaaaaaaaaaaaaaaaaaaaaaaaaaaaaaaaaaaaaaaaaaaaaaaaaaaaaaaaaaaaaaaaaaaaaaaaaaaaaaaaaaaaaaaaaaaaaaaaaaaaaaaaaaaaaaaaaaaaaaaaaaaaaaaaaaaaaaaaaaaaaaaaaaaaaaaaaaaaaaaaaaaaaaaaaaaaaaaaaaaaaaaaaaaaaaaaaaaaaaaaaaaaaaaaaaaaaaaaaaaaaaaaaaaaaaaaaaaaa</v>
      </c>
      <c r="AC2" s="1" t="str">
        <f t="shared" si="0"/>
        <v>aaaaaaaaaaaaaaaaaaaaaaaaaaaaaaaaaaaaaaaaaaaaaaaaaaaaaaaaaaaaaaaaaaaaaaaaaaaaaaaaaaaaaaaaaaaaaaaaaaaaaaaaaaaaaaaaaaaaaaaaaaaaaaaaaaaaaaaaaaaaaaaaaaaaaaaaaaaaaaaaaaaaaaaaaaaaaaaaaaaaaaaaaaaaaaaaaaaaaaaaaaaaaaaaaaaaaaaaaaaaaaaaaaaaaaaaaaaaaaaaaaaa</v>
      </c>
      <c r="AD2" s="1" t="str">
        <f t="shared" si="0"/>
        <v>aaaaaaaaaaaaaaaaaaaaaaaaaaaaaaaaaaaaaaaaaaaaaaaaaaaaaaaaaaaaaaaaaaaaaaaaaaaaaaaaaaaaaaaaaaaaaaaaaaaaaaaaaaaaaaaaaaaaaaaaaaaaaaaaaaaaaaaaaaaaaaaaaaaaaaaaaaaaaaaaaaaaaaaaaaaaaaaaaaaaaaaaaaaaaaaaaaaaaaaaaaaaaaaaaaaaaaaaaaaaaaaaaaaaaaaaaaaaaaaaaaaa</v>
      </c>
      <c r="AE2" s="1" t="str">
        <f t="shared" si="0"/>
        <v>aaaaaaaaaaaaaaaaaaaaaaaaaaaaaaaaaaaaaaaaaaaaaaaaaaaaaaaaaaaaaaaaaaaaaaaaaaaaaaaaaaaaaaaaaaaaaaaaaaaaaaaaaaaaaaaaaaaaaaaaaaaaaaaaaaaaaaaaaaaaaaaaaaaaaaaaaaaaaaaaaaaaaaaaaaaaaaaaaaaaaaaaaaaaaaaaaaaaaaaaaaaaaaaaaaaaaaaaaaaaaaaaaaaaaaaaaaaaaaaaaaaa</v>
      </c>
      <c r="AF2" s="1" t="str">
        <f t="shared" si="0"/>
        <v>aaaaaaaaaaaaaaaaaaaaaaaaaaaaaaaaaaaaaaaaaaaaaaaaaaaaaaaaaaaaaaaaaaaaaaaaaaaaaaaaaaaaaaaaaaaaaaaaaaaaaaaaaaaaaaaaaaaaaaaaaaaaaaaaaaaaaaaaaaaaaaaaaaaaaaaaaaaaaaaaaaaaaaaaaaaaaaaaaaaaaaaaaaaaaaaaaaaaaaaaaaaaaaaaaaaaaaaaaaaaaaaaaaaaaaaaaaaaaaaaaaaa</v>
      </c>
      <c r="AG2" s="1" t="str">
        <f>REPT("a",244)</f>
        <v>aaaaaaaaaaaaaaaaaaaaaaaaaaaaaaaaaaaaaaaaaaaaaaaaaaaaaaaaaaaaaaaaaaaaaaaaaaaaaaaaaaaaaaaaaaaaaaaaaaaaaaaaaaaaaaaaaaaaaaaaaaaaaaaaaaaaaaaaaaaaaaaaaaaaaaaaaaaaaaaaaaaaaaaaaaaaaaaaaaaaaaaaaaaaaaaaaaaaaaaaaaaaaaaaaaaaaaaaaaaaaaaaaaaaaaaaaaaaaaaaaaaa</v>
      </c>
      <c r="AH2" s="1" t="str">
        <f>REPT("a",244)</f>
        <v>aaaaaaaaaaaaaaaaaaaaaaaaaaaaaaaaaaaaaaaaaaaaaaaaaaaaaaaaaaaaaaaaaaaaaaaaaaaaaaaaaaaaaaaaaaaaaaaaaaaaaaaaaaaaaaaaaaaaaaaaaaaaaaaaaaaaaaaaaaaaaaaaaaaaaaaaaaaaaaaaaaaaaaaaaaaaaaaaaaaaaaaaaaaaaaaaaaaaaaaaaaaaaaaaaaaaaaaaaaaaaaaaaaaaaaaaaaaaaaaaaaaa</v>
      </c>
      <c r="AI2" s="1" t="str">
        <f t="shared" ref="AI2:CS2" si="1">REPT("a",244)</f>
        <v>aaaaaaaaaaaaaaaaaaaaaaaaaaaaaaaaaaaaaaaaaaaaaaaaaaaaaaaaaaaaaaaaaaaaaaaaaaaaaaaaaaaaaaaaaaaaaaaaaaaaaaaaaaaaaaaaaaaaaaaaaaaaaaaaaaaaaaaaaaaaaaaaaaaaaaaaaaaaaaaaaaaaaaaaaaaaaaaaaaaaaaaaaaaaaaaaaaaaaaaaaaaaaaaaaaaaaaaaaaaaaaaaaaaaaaaaaaaaaaaaaaaa</v>
      </c>
      <c r="AJ2" s="1" t="str">
        <f t="shared" si="1"/>
        <v>aaaaaaaaaaaaaaaaaaaaaaaaaaaaaaaaaaaaaaaaaaaaaaaaaaaaaaaaaaaaaaaaaaaaaaaaaaaaaaaaaaaaaaaaaaaaaaaaaaaaaaaaaaaaaaaaaaaaaaaaaaaaaaaaaaaaaaaaaaaaaaaaaaaaaaaaaaaaaaaaaaaaaaaaaaaaaaaaaaaaaaaaaaaaaaaaaaaaaaaaaaaaaaaaaaaaaaaaaaaaaaaaaaaaaaaaaaaaaaaaaaaa</v>
      </c>
      <c r="AK2" s="1" t="str">
        <f t="shared" si="1"/>
        <v>aaaaaaaaaaaaaaaaaaaaaaaaaaaaaaaaaaaaaaaaaaaaaaaaaaaaaaaaaaaaaaaaaaaaaaaaaaaaaaaaaaaaaaaaaaaaaaaaaaaaaaaaaaaaaaaaaaaaaaaaaaaaaaaaaaaaaaaaaaaaaaaaaaaaaaaaaaaaaaaaaaaaaaaaaaaaaaaaaaaaaaaaaaaaaaaaaaaaaaaaaaaaaaaaaaaaaaaaaaaaaaaaaaaaaaaaaaaaaaaaaaaa</v>
      </c>
      <c r="AL2" s="1" t="str">
        <f t="shared" si="1"/>
        <v>aaaaaaaaaaaaaaaaaaaaaaaaaaaaaaaaaaaaaaaaaaaaaaaaaaaaaaaaaaaaaaaaaaaaaaaaaaaaaaaaaaaaaaaaaaaaaaaaaaaaaaaaaaaaaaaaaaaaaaaaaaaaaaaaaaaaaaaaaaaaaaaaaaaaaaaaaaaaaaaaaaaaaaaaaaaaaaaaaaaaaaaaaaaaaaaaaaaaaaaaaaaaaaaaaaaaaaaaaaaaaaaaaaaaaaaaaaaaaaaaaaaa</v>
      </c>
      <c r="AM2" s="1" t="str">
        <f t="shared" si="1"/>
        <v>aaaaaaaaaaaaaaaaaaaaaaaaaaaaaaaaaaaaaaaaaaaaaaaaaaaaaaaaaaaaaaaaaaaaaaaaaaaaaaaaaaaaaaaaaaaaaaaaaaaaaaaaaaaaaaaaaaaaaaaaaaaaaaaaaaaaaaaaaaaaaaaaaaaaaaaaaaaaaaaaaaaaaaaaaaaaaaaaaaaaaaaaaaaaaaaaaaaaaaaaaaaaaaaaaaaaaaaaaaaaaaaaaaaaaaaaaaaaaaaaaaaa</v>
      </c>
      <c r="AN2" s="1" t="str">
        <f t="shared" si="1"/>
        <v>aaaaaaaaaaaaaaaaaaaaaaaaaaaaaaaaaaaaaaaaaaaaaaaaaaaaaaaaaaaaaaaaaaaaaaaaaaaaaaaaaaaaaaaaaaaaaaaaaaaaaaaaaaaaaaaaaaaaaaaaaaaaaaaaaaaaaaaaaaaaaaaaaaaaaaaaaaaaaaaaaaaaaaaaaaaaaaaaaaaaaaaaaaaaaaaaaaaaaaaaaaaaaaaaaaaaaaaaaaaaaaaaaaaaaaaaaaaaaaaaaaaa</v>
      </c>
      <c r="AO2" s="1" t="str">
        <f t="shared" si="1"/>
        <v>aaaaaaaaaaaaaaaaaaaaaaaaaaaaaaaaaaaaaaaaaaaaaaaaaaaaaaaaaaaaaaaaaaaaaaaaaaaaaaaaaaaaaaaaaaaaaaaaaaaaaaaaaaaaaaaaaaaaaaaaaaaaaaaaaaaaaaaaaaaaaaaaaaaaaaaaaaaaaaaaaaaaaaaaaaaaaaaaaaaaaaaaaaaaaaaaaaaaaaaaaaaaaaaaaaaaaaaaaaaaaaaaaaaaaaaaaaaaaaaaaaaa</v>
      </c>
      <c r="AP2" s="1" t="str">
        <f t="shared" si="1"/>
        <v>aaaaaaaaaaaaaaaaaaaaaaaaaaaaaaaaaaaaaaaaaaaaaaaaaaaaaaaaaaaaaaaaaaaaaaaaaaaaaaaaaaaaaaaaaaaaaaaaaaaaaaaaaaaaaaaaaaaaaaaaaaaaaaaaaaaaaaaaaaaaaaaaaaaaaaaaaaaaaaaaaaaaaaaaaaaaaaaaaaaaaaaaaaaaaaaaaaaaaaaaaaaaaaaaaaaaaaaaaaaaaaaaaaaaaaaaaaaaaaaaaaaa</v>
      </c>
      <c r="AQ2" s="1" t="str">
        <f t="shared" si="1"/>
        <v>aaaaaaaaaaaaaaaaaaaaaaaaaaaaaaaaaaaaaaaaaaaaaaaaaaaaaaaaaaaaaaaaaaaaaaaaaaaaaaaaaaaaaaaaaaaaaaaaaaaaaaaaaaaaaaaaaaaaaaaaaaaaaaaaaaaaaaaaaaaaaaaaaaaaaaaaaaaaaaaaaaaaaaaaaaaaaaaaaaaaaaaaaaaaaaaaaaaaaaaaaaaaaaaaaaaaaaaaaaaaaaaaaaaaaaaaaaaaaaaaaaaa</v>
      </c>
      <c r="AR2" s="1" t="str">
        <f t="shared" si="1"/>
        <v>aaaaaaaaaaaaaaaaaaaaaaaaaaaaaaaaaaaaaaaaaaaaaaaaaaaaaaaaaaaaaaaaaaaaaaaaaaaaaaaaaaaaaaaaaaaaaaaaaaaaaaaaaaaaaaaaaaaaaaaaaaaaaaaaaaaaaaaaaaaaaaaaaaaaaaaaaaaaaaaaaaaaaaaaaaaaaaaaaaaaaaaaaaaaaaaaaaaaaaaaaaaaaaaaaaaaaaaaaaaaaaaaaaaaaaaaaaaaaaaaaaaa</v>
      </c>
      <c r="AS2" s="1" t="str">
        <f t="shared" si="1"/>
        <v>aaaaaaaaaaaaaaaaaaaaaaaaaaaaaaaaaaaaaaaaaaaaaaaaaaaaaaaaaaaaaaaaaaaaaaaaaaaaaaaaaaaaaaaaaaaaaaaaaaaaaaaaaaaaaaaaaaaaaaaaaaaaaaaaaaaaaaaaaaaaaaaaaaaaaaaaaaaaaaaaaaaaaaaaaaaaaaaaaaaaaaaaaaaaaaaaaaaaaaaaaaaaaaaaaaaaaaaaaaaaaaaaaaaaaaaaaaaaaaaaaaaa</v>
      </c>
      <c r="AT2" s="1" t="str">
        <f t="shared" si="1"/>
        <v>aaaaaaaaaaaaaaaaaaaaaaaaaaaaaaaaaaaaaaaaaaaaaaaaaaaaaaaaaaaaaaaaaaaaaaaaaaaaaaaaaaaaaaaaaaaaaaaaaaaaaaaaaaaaaaaaaaaaaaaaaaaaaaaaaaaaaaaaaaaaaaaaaaaaaaaaaaaaaaaaaaaaaaaaaaaaaaaaaaaaaaaaaaaaaaaaaaaaaaaaaaaaaaaaaaaaaaaaaaaaaaaaaaaaaaaaaaaaaaaaaaaa</v>
      </c>
      <c r="AU2" s="1" t="str">
        <f t="shared" si="1"/>
        <v>aaaaaaaaaaaaaaaaaaaaaaaaaaaaaaaaaaaaaaaaaaaaaaaaaaaaaaaaaaaaaaaaaaaaaaaaaaaaaaaaaaaaaaaaaaaaaaaaaaaaaaaaaaaaaaaaaaaaaaaaaaaaaaaaaaaaaaaaaaaaaaaaaaaaaaaaaaaaaaaaaaaaaaaaaaaaaaaaaaaaaaaaaaaaaaaaaaaaaaaaaaaaaaaaaaaaaaaaaaaaaaaaaaaaaaaaaaaaaaaaaaaa</v>
      </c>
      <c r="AV2" s="1" t="str">
        <f t="shared" si="1"/>
        <v>aaaaaaaaaaaaaaaaaaaaaaaaaaaaaaaaaaaaaaaaaaaaaaaaaaaaaaaaaaaaaaaaaaaaaaaaaaaaaaaaaaaaaaaaaaaaaaaaaaaaaaaaaaaaaaaaaaaaaaaaaaaaaaaaaaaaaaaaaaaaaaaaaaaaaaaaaaaaaaaaaaaaaaaaaaaaaaaaaaaaaaaaaaaaaaaaaaaaaaaaaaaaaaaaaaaaaaaaaaaaaaaaaaaaaaaaaaaaaaaaaaaa</v>
      </c>
      <c r="AW2" s="1" t="str">
        <f t="shared" si="1"/>
        <v>aaaaaaaaaaaaaaaaaaaaaaaaaaaaaaaaaaaaaaaaaaaaaaaaaaaaaaaaaaaaaaaaaaaaaaaaaaaaaaaaaaaaaaaaaaaaaaaaaaaaaaaaaaaaaaaaaaaaaaaaaaaaaaaaaaaaaaaaaaaaaaaaaaaaaaaaaaaaaaaaaaaaaaaaaaaaaaaaaaaaaaaaaaaaaaaaaaaaaaaaaaaaaaaaaaaaaaaaaaaaaaaaaaaaaaaaaaaaaaaaaaaa</v>
      </c>
      <c r="AX2" s="1" t="str">
        <f t="shared" si="1"/>
        <v>aaaaaaaaaaaaaaaaaaaaaaaaaaaaaaaaaaaaaaaaaaaaaaaaaaaaaaaaaaaaaaaaaaaaaaaaaaaaaaaaaaaaaaaaaaaaaaaaaaaaaaaaaaaaaaaaaaaaaaaaaaaaaaaaaaaaaaaaaaaaaaaaaaaaaaaaaaaaaaaaaaaaaaaaaaaaaaaaaaaaaaaaaaaaaaaaaaaaaaaaaaaaaaaaaaaaaaaaaaaaaaaaaaaaaaaaaaaaaaaaaaaa</v>
      </c>
      <c r="AY2" s="1" t="str">
        <f t="shared" si="1"/>
        <v>aaaaaaaaaaaaaaaaaaaaaaaaaaaaaaaaaaaaaaaaaaaaaaaaaaaaaaaaaaaaaaaaaaaaaaaaaaaaaaaaaaaaaaaaaaaaaaaaaaaaaaaaaaaaaaaaaaaaaaaaaaaaaaaaaaaaaaaaaaaaaaaaaaaaaaaaaaaaaaaaaaaaaaaaaaaaaaaaaaaaaaaaaaaaaaaaaaaaaaaaaaaaaaaaaaaaaaaaaaaaaaaaaaaaaaaaaaaaaaaaaaaa</v>
      </c>
      <c r="AZ2" s="1" t="str">
        <f t="shared" si="1"/>
        <v>aaaaaaaaaaaaaaaaaaaaaaaaaaaaaaaaaaaaaaaaaaaaaaaaaaaaaaaaaaaaaaaaaaaaaaaaaaaaaaaaaaaaaaaaaaaaaaaaaaaaaaaaaaaaaaaaaaaaaaaaaaaaaaaaaaaaaaaaaaaaaaaaaaaaaaaaaaaaaaaaaaaaaaaaaaaaaaaaaaaaaaaaaaaaaaaaaaaaaaaaaaaaaaaaaaaaaaaaaaaaaaaaaaaaaaaaaaaaaaaaaaaa</v>
      </c>
      <c r="BA2" s="1" t="str">
        <f t="shared" si="1"/>
        <v>aaaaaaaaaaaaaaaaaaaaaaaaaaaaaaaaaaaaaaaaaaaaaaaaaaaaaaaaaaaaaaaaaaaaaaaaaaaaaaaaaaaaaaaaaaaaaaaaaaaaaaaaaaaaaaaaaaaaaaaaaaaaaaaaaaaaaaaaaaaaaaaaaaaaaaaaaaaaaaaaaaaaaaaaaaaaaaaaaaaaaaaaaaaaaaaaaaaaaaaaaaaaaaaaaaaaaaaaaaaaaaaaaaaaaaaaaaaaaaaaaaaa</v>
      </c>
      <c r="BB2" s="1" t="str">
        <f t="shared" si="1"/>
        <v>aaaaaaaaaaaaaaaaaaaaaaaaaaaaaaaaaaaaaaaaaaaaaaaaaaaaaaaaaaaaaaaaaaaaaaaaaaaaaaaaaaaaaaaaaaaaaaaaaaaaaaaaaaaaaaaaaaaaaaaaaaaaaaaaaaaaaaaaaaaaaaaaaaaaaaaaaaaaaaaaaaaaaaaaaaaaaaaaaaaaaaaaaaaaaaaaaaaaaaaaaaaaaaaaaaaaaaaaaaaaaaaaaaaaaaaaaaaaaaaaaaaa</v>
      </c>
      <c r="BC2" s="1" t="str">
        <f t="shared" si="1"/>
        <v>aaaaaaaaaaaaaaaaaaaaaaaaaaaaaaaaaaaaaaaaaaaaaaaaaaaaaaaaaaaaaaaaaaaaaaaaaaaaaaaaaaaaaaaaaaaaaaaaaaaaaaaaaaaaaaaaaaaaaaaaaaaaaaaaaaaaaaaaaaaaaaaaaaaaaaaaaaaaaaaaaaaaaaaaaaaaaaaaaaaaaaaaaaaaaaaaaaaaaaaaaaaaaaaaaaaaaaaaaaaaaaaaaaaaaaaaaaaaaaaaaaaa</v>
      </c>
      <c r="BD2" s="1" t="str">
        <f t="shared" si="1"/>
        <v>aaaaaaaaaaaaaaaaaaaaaaaaaaaaaaaaaaaaaaaaaaaaaaaaaaaaaaaaaaaaaaaaaaaaaaaaaaaaaaaaaaaaaaaaaaaaaaaaaaaaaaaaaaaaaaaaaaaaaaaaaaaaaaaaaaaaaaaaaaaaaaaaaaaaaaaaaaaaaaaaaaaaaaaaaaaaaaaaaaaaaaaaaaaaaaaaaaaaaaaaaaaaaaaaaaaaaaaaaaaaaaaaaaaaaaaaaaaaaaaaaaaa</v>
      </c>
      <c r="BE2" s="1" t="str">
        <f t="shared" si="1"/>
        <v>aaaaaaaaaaaaaaaaaaaaaaaaaaaaaaaaaaaaaaaaaaaaaaaaaaaaaaaaaaaaaaaaaaaaaaaaaaaaaaaaaaaaaaaaaaaaaaaaaaaaaaaaaaaaaaaaaaaaaaaaaaaaaaaaaaaaaaaaaaaaaaaaaaaaaaaaaaaaaaaaaaaaaaaaaaaaaaaaaaaaaaaaaaaaaaaaaaaaaaaaaaaaaaaaaaaaaaaaaaaaaaaaaaaaaaaaaaaaaaaaaaaa</v>
      </c>
      <c r="BF2" s="1" t="str">
        <f t="shared" si="1"/>
        <v>aaaaaaaaaaaaaaaaaaaaaaaaaaaaaaaaaaaaaaaaaaaaaaaaaaaaaaaaaaaaaaaaaaaaaaaaaaaaaaaaaaaaaaaaaaaaaaaaaaaaaaaaaaaaaaaaaaaaaaaaaaaaaaaaaaaaaaaaaaaaaaaaaaaaaaaaaaaaaaaaaaaaaaaaaaaaaaaaaaaaaaaaaaaaaaaaaaaaaaaaaaaaaaaaaaaaaaaaaaaaaaaaaaaaaaaaaaaaaaaaaaaa</v>
      </c>
      <c r="BG2" s="1" t="str">
        <f t="shared" si="1"/>
        <v>aaaaaaaaaaaaaaaaaaaaaaaaaaaaaaaaaaaaaaaaaaaaaaaaaaaaaaaaaaaaaaaaaaaaaaaaaaaaaaaaaaaaaaaaaaaaaaaaaaaaaaaaaaaaaaaaaaaaaaaaaaaaaaaaaaaaaaaaaaaaaaaaaaaaaaaaaaaaaaaaaaaaaaaaaaaaaaaaaaaaaaaaaaaaaaaaaaaaaaaaaaaaaaaaaaaaaaaaaaaaaaaaaaaaaaaaaaaaaaaaaaaa</v>
      </c>
      <c r="BH2" s="1" t="str">
        <f t="shared" si="1"/>
        <v>aaaaaaaaaaaaaaaaaaaaaaaaaaaaaaaaaaaaaaaaaaaaaaaaaaaaaaaaaaaaaaaaaaaaaaaaaaaaaaaaaaaaaaaaaaaaaaaaaaaaaaaaaaaaaaaaaaaaaaaaaaaaaaaaaaaaaaaaaaaaaaaaaaaaaaaaaaaaaaaaaaaaaaaaaaaaaaaaaaaaaaaaaaaaaaaaaaaaaaaaaaaaaaaaaaaaaaaaaaaaaaaaaaaaaaaaaaaaaaaaaaaa</v>
      </c>
      <c r="BI2" s="1" t="str">
        <f t="shared" si="1"/>
        <v>aaaaaaaaaaaaaaaaaaaaaaaaaaaaaaaaaaaaaaaaaaaaaaaaaaaaaaaaaaaaaaaaaaaaaaaaaaaaaaaaaaaaaaaaaaaaaaaaaaaaaaaaaaaaaaaaaaaaaaaaaaaaaaaaaaaaaaaaaaaaaaaaaaaaaaaaaaaaaaaaaaaaaaaaaaaaaaaaaaaaaaaaaaaaaaaaaaaaaaaaaaaaaaaaaaaaaaaaaaaaaaaaaaaaaaaaaaaaaaaaaaaa</v>
      </c>
      <c r="BJ2" s="1" t="str">
        <f t="shared" si="1"/>
        <v>aaaaaaaaaaaaaaaaaaaaaaaaaaaaaaaaaaaaaaaaaaaaaaaaaaaaaaaaaaaaaaaaaaaaaaaaaaaaaaaaaaaaaaaaaaaaaaaaaaaaaaaaaaaaaaaaaaaaaaaaaaaaaaaaaaaaaaaaaaaaaaaaaaaaaaaaaaaaaaaaaaaaaaaaaaaaaaaaaaaaaaaaaaaaaaaaaaaaaaaaaaaaaaaaaaaaaaaaaaaaaaaaaaaaaaaaaaaaaaaaaaaa</v>
      </c>
      <c r="BK2" s="1" t="str">
        <f t="shared" si="1"/>
        <v>aaaaaaaaaaaaaaaaaaaaaaaaaaaaaaaaaaaaaaaaaaaaaaaaaaaaaaaaaaaaaaaaaaaaaaaaaaaaaaaaaaaaaaaaaaaaaaaaaaaaaaaaaaaaaaaaaaaaaaaaaaaaaaaaaaaaaaaaaaaaaaaaaaaaaaaaaaaaaaaaaaaaaaaaaaaaaaaaaaaaaaaaaaaaaaaaaaaaaaaaaaaaaaaaaaaaaaaaaaaaaaaaaaaaaaaaaaaaaaaaaaaa</v>
      </c>
      <c r="BL2" s="1" t="str">
        <f t="shared" si="1"/>
        <v>aaaaaaaaaaaaaaaaaaaaaaaaaaaaaaaaaaaaaaaaaaaaaaaaaaaaaaaaaaaaaaaaaaaaaaaaaaaaaaaaaaaaaaaaaaaaaaaaaaaaaaaaaaaaaaaaaaaaaaaaaaaaaaaaaaaaaaaaaaaaaaaaaaaaaaaaaaaaaaaaaaaaaaaaaaaaaaaaaaaaaaaaaaaaaaaaaaaaaaaaaaaaaaaaaaaaaaaaaaaaaaaaaaaaaaaaaaaaaaaaaaaa</v>
      </c>
      <c r="BM2" s="1" t="str">
        <f t="shared" si="1"/>
        <v>aaaaaaaaaaaaaaaaaaaaaaaaaaaaaaaaaaaaaaaaaaaaaaaaaaaaaaaaaaaaaaaaaaaaaaaaaaaaaaaaaaaaaaaaaaaaaaaaaaaaaaaaaaaaaaaaaaaaaaaaaaaaaaaaaaaaaaaaaaaaaaaaaaaaaaaaaaaaaaaaaaaaaaaaaaaaaaaaaaaaaaaaaaaaaaaaaaaaaaaaaaaaaaaaaaaaaaaaaaaaaaaaaaaaaaaaaaaaaaaaaaaa</v>
      </c>
      <c r="BN2" s="1" t="str">
        <f t="shared" si="1"/>
        <v>aaaaaaaaaaaaaaaaaaaaaaaaaaaaaaaaaaaaaaaaaaaaaaaaaaaaaaaaaaaaaaaaaaaaaaaaaaaaaaaaaaaaaaaaaaaaaaaaaaaaaaaaaaaaaaaaaaaaaaaaaaaaaaaaaaaaaaaaaaaaaaaaaaaaaaaaaaaaaaaaaaaaaaaaaaaaaaaaaaaaaaaaaaaaaaaaaaaaaaaaaaaaaaaaaaaaaaaaaaaaaaaaaaaaaaaaaaaaaaaaaaaa</v>
      </c>
      <c r="BO2" s="1" t="str">
        <f t="shared" si="1"/>
        <v>aaaaaaaaaaaaaaaaaaaaaaaaaaaaaaaaaaaaaaaaaaaaaaaaaaaaaaaaaaaaaaaaaaaaaaaaaaaaaaaaaaaaaaaaaaaaaaaaaaaaaaaaaaaaaaaaaaaaaaaaaaaaaaaaaaaaaaaaaaaaaaaaaaaaaaaaaaaaaaaaaaaaaaaaaaaaaaaaaaaaaaaaaaaaaaaaaaaaaaaaaaaaaaaaaaaaaaaaaaaaaaaaaaaaaaaaaaaaaaaaaaaa</v>
      </c>
      <c r="BP2" s="1" t="str">
        <f t="shared" si="1"/>
        <v>aaaaaaaaaaaaaaaaaaaaaaaaaaaaaaaaaaaaaaaaaaaaaaaaaaaaaaaaaaaaaaaaaaaaaaaaaaaaaaaaaaaaaaaaaaaaaaaaaaaaaaaaaaaaaaaaaaaaaaaaaaaaaaaaaaaaaaaaaaaaaaaaaaaaaaaaaaaaaaaaaaaaaaaaaaaaaaaaaaaaaaaaaaaaaaaaaaaaaaaaaaaaaaaaaaaaaaaaaaaaaaaaaaaaaaaaaaaaaaaaaaaa</v>
      </c>
      <c r="BQ2" s="1" t="str">
        <f t="shared" si="1"/>
        <v>aaaaaaaaaaaaaaaaaaaaaaaaaaaaaaaaaaaaaaaaaaaaaaaaaaaaaaaaaaaaaaaaaaaaaaaaaaaaaaaaaaaaaaaaaaaaaaaaaaaaaaaaaaaaaaaaaaaaaaaaaaaaaaaaaaaaaaaaaaaaaaaaaaaaaaaaaaaaaaaaaaaaaaaaaaaaaaaaaaaaaaaaaaaaaaaaaaaaaaaaaaaaaaaaaaaaaaaaaaaaaaaaaaaaaaaaaaaaaaaaaaaa</v>
      </c>
      <c r="BR2" s="1" t="str">
        <f t="shared" si="1"/>
        <v>aaaaaaaaaaaaaaaaaaaaaaaaaaaaaaaaaaaaaaaaaaaaaaaaaaaaaaaaaaaaaaaaaaaaaaaaaaaaaaaaaaaaaaaaaaaaaaaaaaaaaaaaaaaaaaaaaaaaaaaaaaaaaaaaaaaaaaaaaaaaaaaaaaaaaaaaaaaaaaaaaaaaaaaaaaaaaaaaaaaaaaaaaaaaaaaaaaaaaaaaaaaaaaaaaaaaaaaaaaaaaaaaaaaaaaaaaaaaaaaaaaaa</v>
      </c>
      <c r="BS2" s="1" t="str">
        <f t="shared" si="1"/>
        <v>aaaaaaaaaaaaaaaaaaaaaaaaaaaaaaaaaaaaaaaaaaaaaaaaaaaaaaaaaaaaaaaaaaaaaaaaaaaaaaaaaaaaaaaaaaaaaaaaaaaaaaaaaaaaaaaaaaaaaaaaaaaaaaaaaaaaaaaaaaaaaaaaaaaaaaaaaaaaaaaaaaaaaaaaaaaaaaaaaaaaaaaaaaaaaaaaaaaaaaaaaaaaaaaaaaaaaaaaaaaaaaaaaaaaaaaaaaaaaaaaaaaa</v>
      </c>
      <c r="BT2" s="1" t="str">
        <f t="shared" si="1"/>
        <v>aaaaaaaaaaaaaaaaaaaaaaaaaaaaaaaaaaaaaaaaaaaaaaaaaaaaaaaaaaaaaaaaaaaaaaaaaaaaaaaaaaaaaaaaaaaaaaaaaaaaaaaaaaaaaaaaaaaaaaaaaaaaaaaaaaaaaaaaaaaaaaaaaaaaaaaaaaaaaaaaaaaaaaaaaaaaaaaaaaaaaaaaaaaaaaaaaaaaaaaaaaaaaaaaaaaaaaaaaaaaaaaaaaaaaaaaaaaaaaaaaaaa</v>
      </c>
      <c r="BU2" s="1" t="str">
        <f t="shared" si="1"/>
        <v>aaaaaaaaaaaaaaaaaaaaaaaaaaaaaaaaaaaaaaaaaaaaaaaaaaaaaaaaaaaaaaaaaaaaaaaaaaaaaaaaaaaaaaaaaaaaaaaaaaaaaaaaaaaaaaaaaaaaaaaaaaaaaaaaaaaaaaaaaaaaaaaaaaaaaaaaaaaaaaaaaaaaaaaaaaaaaaaaaaaaaaaaaaaaaaaaaaaaaaaaaaaaaaaaaaaaaaaaaaaaaaaaaaaaaaaaaaaaaaaaaaaa</v>
      </c>
      <c r="BV2" s="1" t="str">
        <f t="shared" si="1"/>
        <v>aaaaaaaaaaaaaaaaaaaaaaaaaaaaaaaaaaaaaaaaaaaaaaaaaaaaaaaaaaaaaaaaaaaaaaaaaaaaaaaaaaaaaaaaaaaaaaaaaaaaaaaaaaaaaaaaaaaaaaaaaaaaaaaaaaaaaaaaaaaaaaaaaaaaaaaaaaaaaaaaaaaaaaaaaaaaaaaaaaaaaaaaaaaaaaaaaaaaaaaaaaaaaaaaaaaaaaaaaaaaaaaaaaaaaaaaaaaaaaaaaaaa</v>
      </c>
      <c r="BW2" s="1" t="str">
        <f t="shared" si="1"/>
        <v>aaaaaaaaaaaaaaaaaaaaaaaaaaaaaaaaaaaaaaaaaaaaaaaaaaaaaaaaaaaaaaaaaaaaaaaaaaaaaaaaaaaaaaaaaaaaaaaaaaaaaaaaaaaaaaaaaaaaaaaaaaaaaaaaaaaaaaaaaaaaaaaaaaaaaaaaaaaaaaaaaaaaaaaaaaaaaaaaaaaaaaaaaaaaaaaaaaaaaaaaaaaaaaaaaaaaaaaaaaaaaaaaaaaaaaaaaaaaaaaaaaaa</v>
      </c>
      <c r="BX2" s="1" t="str">
        <f t="shared" si="1"/>
        <v>aaaaaaaaaaaaaaaaaaaaaaaaaaaaaaaaaaaaaaaaaaaaaaaaaaaaaaaaaaaaaaaaaaaaaaaaaaaaaaaaaaaaaaaaaaaaaaaaaaaaaaaaaaaaaaaaaaaaaaaaaaaaaaaaaaaaaaaaaaaaaaaaaaaaaaaaaaaaaaaaaaaaaaaaaaaaaaaaaaaaaaaaaaaaaaaaaaaaaaaaaaaaaaaaaaaaaaaaaaaaaaaaaaaaaaaaaaaaaaaaaaaa</v>
      </c>
      <c r="BY2" s="1" t="str">
        <f t="shared" si="1"/>
        <v>aaaaaaaaaaaaaaaaaaaaaaaaaaaaaaaaaaaaaaaaaaaaaaaaaaaaaaaaaaaaaaaaaaaaaaaaaaaaaaaaaaaaaaaaaaaaaaaaaaaaaaaaaaaaaaaaaaaaaaaaaaaaaaaaaaaaaaaaaaaaaaaaaaaaaaaaaaaaaaaaaaaaaaaaaaaaaaaaaaaaaaaaaaaaaaaaaaaaaaaaaaaaaaaaaaaaaaaaaaaaaaaaaaaaaaaaaaaaaaaaaaaa</v>
      </c>
      <c r="BZ2" s="1" t="str">
        <f t="shared" si="1"/>
        <v>aaaaaaaaaaaaaaaaaaaaaaaaaaaaaaaaaaaaaaaaaaaaaaaaaaaaaaaaaaaaaaaaaaaaaaaaaaaaaaaaaaaaaaaaaaaaaaaaaaaaaaaaaaaaaaaaaaaaaaaaaaaaaaaaaaaaaaaaaaaaaaaaaaaaaaaaaaaaaaaaaaaaaaaaaaaaaaaaaaaaaaaaaaaaaaaaaaaaaaaaaaaaaaaaaaaaaaaaaaaaaaaaaaaaaaaaaaaaaaaaaaaa</v>
      </c>
      <c r="CA2" s="1" t="str">
        <f t="shared" si="1"/>
        <v>aaaaaaaaaaaaaaaaaaaaaaaaaaaaaaaaaaaaaaaaaaaaaaaaaaaaaaaaaaaaaaaaaaaaaaaaaaaaaaaaaaaaaaaaaaaaaaaaaaaaaaaaaaaaaaaaaaaaaaaaaaaaaaaaaaaaaaaaaaaaaaaaaaaaaaaaaaaaaaaaaaaaaaaaaaaaaaaaaaaaaaaaaaaaaaaaaaaaaaaaaaaaaaaaaaaaaaaaaaaaaaaaaaaaaaaaaaaaaaaaaaaa</v>
      </c>
      <c r="CB2" s="1" t="str">
        <f t="shared" si="1"/>
        <v>aaaaaaaaaaaaaaaaaaaaaaaaaaaaaaaaaaaaaaaaaaaaaaaaaaaaaaaaaaaaaaaaaaaaaaaaaaaaaaaaaaaaaaaaaaaaaaaaaaaaaaaaaaaaaaaaaaaaaaaaaaaaaaaaaaaaaaaaaaaaaaaaaaaaaaaaaaaaaaaaaaaaaaaaaaaaaaaaaaaaaaaaaaaaaaaaaaaaaaaaaaaaaaaaaaaaaaaaaaaaaaaaaaaaaaaaaaaaaaaaaaaa</v>
      </c>
      <c r="CC2" s="1" t="str">
        <f t="shared" si="1"/>
        <v>aaaaaaaaaaaaaaaaaaaaaaaaaaaaaaaaaaaaaaaaaaaaaaaaaaaaaaaaaaaaaaaaaaaaaaaaaaaaaaaaaaaaaaaaaaaaaaaaaaaaaaaaaaaaaaaaaaaaaaaaaaaaaaaaaaaaaaaaaaaaaaaaaaaaaaaaaaaaaaaaaaaaaaaaaaaaaaaaaaaaaaaaaaaaaaaaaaaaaaaaaaaaaaaaaaaaaaaaaaaaaaaaaaaaaaaaaaaaaaaaaaaa</v>
      </c>
      <c r="CD2" s="1" t="str">
        <f t="shared" si="1"/>
        <v>aaaaaaaaaaaaaaaaaaaaaaaaaaaaaaaaaaaaaaaaaaaaaaaaaaaaaaaaaaaaaaaaaaaaaaaaaaaaaaaaaaaaaaaaaaaaaaaaaaaaaaaaaaaaaaaaaaaaaaaaaaaaaaaaaaaaaaaaaaaaaaaaaaaaaaaaaaaaaaaaaaaaaaaaaaaaaaaaaaaaaaaaaaaaaaaaaaaaaaaaaaaaaaaaaaaaaaaaaaaaaaaaaaaaaaaaaaaaaaaaaaaa</v>
      </c>
      <c r="CE2" s="1" t="str">
        <f t="shared" si="1"/>
        <v>aaaaaaaaaaaaaaaaaaaaaaaaaaaaaaaaaaaaaaaaaaaaaaaaaaaaaaaaaaaaaaaaaaaaaaaaaaaaaaaaaaaaaaaaaaaaaaaaaaaaaaaaaaaaaaaaaaaaaaaaaaaaaaaaaaaaaaaaaaaaaaaaaaaaaaaaaaaaaaaaaaaaaaaaaaaaaaaaaaaaaaaaaaaaaaaaaaaaaaaaaaaaaaaaaaaaaaaaaaaaaaaaaaaaaaaaaaaaaaaaaaaa</v>
      </c>
      <c r="CF2" s="1" t="str">
        <f t="shared" si="1"/>
        <v>aaaaaaaaaaaaaaaaaaaaaaaaaaaaaaaaaaaaaaaaaaaaaaaaaaaaaaaaaaaaaaaaaaaaaaaaaaaaaaaaaaaaaaaaaaaaaaaaaaaaaaaaaaaaaaaaaaaaaaaaaaaaaaaaaaaaaaaaaaaaaaaaaaaaaaaaaaaaaaaaaaaaaaaaaaaaaaaaaaaaaaaaaaaaaaaaaaaaaaaaaaaaaaaaaaaaaaaaaaaaaaaaaaaaaaaaaaaaaaaaaaaa</v>
      </c>
      <c r="CG2" s="1" t="str">
        <f t="shared" si="1"/>
        <v>aaaaaaaaaaaaaaaaaaaaaaaaaaaaaaaaaaaaaaaaaaaaaaaaaaaaaaaaaaaaaaaaaaaaaaaaaaaaaaaaaaaaaaaaaaaaaaaaaaaaaaaaaaaaaaaaaaaaaaaaaaaaaaaaaaaaaaaaaaaaaaaaaaaaaaaaaaaaaaaaaaaaaaaaaaaaaaaaaaaaaaaaaaaaaaaaaaaaaaaaaaaaaaaaaaaaaaaaaaaaaaaaaaaaaaaaaaaaaaaaaaaa</v>
      </c>
      <c r="CH2" s="1" t="str">
        <f t="shared" si="1"/>
        <v>aaaaaaaaaaaaaaaaaaaaaaaaaaaaaaaaaaaaaaaaaaaaaaaaaaaaaaaaaaaaaaaaaaaaaaaaaaaaaaaaaaaaaaaaaaaaaaaaaaaaaaaaaaaaaaaaaaaaaaaaaaaaaaaaaaaaaaaaaaaaaaaaaaaaaaaaaaaaaaaaaaaaaaaaaaaaaaaaaaaaaaaaaaaaaaaaaaaaaaaaaaaaaaaaaaaaaaaaaaaaaaaaaaaaaaaaaaaaaaaaaaaa</v>
      </c>
      <c r="CI2" s="1" t="str">
        <f t="shared" si="1"/>
        <v>aaaaaaaaaaaaaaaaaaaaaaaaaaaaaaaaaaaaaaaaaaaaaaaaaaaaaaaaaaaaaaaaaaaaaaaaaaaaaaaaaaaaaaaaaaaaaaaaaaaaaaaaaaaaaaaaaaaaaaaaaaaaaaaaaaaaaaaaaaaaaaaaaaaaaaaaaaaaaaaaaaaaaaaaaaaaaaaaaaaaaaaaaaaaaaaaaaaaaaaaaaaaaaaaaaaaaaaaaaaaaaaaaaaaaaaaaaaaaaaaaaaa</v>
      </c>
      <c r="CJ2" s="1" t="str">
        <f t="shared" si="1"/>
        <v>aaaaaaaaaaaaaaaaaaaaaaaaaaaaaaaaaaaaaaaaaaaaaaaaaaaaaaaaaaaaaaaaaaaaaaaaaaaaaaaaaaaaaaaaaaaaaaaaaaaaaaaaaaaaaaaaaaaaaaaaaaaaaaaaaaaaaaaaaaaaaaaaaaaaaaaaaaaaaaaaaaaaaaaaaaaaaaaaaaaaaaaaaaaaaaaaaaaaaaaaaaaaaaaaaaaaaaaaaaaaaaaaaaaaaaaaaaaaaaaaaaaa</v>
      </c>
      <c r="CK2" s="1" t="str">
        <f t="shared" si="1"/>
        <v>aaaaaaaaaaaaaaaaaaaaaaaaaaaaaaaaaaaaaaaaaaaaaaaaaaaaaaaaaaaaaaaaaaaaaaaaaaaaaaaaaaaaaaaaaaaaaaaaaaaaaaaaaaaaaaaaaaaaaaaaaaaaaaaaaaaaaaaaaaaaaaaaaaaaaaaaaaaaaaaaaaaaaaaaaaaaaaaaaaaaaaaaaaaaaaaaaaaaaaaaaaaaaaaaaaaaaaaaaaaaaaaaaaaaaaaaaaaaaaaaaaaa</v>
      </c>
      <c r="CL2" s="1" t="str">
        <f t="shared" si="1"/>
        <v>aaaaaaaaaaaaaaaaaaaaaaaaaaaaaaaaaaaaaaaaaaaaaaaaaaaaaaaaaaaaaaaaaaaaaaaaaaaaaaaaaaaaaaaaaaaaaaaaaaaaaaaaaaaaaaaaaaaaaaaaaaaaaaaaaaaaaaaaaaaaaaaaaaaaaaaaaaaaaaaaaaaaaaaaaaaaaaaaaaaaaaaaaaaaaaaaaaaaaaaaaaaaaaaaaaaaaaaaaaaaaaaaaaaaaaaaaaaaaaaaaaaa</v>
      </c>
      <c r="CM2" s="1" t="str">
        <f t="shared" si="1"/>
        <v>aaaaaaaaaaaaaaaaaaaaaaaaaaaaaaaaaaaaaaaaaaaaaaaaaaaaaaaaaaaaaaaaaaaaaaaaaaaaaaaaaaaaaaaaaaaaaaaaaaaaaaaaaaaaaaaaaaaaaaaaaaaaaaaaaaaaaaaaaaaaaaaaaaaaaaaaaaaaaaaaaaaaaaaaaaaaaaaaaaaaaaaaaaaaaaaaaaaaaaaaaaaaaaaaaaaaaaaaaaaaaaaaaaaaaaaaaaaaaaaaaaaa</v>
      </c>
      <c r="CN2" s="1" t="str">
        <f t="shared" si="1"/>
        <v>aaaaaaaaaaaaaaaaaaaaaaaaaaaaaaaaaaaaaaaaaaaaaaaaaaaaaaaaaaaaaaaaaaaaaaaaaaaaaaaaaaaaaaaaaaaaaaaaaaaaaaaaaaaaaaaaaaaaaaaaaaaaaaaaaaaaaaaaaaaaaaaaaaaaaaaaaaaaaaaaaaaaaaaaaaaaaaaaaaaaaaaaaaaaaaaaaaaaaaaaaaaaaaaaaaaaaaaaaaaaaaaaaaaaaaaaaaaaaaaaaaaa</v>
      </c>
      <c r="CO2" s="1" t="str">
        <f t="shared" si="1"/>
        <v>aaaaaaaaaaaaaaaaaaaaaaaaaaaaaaaaaaaaaaaaaaaaaaaaaaaaaaaaaaaaaaaaaaaaaaaaaaaaaaaaaaaaaaaaaaaaaaaaaaaaaaaaaaaaaaaaaaaaaaaaaaaaaaaaaaaaaaaaaaaaaaaaaaaaaaaaaaaaaaaaaaaaaaaaaaaaaaaaaaaaaaaaaaaaaaaaaaaaaaaaaaaaaaaaaaaaaaaaaaaaaaaaaaaaaaaaaaaaaaaaaaaa</v>
      </c>
      <c r="CP2" s="1" t="str">
        <f t="shared" si="1"/>
        <v>aaaaaaaaaaaaaaaaaaaaaaaaaaaaaaaaaaaaaaaaaaaaaaaaaaaaaaaaaaaaaaaaaaaaaaaaaaaaaaaaaaaaaaaaaaaaaaaaaaaaaaaaaaaaaaaaaaaaaaaaaaaaaaaaaaaaaaaaaaaaaaaaaaaaaaaaaaaaaaaaaaaaaaaaaaaaaaaaaaaaaaaaaaaaaaaaaaaaaaaaaaaaaaaaaaaaaaaaaaaaaaaaaaaaaaaaaaaaaaaaaaaa</v>
      </c>
      <c r="CQ2" s="1" t="str">
        <f t="shared" si="1"/>
        <v>aaaaaaaaaaaaaaaaaaaaaaaaaaaaaaaaaaaaaaaaaaaaaaaaaaaaaaaaaaaaaaaaaaaaaaaaaaaaaaaaaaaaaaaaaaaaaaaaaaaaaaaaaaaaaaaaaaaaaaaaaaaaaaaaaaaaaaaaaaaaaaaaaaaaaaaaaaaaaaaaaaaaaaaaaaaaaaaaaaaaaaaaaaaaaaaaaaaaaaaaaaaaaaaaaaaaaaaaaaaaaaaaaaaaaaaaaaaaaaaaaaaa</v>
      </c>
      <c r="CR2" s="1" t="str">
        <f t="shared" si="1"/>
        <v>aaaaaaaaaaaaaaaaaaaaaaaaaaaaaaaaaaaaaaaaaaaaaaaaaaaaaaaaaaaaaaaaaaaaaaaaaaaaaaaaaaaaaaaaaaaaaaaaaaaaaaaaaaaaaaaaaaaaaaaaaaaaaaaaaaaaaaaaaaaaaaaaaaaaaaaaaaaaaaaaaaaaaaaaaaaaaaaaaaaaaaaaaaaaaaaaaaaaaaaaaaaaaaaaaaaaaaaaaaaaaaaaaaaaaaaaaaaaaaaaaaaa</v>
      </c>
      <c r="CS2" s="1" t="str">
        <f t="shared" si="1"/>
        <v>aaaaaaaaaaaaaaaaaaaaaaaaaaaaaaaaaaaaaaaaaaaaaaaaaaaaaaaaaaaaaaaaaaaaaaaaaaaaaaaaaaaaaaaaaaaaaaaaaaaaaaaaaaaaaaaaaaaaaaaaaaaaaaaaaaaaaaaaaaaaaaaaaaaaaaaaaaaaaaaaaaaaaaaaaaaaaaaaaaaaaaaaaaaaaaaaaaaaaaaaaaaaaaaaaaaaaaaaaaaaaaaaaaaaaaaaaaaaaaaaaaaa</v>
      </c>
      <c r="CT2" s="1" t="str">
        <f t="shared" ref="CT2:DU2" si="2">REPT("a",244)</f>
        <v>aaaaaaaaaaaaaaaaaaaaaaaaaaaaaaaaaaaaaaaaaaaaaaaaaaaaaaaaaaaaaaaaaaaaaaaaaaaaaaaaaaaaaaaaaaaaaaaaaaaaaaaaaaaaaaaaaaaaaaaaaaaaaaaaaaaaaaaaaaaaaaaaaaaaaaaaaaaaaaaaaaaaaaaaaaaaaaaaaaaaaaaaaaaaaaaaaaaaaaaaaaaaaaaaaaaaaaaaaaaaaaaaaaaaaaaaaaaaaaaaaaaa</v>
      </c>
      <c r="CU2" s="1" t="str">
        <f t="shared" si="2"/>
        <v>aaaaaaaaaaaaaaaaaaaaaaaaaaaaaaaaaaaaaaaaaaaaaaaaaaaaaaaaaaaaaaaaaaaaaaaaaaaaaaaaaaaaaaaaaaaaaaaaaaaaaaaaaaaaaaaaaaaaaaaaaaaaaaaaaaaaaaaaaaaaaaaaaaaaaaaaaaaaaaaaaaaaaaaaaaaaaaaaaaaaaaaaaaaaaaaaaaaaaaaaaaaaaaaaaaaaaaaaaaaaaaaaaaaaaaaaaaaaaaaaaaaa</v>
      </c>
      <c r="CV2" s="1" t="str">
        <f t="shared" si="2"/>
        <v>aaaaaaaaaaaaaaaaaaaaaaaaaaaaaaaaaaaaaaaaaaaaaaaaaaaaaaaaaaaaaaaaaaaaaaaaaaaaaaaaaaaaaaaaaaaaaaaaaaaaaaaaaaaaaaaaaaaaaaaaaaaaaaaaaaaaaaaaaaaaaaaaaaaaaaaaaaaaaaaaaaaaaaaaaaaaaaaaaaaaaaaaaaaaaaaaaaaaaaaaaaaaaaaaaaaaaaaaaaaaaaaaaaaaaaaaaaaaaaaaaaaa</v>
      </c>
      <c r="CW2" s="1" t="str">
        <f t="shared" si="2"/>
        <v>aaaaaaaaaaaaaaaaaaaaaaaaaaaaaaaaaaaaaaaaaaaaaaaaaaaaaaaaaaaaaaaaaaaaaaaaaaaaaaaaaaaaaaaaaaaaaaaaaaaaaaaaaaaaaaaaaaaaaaaaaaaaaaaaaaaaaaaaaaaaaaaaaaaaaaaaaaaaaaaaaaaaaaaaaaaaaaaaaaaaaaaaaaaaaaaaaaaaaaaaaaaaaaaaaaaaaaaaaaaaaaaaaaaaaaaaaaaaaaaaaaaa</v>
      </c>
      <c r="CX2" s="1" t="str">
        <f t="shared" si="2"/>
        <v>aaaaaaaaaaaaaaaaaaaaaaaaaaaaaaaaaaaaaaaaaaaaaaaaaaaaaaaaaaaaaaaaaaaaaaaaaaaaaaaaaaaaaaaaaaaaaaaaaaaaaaaaaaaaaaaaaaaaaaaaaaaaaaaaaaaaaaaaaaaaaaaaaaaaaaaaaaaaaaaaaaaaaaaaaaaaaaaaaaaaaaaaaaaaaaaaaaaaaaaaaaaaaaaaaaaaaaaaaaaaaaaaaaaaaaaaaaaaaaaaaaaa</v>
      </c>
      <c r="CY2" s="1" t="str">
        <f t="shared" si="2"/>
        <v>aaaaaaaaaaaaaaaaaaaaaaaaaaaaaaaaaaaaaaaaaaaaaaaaaaaaaaaaaaaaaaaaaaaaaaaaaaaaaaaaaaaaaaaaaaaaaaaaaaaaaaaaaaaaaaaaaaaaaaaaaaaaaaaaaaaaaaaaaaaaaaaaaaaaaaaaaaaaaaaaaaaaaaaaaaaaaaaaaaaaaaaaaaaaaaaaaaaaaaaaaaaaaaaaaaaaaaaaaaaaaaaaaaaaaaaaaaaaaaaaaaaa</v>
      </c>
      <c r="CZ2" s="1" t="str">
        <f t="shared" si="2"/>
        <v>aaaaaaaaaaaaaaaaaaaaaaaaaaaaaaaaaaaaaaaaaaaaaaaaaaaaaaaaaaaaaaaaaaaaaaaaaaaaaaaaaaaaaaaaaaaaaaaaaaaaaaaaaaaaaaaaaaaaaaaaaaaaaaaaaaaaaaaaaaaaaaaaaaaaaaaaaaaaaaaaaaaaaaaaaaaaaaaaaaaaaaaaaaaaaaaaaaaaaaaaaaaaaaaaaaaaaaaaaaaaaaaaaaaaaaaaaaaaaaaaaaaa</v>
      </c>
      <c r="DA2" s="1" t="str">
        <f t="shared" si="2"/>
        <v>aaaaaaaaaaaaaaaaaaaaaaaaaaaaaaaaaaaaaaaaaaaaaaaaaaaaaaaaaaaaaaaaaaaaaaaaaaaaaaaaaaaaaaaaaaaaaaaaaaaaaaaaaaaaaaaaaaaaaaaaaaaaaaaaaaaaaaaaaaaaaaaaaaaaaaaaaaaaaaaaaaaaaaaaaaaaaaaaaaaaaaaaaaaaaaaaaaaaaaaaaaaaaaaaaaaaaaaaaaaaaaaaaaaaaaaaaaaaaaaaaaaa</v>
      </c>
      <c r="DB2" s="1" t="str">
        <f t="shared" si="2"/>
        <v>aaaaaaaaaaaaaaaaaaaaaaaaaaaaaaaaaaaaaaaaaaaaaaaaaaaaaaaaaaaaaaaaaaaaaaaaaaaaaaaaaaaaaaaaaaaaaaaaaaaaaaaaaaaaaaaaaaaaaaaaaaaaaaaaaaaaaaaaaaaaaaaaaaaaaaaaaaaaaaaaaaaaaaaaaaaaaaaaaaaaaaaaaaaaaaaaaaaaaaaaaaaaaaaaaaaaaaaaaaaaaaaaaaaaaaaaaaaaaaaaaaaa</v>
      </c>
      <c r="DC2" s="1" t="str">
        <f t="shared" si="2"/>
        <v>aaaaaaaaaaaaaaaaaaaaaaaaaaaaaaaaaaaaaaaaaaaaaaaaaaaaaaaaaaaaaaaaaaaaaaaaaaaaaaaaaaaaaaaaaaaaaaaaaaaaaaaaaaaaaaaaaaaaaaaaaaaaaaaaaaaaaaaaaaaaaaaaaaaaaaaaaaaaaaaaaaaaaaaaaaaaaaaaaaaaaaaaaaaaaaaaaaaaaaaaaaaaaaaaaaaaaaaaaaaaaaaaaaaaaaaaaaaaaaaaaaaa</v>
      </c>
      <c r="DD2" s="1" t="str">
        <f t="shared" si="2"/>
        <v>aaaaaaaaaaaaaaaaaaaaaaaaaaaaaaaaaaaaaaaaaaaaaaaaaaaaaaaaaaaaaaaaaaaaaaaaaaaaaaaaaaaaaaaaaaaaaaaaaaaaaaaaaaaaaaaaaaaaaaaaaaaaaaaaaaaaaaaaaaaaaaaaaaaaaaaaaaaaaaaaaaaaaaaaaaaaaaaaaaaaaaaaaaaaaaaaaaaaaaaaaaaaaaaaaaaaaaaaaaaaaaaaaaaaaaaaaaaaaaaaaaaa</v>
      </c>
      <c r="DE2" s="1" t="str">
        <f t="shared" si="2"/>
        <v>aaaaaaaaaaaaaaaaaaaaaaaaaaaaaaaaaaaaaaaaaaaaaaaaaaaaaaaaaaaaaaaaaaaaaaaaaaaaaaaaaaaaaaaaaaaaaaaaaaaaaaaaaaaaaaaaaaaaaaaaaaaaaaaaaaaaaaaaaaaaaaaaaaaaaaaaaaaaaaaaaaaaaaaaaaaaaaaaaaaaaaaaaaaaaaaaaaaaaaaaaaaaaaaaaaaaaaaaaaaaaaaaaaaaaaaaaaaaaaaaaaaa</v>
      </c>
      <c r="DF2" s="1" t="str">
        <f t="shared" si="2"/>
        <v>aaaaaaaaaaaaaaaaaaaaaaaaaaaaaaaaaaaaaaaaaaaaaaaaaaaaaaaaaaaaaaaaaaaaaaaaaaaaaaaaaaaaaaaaaaaaaaaaaaaaaaaaaaaaaaaaaaaaaaaaaaaaaaaaaaaaaaaaaaaaaaaaaaaaaaaaaaaaaaaaaaaaaaaaaaaaaaaaaaaaaaaaaaaaaaaaaaaaaaaaaaaaaaaaaaaaaaaaaaaaaaaaaaaaaaaaaaaaaaaaaaaa</v>
      </c>
      <c r="DG2" s="1" t="str">
        <f t="shared" si="2"/>
        <v>aaaaaaaaaaaaaaaaaaaaaaaaaaaaaaaaaaaaaaaaaaaaaaaaaaaaaaaaaaaaaaaaaaaaaaaaaaaaaaaaaaaaaaaaaaaaaaaaaaaaaaaaaaaaaaaaaaaaaaaaaaaaaaaaaaaaaaaaaaaaaaaaaaaaaaaaaaaaaaaaaaaaaaaaaaaaaaaaaaaaaaaaaaaaaaaaaaaaaaaaaaaaaaaaaaaaaaaaaaaaaaaaaaaaaaaaaaaaaaaaaaaa</v>
      </c>
      <c r="DH2" s="1" t="str">
        <f t="shared" si="2"/>
        <v>aaaaaaaaaaaaaaaaaaaaaaaaaaaaaaaaaaaaaaaaaaaaaaaaaaaaaaaaaaaaaaaaaaaaaaaaaaaaaaaaaaaaaaaaaaaaaaaaaaaaaaaaaaaaaaaaaaaaaaaaaaaaaaaaaaaaaaaaaaaaaaaaaaaaaaaaaaaaaaaaaaaaaaaaaaaaaaaaaaaaaaaaaaaaaaaaaaaaaaaaaaaaaaaaaaaaaaaaaaaaaaaaaaaaaaaaaaaaaaaaaaaa</v>
      </c>
      <c r="DI2" s="1" t="str">
        <f t="shared" si="2"/>
        <v>aaaaaaaaaaaaaaaaaaaaaaaaaaaaaaaaaaaaaaaaaaaaaaaaaaaaaaaaaaaaaaaaaaaaaaaaaaaaaaaaaaaaaaaaaaaaaaaaaaaaaaaaaaaaaaaaaaaaaaaaaaaaaaaaaaaaaaaaaaaaaaaaaaaaaaaaaaaaaaaaaaaaaaaaaaaaaaaaaaaaaaaaaaaaaaaaaaaaaaaaaaaaaaaaaaaaaaaaaaaaaaaaaaaaaaaaaaaaaaaaaaaa</v>
      </c>
      <c r="DJ2" s="1" t="str">
        <f t="shared" si="2"/>
        <v>aaaaaaaaaaaaaaaaaaaaaaaaaaaaaaaaaaaaaaaaaaaaaaaaaaaaaaaaaaaaaaaaaaaaaaaaaaaaaaaaaaaaaaaaaaaaaaaaaaaaaaaaaaaaaaaaaaaaaaaaaaaaaaaaaaaaaaaaaaaaaaaaaaaaaaaaaaaaaaaaaaaaaaaaaaaaaaaaaaaaaaaaaaaaaaaaaaaaaaaaaaaaaaaaaaaaaaaaaaaaaaaaaaaaaaaaaaaaaaaaaaaa</v>
      </c>
      <c r="DK2" s="1" t="str">
        <f t="shared" si="2"/>
        <v>aaaaaaaaaaaaaaaaaaaaaaaaaaaaaaaaaaaaaaaaaaaaaaaaaaaaaaaaaaaaaaaaaaaaaaaaaaaaaaaaaaaaaaaaaaaaaaaaaaaaaaaaaaaaaaaaaaaaaaaaaaaaaaaaaaaaaaaaaaaaaaaaaaaaaaaaaaaaaaaaaaaaaaaaaaaaaaaaaaaaaaaaaaaaaaaaaaaaaaaaaaaaaaaaaaaaaaaaaaaaaaaaaaaaaaaaaaaaaaaaaaaa</v>
      </c>
      <c r="DL2" s="1" t="str">
        <f t="shared" si="2"/>
        <v>aaaaaaaaaaaaaaaaaaaaaaaaaaaaaaaaaaaaaaaaaaaaaaaaaaaaaaaaaaaaaaaaaaaaaaaaaaaaaaaaaaaaaaaaaaaaaaaaaaaaaaaaaaaaaaaaaaaaaaaaaaaaaaaaaaaaaaaaaaaaaaaaaaaaaaaaaaaaaaaaaaaaaaaaaaaaaaaaaaaaaaaaaaaaaaaaaaaaaaaaaaaaaaaaaaaaaaaaaaaaaaaaaaaaaaaaaaaaaaaaaaaa</v>
      </c>
      <c r="DM2" s="1" t="str">
        <f t="shared" si="2"/>
        <v>aaaaaaaaaaaaaaaaaaaaaaaaaaaaaaaaaaaaaaaaaaaaaaaaaaaaaaaaaaaaaaaaaaaaaaaaaaaaaaaaaaaaaaaaaaaaaaaaaaaaaaaaaaaaaaaaaaaaaaaaaaaaaaaaaaaaaaaaaaaaaaaaaaaaaaaaaaaaaaaaaaaaaaaaaaaaaaaaaaaaaaaaaaaaaaaaaaaaaaaaaaaaaaaaaaaaaaaaaaaaaaaaaaaaaaaaaaaaaaaaaaaa</v>
      </c>
      <c r="DN2" s="1" t="str">
        <f t="shared" si="2"/>
        <v>aaaaaaaaaaaaaaaaaaaaaaaaaaaaaaaaaaaaaaaaaaaaaaaaaaaaaaaaaaaaaaaaaaaaaaaaaaaaaaaaaaaaaaaaaaaaaaaaaaaaaaaaaaaaaaaaaaaaaaaaaaaaaaaaaaaaaaaaaaaaaaaaaaaaaaaaaaaaaaaaaaaaaaaaaaaaaaaaaaaaaaaaaaaaaaaaaaaaaaaaaaaaaaaaaaaaaaaaaaaaaaaaaaaaaaaaaaaaaaaaaaaa</v>
      </c>
      <c r="DO2" s="1" t="str">
        <f t="shared" si="2"/>
        <v>aaaaaaaaaaaaaaaaaaaaaaaaaaaaaaaaaaaaaaaaaaaaaaaaaaaaaaaaaaaaaaaaaaaaaaaaaaaaaaaaaaaaaaaaaaaaaaaaaaaaaaaaaaaaaaaaaaaaaaaaaaaaaaaaaaaaaaaaaaaaaaaaaaaaaaaaaaaaaaaaaaaaaaaaaaaaaaaaaaaaaaaaaaaaaaaaaaaaaaaaaaaaaaaaaaaaaaaaaaaaaaaaaaaaaaaaaaaaaaaaaaaa</v>
      </c>
      <c r="DP2" s="1" t="str">
        <f t="shared" si="2"/>
        <v>aaaaaaaaaaaaaaaaaaaaaaaaaaaaaaaaaaaaaaaaaaaaaaaaaaaaaaaaaaaaaaaaaaaaaaaaaaaaaaaaaaaaaaaaaaaaaaaaaaaaaaaaaaaaaaaaaaaaaaaaaaaaaaaaaaaaaaaaaaaaaaaaaaaaaaaaaaaaaaaaaaaaaaaaaaaaaaaaaaaaaaaaaaaaaaaaaaaaaaaaaaaaaaaaaaaaaaaaaaaaaaaaaaaaaaaaaaaaaaaaaaaa</v>
      </c>
      <c r="DQ2" s="1" t="str">
        <f t="shared" si="2"/>
        <v>aaaaaaaaaaaaaaaaaaaaaaaaaaaaaaaaaaaaaaaaaaaaaaaaaaaaaaaaaaaaaaaaaaaaaaaaaaaaaaaaaaaaaaaaaaaaaaaaaaaaaaaaaaaaaaaaaaaaaaaaaaaaaaaaaaaaaaaaaaaaaaaaaaaaaaaaaaaaaaaaaaaaaaaaaaaaaaaaaaaaaaaaaaaaaaaaaaaaaaaaaaaaaaaaaaaaaaaaaaaaaaaaaaaaaaaaaaaaaaaaaaaa</v>
      </c>
      <c r="DR2" s="1" t="str">
        <f t="shared" si="2"/>
        <v>aaaaaaaaaaaaaaaaaaaaaaaaaaaaaaaaaaaaaaaaaaaaaaaaaaaaaaaaaaaaaaaaaaaaaaaaaaaaaaaaaaaaaaaaaaaaaaaaaaaaaaaaaaaaaaaaaaaaaaaaaaaaaaaaaaaaaaaaaaaaaaaaaaaaaaaaaaaaaaaaaaaaaaaaaaaaaaaaaaaaaaaaaaaaaaaaaaaaaaaaaaaaaaaaaaaaaaaaaaaaaaaaaaaaaaaaaaaaaaaaaaaa</v>
      </c>
      <c r="DS2" s="1" t="str">
        <f t="shared" si="2"/>
        <v>aaaaaaaaaaaaaaaaaaaaaaaaaaaaaaaaaaaaaaaaaaaaaaaaaaaaaaaaaaaaaaaaaaaaaaaaaaaaaaaaaaaaaaaaaaaaaaaaaaaaaaaaaaaaaaaaaaaaaaaaaaaaaaaaaaaaaaaaaaaaaaaaaaaaaaaaaaaaaaaaaaaaaaaaaaaaaaaaaaaaaaaaaaaaaaaaaaaaaaaaaaaaaaaaaaaaaaaaaaaaaaaaaaaaaaaaaaaaaaaaaaaa</v>
      </c>
      <c r="DT2" s="1" t="str">
        <f t="shared" si="2"/>
        <v>aaaaaaaaaaaaaaaaaaaaaaaaaaaaaaaaaaaaaaaaaaaaaaaaaaaaaaaaaaaaaaaaaaaaaaaaaaaaaaaaaaaaaaaaaaaaaaaaaaaaaaaaaaaaaaaaaaaaaaaaaaaaaaaaaaaaaaaaaaaaaaaaaaaaaaaaaaaaaaaaaaaaaaaaaaaaaaaaaaaaaaaaaaaaaaaaaaaaaaaaaaaaaaaaaaaaaaaaaaaaaaaaaaaaaaaaaaaaaaaaaaaa</v>
      </c>
      <c r="DU2" s="1" t="str">
        <f t="shared" si="2"/>
        <v>aaaaaaaaaaaaaaaaaaaaaaaaaaaaaaaaaaaaaaaaaaaaaaaaaaaaaaaaaaaaaaaaaaaaaaaaaaaaaaaaaaaaaaaaaaaaaaaaaaaaaaaaaaaaaaaaaaaaaaaaaaaaaaaaaaaaaaaaaaaaaaaaaaaaaaaaaaaaaaaaaaaaaaaaaaaaaaaaaaaaaaaaaaaaaaaaaaaaaaaaaaaaaaaaaaaaaaaaaaaaaaaaaaaaaaaaaaaaaaaaaaaa</v>
      </c>
    </row>
    <row r="3" spans="1:125" ht="14.4" customHeight="1" x14ac:dyDescent="0.3">
      <c r="A3" s="1" t="s">
        <v>125</v>
      </c>
      <c r="B3" s="1" t="s">
        <v>126</v>
      </c>
      <c r="DN3" s="1" t="s">
        <v>127</v>
      </c>
    </row>
    <row r="4" spans="1:125" ht="14.4" customHeight="1" x14ac:dyDescent="0.3">
      <c r="A4" s="1" t="s">
        <v>125</v>
      </c>
      <c r="B4" s="1" t="s">
        <v>128</v>
      </c>
      <c r="C4" s="1" t="s">
        <v>129</v>
      </c>
      <c r="D4" s="1" t="s">
        <v>130</v>
      </c>
      <c r="E4" s="1" t="s">
        <v>131</v>
      </c>
      <c r="F4" s="1" t="s">
        <v>132</v>
      </c>
      <c r="H4" s="1">
        <v>1</v>
      </c>
      <c r="I4" s="1" t="s">
        <v>133</v>
      </c>
      <c r="J4" s="2">
        <v>100</v>
      </c>
      <c r="K4" s="1">
        <v>5</v>
      </c>
      <c r="L4" s="1">
        <v>8</v>
      </c>
      <c r="M4" s="1" t="s">
        <v>134</v>
      </c>
      <c r="O4" s="1">
        <v>30</v>
      </c>
      <c r="P4" s="1">
        <f t="shared" ref="P4:P19" si="3">IF(O4=1,"",ROUNDDOWN(O4/2,0))</f>
        <v>15</v>
      </c>
      <c r="R4" s="1">
        <v>15</v>
      </c>
      <c r="S4" s="1">
        <v>14</v>
      </c>
      <c r="T4" s="1">
        <v>16</v>
      </c>
      <c r="U4" s="1">
        <v>14</v>
      </c>
      <c r="Z4" s="1" t="s">
        <v>135</v>
      </c>
      <c r="AB4" s="1" t="s">
        <v>136</v>
      </c>
      <c r="AC4" s="1" t="s">
        <v>137</v>
      </c>
      <c r="AD4" s="1" t="s">
        <v>138</v>
      </c>
      <c r="AE4" s="1" t="s">
        <v>139</v>
      </c>
      <c r="AG4" s="3" t="s">
        <v>140</v>
      </c>
      <c r="AH4" s="1" t="s">
        <v>141</v>
      </c>
      <c r="AJ4" s="1" t="s">
        <v>142</v>
      </c>
      <c r="AK4" s="1" t="s">
        <v>143</v>
      </c>
      <c r="AL4" s="1" t="s">
        <v>138</v>
      </c>
      <c r="AM4" s="1" t="s">
        <v>139</v>
      </c>
      <c r="AO4" s="1" t="s">
        <v>144</v>
      </c>
      <c r="DF4" s="1">
        <v>12</v>
      </c>
      <c r="DG4" s="1">
        <v>14</v>
      </c>
      <c r="DH4" s="1">
        <v>17</v>
      </c>
      <c r="DI4" s="1">
        <v>3</v>
      </c>
      <c r="DJ4" s="1">
        <v>14</v>
      </c>
      <c r="DK4" s="1">
        <v>13</v>
      </c>
      <c r="DO4" s="1" t="s">
        <v>145</v>
      </c>
      <c r="DP4" s="1" t="str">
        <f t="shared" ref="DP4:DU19" si="4">IF(ROUNDDOWN(((DF4-10)/2),0)+ROUNDDOWN(($H4/2),0)&gt;-1,CONCATENATE("+",ROUNDDOWN(((DF4-10)/2),0)+ROUNDDOWN(($H4/2),0)),ROUNDDOWN(((DF4-10)/2),0)+ROUNDDOWN(($H4/2),0))</f>
        <v>+1</v>
      </c>
      <c r="DQ4" s="1" t="str">
        <f t="shared" si="4"/>
        <v>+2</v>
      </c>
      <c r="DR4" s="1" t="str">
        <f t="shared" si="4"/>
        <v>+3</v>
      </c>
      <c r="DS4" s="1">
        <f t="shared" si="4"/>
        <v>-3</v>
      </c>
      <c r="DT4" s="1" t="str">
        <f t="shared" si="4"/>
        <v>+2</v>
      </c>
      <c r="DU4" s="1" t="str">
        <f t="shared" si="4"/>
        <v>+1</v>
      </c>
    </row>
    <row r="5" spans="1:125" ht="14.4" customHeight="1" x14ac:dyDescent="0.3">
      <c r="A5" s="1" t="s">
        <v>125</v>
      </c>
      <c r="B5" s="1" t="s">
        <v>146</v>
      </c>
      <c r="C5" s="1" t="s">
        <v>129</v>
      </c>
      <c r="D5" s="1" t="s">
        <v>130</v>
      </c>
      <c r="E5" s="1" t="s">
        <v>131</v>
      </c>
      <c r="F5" s="1" t="s">
        <v>132</v>
      </c>
      <c r="H5" s="1">
        <v>1</v>
      </c>
      <c r="I5" s="1" t="s">
        <v>147</v>
      </c>
      <c r="J5" s="2">
        <v>100</v>
      </c>
      <c r="K5" s="1">
        <v>7</v>
      </c>
      <c r="L5" s="1">
        <v>1</v>
      </c>
      <c r="M5" s="1" t="s">
        <v>134</v>
      </c>
      <c r="O5" s="1">
        <v>26</v>
      </c>
      <c r="P5" s="1">
        <f t="shared" si="3"/>
        <v>13</v>
      </c>
      <c r="R5" s="1">
        <v>15</v>
      </c>
      <c r="S5" s="1">
        <v>13</v>
      </c>
      <c r="T5" s="1">
        <v>14</v>
      </c>
      <c r="U5" s="1">
        <v>12</v>
      </c>
      <c r="Z5" s="1" t="s">
        <v>148</v>
      </c>
      <c r="AB5" s="1" t="s">
        <v>136</v>
      </c>
      <c r="AC5" s="1" t="s">
        <v>149</v>
      </c>
      <c r="AD5" s="1" t="s">
        <v>138</v>
      </c>
      <c r="AE5" s="1" t="s">
        <v>139</v>
      </c>
      <c r="AG5" s="3" t="s">
        <v>140</v>
      </c>
      <c r="AH5" s="1" t="s">
        <v>150</v>
      </c>
      <c r="AK5" s="1" t="s">
        <v>151</v>
      </c>
      <c r="AP5" s="1" t="s">
        <v>152</v>
      </c>
      <c r="DF5" s="1">
        <v>8</v>
      </c>
      <c r="DG5" s="1">
        <v>14</v>
      </c>
      <c r="DH5" s="1">
        <v>16</v>
      </c>
      <c r="DI5" s="1">
        <v>6</v>
      </c>
      <c r="DJ5" s="1">
        <v>12</v>
      </c>
      <c r="DK5" s="1">
        <v>10</v>
      </c>
      <c r="DO5" s="1" t="s">
        <v>153</v>
      </c>
      <c r="DP5" s="1">
        <f t="shared" si="4"/>
        <v>-1</v>
      </c>
      <c r="DQ5" s="1" t="str">
        <f t="shared" si="4"/>
        <v>+2</v>
      </c>
      <c r="DR5" s="1" t="str">
        <f t="shared" si="4"/>
        <v>+3</v>
      </c>
      <c r="DS5" s="1">
        <f t="shared" si="4"/>
        <v>-2</v>
      </c>
      <c r="DT5" s="1" t="str">
        <f t="shared" si="4"/>
        <v>+1</v>
      </c>
      <c r="DU5" s="1" t="str">
        <f t="shared" si="4"/>
        <v>+0</v>
      </c>
    </row>
    <row r="6" spans="1:125" ht="14.4" customHeight="1" x14ac:dyDescent="0.3">
      <c r="A6" s="1" t="s">
        <v>125</v>
      </c>
      <c r="B6" s="1" t="s">
        <v>154</v>
      </c>
      <c r="C6" s="1" t="s">
        <v>129</v>
      </c>
      <c r="D6" s="1" t="s">
        <v>155</v>
      </c>
      <c r="E6" s="1" t="s">
        <v>131</v>
      </c>
      <c r="F6" s="1" t="s">
        <v>132</v>
      </c>
      <c r="G6" s="1" t="s">
        <v>156</v>
      </c>
      <c r="H6" s="1">
        <v>2</v>
      </c>
      <c r="I6" s="1" t="s">
        <v>157</v>
      </c>
      <c r="J6" s="1">
        <v>125</v>
      </c>
      <c r="K6" s="1">
        <v>3</v>
      </c>
      <c r="L6" s="1">
        <v>1</v>
      </c>
      <c r="M6" s="1" t="s">
        <v>134</v>
      </c>
      <c r="O6" s="1">
        <v>44</v>
      </c>
      <c r="P6" s="1">
        <f t="shared" si="3"/>
        <v>22</v>
      </c>
      <c r="R6" s="1">
        <v>15</v>
      </c>
      <c r="S6" s="1">
        <v>16</v>
      </c>
      <c r="T6" s="1">
        <v>14</v>
      </c>
      <c r="U6" s="1">
        <v>12</v>
      </c>
      <c r="Z6" s="1" t="s">
        <v>158</v>
      </c>
      <c r="AB6" s="1" t="s">
        <v>136</v>
      </c>
      <c r="AC6" s="1" t="s">
        <v>159</v>
      </c>
      <c r="AD6" s="1" t="s">
        <v>138</v>
      </c>
      <c r="AE6" s="1" t="s">
        <v>139</v>
      </c>
      <c r="AG6" s="3" t="s">
        <v>140</v>
      </c>
      <c r="AH6" s="1" t="s">
        <v>160</v>
      </c>
      <c r="AJ6" s="1" t="s">
        <v>161</v>
      </c>
      <c r="AK6" s="1" t="s">
        <v>162</v>
      </c>
      <c r="AL6" s="1" t="s">
        <v>138</v>
      </c>
      <c r="AM6" s="1" t="s">
        <v>163</v>
      </c>
      <c r="AO6" s="1" t="s">
        <v>164</v>
      </c>
      <c r="DE6" s="1" t="s">
        <v>165</v>
      </c>
      <c r="DF6" s="1">
        <v>18</v>
      </c>
      <c r="DG6" s="1">
        <v>14</v>
      </c>
      <c r="DH6" s="1">
        <v>14</v>
      </c>
      <c r="DI6" s="1">
        <v>1</v>
      </c>
      <c r="DJ6" s="1">
        <v>10</v>
      </c>
      <c r="DK6" s="1">
        <v>8</v>
      </c>
      <c r="DO6" s="1" t="s">
        <v>166</v>
      </c>
      <c r="DP6" s="1" t="str">
        <f t="shared" si="4"/>
        <v>+5</v>
      </c>
      <c r="DQ6" s="1" t="str">
        <f t="shared" si="4"/>
        <v>+3</v>
      </c>
      <c r="DR6" s="1" t="str">
        <f t="shared" si="4"/>
        <v>+3</v>
      </c>
      <c r="DS6" s="1">
        <f t="shared" si="4"/>
        <v>-3</v>
      </c>
      <c r="DT6" s="1" t="str">
        <f t="shared" si="4"/>
        <v>+1</v>
      </c>
      <c r="DU6" s="1" t="str">
        <f t="shared" si="4"/>
        <v>+0</v>
      </c>
    </row>
    <row r="7" spans="1:125" ht="14.4" customHeight="1" x14ac:dyDescent="0.3">
      <c r="A7" s="1" t="s">
        <v>125</v>
      </c>
      <c r="B7" s="1" t="s">
        <v>167</v>
      </c>
      <c r="C7" s="1" t="s">
        <v>129</v>
      </c>
      <c r="D7" s="1" t="s">
        <v>155</v>
      </c>
      <c r="E7" s="1" t="s">
        <v>131</v>
      </c>
      <c r="F7" s="1" t="s">
        <v>132</v>
      </c>
      <c r="G7" s="1" t="s">
        <v>168</v>
      </c>
      <c r="H7" s="1">
        <v>2</v>
      </c>
      <c r="I7" s="1" t="s">
        <v>133</v>
      </c>
      <c r="J7" s="1">
        <v>125</v>
      </c>
      <c r="K7" s="1">
        <v>7</v>
      </c>
      <c r="L7" s="1">
        <v>7</v>
      </c>
      <c r="M7" s="1" t="s">
        <v>134</v>
      </c>
      <c r="N7" s="1" t="s">
        <v>169</v>
      </c>
      <c r="O7" s="1">
        <v>36</v>
      </c>
      <c r="P7" s="1">
        <f t="shared" si="3"/>
        <v>18</v>
      </c>
      <c r="R7" s="1">
        <v>16</v>
      </c>
      <c r="S7" s="1">
        <v>13</v>
      </c>
      <c r="T7" s="1">
        <v>16</v>
      </c>
      <c r="U7" s="1">
        <v>13</v>
      </c>
      <c r="W7" s="1" t="s">
        <v>170</v>
      </c>
      <c r="X7" s="1" t="s">
        <v>171</v>
      </c>
      <c r="Z7" s="1" t="s">
        <v>172</v>
      </c>
      <c r="AB7" s="1" t="s">
        <v>136</v>
      </c>
      <c r="AC7" s="1" t="s">
        <v>173</v>
      </c>
      <c r="AD7" s="1" t="s">
        <v>138</v>
      </c>
      <c r="AE7" s="1" t="s">
        <v>139</v>
      </c>
      <c r="AF7" s="1" t="s">
        <v>174</v>
      </c>
      <c r="AG7" s="3" t="s">
        <v>175</v>
      </c>
      <c r="AH7" s="1" t="s">
        <v>176</v>
      </c>
      <c r="DE7" s="1" t="s">
        <v>177</v>
      </c>
      <c r="DF7" s="1">
        <v>11</v>
      </c>
      <c r="DG7" s="1">
        <v>12</v>
      </c>
      <c r="DH7" s="1">
        <v>18</v>
      </c>
      <c r="DI7" s="1">
        <v>2</v>
      </c>
      <c r="DJ7" s="1">
        <v>12</v>
      </c>
      <c r="DK7" s="1">
        <v>10</v>
      </c>
      <c r="DO7" s="1" t="s">
        <v>166</v>
      </c>
      <c r="DP7" s="1" t="str">
        <f t="shared" si="4"/>
        <v>+1</v>
      </c>
      <c r="DQ7" s="1" t="str">
        <f t="shared" si="4"/>
        <v>+2</v>
      </c>
      <c r="DR7" s="1" t="str">
        <f t="shared" si="4"/>
        <v>+5</v>
      </c>
      <c r="DS7" s="1">
        <f t="shared" si="4"/>
        <v>-3</v>
      </c>
      <c r="DT7" s="1" t="str">
        <f t="shared" si="4"/>
        <v>+2</v>
      </c>
      <c r="DU7" s="1" t="str">
        <f t="shared" si="4"/>
        <v>+1</v>
      </c>
    </row>
    <row r="8" spans="1:125" ht="14.4" customHeight="1" x14ac:dyDescent="0.3">
      <c r="A8" s="1" t="s">
        <v>125</v>
      </c>
      <c r="B8" s="1" t="s">
        <v>178</v>
      </c>
      <c r="C8" s="1" t="s">
        <v>129</v>
      </c>
      <c r="D8" s="1" t="s">
        <v>155</v>
      </c>
      <c r="E8" s="1" t="s">
        <v>131</v>
      </c>
      <c r="F8" s="1" t="s">
        <v>132</v>
      </c>
      <c r="H8" s="1">
        <v>2</v>
      </c>
      <c r="I8" s="1" t="s">
        <v>157</v>
      </c>
      <c r="J8" s="2">
        <v>125</v>
      </c>
      <c r="K8" s="1">
        <v>3</v>
      </c>
      <c r="L8" s="1">
        <v>6</v>
      </c>
      <c r="M8" s="1" t="s">
        <v>134</v>
      </c>
      <c r="O8" s="1">
        <v>46</v>
      </c>
      <c r="P8" s="1">
        <f t="shared" si="3"/>
        <v>23</v>
      </c>
      <c r="R8" s="1">
        <v>14</v>
      </c>
      <c r="S8" s="1">
        <v>16</v>
      </c>
      <c r="T8" s="1">
        <v>14</v>
      </c>
      <c r="U8" s="1">
        <v>12</v>
      </c>
      <c r="Z8" s="1" t="s">
        <v>179</v>
      </c>
      <c r="AB8" s="1" t="s">
        <v>136</v>
      </c>
      <c r="AC8" s="1" t="s">
        <v>159</v>
      </c>
      <c r="AD8" s="1" t="s">
        <v>138</v>
      </c>
      <c r="AE8" s="1" t="s">
        <v>139</v>
      </c>
      <c r="AG8" s="3" t="s">
        <v>180</v>
      </c>
      <c r="AH8" s="1" t="s">
        <v>181</v>
      </c>
      <c r="AJ8" s="1" t="s">
        <v>182</v>
      </c>
      <c r="AK8" s="1" t="s">
        <v>183</v>
      </c>
      <c r="AL8" s="1" t="s">
        <v>184</v>
      </c>
      <c r="AM8" s="1" t="s">
        <v>139</v>
      </c>
      <c r="AO8" s="1" t="s">
        <v>185</v>
      </c>
      <c r="AP8" s="1" t="s">
        <v>186</v>
      </c>
      <c r="AS8" s="1" t="s">
        <v>187</v>
      </c>
      <c r="AT8" s="1" t="s">
        <v>188</v>
      </c>
      <c r="AU8" s="1" t="s">
        <v>139</v>
      </c>
      <c r="AX8" s="1" t="s">
        <v>189</v>
      </c>
      <c r="DE8" s="1" t="s">
        <v>190</v>
      </c>
      <c r="DF8" s="1">
        <v>18</v>
      </c>
      <c r="DG8" s="1">
        <v>16</v>
      </c>
      <c r="DH8" s="1">
        <v>15</v>
      </c>
      <c r="DI8" s="1">
        <v>2</v>
      </c>
      <c r="DJ8" s="1">
        <v>11</v>
      </c>
      <c r="DK8" s="1">
        <v>8</v>
      </c>
      <c r="DO8" s="1" t="s">
        <v>191</v>
      </c>
      <c r="DP8" s="1" t="str">
        <f t="shared" si="4"/>
        <v>+5</v>
      </c>
      <c r="DQ8" s="1" t="str">
        <f t="shared" si="4"/>
        <v>+4</v>
      </c>
      <c r="DR8" s="1" t="str">
        <f t="shared" si="4"/>
        <v>+3</v>
      </c>
      <c r="DS8" s="1">
        <f t="shared" si="4"/>
        <v>-3</v>
      </c>
      <c r="DT8" s="1" t="str">
        <f t="shared" si="4"/>
        <v>+1</v>
      </c>
      <c r="DU8" s="1" t="str">
        <f t="shared" si="4"/>
        <v>+0</v>
      </c>
    </row>
    <row r="9" spans="1:125" ht="14.4" customHeight="1" x14ac:dyDescent="0.3">
      <c r="A9" s="1" t="s">
        <v>125</v>
      </c>
      <c r="B9" s="1" t="s">
        <v>192</v>
      </c>
      <c r="C9" s="1" t="s">
        <v>129</v>
      </c>
      <c r="D9" s="1" t="s">
        <v>193</v>
      </c>
      <c r="E9" s="1" t="s">
        <v>131</v>
      </c>
      <c r="F9" s="1" t="s">
        <v>132</v>
      </c>
      <c r="H9" s="1">
        <v>3</v>
      </c>
      <c r="I9" s="1" t="s">
        <v>157</v>
      </c>
      <c r="J9" s="2">
        <v>150</v>
      </c>
      <c r="K9" s="1">
        <v>3</v>
      </c>
      <c r="L9" s="1">
        <v>7</v>
      </c>
      <c r="M9" s="1" t="s">
        <v>134</v>
      </c>
      <c r="O9" s="1">
        <v>54</v>
      </c>
      <c r="P9" s="1">
        <f t="shared" si="3"/>
        <v>27</v>
      </c>
      <c r="R9" s="1">
        <v>15</v>
      </c>
      <c r="S9" s="1">
        <v>17</v>
      </c>
      <c r="T9" s="1">
        <v>15</v>
      </c>
      <c r="U9" s="1">
        <v>14</v>
      </c>
      <c r="Z9" s="1" t="s">
        <v>172</v>
      </c>
      <c r="AB9" s="1" t="s">
        <v>136</v>
      </c>
      <c r="AC9" s="1" t="s">
        <v>194</v>
      </c>
      <c r="AD9" s="1" t="s">
        <v>138</v>
      </c>
      <c r="AE9" s="1" t="s">
        <v>139</v>
      </c>
      <c r="AG9" s="3" t="s">
        <v>195</v>
      </c>
      <c r="AH9" s="1" t="s">
        <v>196</v>
      </c>
      <c r="AK9" s="1" t="s">
        <v>197</v>
      </c>
      <c r="AL9" s="1" t="s">
        <v>138</v>
      </c>
      <c r="AM9" s="1" t="s">
        <v>163</v>
      </c>
      <c r="AP9" s="1" t="s">
        <v>198</v>
      </c>
      <c r="DE9" s="1" t="s">
        <v>199</v>
      </c>
      <c r="DF9" s="1">
        <v>19</v>
      </c>
      <c r="DG9" s="1">
        <v>14</v>
      </c>
      <c r="DH9" s="1">
        <v>15</v>
      </c>
      <c r="DI9" s="1">
        <v>2</v>
      </c>
      <c r="DJ9" s="1">
        <v>12</v>
      </c>
      <c r="DK9" s="1">
        <v>10</v>
      </c>
      <c r="DO9" s="1" t="s">
        <v>200</v>
      </c>
      <c r="DP9" s="1" t="str">
        <f t="shared" si="4"/>
        <v>+5</v>
      </c>
      <c r="DQ9" s="1" t="str">
        <f t="shared" si="4"/>
        <v>+3</v>
      </c>
      <c r="DR9" s="1" t="str">
        <f t="shared" si="4"/>
        <v>+3</v>
      </c>
      <c r="DS9" s="1">
        <f t="shared" si="4"/>
        <v>-3</v>
      </c>
      <c r="DT9" s="1" t="str">
        <f t="shared" si="4"/>
        <v>+2</v>
      </c>
      <c r="DU9" s="1" t="str">
        <f t="shared" si="4"/>
        <v>+1</v>
      </c>
    </row>
    <row r="10" spans="1:125" ht="14.4" customHeight="1" x14ac:dyDescent="0.3">
      <c r="A10" s="1" t="s">
        <v>125</v>
      </c>
      <c r="B10" s="1" t="s">
        <v>201</v>
      </c>
      <c r="C10" s="1" t="s">
        <v>129</v>
      </c>
      <c r="D10" s="1" t="s">
        <v>155</v>
      </c>
      <c r="E10" s="1" t="s">
        <v>202</v>
      </c>
      <c r="F10" s="1" t="s">
        <v>132</v>
      </c>
      <c r="H10" s="1">
        <v>4</v>
      </c>
      <c r="I10" s="1" t="s">
        <v>133</v>
      </c>
      <c r="J10" s="1">
        <v>175</v>
      </c>
      <c r="K10" s="1">
        <v>8</v>
      </c>
      <c r="L10" s="1">
        <v>8</v>
      </c>
      <c r="M10" s="1" t="s">
        <v>134</v>
      </c>
      <c r="O10" s="1">
        <v>54</v>
      </c>
      <c r="P10" s="1">
        <f t="shared" si="3"/>
        <v>27</v>
      </c>
      <c r="R10" s="1">
        <v>18</v>
      </c>
      <c r="S10" s="1">
        <v>16</v>
      </c>
      <c r="T10" s="1">
        <v>18</v>
      </c>
      <c r="U10" s="1">
        <v>15</v>
      </c>
      <c r="Z10" s="1" t="s">
        <v>203</v>
      </c>
      <c r="AB10" s="1" t="s">
        <v>136</v>
      </c>
      <c r="AC10" s="1" t="s">
        <v>159</v>
      </c>
      <c r="AD10" s="1" t="s">
        <v>138</v>
      </c>
      <c r="AE10" s="1" t="s">
        <v>139</v>
      </c>
      <c r="AG10" s="3" t="s">
        <v>204</v>
      </c>
      <c r="AH10" s="1" t="s">
        <v>205</v>
      </c>
      <c r="AK10" s="1" t="s">
        <v>206</v>
      </c>
      <c r="AL10" s="1" t="s">
        <v>188</v>
      </c>
      <c r="AM10" s="1" t="s">
        <v>163</v>
      </c>
      <c r="AP10" s="1" t="s">
        <v>207</v>
      </c>
      <c r="DE10" s="1" t="s">
        <v>208</v>
      </c>
      <c r="DF10" s="1">
        <v>14</v>
      </c>
      <c r="DG10" s="1">
        <v>14</v>
      </c>
      <c r="DH10" s="1">
        <v>18</v>
      </c>
      <c r="DI10" s="1">
        <v>2</v>
      </c>
      <c r="DJ10" s="1">
        <v>13</v>
      </c>
      <c r="DK10" s="1">
        <v>11</v>
      </c>
      <c r="DO10" s="1" t="s">
        <v>209</v>
      </c>
      <c r="DP10" s="1" t="str">
        <f t="shared" si="4"/>
        <v>+4</v>
      </c>
      <c r="DQ10" s="1" t="str">
        <f t="shared" si="4"/>
        <v>+4</v>
      </c>
      <c r="DR10" s="1" t="str">
        <f t="shared" si="4"/>
        <v>+6</v>
      </c>
      <c r="DS10" s="1">
        <f t="shared" si="4"/>
        <v>-2</v>
      </c>
      <c r="DT10" s="1" t="str">
        <f t="shared" si="4"/>
        <v>+3</v>
      </c>
      <c r="DU10" s="1" t="str">
        <f t="shared" si="4"/>
        <v>+2</v>
      </c>
    </row>
    <row r="11" spans="1:125" ht="14.4" customHeight="1" x14ac:dyDescent="0.3">
      <c r="A11" s="1" t="s">
        <v>125</v>
      </c>
      <c r="B11" s="1" t="s">
        <v>210</v>
      </c>
      <c r="C11" s="1" t="s">
        <v>129</v>
      </c>
      <c r="D11" s="1" t="s">
        <v>155</v>
      </c>
      <c r="E11" s="1" t="s">
        <v>131</v>
      </c>
      <c r="F11" s="1" t="s">
        <v>132</v>
      </c>
      <c r="H11" s="1">
        <v>4</v>
      </c>
      <c r="I11" s="1" t="s">
        <v>211</v>
      </c>
      <c r="J11" s="2">
        <v>175</v>
      </c>
      <c r="K11" s="1">
        <v>6</v>
      </c>
      <c r="L11" s="1">
        <v>2</v>
      </c>
      <c r="O11" s="1">
        <v>46</v>
      </c>
      <c r="P11" s="1">
        <f t="shared" si="3"/>
        <v>23</v>
      </c>
      <c r="R11" s="1">
        <v>16</v>
      </c>
      <c r="S11" s="1">
        <v>16</v>
      </c>
      <c r="T11" s="1">
        <v>17</v>
      </c>
      <c r="U11" s="1">
        <v>14</v>
      </c>
      <c r="Z11" s="1" t="s">
        <v>212</v>
      </c>
      <c r="AB11" s="1" t="s">
        <v>136</v>
      </c>
      <c r="AC11" s="1" t="s">
        <v>159</v>
      </c>
      <c r="AD11" s="1" t="s">
        <v>138</v>
      </c>
      <c r="AE11" s="1" t="s">
        <v>139</v>
      </c>
      <c r="AG11" s="3" t="s">
        <v>204</v>
      </c>
      <c r="AH11" s="1" t="s">
        <v>213</v>
      </c>
      <c r="AJ11" s="1" t="s">
        <v>214</v>
      </c>
      <c r="AK11" s="1" t="s">
        <v>215</v>
      </c>
      <c r="AL11" s="1" t="s">
        <v>138</v>
      </c>
      <c r="AM11" s="1" t="s">
        <v>139</v>
      </c>
      <c r="AO11" s="1" t="s">
        <v>216</v>
      </c>
      <c r="AP11" s="1" t="s">
        <v>217</v>
      </c>
      <c r="AS11" s="1" t="s">
        <v>187</v>
      </c>
      <c r="AT11" s="1" t="s">
        <v>188</v>
      </c>
      <c r="AU11" s="1" t="s">
        <v>218</v>
      </c>
      <c r="AX11" s="1" t="s">
        <v>219</v>
      </c>
      <c r="DE11" s="1" t="s">
        <v>220</v>
      </c>
      <c r="DF11" s="1">
        <v>15</v>
      </c>
      <c r="DG11" s="1">
        <v>16</v>
      </c>
      <c r="DH11" s="1">
        <v>18</v>
      </c>
      <c r="DI11" s="1">
        <v>2</v>
      </c>
      <c r="DJ11" s="1">
        <v>11</v>
      </c>
      <c r="DK11" s="1">
        <v>8</v>
      </c>
      <c r="DO11" s="1" t="s">
        <v>221</v>
      </c>
      <c r="DP11" s="1" t="str">
        <f t="shared" si="4"/>
        <v>+4</v>
      </c>
      <c r="DQ11" s="1" t="str">
        <f t="shared" si="4"/>
        <v>+5</v>
      </c>
      <c r="DR11" s="1" t="str">
        <f t="shared" si="4"/>
        <v>+6</v>
      </c>
      <c r="DS11" s="1">
        <f t="shared" si="4"/>
        <v>-2</v>
      </c>
      <c r="DT11" s="1" t="str">
        <f t="shared" si="4"/>
        <v>+2</v>
      </c>
      <c r="DU11" s="1" t="str">
        <f t="shared" si="4"/>
        <v>+1</v>
      </c>
    </row>
    <row r="12" spans="1:125" ht="14.4" customHeight="1" x14ac:dyDescent="0.3">
      <c r="A12" s="1" t="s">
        <v>125</v>
      </c>
      <c r="B12" s="1" t="s">
        <v>222</v>
      </c>
      <c r="C12" s="1" t="s">
        <v>129</v>
      </c>
      <c r="D12" s="1" t="s">
        <v>155</v>
      </c>
      <c r="E12" s="1" t="s">
        <v>131</v>
      </c>
      <c r="F12" s="1" t="s">
        <v>132</v>
      </c>
      <c r="G12" s="1" t="s">
        <v>223</v>
      </c>
      <c r="H12" s="1">
        <v>4</v>
      </c>
      <c r="I12" s="1" t="s">
        <v>133</v>
      </c>
      <c r="J12" s="2">
        <v>175</v>
      </c>
      <c r="K12" s="1">
        <v>6</v>
      </c>
      <c r="L12" s="1">
        <v>9</v>
      </c>
      <c r="M12" s="1" t="s">
        <v>134</v>
      </c>
      <c r="O12" s="1">
        <v>55</v>
      </c>
      <c r="P12" s="1">
        <f t="shared" si="3"/>
        <v>27</v>
      </c>
      <c r="R12" s="1">
        <v>18</v>
      </c>
      <c r="S12" s="1">
        <v>17</v>
      </c>
      <c r="T12" s="1">
        <v>16</v>
      </c>
      <c r="U12" s="1">
        <v>15</v>
      </c>
      <c r="Z12" s="3" t="s">
        <v>224</v>
      </c>
      <c r="AB12" s="1" t="s">
        <v>136</v>
      </c>
      <c r="AC12" s="1" t="s">
        <v>159</v>
      </c>
      <c r="AD12" s="1" t="s">
        <v>138</v>
      </c>
      <c r="AE12" s="1" t="s">
        <v>139</v>
      </c>
      <c r="AG12" s="3" t="s">
        <v>204</v>
      </c>
      <c r="AH12" s="1" t="s">
        <v>160</v>
      </c>
      <c r="AJ12" s="1" t="s">
        <v>142</v>
      </c>
      <c r="AK12" s="1" t="s">
        <v>225</v>
      </c>
      <c r="AL12" s="1" t="s">
        <v>138</v>
      </c>
      <c r="AM12" s="1" t="s">
        <v>139</v>
      </c>
      <c r="AO12" s="1" t="s">
        <v>226</v>
      </c>
      <c r="AS12" s="1" t="s">
        <v>227</v>
      </c>
      <c r="AX12" s="1" t="s">
        <v>228</v>
      </c>
      <c r="DF12" s="1">
        <v>18</v>
      </c>
      <c r="DG12" s="1">
        <v>15</v>
      </c>
      <c r="DH12" s="1">
        <v>15</v>
      </c>
      <c r="DI12" s="1">
        <v>2</v>
      </c>
      <c r="DJ12" s="1">
        <v>15</v>
      </c>
      <c r="DK12" s="1">
        <v>6</v>
      </c>
      <c r="DO12" s="1" t="s">
        <v>229</v>
      </c>
      <c r="DP12" s="1" t="str">
        <f t="shared" si="4"/>
        <v>+6</v>
      </c>
      <c r="DQ12" s="1" t="str">
        <f t="shared" si="4"/>
        <v>+4</v>
      </c>
      <c r="DR12" s="1" t="str">
        <f t="shared" si="4"/>
        <v>+4</v>
      </c>
      <c r="DS12" s="1">
        <f t="shared" si="4"/>
        <v>-2</v>
      </c>
      <c r="DT12" s="1" t="str">
        <f t="shared" si="4"/>
        <v>+4</v>
      </c>
      <c r="DU12" s="1" t="str">
        <f t="shared" si="4"/>
        <v>+0</v>
      </c>
    </row>
    <row r="13" spans="1:125" ht="14.4" customHeight="1" x14ac:dyDescent="0.3">
      <c r="A13" s="1" t="s">
        <v>125</v>
      </c>
      <c r="B13" s="1" t="s">
        <v>230</v>
      </c>
      <c r="C13" s="1" t="s">
        <v>129</v>
      </c>
      <c r="D13" s="1" t="s">
        <v>193</v>
      </c>
      <c r="E13" s="1" t="s">
        <v>131</v>
      </c>
      <c r="F13" s="1" t="s">
        <v>132</v>
      </c>
      <c r="H13" s="1">
        <v>4</v>
      </c>
      <c r="I13" s="1" t="s">
        <v>157</v>
      </c>
      <c r="J13" s="2">
        <v>175</v>
      </c>
      <c r="K13" s="1">
        <v>4</v>
      </c>
      <c r="L13" s="1">
        <v>3</v>
      </c>
      <c r="M13" s="1" t="s">
        <v>134</v>
      </c>
      <c r="O13" s="1">
        <v>71</v>
      </c>
      <c r="P13" s="1">
        <f t="shared" si="3"/>
        <v>35</v>
      </c>
      <c r="R13" s="1">
        <v>16</v>
      </c>
      <c r="S13" s="1">
        <v>20</v>
      </c>
      <c r="T13" s="1">
        <v>14</v>
      </c>
      <c r="U13" s="1">
        <v>14</v>
      </c>
      <c r="Z13" s="1" t="s">
        <v>231</v>
      </c>
      <c r="AB13" s="1" t="s">
        <v>136</v>
      </c>
      <c r="AC13" s="1" t="s">
        <v>232</v>
      </c>
      <c r="AD13" s="1" t="s">
        <v>138</v>
      </c>
      <c r="AE13" s="1" t="s">
        <v>139</v>
      </c>
      <c r="AG13" s="3" t="s">
        <v>175</v>
      </c>
      <c r="AH13" s="1" t="s">
        <v>233</v>
      </c>
      <c r="AK13" s="1" t="s">
        <v>234</v>
      </c>
      <c r="AL13" s="1" t="s">
        <v>138</v>
      </c>
      <c r="AM13" s="1" t="s">
        <v>139</v>
      </c>
      <c r="AP13" s="1" t="s">
        <v>235</v>
      </c>
      <c r="AQ13" s="3" t="s">
        <v>236</v>
      </c>
      <c r="DE13" s="1" t="s">
        <v>237</v>
      </c>
      <c r="DF13" s="1">
        <v>25</v>
      </c>
      <c r="DG13" s="1">
        <v>21</v>
      </c>
      <c r="DH13" s="1">
        <v>14</v>
      </c>
      <c r="DI13" s="1">
        <v>2</v>
      </c>
      <c r="DJ13" s="1">
        <v>12</v>
      </c>
      <c r="DK13" s="1">
        <v>8</v>
      </c>
      <c r="DO13" s="1" t="s">
        <v>238</v>
      </c>
      <c r="DP13" s="1" t="str">
        <f t="shared" si="4"/>
        <v>+9</v>
      </c>
      <c r="DQ13" s="1" t="str">
        <f t="shared" si="4"/>
        <v>+7</v>
      </c>
      <c r="DR13" s="1" t="str">
        <f t="shared" si="4"/>
        <v>+4</v>
      </c>
      <c r="DS13" s="1">
        <f t="shared" si="4"/>
        <v>-2</v>
      </c>
      <c r="DT13" s="1" t="str">
        <f t="shared" si="4"/>
        <v>+3</v>
      </c>
      <c r="DU13" s="1" t="str">
        <f t="shared" si="4"/>
        <v>+1</v>
      </c>
    </row>
    <row r="14" spans="1:125" ht="14.4" customHeight="1" x14ac:dyDescent="0.3">
      <c r="A14" s="1" t="s">
        <v>125</v>
      </c>
      <c r="B14" s="1" t="s">
        <v>239</v>
      </c>
      <c r="C14" s="1" t="s">
        <v>129</v>
      </c>
      <c r="D14" s="1" t="s">
        <v>193</v>
      </c>
      <c r="E14" s="1" t="s">
        <v>131</v>
      </c>
      <c r="F14" s="1" t="s">
        <v>240</v>
      </c>
      <c r="G14" s="1" t="s">
        <v>223</v>
      </c>
      <c r="H14" s="1">
        <v>5</v>
      </c>
      <c r="I14" s="1" t="s">
        <v>241</v>
      </c>
      <c r="J14" s="2">
        <v>1000</v>
      </c>
      <c r="K14" s="1">
        <v>5</v>
      </c>
      <c r="L14" s="1">
        <v>10</v>
      </c>
      <c r="M14" s="1" t="s">
        <v>134</v>
      </c>
      <c r="O14" s="1">
        <v>264</v>
      </c>
      <c r="P14" s="1">
        <f t="shared" si="3"/>
        <v>132</v>
      </c>
      <c r="R14" s="1">
        <v>23</v>
      </c>
      <c r="S14" s="1">
        <v>20</v>
      </c>
      <c r="T14" s="1">
        <v>18</v>
      </c>
      <c r="U14" s="1">
        <v>16</v>
      </c>
      <c r="W14" s="1" t="s">
        <v>242</v>
      </c>
      <c r="Y14" s="1">
        <v>5</v>
      </c>
      <c r="Z14" s="1" t="s">
        <v>243</v>
      </c>
      <c r="AA14" s="1">
        <v>2</v>
      </c>
      <c r="AB14" s="1" t="s">
        <v>136</v>
      </c>
      <c r="AC14" s="1" t="s">
        <v>244</v>
      </c>
      <c r="AD14" s="1" t="s">
        <v>138</v>
      </c>
      <c r="AE14" s="1" t="s">
        <v>139</v>
      </c>
      <c r="AG14" s="1" t="s">
        <v>245</v>
      </c>
      <c r="AH14" s="1" t="s">
        <v>246</v>
      </c>
      <c r="AJ14" s="1" t="s">
        <v>142</v>
      </c>
      <c r="AK14" s="1" t="s">
        <v>247</v>
      </c>
      <c r="AL14" s="1" t="s">
        <v>138</v>
      </c>
      <c r="AM14" s="1" t="s">
        <v>139</v>
      </c>
      <c r="AO14" s="1" t="s">
        <v>248</v>
      </c>
      <c r="AP14" s="1" t="s">
        <v>249</v>
      </c>
      <c r="AR14" s="1" t="s">
        <v>142</v>
      </c>
      <c r="AS14" s="1" t="s">
        <v>250</v>
      </c>
      <c r="AT14" s="1" t="s">
        <v>138</v>
      </c>
      <c r="AU14" s="1" t="s">
        <v>218</v>
      </c>
      <c r="AX14" s="1" t="s">
        <v>251</v>
      </c>
      <c r="AZ14" s="1" t="s">
        <v>142</v>
      </c>
      <c r="BA14" s="1" t="s">
        <v>252</v>
      </c>
      <c r="BB14" s="1" t="s">
        <v>253</v>
      </c>
      <c r="BC14" s="1" t="s">
        <v>139</v>
      </c>
      <c r="BE14" s="3" t="s">
        <v>254</v>
      </c>
      <c r="BF14" s="1" t="s">
        <v>255</v>
      </c>
      <c r="DD14" s="1" t="s">
        <v>256</v>
      </c>
      <c r="DE14" s="1" t="s">
        <v>257</v>
      </c>
      <c r="DF14" s="1">
        <v>20</v>
      </c>
      <c r="DG14" s="1">
        <v>18</v>
      </c>
      <c r="DH14" s="1">
        <v>12</v>
      </c>
      <c r="DI14" s="1">
        <v>16</v>
      </c>
      <c r="DJ14" s="1">
        <v>16</v>
      </c>
      <c r="DK14" s="1">
        <v>15</v>
      </c>
      <c r="DO14" s="1" t="s">
        <v>221</v>
      </c>
      <c r="DP14" s="1" t="str">
        <f t="shared" si="4"/>
        <v>+7</v>
      </c>
      <c r="DQ14" s="1" t="str">
        <f t="shared" si="4"/>
        <v>+6</v>
      </c>
      <c r="DR14" s="1" t="str">
        <f t="shared" si="4"/>
        <v>+3</v>
      </c>
      <c r="DS14" s="1" t="str">
        <f t="shared" si="4"/>
        <v>+5</v>
      </c>
      <c r="DT14" s="1" t="str">
        <f t="shared" si="4"/>
        <v>+5</v>
      </c>
      <c r="DU14" s="1" t="str">
        <f t="shared" si="4"/>
        <v>+4</v>
      </c>
    </row>
    <row r="15" spans="1:125" ht="14.4" customHeight="1" x14ac:dyDescent="0.3">
      <c r="A15" s="1" t="s">
        <v>125</v>
      </c>
      <c r="B15" s="1" t="s">
        <v>258</v>
      </c>
      <c r="C15" s="1" t="s">
        <v>129</v>
      </c>
      <c r="D15" s="1" t="s">
        <v>155</v>
      </c>
      <c r="E15" s="1" t="s">
        <v>131</v>
      </c>
      <c r="F15" s="1" t="s">
        <v>132</v>
      </c>
      <c r="H15" s="1">
        <v>5</v>
      </c>
      <c r="I15" s="1" t="s">
        <v>259</v>
      </c>
      <c r="J15" s="2">
        <v>400</v>
      </c>
      <c r="K15" s="1">
        <v>4</v>
      </c>
      <c r="L15" s="1">
        <v>5</v>
      </c>
      <c r="M15" s="1" t="s">
        <v>134</v>
      </c>
      <c r="O15" s="1">
        <v>150</v>
      </c>
      <c r="P15" s="1">
        <f t="shared" si="3"/>
        <v>75</v>
      </c>
      <c r="Q15" s="1" t="s">
        <v>260</v>
      </c>
      <c r="R15" s="1">
        <v>19</v>
      </c>
      <c r="S15" s="1">
        <v>21</v>
      </c>
      <c r="T15" s="1">
        <v>18</v>
      </c>
      <c r="U15" s="1">
        <v>16</v>
      </c>
      <c r="Y15" s="1">
        <v>2</v>
      </c>
      <c r="Z15" s="1" t="s">
        <v>261</v>
      </c>
      <c r="AA15" s="1">
        <v>1</v>
      </c>
      <c r="AB15" s="1" t="s">
        <v>136</v>
      </c>
      <c r="AC15" s="1" t="s">
        <v>159</v>
      </c>
      <c r="AD15" s="1" t="s">
        <v>138</v>
      </c>
      <c r="AE15" s="1" t="s">
        <v>139</v>
      </c>
      <c r="AG15" s="3" t="s">
        <v>204</v>
      </c>
      <c r="AH15" s="1" t="s">
        <v>262</v>
      </c>
      <c r="AJ15" s="1" t="s">
        <v>142</v>
      </c>
      <c r="AK15" s="1" t="s">
        <v>263</v>
      </c>
      <c r="AL15" s="1" t="s">
        <v>138</v>
      </c>
      <c r="AM15" s="1" t="s">
        <v>139</v>
      </c>
      <c r="AO15" s="1" t="s">
        <v>264</v>
      </c>
      <c r="AR15" s="1" t="s">
        <v>161</v>
      </c>
      <c r="AS15" s="1" t="s">
        <v>265</v>
      </c>
      <c r="AT15" s="1" t="s">
        <v>138</v>
      </c>
      <c r="AU15" s="1" t="s">
        <v>266</v>
      </c>
      <c r="AW15" s="1" t="s">
        <v>267</v>
      </c>
      <c r="AX15" s="1" t="s">
        <v>262</v>
      </c>
      <c r="DE15" s="1" t="s">
        <v>268</v>
      </c>
      <c r="DF15" s="1">
        <v>20</v>
      </c>
      <c r="DG15" s="1">
        <v>15</v>
      </c>
      <c r="DH15" s="1">
        <v>13</v>
      </c>
      <c r="DI15" s="1">
        <v>2</v>
      </c>
      <c r="DJ15" s="1">
        <v>14</v>
      </c>
      <c r="DK15" s="1">
        <v>12</v>
      </c>
      <c r="DO15" s="1" t="s">
        <v>229</v>
      </c>
      <c r="DP15" s="1" t="str">
        <f t="shared" si="4"/>
        <v>+7</v>
      </c>
      <c r="DQ15" s="1" t="str">
        <f t="shared" si="4"/>
        <v>+4</v>
      </c>
      <c r="DR15" s="1" t="str">
        <f t="shared" si="4"/>
        <v>+3</v>
      </c>
      <c r="DS15" s="1">
        <f t="shared" si="4"/>
        <v>-2</v>
      </c>
      <c r="DT15" s="1" t="str">
        <f t="shared" si="4"/>
        <v>+4</v>
      </c>
      <c r="DU15" s="1" t="str">
        <f t="shared" si="4"/>
        <v>+3</v>
      </c>
    </row>
    <row r="16" spans="1:125" ht="14.4" customHeight="1" x14ac:dyDescent="0.3">
      <c r="A16" s="1" t="s">
        <v>125</v>
      </c>
      <c r="B16" s="1" t="s">
        <v>269</v>
      </c>
      <c r="C16" s="1" t="s">
        <v>129</v>
      </c>
      <c r="D16" s="1" t="s">
        <v>193</v>
      </c>
      <c r="E16" s="1" t="s">
        <v>131</v>
      </c>
      <c r="F16" s="1" t="s">
        <v>240</v>
      </c>
      <c r="G16" s="1" t="s">
        <v>270</v>
      </c>
      <c r="H16" s="1">
        <v>5</v>
      </c>
      <c r="I16" s="1" t="s">
        <v>271</v>
      </c>
      <c r="J16" s="1">
        <v>400</v>
      </c>
      <c r="K16" s="1">
        <v>7</v>
      </c>
      <c r="L16" s="1">
        <v>9</v>
      </c>
      <c r="M16" s="1" t="s">
        <v>134</v>
      </c>
      <c r="O16" s="1">
        <v>128</v>
      </c>
      <c r="P16" s="1">
        <f t="shared" si="3"/>
        <v>64</v>
      </c>
      <c r="R16" s="1">
        <v>21</v>
      </c>
      <c r="S16" s="1">
        <v>18</v>
      </c>
      <c r="T16" s="1">
        <v>17</v>
      </c>
      <c r="U16" s="1">
        <v>16</v>
      </c>
      <c r="Y16" s="1">
        <v>2</v>
      </c>
      <c r="Z16" s="1" t="s">
        <v>172</v>
      </c>
      <c r="AA16" s="1">
        <v>1</v>
      </c>
      <c r="AB16" s="1" t="s">
        <v>136</v>
      </c>
      <c r="AC16" s="1" t="s">
        <v>159</v>
      </c>
      <c r="AD16" s="1" t="s">
        <v>138</v>
      </c>
      <c r="AE16" s="1" t="s">
        <v>139</v>
      </c>
      <c r="AG16" s="3" t="s">
        <v>272</v>
      </c>
      <c r="AH16" s="1" t="s">
        <v>262</v>
      </c>
      <c r="AJ16" s="1" t="s">
        <v>142</v>
      </c>
      <c r="AK16" s="1" t="s">
        <v>273</v>
      </c>
      <c r="AL16" s="1" t="s">
        <v>138</v>
      </c>
      <c r="AM16" s="1" t="s">
        <v>139</v>
      </c>
      <c r="AO16" s="1" t="s">
        <v>274</v>
      </c>
      <c r="AP16" s="1" t="s">
        <v>275</v>
      </c>
      <c r="AQ16" s="1" t="s">
        <v>276</v>
      </c>
      <c r="AR16" s="1" t="s">
        <v>161</v>
      </c>
      <c r="AS16" s="1" t="s">
        <v>277</v>
      </c>
      <c r="AT16" s="1" t="s">
        <v>184</v>
      </c>
      <c r="AU16" s="1" t="s">
        <v>218</v>
      </c>
      <c r="AV16" s="1" t="s">
        <v>278</v>
      </c>
      <c r="AW16" s="1" t="s">
        <v>279</v>
      </c>
      <c r="AX16" s="1" t="s">
        <v>280</v>
      </c>
      <c r="DD16" s="1" t="s">
        <v>281</v>
      </c>
      <c r="DE16" s="1" t="s">
        <v>177</v>
      </c>
      <c r="DF16" s="1">
        <v>20</v>
      </c>
      <c r="DG16" s="1">
        <v>16</v>
      </c>
      <c r="DH16" s="1">
        <v>16</v>
      </c>
      <c r="DI16" s="1">
        <v>10</v>
      </c>
      <c r="DJ16" s="1">
        <v>15</v>
      </c>
      <c r="DK16" s="1">
        <v>10</v>
      </c>
      <c r="DO16" s="1" t="s">
        <v>166</v>
      </c>
      <c r="DP16" s="1" t="str">
        <f t="shared" si="4"/>
        <v>+7</v>
      </c>
      <c r="DQ16" s="1" t="str">
        <f t="shared" si="4"/>
        <v>+5</v>
      </c>
      <c r="DR16" s="1" t="str">
        <f t="shared" si="4"/>
        <v>+5</v>
      </c>
      <c r="DS16" s="1" t="str">
        <f t="shared" si="4"/>
        <v>+2</v>
      </c>
      <c r="DT16" s="1" t="str">
        <f t="shared" si="4"/>
        <v>+4</v>
      </c>
      <c r="DU16" s="1" t="str">
        <f t="shared" si="4"/>
        <v>+2</v>
      </c>
    </row>
    <row r="17" spans="1:125" ht="14.4" customHeight="1" x14ac:dyDescent="0.3">
      <c r="A17" s="1" t="s">
        <v>125</v>
      </c>
      <c r="B17" s="1" t="s">
        <v>282</v>
      </c>
      <c r="C17" s="1" t="s">
        <v>129</v>
      </c>
      <c r="D17" s="1" t="s">
        <v>155</v>
      </c>
      <c r="E17" s="1" t="s">
        <v>131</v>
      </c>
      <c r="F17" s="1" t="s">
        <v>132</v>
      </c>
      <c r="G17" s="1" t="s">
        <v>283</v>
      </c>
      <c r="H17" s="1">
        <v>6</v>
      </c>
      <c r="I17" s="1" t="s">
        <v>133</v>
      </c>
      <c r="J17" s="2">
        <v>250</v>
      </c>
      <c r="K17" s="1">
        <v>9</v>
      </c>
      <c r="L17" s="1">
        <v>3</v>
      </c>
      <c r="M17" s="1" t="s">
        <v>134</v>
      </c>
      <c r="N17" s="4" t="s">
        <v>284</v>
      </c>
      <c r="O17" s="1">
        <v>73</v>
      </c>
      <c r="P17" s="1">
        <f t="shared" si="3"/>
        <v>36</v>
      </c>
      <c r="R17" s="1">
        <v>20</v>
      </c>
      <c r="S17" s="1">
        <v>17</v>
      </c>
      <c r="T17" s="1">
        <v>19</v>
      </c>
      <c r="U17" s="1">
        <v>15</v>
      </c>
      <c r="W17" s="1" t="s">
        <v>170</v>
      </c>
      <c r="X17" s="1" t="s">
        <v>285</v>
      </c>
      <c r="Z17" s="1" t="s">
        <v>286</v>
      </c>
      <c r="AB17" s="1" t="s">
        <v>136</v>
      </c>
      <c r="AC17" s="1" t="s">
        <v>287</v>
      </c>
      <c r="AD17" s="1" t="s">
        <v>138</v>
      </c>
      <c r="AE17" s="1" t="s">
        <v>139</v>
      </c>
      <c r="AG17" s="3" t="s">
        <v>288</v>
      </c>
      <c r="AH17" s="1" t="s">
        <v>289</v>
      </c>
      <c r="DF17" s="1">
        <v>12</v>
      </c>
      <c r="DG17" s="1">
        <v>16</v>
      </c>
      <c r="DH17" s="1">
        <v>19</v>
      </c>
      <c r="DI17" s="1">
        <v>1</v>
      </c>
      <c r="DJ17" s="1">
        <v>10</v>
      </c>
      <c r="DK17" s="1">
        <v>12</v>
      </c>
      <c r="DO17" s="1" t="s">
        <v>221</v>
      </c>
      <c r="DP17" s="1" t="str">
        <f t="shared" si="4"/>
        <v>+4</v>
      </c>
      <c r="DQ17" s="1" t="str">
        <f t="shared" si="4"/>
        <v>+6</v>
      </c>
      <c r="DR17" s="1" t="str">
        <f t="shared" si="4"/>
        <v>+7</v>
      </c>
      <c r="DS17" s="1">
        <f t="shared" si="4"/>
        <v>-1</v>
      </c>
      <c r="DT17" s="1" t="str">
        <f t="shared" si="4"/>
        <v>+3</v>
      </c>
      <c r="DU17" s="1" t="str">
        <f t="shared" si="4"/>
        <v>+4</v>
      </c>
    </row>
    <row r="18" spans="1:125" ht="14.4" customHeight="1" x14ac:dyDescent="0.3">
      <c r="A18" s="1" t="s">
        <v>125</v>
      </c>
      <c r="B18" s="1" t="s">
        <v>290</v>
      </c>
      <c r="C18" s="1" t="s">
        <v>129</v>
      </c>
      <c r="D18" s="1" t="s">
        <v>291</v>
      </c>
      <c r="E18" s="1" t="s">
        <v>131</v>
      </c>
      <c r="F18" s="1" t="s">
        <v>132</v>
      </c>
      <c r="G18" s="1" t="s">
        <v>292</v>
      </c>
      <c r="H18" s="1">
        <v>10</v>
      </c>
      <c r="I18" s="1" t="s">
        <v>157</v>
      </c>
      <c r="J18" s="2">
        <v>500</v>
      </c>
      <c r="K18" s="1">
        <v>7</v>
      </c>
      <c r="L18" s="1">
        <v>8</v>
      </c>
      <c r="M18" s="1" t="s">
        <v>134</v>
      </c>
      <c r="O18" s="1">
        <v>130</v>
      </c>
      <c r="P18" s="1">
        <f t="shared" si="3"/>
        <v>65</v>
      </c>
      <c r="R18" s="1">
        <v>24</v>
      </c>
      <c r="S18" s="1">
        <v>22</v>
      </c>
      <c r="T18" s="1">
        <v>19</v>
      </c>
      <c r="U18" s="1">
        <v>20</v>
      </c>
      <c r="Z18" s="1" t="s">
        <v>293</v>
      </c>
      <c r="AB18" s="1" t="s">
        <v>136</v>
      </c>
      <c r="AC18" s="1" t="s">
        <v>159</v>
      </c>
      <c r="AD18" s="1" t="s">
        <v>138</v>
      </c>
      <c r="AE18" s="1" t="s">
        <v>139</v>
      </c>
      <c r="AG18" s="1" t="s">
        <v>294</v>
      </c>
      <c r="AH18" s="1" t="s">
        <v>295</v>
      </c>
      <c r="AJ18" s="1" t="s">
        <v>142</v>
      </c>
      <c r="AK18" s="1" t="s">
        <v>296</v>
      </c>
      <c r="AL18" s="1" t="s">
        <v>297</v>
      </c>
      <c r="AM18" s="1" t="s">
        <v>139</v>
      </c>
      <c r="AO18" s="1" t="s">
        <v>298</v>
      </c>
      <c r="AP18" s="1" t="s">
        <v>299</v>
      </c>
      <c r="AR18" s="1" t="s">
        <v>300</v>
      </c>
      <c r="AS18" s="1" t="s">
        <v>301</v>
      </c>
      <c r="AT18" s="1" t="s">
        <v>138</v>
      </c>
      <c r="AU18" s="1" t="s">
        <v>302</v>
      </c>
      <c r="AW18" s="1" t="s">
        <v>303</v>
      </c>
      <c r="AX18" s="1" t="s">
        <v>304</v>
      </c>
      <c r="DF18" s="1">
        <v>22</v>
      </c>
      <c r="DG18" s="1">
        <v>20</v>
      </c>
      <c r="DH18" s="1">
        <v>15</v>
      </c>
      <c r="DI18" s="1">
        <v>2</v>
      </c>
      <c r="DJ18" s="1">
        <v>17</v>
      </c>
      <c r="DK18" s="1">
        <v>8</v>
      </c>
      <c r="DO18" s="1" t="s">
        <v>229</v>
      </c>
      <c r="DP18" s="1" t="str">
        <f t="shared" si="4"/>
        <v>+11</v>
      </c>
      <c r="DQ18" s="1" t="str">
        <f t="shared" si="4"/>
        <v>+10</v>
      </c>
      <c r="DR18" s="1" t="str">
        <f t="shared" si="4"/>
        <v>+7</v>
      </c>
      <c r="DS18" s="1" t="str">
        <f t="shared" si="4"/>
        <v>+1</v>
      </c>
      <c r="DT18" s="1" t="str">
        <f t="shared" si="4"/>
        <v>+8</v>
      </c>
      <c r="DU18" s="1" t="str">
        <f t="shared" si="4"/>
        <v>+4</v>
      </c>
    </row>
    <row r="19" spans="1:125" ht="14.4" customHeight="1" x14ac:dyDescent="0.3">
      <c r="A19" s="1" t="s">
        <v>125</v>
      </c>
      <c r="B19" s="1" t="s">
        <v>305</v>
      </c>
      <c r="C19" s="1" t="s">
        <v>129</v>
      </c>
      <c r="D19" s="1" t="s">
        <v>291</v>
      </c>
      <c r="E19" s="1" t="s">
        <v>131</v>
      </c>
      <c r="F19" s="1" t="s">
        <v>132</v>
      </c>
      <c r="G19" s="1" t="s">
        <v>270</v>
      </c>
      <c r="H19" s="1">
        <v>10</v>
      </c>
      <c r="I19" s="1" t="s">
        <v>306</v>
      </c>
      <c r="J19" s="2">
        <v>1000</v>
      </c>
      <c r="K19" s="1">
        <v>10</v>
      </c>
      <c r="L19" s="1">
        <v>7</v>
      </c>
      <c r="M19" s="1" t="s">
        <v>134</v>
      </c>
      <c r="O19" s="1">
        <v>212</v>
      </c>
      <c r="P19" s="1">
        <f t="shared" si="3"/>
        <v>106</v>
      </c>
      <c r="R19" s="1">
        <v>26</v>
      </c>
      <c r="S19" s="1">
        <v>24</v>
      </c>
      <c r="T19" s="1">
        <v>21</v>
      </c>
      <c r="U19" s="1">
        <v>18</v>
      </c>
      <c r="Y19" s="1">
        <v>2</v>
      </c>
      <c r="Z19" s="1">
        <v>8</v>
      </c>
      <c r="AA19" s="1">
        <v>1</v>
      </c>
      <c r="AB19" s="1" t="s">
        <v>136</v>
      </c>
      <c r="AC19" s="1" t="s">
        <v>159</v>
      </c>
      <c r="AD19" s="1" t="s">
        <v>138</v>
      </c>
      <c r="AE19" s="1" t="s">
        <v>139</v>
      </c>
      <c r="AG19" s="1" t="s">
        <v>307</v>
      </c>
      <c r="AH19" s="1" t="s">
        <v>308</v>
      </c>
      <c r="AJ19" s="1" t="s">
        <v>142</v>
      </c>
      <c r="AK19" s="1" t="s">
        <v>309</v>
      </c>
      <c r="AL19" s="1" t="s">
        <v>138</v>
      </c>
      <c r="AM19" s="1" t="s">
        <v>139</v>
      </c>
      <c r="AP19" s="1" t="s">
        <v>310</v>
      </c>
      <c r="AR19" s="1" t="s">
        <v>142</v>
      </c>
      <c r="AS19" s="1" t="s">
        <v>311</v>
      </c>
      <c r="AT19" s="1" t="s">
        <v>138</v>
      </c>
      <c r="AU19" s="1" t="s">
        <v>139</v>
      </c>
      <c r="AX19" s="1" t="s">
        <v>312</v>
      </c>
      <c r="DE19" s="1" t="s">
        <v>313</v>
      </c>
      <c r="DF19" s="1">
        <v>22</v>
      </c>
      <c r="DG19" s="1">
        <v>18</v>
      </c>
      <c r="DH19" s="1">
        <v>16</v>
      </c>
      <c r="DI19" s="1">
        <v>2</v>
      </c>
      <c r="DJ19" s="1">
        <v>14</v>
      </c>
      <c r="DK19" s="1">
        <v>10</v>
      </c>
      <c r="DO19" s="1" t="s">
        <v>221</v>
      </c>
      <c r="DP19" s="1" t="str">
        <f t="shared" si="4"/>
        <v>+11</v>
      </c>
      <c r="DQ19" s="1" t="str">
        <f t="shared" si="4"/>
        <v>+9</v>
      </c>
      <c r="DR19" s="1" t="str">
        <f t="shared" si="4"/>
        <v>+8</v>
      </c>
      <c r="DS19" s="1" t="str">
        <f t="shared" si="4"/>
        <v>+1</v>
      </c>
      <c r="DT19" s="1" t="str">
        <f t="shared" si="4"/>
        <v>+7</v>
      </c>
      <c r="DU19" s="1" t="str">
        <f t="shared" si="4"/>
        <v>+5</v>
      </c>
    </row>
    <row r="20" spans="1:125" ht="14.4" customHeight="1" x14ac:dyDescent="0.3">
      <c r="A20" s="1" t="s">
        <v>314</v>
      </c>
      <c r="B20" s="1" t="s">
        <v>315</v>
      </c>
      <c r="J20" s="2"/>
      <c r="DN20" s="1" t="s">
        <v>316</v>
      </c>
    </row>
    <row r="21" spans="1:125" ht="14.4" customHeight="1" x14ac:dyDescent="0.3">
      <c r="A21" s="1" t="s">
        <v>314</v>
      </c>
      <c r="B21" s="1" t="s">
        <v>317</v>
      </c>
      <c r="C21" s="1" t="s">
        <v>318</v>
      </c>
      <c r="D21" s="1" t="s">
        <v>155</v>
      </c>
      <c r="E21" s="1" t="s">
        <v>131</v>
      </c>
      <c r="F21" s="1" t="s">
        <v>319</v>
      </c>
      <c r="G21" s="1" t="s">
        <v>314</v>
      </c>
      <c r="H21" s="1">
        <v>1</v>
      </c>
      <c r="I21" s="1" t="s">
        <v>320</v>
      </c>
      <c r="J21" s="1">
        <v>100</v>
      </c>
      <c r="K21" s="1">
        <v>4</v>
      </c>
      <c r="L21" s="1">
        <v>2</v>
      </c>
      <c r="M21" s="1" t="s">
        <v>134</v>
      </c>
      <c r="O21" s="1">
        <v>31</v>
      </c>
      <c r="P21" s="1">
        <f>IF(O21=1,"",ROUNDDOWN(O21/2,0))</f>
        <v>15</v>
      </c>
      <c r="R21" s="1">
        <v>19</v>
      </c>
      <c r="S21" s="1">
        <v>16</v>
      </c>
      <c r="T21" s="1">
        <v>13</v>
      </c>
      <c r="U21" s="1">
        <v>13</v>
      </c>
      <c r="Z21" s="1">
        <v>6</v>
      </c>
      <c r="AB21" s="1" t="s">
        <v>136</v>
      </c>
      <c r="AC21" s="1" t="s">
        <v>321</v>
      </c>
      <c r="AD21" s="1" t="s">
        <v>138</v>
      </c>
      <c r="AE21" s="1" t="s">
        <v>139</v>
      </c>
      <c r="AF21" s="1" t="s">
        <v>322</v>
      </c>
      <c r="AG21" s="3" t="s">
        <v>323</v>
      </c>
      <c r="AH21" s="1" t="s">
        <v>255</v>
      </c>
      <c r="AJ21" s="1" t="s">
        <v>182</v>
      </c>
      <c r="AK21" s="1" t="s">
        <v>324</v>
      </c>
      <c r="AL21" s="1" t="s">
        <v>138</v>
      </c>
      <c r="AM21" s="1" t="s">
        <v>139</v>
      </c>
      <c r="AN21" s="1" t="s">
        <v>322</v>
      </c>
      <c r="AO21" s="1" t="s">
        <v>325</v>
      </c>
      <c r="AP21" s="1" t="s">
        <v>255</v>
      </c>
      <c r="AR21" s="1" t="s">
        <v>142</v>
      </c>
      <c r="AS21" s="1" t="s">
        <v>326</v>
      </c>
      <c r="AT21" s="1" t="s">
        <v>138</v>
      </c>
      <c r="AU21" s="1" t="s">
        <v>163</v>
      </c>
      <c r="AX21" s="1" t="s">
        <v>327</v>
      </c>
      <c r="BA21" s="1" t="s">
        <v>328</v>
      </c>
      <c r="BF21" s="1" t="s">
        <v>329</v>
      </c>
      <c r="DD21" s="1" t="s">
        <v>330</v>
      </c>
      <c r="DE21" s="1" t="s">
        <v>331</v>
      </c>
      <c r="DF21" s="1">
        <v>20</v>
      </c>
      <c r="DG21" s="1">
        <v>15</v>
      </c>
      <c r="DH21" s="1">
        <v>14</v>
      </c>
      <c r="DI21" s="1">
        <v>10</v>
      </c>
      <c r="DJ21" s="1">
        <v>14</v>
      </c>
      <c r="DK21" s="1">
        <v>10</v>
      </c>
      <c r="DL21" s="1" t="s">
        <v>332</v>
      </c>
      <c r="DO21" s="1" t="s">
        <v>166</v>
      </c>
      <c r="DP21" s="1" t="str">
        <f t="shared" ref="DP21:DU25" si="5">IF(ROUNDDOWN(((DF21-10)/2),0)+ROUNDDOWN(($H21/2),0)&gt;-1,CONCATENATE("+",ROUNDDOWN(((DF21-10)/2),0)+ROUNDDOWN(($H21/2),0)),ROUNDDOWN(((DF21-10)/2),0)+ROUNDDOWN(($H21/2),0))</f>
        <v>+5</v>
      </c>
      <c r="DQ21" s="1" t="str">
        <f t="shared" si="5"/>
        <v>+2</v>
      </c>
      <c r="DR21" s="1" t="str">
        <f t="shared" si="5"/>
        <v>+2</v>
      </c>
      <c r="DS21" s="1" t="str">
        <f t="shared" si="5"/>
        <v>+0</v>
      </c>
      <c r="DT21" s="1" t="str">
        <f t="shared" si="5"/>
        <v>+2</v>
      </c>
      <c r="DU21" s="1" t="str">
        <f t="shared" si="5"/>
        <v>+0</v>
      </c>
    </row>
    <row r="22" spans="1:125" ht="14.4" customHeight="1" x14ac:dyDescent="0.3">
      <c r="A22" s="1" t="s">
        <v>314</v>
      </c>
      <c r="B22" s="1" t="s">
        <v>333</v>
      </c>
      <c r="C22" s="1" t="s">
        <v>318</v>
      </c>
      <c r="D22" s="1" t="s">
        <v>155</v>
      </c>
      <c r="E22" s="1" t="s">
        <v>131</v>
      </c>
      <c r="F22" s="1" t="s">
        <v>319</v>
      </c>
      <c r="G22" s="1" t="s">
        <v>314</v>
      </c>
      <c r="H22" s="1">
        <v>2</v>
      </c>
      <c r="I22" s="1" t="s">
        <v>334</v>
      </c>
      <c r="J22" s="1">
        <v>31</v>
      </c>
      <c r="K22" s="1">
        <v>3</v>
      </c>
      <c r="L22" s="1">
        <v>2</v>
      </c>
      <c r="M22" s="1" t="s">
        <v>134</v>
      </c>
      <c r="O22" s="1">
        <v>1</v>
      </c>
      <c r="P22" s="1" t="str">
        <f>IF(O22=1,"",ROUNDDOWN(O22/2,0))</f>
        <v/>
      </c>
      <c r="Q22" s="1" t="s">
        <v>335</v>
      </c>
      <c r="R22" s="1">
        <v>17</v>
      </c>
      <c r="S22" s="1">
        <v>16</v>
      </c>
      <c r="T22" s="1">
        <v>14</v>
      </c>
      <c r="U22" s="1">
        <v>13</v>
      </c>
      <c r="Z22" s="1">
        <v>7</v>
      </c>
      <c r="AB22" s="1" t="s">
        <v>136</v>
      </c>
      <c r="AC22" s="1" t="s">
        <v>336</v>
      </c>
      <c r="AD22" s="1" t="s">
        <v>138</v>
      </c>
      <c r="AE22" s="1" t="s">
        <v>139</v>
      </c>
      <c r="AF22" s="1" t="s">
        <v>322</v>
      </c>
      <c r="AG22" s="1" t="s">
        <v>337</v>
      </c>
      <c r="AH22" s="1" t="s">
        <v>338</v>
      </c>
      <c r="AK22" s="1" t="s">
        <v>328</v>
      </c>
      <c r="AP22" s="1" t="s">
        <v>339</v>
      </c>
      <c r="DD22" s="1" t="s">
        <v>330</v>
      </c>
      <c r="DE22" s="1" t="s">
        <v>340</v>
      </c>
      <c r="DF22" s="1">
        <v>19</v>
      </c>
      <c r="DG22" s="1">
        <v>15</v>
      </c>
      <c r="DH22" s="1">
        <v>14</v>
      </c>
      <c r="DI22" s="1">
        <v>10</v>
      </c>
      <c r="DJ22" s="1">
        <v>13</v>
      </c>
      <c r="DK22" s="1">
        <v>9</v>
      </c>
      <c r="DL22" s="1" t="s">
        <v>341</v>
      </c>
      <c r="DO22" s="1" t="s">
        <v>166</v>
      </c>
      <c r="DP22" s="1" t="str">
        <f t="shared" si="5"/>
        <v>+5</v>
      </c>
      <c r="DQ22" s="1" t="str">
        <f t="shared" si="5"/>
        <v>+3</v>
      </c>
      <c r="DR22" s="1" t="str">
        <f t="shared" si="5"/>
        <v>+3</v>
      </c>
      <c r="DS22" s="1" t="str">
        <f t="shared" si="5"/>
        <v>+1</v>
      </c>
      <c r="DT22" s="1" t="str">
        <f t="shared" si="5"/>
        <v>+2</v>
      </c>
      <c r="DU22" s="1" t="str">
        <f t="shared" si="5"/>
        <v>+1</v>
      </c>
    </row>
    <row r="23" spans="1:125" ht="14.4" customHeight="1" x14ac:dyDescent="0.3">
      <c r="A23" s="1" t="s">
        <v>314</v>
      </c>
      <c r="B23" s="1" t="s">
        <v>342</v>
      </c>
      <c r="C23" s="1" t="s">
        <v>318</v>
      </c>
      <c r="D23" s="1" t="s">
        <v>155</v>
      </c>
      <c r="E23" s="1" t="s">
        <v>131</v>
      </c>
      <c r="F23" s="1" t="s">
        <v>319</v>
      </c>
      <c r="G23" s="1" t="s">
        <v>314</v>
      </c>
      <c r="H23" s="1">
        <v>2</v>
      </c>
      <c r="I23" s="1" t="s">
        <v>343</v>
      </c>
      <c r="J23" s="1">
        <v>125</v>
      </c>
      <c r="K23" s="1">
        <v>3</v>
      </c>
      <c r="L23" s="1">
        <v>5</v>
      </c>
      <c r="M23" s="1" t="s">
        <v>134</v>
      </c>
      <c r="O23" s="1">
        <v>39</v>
      </c>
      <c r="P23" s="1">
        <f>IF(O23=1,"",ROUNDDOWN(O23/2,0))</f>
        <v>19</v>
      </c>
      <c r="R23" s="1">
        <v>17</v>
      </c>
      <c r="S23" s="1">
        <v>15</v>
      </c>
      <c r="T23" s="1">
        <v>14</v>
      </c>
      <c r="U23" s="1">
        <v>16</v>
      </c>
      <c r="Z23" s="1">
        <v>6</v>
      </c>
      <c r="AB23" s="1" t="s">
        <v>136</v>
      </c>
      <c r="AC23" s="1" t="s">
        <v>344</v>
      </c>
      <c r="AD23" s="1" t="s">
        <v>138</v>
      </c>
      <c r="AE23" s="1" t="s">
        <v>139</v>
      </c>
      <c r="AF23" s="1" t="s">
        <v>322</v>
      </c>
      <c r="AG23" s="3" t="s">
        <v>175</v>
      </c>
      <c r="AH23" s="1" t="s">
        <v>345</v>
      </c>
      <c r="AJ23" s="1" t="s">
        <v>182</v>
      </c>
      <c r="AK23" s="1" t="s">
        <v>346</v>
      </c>
      <c r="AL23" s="1" t="s">
        <v>138</v>
      </c>
      <c r="AM23" s="1" t="s">
        <v>139</v>
      </c>
      <c r="AN23" s="1" t="s">
        <v>347</v>
      </c>
      <c r="AO23" s="1" t="s">
        <v>348</v>
      </c>
      <c r="AP23" s="1" t="s">
        <v>349</v>
      </c>
      <c r="AR23" s="1" t="s">
        <v>161</v>
      </c>
      <c r="AS23" s="1" t="s">
        <v>350</v>
      </c>
      <c r="AT23" s="1" t="s">
        <v>138</v>
      </c>
      <c r="AU23" s="1" t="s">
        <v>163</v>
      </c>
      <c r="AV23" s="1" t="s">
        <v>351</v>
      </c>
      <c r="AW23" s="1" t="s">
        <v>352</v>
      </c>
      <c r="AX23" s="1" t="s">
        <v>353</v>
      </c>
      <c r="AZ23" s="1" t="s">
        <v>161</v>
      </c>
      <c r="BA23" s="1" t="s">
        <v>354</v>
      </c>
      <c r="BB23" s="1" t="s">
        <v>138</v>
      </c>
      <c r="BC23" s="1" t="s">
        <v>218</v>
      </c>
      <c r="BD23" s="1" t="s">
        <v>355</v>
      </c>
      <c r="BE23" s="1" t="s">
        <v>356</v>
      </c>
      <c r="BF23" s="1" t="s">
        <v>357</v>
      </c>
      <c r="BH23" s="1" t="s">
        <v>161</v>
      </c>
      <c r="BI23" s="1" t="s">
        <v>358</v>
      </c>
      <c r="BJ23" s="1" t="s">
        <v>138</v>
      </c>
      <c r="BK23" s="1" t="s">
        <v>359</v>
      </c>
      <c r="BL23" s="1" t="s">
        <v>360</v>
      </c>
      <c r="BM23" s="1" t="s">
        <v>361</v>
      </c>
      <c r="BN23" s="1" t="s">
        <v>362</v>
      </c>
      <c r="BQ23" s="1" t="s">
        <v>328</v>
      </c>
      <c r="BV23" s="1" t="s">
        <v>363</v>
      </c>
      <c r="DD23" s="1" t="s">
        <v>330</v>
      </c>
      <c r="DE23" s="1" t="s">
        <v>364</v>
      </c>
      <c r="DF23" s="1">
        <v>16</v>
      </c>
      <c r="DG23" s="1">
        <v>15</v>
      </c>
      <c r="DH23" s="1">
        <v>14</v>
      </c>
      <c r="DI23" s="1">
        <v>12</v>
      </c>
      <c r="DJ23" s="1">
        <v>18</v>
      </c>
      <c r="DK23" s="1">
        <v>16</v>
      </c>
      <c r="DL23" s="1" t="s">
        <v>365</v>
      </c>
      <c r="DO23" s="1" t="s">
        <v>166</v>
      </c>
      <c r="DP23" s="1" t="str">
        <f t="shared" si="5"/>
        <v>+4</v>
      </c>
      <c r="DQ23" s="1" t="str">
        <f t="shared" si="5"/>
        <v>+3</v>
      </c>
      <c r="DR23" s="1" t="str">
        <f t="shared" si="5"/>
        <v>+3</v>
      </c>
      <c r="DS23" s="1" t="str">
        <f t="shared" si="5"/>
        <v>+2</v>
      </c>
      <c r="DT23" s="1" t="str">
        <f t="shared" si="5"/>
        <v>+5</v>
      </c>
      <c r="DU23" s="1" t="str">
        <f t="shared" si="5"/>
        <v>+4</v>
      </c>
    </row>
    <row r="24" spans="1:125" ht="14.4" customHeight="1" x14ac:dyDescent="0.3">
      <c r="A24" s="1" t="s">
        <v>314</v>
      </c>
      <c r="B24" s="1" t="s">
        <v>366</v>
      </c>
      <c r="C24" s="1" t="s">
        <v>318</v>
      </c>
      <c r="D24" s="1" t="s">
        <v>155</v>
      </c>
      <c r="E24" s="1" t="s">
        <v>131</v>
      </c>
      <c r="F24" s="1" t="s">
        <v>319</v>
      </c>
      <c r="G24" s="1" t="s">
        <v>314</v>
      </c>
      <c r="H24" s="1">
        <v>3</v>
      </c>
      <c r="I24" s="1" t="s">
        <v>367</v>
      </c>
      <c r="J24" s="1">
        <v>150</v>
      </c>
      <c r="K24" s="1">
        <v>5</v>
      </c>
      <c r="L24" s="1">
        <v>4</v>
      </c>
      <c r="M24" s="1" t="s">
        <v>134</v>
      </c>
      <c r="O24" s="1">
        <v>48</v>
      </c>
      <c r="P24" s="1">
        <f>IF(O24=1,"",ROUNDDOWN(O24/2,0))</f>
        <v>24</v>
      </c>
      <c r="R24" s="1">
        <v>20</v>
      </c>
      <c r="S24" s="1">
        <v>18</v>
      </c>
      <c r="T24" s="1">
        <v>14</v>
      </c>
      <c r="U24" s="1">
        <v>15</v>
      </c>
      <c r="Z24" s="1">
        <v>6</v>
      </c>
      <c r="AB24" s="1" t="s">
        <v>136</v>
      </c>
      <c r="AC24" s="1" t="s">
        <v>368</v>
      </c>
      <c r="AD24" s="1" t="s">
        <v>138</v>
      </c>
      <c r="AE24" s="1" t="s">
        <v>139</v>
      </c>
      <c r="AF24" s="1" t="s">
        <v>322</v>
      </c>
      <c r="AG24" s="3" t="s">
        <v>369</v>
      </c>
      <c r="AH24" s="1" t="s">
        <v>370</v>
      </c>
      <c r="AJ24" s="1" t="s">
        <v>142</v>
      </c>
      <c r="AK24" s="1" t="s">
        <v>326</v>
      </c>
      <c r="AL24" s="1" t="s">
        <v>138</v>
      </c>
      <c r="AM24" s="1" t="s">
        <v>163</v>
      </c>
      <c r="AP24" s="1" t="s">
        <v>371</v>
      </c>
      <c r="AR24" s="1" t="s">
        <v>161</v>
      </c>
      <c r="AS24" s="1" t="s">
        <v>372</v>
      </c>
      <c r="AT24" s="1" t="s">
        <v>138</v>
      </c>
      <c r="AU24" s="1" t="s">
        <v>218</v>
      </c>
      <c r="AW24" s="1" t="s">
        <v>352</v>
      </c>
      <c r="AX24" s="1" t="s">
        <v>373</v>
      </c>
      <c r="BA24" s="1" t="s">
        <v>328</v>
      </c>
      <c r="BF24" s="1" t="s">
        <v>374</v>
      </c>
      <c r="DD24" s="1" t="s">
        <v>330</v>
      </c>
      <c r="DE24" s="1" t="s">
        <v>375</v>
      </c>
      <c r="DF24" s="1">
        <v>21</v>
      </c>
      <c r="DG24" s="1">
        <v>16</v>
      </c>
      <c r="DH24" s="1">
        <v>14</v>
      </c>
      <c r="DI24" s="1">
        <v>12</v>
      </c>
      <c r="DJ24" s="1">
        <v>16</v>
      </c>
      <c r="DK24" s="1">
        <v>13</v>
      </c>
      <c r="DL24" s="1" t="s">
        <v>376</v>
      </c>
      <c r="DO24" s="1" t="s">
        <v>166</v>
      </c>
      <c r="DP24" s="1" t="str">
        <f t="shared" si="5"/>
        <v>+6</v>
      </c>
      <c r="DQ24" s="1" t="str">
        <f t="shared" si="5"/>
        <v>+4</v>
      </c>
      <c r="DR24" s="1" t="str">
        <f t="shared" si="5"/>
        <v>+3</v>
      </c>
      <c r="DS24" s="1" t="str">
        <f t="shared" si="5"/>
        <v>+2</v>
      </c>
      <c r="DT24" s="1" t="str">
        <f t="shared" si="5"/>
        <v>+4</v>
      </c>
      <c r="DU24" s="1" t="str">
        <f t="shared" si="5"/>
        <v>+2</v>
      </c>
    </row>
    <row r="25" spans="1:125" ht="14.4" customHeight="1" x14ac:dyDescent="0.3">
      <c r="A25" s="1" t="s">
        <v>314</v>
      </c>
      <c r="B25" s="1" t="s">
        <v>377</v>
      </c>
      <c r="C25" s="1" t="s">
        <v>318</v>
      </c>
      <c r="D25" s="1" t="s">
        <v>155</v>
      </c>
      <c r="E25" s="1" t="s">
        <v>131</v>
      </c>
      <c r="F25" s="1" t="s">
        <v>319</v>
      </c>
      <c r="G25" s="1" t="s">
        <v>314</v>
      </c>
      <c r="H25" s="1">
        <v>5</v>
      </c>
      <c r="I25" s="1" t="s">
        <v>147</v>
      </c>
      <c r="J25" s="1">
        <v>200</v>
      </c>
      <c r="K25" s="1">
        <v>10</v>
      </c>
      <c r="L25" s="1">
        <v>9</v>
      </c>
      <c r="M25" s="1" t="s">
        <v>134</v>
      </c>
      <c r="O25" s="1">
        <v>56</v>
      </c>
      <c r="P25" s="1">
        <f>IF(O25=1,"",ROUNDDOWN(O25/2,0))</f>
        <v>28</v>
      </c>
      <c r="R25" s="1">
        <v>19</v>
      </c>
      <c r="S25" s="1">
        <v>17</v>
      </c>
      <c r="T25" s="1">
        <v>18</v>
      </c>
      <c r="U25" s="1">
        <v>16</v>
      </c>
      <c r="Z25" s="1">
        <v>7</v>
      </c>
      <c r="AB25" s="1" t="s">
        <v>136</v>
      </c>
      <c r="AC25" s="1" t="s">
        <v>321</v>
      </c>
      <c r="AD25" s="1" t="s">
        <v>138</v>
      </c>
      <c r="AE25" s="1" t="s">
        <v>139</v>
      </c>
      <c r="AF25" s="1" t="s">
        <v>322</v>
      </c>
      <c r="AG25" s="3" t="s">
        <v>369</v>
      </c>
      <c r="AH25" s="1" t="s">
        <v>378</v>
      </c>
      <c r="AJ25" s="1" t="s">
        <v>142</v>
      </c>
      <c r="AK25" s="1" t="s">
        <v>326</v>
      </c>
      <c r="AL25" s="1" t="s">
        <v>138</v>
      </c>
      <c r="AM25" s="1" t="s">
        <v>163</v>
      </c>
      <c r="AP25" s="1" t="s">
        <v>379</v>
      </c>
      <c r="AR25" s="1" t="s">
        <v>214</v>
      </c>
      <c r="AS25" s="1" t="s">
        <v>380</v>
      </c>
      <c r="AT25" s="1" t="s">
        <v>184</v>
      </c>
      <c r="AU25" s="1" t="s">
        <v>302</v>
      </c>
      <c r="AX25" s="1" t="s">
        <v>381</v>
      </c>
      <c r="BA25" s="1" t="s">
        <v>382</v>
      </c>
      <c r="BF25" s="1" t="s">
        <v>383</v>
      </c>
      <c r="DD25" s="1" t="s">
        <v>330</v>
      </c>
      <c r="DE25" s="1" t="s">
        <v>384</v>
      </c>
      <c r="DF25" s="1">
        <v>16</v>
      </c>
      <c r="DG25" s="1">
        <v>15</v>
      </c>
      <c r="DH25" s="1">
        <v>19</v>
      </c>
      <c r="DI25" s="1">
        <v>14</v>
      </c>
      <c r="DJ25" s="1">
        <v>14</v>
      </c>
      <c r="DK25" s="1">
        <v>10</v>
      </c>
      <c r="DL25" s="1" t="s">
        <v>385</v>
      </c>
      <c r="DO25" s="1" t="s">
        <v>166</v>
      </c>
      <c r="DP25" s="1" t="str">
        <f t="shared" si="5"/>
        <v>+5</v>
      </c>
      <c r="DQ25" s="1" t="str">
        <f t="shared" si="5"/>
        <v>+4</v>
      </c>
      <c r="DR25" s="1" t="str">
        <f t="shared" si="5"/>
        <v>+6</v>
      </c>
      <c r="DS25" s="1" t="str">
        <f t="shared" si="5"/>
        <v>+4</v>
      </c>
      <c r="DT25" s="1" t="str">
        <f t="shared" si="5"/>
        <v>+4</v>
      </c>
      <c r="DU25" s="1" t="str">
        <f t="shared" si="5"/>
        <v>+2</v>
      </c>
    </row>
    <row r="26" spans="1:125" ht="14.4" customHeight="1" x14ac:dyDescent="0.3">
      <c r="A26" s="1" t="s">
        <v>386</v>
      </c>
      <c r="B26" s="1" t="s">
        <v>387</v>
      </c>
      <c r="AG26" s="3"/>
      <c r="DN26" s="1" t="s">
        <v>388</v>
      </c>
    </row>
    <row r="27" spans="1:125" ht="14.4" customHeight="1" x14ac:dyDescent="0.3">
      <c r="A27" s="1" t="s">
        <v>386</v>
      </c>
      <c r="B27" s="1" t="s">
        <v>389</v>
      </c>
      <c r="C27" s="1" t="s">
        <v>390</v>
      </c>
      <c r="D27" s="1" t="s">
        <v>155</v>
      </c>
      <c r="E27" s="1" t="s">
        <v>131</v>
      </c>
      <c r="F27" s="1" t="s">
        <v>240</v>
      </c>
      <c r="G27" s="1" t="s">
        <v>391</v>
      </c>
      <c r="H27" s="1">
        <v>3</v>
      </c>
      <c r="I27" s="1" t="s">
        <v>392</v>
      </c>
      <c r="J27" s="2">
        <v>750</v>
      </c>
      <c r="K27" s="1">
        <v>7</v>
      </c>
      <c r="L27" s="1">
        <v>7</v>
      </c>
      <c r="M27" s="1" t="s">
        <v>393</v>
      </c>
      <c r="O27" s="1">
        <v>184</v>
      </c>
      <c r="P27" s="1">
        <f>IF(O27=1,"",ROUNDDOWN(O27/2,0))</f>
        <v>92</v>
      </c>
      <c r="Q27" s="1" t="s">
        <v>394</v>
      </c>
      <c r="R27" s="1">
        <v>19</v>
      </c>
      <c r="S27" s="1">
        <v>17</v>
      </c>
      <c r="T27" s="1">
        <v>19</v>
      </c>
      <c r="U27" s="1">
        <v>17</v>
      </c>
      <c r="W27" s="1" t="s">
        <v>395</v>
      </c>
      <c r="Y27" s="1">
        <v>5</v>
      </c>
      <c r="Z27" s="1" t="s">
        <v>396</v>
      </c>
      <c r="AA27" s="1">
        <v>2</v>
      </c>
      <c r="AB27" s="1" t="s">
        <v>136</v>
      </c>
      <c r="AC27" s="1" t="s">
        <v>159</v>
      </c>
      <c r="AD27" s="1" t="s">
        <v>138</v>
      </c>
      <c r="AE27" s="1" t="s">
        <v>139</v>
      </c>
      <c r="AF27" s="1" t="s">
        <v>174</v>
      </c>
      <c r="AG27" s="3" t="s">
        <v>323</v>
      </c>
      <c r="AH27" s="1" t="s">
        <v>397</v>
      </c>
      <c r="AJ27" s="1" t="s">
        <v>136</v>
      </c>
      <c r="AK27" s="1" t="s">
        <v>398</v>
      </c>
      <c r="AL27" s="1" t="s">
        <v>138</v>
      </c>
      <c r="AM27" s="1" t="s">
        <v>139</v>
      </c>
      <c r="AO27" s="3" t="s">
        <v>323</v>
      </c>
      <c r="AP27" s="1" t="s">
        <v>399</v>
      </c>
      <c r="AR27" s="1" t="s">
        <v>142</v>
      </c>
      <c r="AS27" s="1" t="s">
        <v>400</v>
      </c>
      <c r="AT27" s="1" t="s">
        <v>138</v>
      </c>
      <c r="AU27" s="1" t="s">
        <v>139</v>
      </c>
      <c r="AW27" s="1" t="s">
        <v>401</v>
      </c>
      <c r="AX27" s="1" t="s">
        <v>402</v>
      </c>
      <c r="AZ27" s="1" t="s">
        <v>142</v>
      </c>
      <c r="BA27" s="1" t="s">
        <v>143</v>
      </c>
      <c r="BB27" s="1" t="s">
        <v>138</v>
      </c>
      <c r="BC27" s="1" t="s">
        <v>139</v>
      </c>
      <c r="BF27" s="1" t="s">
        <v>403</v>
      </c>
      <c r="BH27" s="1" t="s">
        <v>161</v>
      </c>
      <c r="BI27" s="1" t="s">
        <v>404</v>
      </c>
      <c r="BJ27" s="1" t="s">
        <v>138</v>
      </c>
      <c r="BK27" s="1" t="s">
        <v>218</v>
      </c>
      <c r="BL27" s="1" t="s">
        <v>174</v>
      </c>
      <c r="BM27" s="1" t="s">
        <v>405</v>
      </c>
      <c r="BN27" s="1" t="s">
        <v>406</v>
      </c>
      <c r="BP27" s="1" t="s">
        <v>161</v>
      </c>
      <c r="BQ27" s="1" t="s">
        <v>407</v>
      </c>
      <c r="BR27" s="1" t="s">
        <v>408</v>
      </c>
      <c r="BS27" s="1" t="s">
        <v>163</v>
      </c>
      <c r="BT27" s="1" t="s">
        <v>174</v>
      </c>
      <c r="BV27" s="1" t="s">
        <v>409</v>
      </c>
      <c r="BX27" s="1" t="s">
        <v>161</v>
      </c>
      <c r="BY27" s="1" t="s">
        <v>410</v>
      </c>
      <c r="BZ27" s="1" t="s">
        <v>138</v>
      </c>
      <c r="CA27" s="1" t="s">
        <v>163</v>
      </c>
      <c r="CB27" s="1" t="s">
        <v>411</v>
      </c>
      <c r="CC27" s="1" t="s">
        <v>412</v>
      </c>
      <c r="CD27" s="1" t="s">
        <v>413</v>
      </c>
      <c r="DD27" s="1" t="s">
        <v>281</v>
      </c>
      <c r="DE27" s="1" t="s">
        <v>414</v>
      </c>
      <c r="DF27" s="1">
        <v>16</v>
      </c>
      <c r="DG27" s="1">
        <v>14</v>
      </c>
      <c r="DH27" s="1">
        <v>18</v>
      </c>
      <c r="DI27" s="1">
        <v>16</v>
      </c>
      <c r="DJ27" s="1">
        <v>13</v>
      </c>
      <c r="DK27" s="1">
        <v>16</v>
      </c>
      <c r="DO27" s="1" t="s">
        <v>221</v>
      </c>
      <c r="DP27" s="1" t="str">
        <f t="shared" ref="DP27:DU30" si="6">IF(ROUNDDOWN(((DF27-10)/2),0)+ROUNDDOWN(($H27/2),0)&gt;-1,CONCATENATE("+",ROUNDDOWN(((DF27-10)/2),0)+ROUNDDOWN(($H27/2),0)),ROUNDDOWN(((DF27-10)/2),0)+ROUNDDOWN(($H27/2),0))</f>
        <v>+4</v>
      </c>
      <c r="DQ27" s="1" t="str">
        <f t="shared" si="6"/>
        <v>+3</v>
      </c>
      <c r="DR27" s="1" t="str">
        <f t="shared" si="6"/>
        <v>+5</v>
      </c>
      <c r="DS27" s="1" t="str">
        <f t="shared" si="6"/>
        <v>+4</v>
      </c>
      <c r="DT27" s="1" t="str">
        <f t="shared" si="6"/>
        <v>+2</v>
      </c>
      <c r="DU27" s="1" t="str">
        <f t="shared" si="6"/>
        <v>+4</v>
      </c>
    </row>
    <row r="28" spans="1:125" ht="14.4" customHeight="1" x14ac:dyDescent="0.3">
      <c r="A28" s="1" t="s">
        <v>386</v>
      </c>
      <c r="B28" s="1" t="s">
        <v>415</v>
      </c>
      <c r="C28" s="1" t="s">
        <v>390</v>
      </c>
      <c r="D28" s="1" t="s">
        <v>193</v>
      </c>
      <c r="E28" s="1" t="s">
        <v>131</v>
      </c>
      <c r="F28" s="1" t="s">
        <v>240</v>
      </c>
      <c r="G28" s="1" t="s">
        <v>391</v>
      </c>
      <c r="H28" s="1">
        <v>8</v>
      </c>
      <c r="I28" s="1" t="s">
        <v>392</v>
      </c>
      <c r="J28" s="2">
        <v>1750</v>
      </c>
      <c r="K28" s="1">
        <v>11</v>
      </c>
      <c r="L28" s="1">
        <v>11</v>
      </c>
      <c r="M28" s="1" t="s">
        <v>393</v>
      </c>
      <c r="O28" s="1">
        <v>352</v>
      </c>
      <c r="P28" s="1">
        <f>IF(O28=1,"",ROUNDDOWN(O28/2,0))</f>
        <v>176</v>
      </c>
      <c r="Q28" s="1" t="s">
        <v>394</v>
      </c>
      <c r="R28" s="1">
        <v>24</v>
      </c>
      <c r="S28" s="1">
        <v>21</v>
      </c>
      <c r="T28" s="1">
        <v>23</v>
      </c>
      <c r="U28" s="1">
        <v>21</v>
      </c>
      <c r="W28" s="1" t="s">
        <v>416</v>
      </c>
      <c r="Y28" s="1">
        <v>5</v>
      </c>
      <c r="Z28" s="1" t="s">
        <v>417</v>
      </c>
      <c r="AA28" s="1">
        <v>2</v>
      </c>
      <c r="AB28" s="1" t="s">
        <v>136</v>
      </c>
      <c r="AC28" s="1" t="s">
        <v>159</v>
      </c>
      <c r="AD28" s="1" t="s">
        <v>138</v>
      </c>
      <c r="AE28" s="1" t="s">
        <v>139</v>
      </c>
      <c r="AF28" s="1" t="s">
        <v>174</v>
      </c>
      <c r="AG28" s="3" t="s">
        <v>418</v>
      </c>
      <c r="AH28" s="1" t="s">
        <v>419</v>
      </c>
      <c r="AJ28" s="1" t="s">
        <v>136</v>
      </c>
      <c r="AK28" s="1" t="s">
        <v>398</v>
      </c>
      <c r="AL28" s="1" t="s">
        <v>138</v>
      </c>
      <c r="AM28" s="1" t="s">
        <v>139</v>
      </c>
      <c r="AO28" s="3" t="s">
        <v>418</v>
      </c>
      <c r="AP28" s="1" t="s">
        <v>420</v>
      </c>
      <c r="AR28" s="1" t="s">
        <v>142</v>
      </c>
      <c r="AS28" s="1" t="s">
        <v>400</v>
      </c>
      <c r="AT28" s="1" t="s">
        <v>138</v>
      </c>
      <c r="AU28" s="1" t="s">
        <v>139</v>
      </c>
      <c r="AW28" s="1" t="s">
        <v>421</v>
      </c>
      <c r="AX28" s="1" t="s">
        <v>422</v>
      </c>
      <c r="AZ28" s="1" t="s">
        <v>142</v>
      </c>
      <c r="BA28" s="1" t="s">
        <v>143</v>
      </c>
      <c r="BB28" s="1" t="s">
        <v>138</v>
      </c>
      <c r="BC28" s="1" t="s">
        <v>139</v>
      </c>
      <c r="BF28" s="1" t="s">
        <v>423</v>
      </c>
      <c r="BH28" s="1" t="s">
        <v>161</v>
      </c>
      <c r="BI28" s="1" t="s">
        <v>404</v>
      </c>
      <c r="BJ28" s="1" t="s">
        <v>138</v>
      </c>
      <c r="BK28" s="1" t="s">
        <v>218</v>
      </c>
      <c r="BL28" s="1" t="s">
        <v>174</v>
      </c>
      <c r="BM28" s="1" t="s">
        <v>424</v>
      </c>
      <c r="BN28" s="1" t="s">
        <v>425</v>
      </c>
      <c r="BP28" s="1" t="s">
        <v>161</v>
      </c>
      <c r="BQ28" s="1" t="s">
        <v>407</v>
      </c>
      <c r="BR28" s="1" t="s">
        <v>408</v>
      </c>
      <c r="BS28" s="1" t="s">
        <v>163</v>
      </c>
      <c r="BT28" s="1" t="s">
        <v>174</v>
      </c>
      <c r="BV28" s="1" t="s">
        <v>409</v>
      </c>
      <c r="BX28" s="1" t="s">
        <v>161</v>
      </c>
      <c r="BY28" s="1" t="s">
        <v>410</v>
      </c>
      <c r="BZ28" s="1" t="s">
        <v>138</v>
      </c>
      <c r="CA28" s="1" t="s">
        <v>163</v>
      </c>
      <c r="CB28" s="1" t="s">
        <v>411</v>
      </c>
      <c r="CC28" s="1" t="s">
        <v>426</v>
      </c>
      <c r="CD28" s="1" t="s">
        <v>413</v>
      </c>
      <c r="CG28" s="1" t="s">
        <v>427</v>
      </c>
      <c r="CH28" s="1" t="s">
        <v>138</v>
      </c>
      <c r="CI28" s="1" t="s">
        <v>218</v>
      </c>
      <c r="CJ28" s="1" t="s">
        <v>428</v>
      </c>
      <c r="CL28" s="1" t="s">
        <v>429</v>
      </c>
      <c r="DD28" s="1" t="s">
        <v>430</v>
      </c>
      <c r="DE28" s="1" t="s">
        <v>431</v>
      </c>
      <c r="DF28" s="1">
        <v>18</v>
      </c>
      <c r="DG28" s="1">
        <v>16</v>
      </c>
      <c r="DH28" s="1">
        <v>20</v>
      </c>
      <c r="DI28" s="1">
        <v>18</v>
      </c>
      <c r="DJ28" s="1">
        <v>14</v>
      </c>
      <c r="DK28" s="1">
        <v>18</v>
      </c>
      <c r="DO28" s="1" t="s">
        <v>221</v>
      </c>
      <c r="DP28" s="1" t="str">
        <f t="shared" si="6"/>
        <v>+8</v>
      </c>
      <c r="DQ28" s="1" t="str">
        <f t="shared" si="6"/>
        <v>+7</v>
      </c>
      <c r="DR28" s="1" t="str">
        <f t="shared" si="6"/>
        <v>+9</v>
      </c>
      <c r="DS28" s="1" t="str">
        <f t="shared" si="6"/>
        <v>+8</v>
      </c>
      <c r="DT28" s="1" t="str">
        <f t="shared" si="6"/>
        <v>+6</v>
      </c>
      <c r="DU28" s="1" t="str">
        <f t="shared" si="6"/>
        <v>+8</v>
      </c>
    </row>
    <row r="29" spans="1:125" ht="14.4" customHeight="1" x14ac:dyDescent="0.3">
      <c r="A29" s="1" t="s">
        <v>386</v>
      </c>
      <c r="B29" s="1" t="s">
        <v>432</v>
      </c>
      <c r="C29" s="1" t="s">
        <v>390</v>
      </c>
      <c r="D29" s="1" t="s">
        <v>193</v>
      </c>
      <c r="E29" s="1" t="s">
        <v>131</v>
      </c>
      <c r="F29" s="1" t="s">
        <v>240</v>
      </c>
      <c r="G29" s="1" t="s">
        <v>391</v>
      </c>
      <c r="H29" s="1">
        <v>15</v>
      </c>
      <c r="I29" s="1" t="s">
        <v>392</v>
      </c>
      <c r="J29" s="2">
        <v>6000</v>
      </c>
      <c r="K29" s="1">
        <v>16</v>
      </c>
      <c r="L29" s="1">
        <v>16</v>
      </c>
      <c r="M29" s="1" t="s">
        <v>393</v>
      </c>
      <c r="N29" s="1" t="s">
        <v>433</v>
      </c>
      <c r="O29" s="1">
        <v>730</v>
      </c>
      <c r="P29" s="1">
        <f>IF(O29=1,"",ROUNDDOWN(O29/2,0))</f>
        <v>365</v>
      </c>
      <c r="Q29" s="1" t="s">
        <v>394</v>
      </c>
      <c r="R29" s="1">
        <v>31</v>
      </c>
      <c r="S29" s="1">
        <v>26</v>
      </c>
      <c r="T29" s="1">
        <v>29</v>
      </c>
      <c r="U29" s="1">
        <v>26</v>
      </c>
      <c r="W29" s="1" t="s">
        <v>434</v>
      </c>
      <c r="Y29" s="1">
        <v>5</v>
      </c>
      <c r="Z29" s="1" t="s">
        <v>435</v>
      </c>
      <c r="AA29" s="1">
        <v>2</v>
      </c>
      <c r="AB29" s="1" t="s">
        <v>136</v>
      </c>
      <c r="AC29" s="1" t="s">
        <v>159</v>
      </c>
      <c r="AD29" s="1" t="s">
        <v>138</v>
      </c>
      <c r="AE29" s="1" t="s">
        <v>139</v>
      </c>
      <c r="AF29" s="1" t="s">
        <v>174</v>
      </c>
      <c r="AG29" s="3" t="s">
        <v>436</v>
      </c>
      <c r="AH29" s="1" t="s">
        <v>437</v>
      </c>
      <c r="AJ29" s="1" t="s">
        <v>136</v>
      </c>
      <c r="AK29" s="1" t="s">
        <v>398</v>
      </c>
      <c r="AL29" s="1" t="s">
        <v>138</v>
      </c>
      <c r="AM29" s="1" t="s">
        <v>139</v>
      </c>
      <c r="AO29" s="3" t="s">
        <v>436</v>
      </c>
      <c r="AP29" s="1" t="s">
        <v>308</v>
      </c>
      <c r="AR29" s="1" t="s">
        <v>142</v>
      </c>
      <c r="AS29" s="1" t="s">
        <v>400</v>
      </c>
      <c r="AT29" s="1" t="s">
        <v>138</v>
      </c>
      <c r="AU29" s="1" t="s">
        <v>139</v>
      </c>
      <c r="AW29" s="1" t="s">
        <v>438</v>
      </c>
      <c r="AX29" s="1" t="s">
        <v>439</v>
      </c>
      <c r="AZ29" s="1" t="s">
        <v>142</v>
      </c>
      <c r="BA29" s="1" t="s">
        <v>143</v>
      </c>
      <c r="BB29" s="1" t="s">
        <v>138</v>
      </c>
      <c r="BC29" s="1" t="s">
        <v>139</v>
      </c>
      <c r="BF29" s="1" t="s">
        <v>440</v>
      </c>
      <c r="BH29" s="1" t="s">
        <v>161</v>
      </c>
      <c r="BI29" s="1" t="s">
        <v>404</v>
      </c>
      <c r="BJ29" s="1" t="s">
        <v>138</v>
      </c>
      <c r="BK29" s="1" t="s">
        <v>218</v>
      </c>
      <c r="BL29" s="1" t="s">
        <v>174</v>
      </c>
      <c r="BM29" s="1" t="s">
        <v>441</v>
      </c>
      <c r="BN29" s="1" t="s">
        <v>442</v>
      </c>
      <c r="BP29" s="1" t="s">
        <v>161</v>
      </c>
      <c r="BQ29" s="1" t="s">
        <v>407</v>
      </c>
      <c r="BR29" s="1" t="s">
        <v>408</v>
      </c>
      <c r="BS29" s="1" t="s">
        <v>163</v>
      </c>
      <c r="BT29" s="1" t="s">
        <v>174</v>
      </c>
      <c r="BV29" s="1" t="s">
        <v>409</v>
      </c>
      <c r="BX29" s="1" t="s">
        <v>161</v>
      </c>
      <c r="BY29" s="1" t="s">
        <v>410</v>
      </c>
      <c r="BZ29" s="1" t="s">
        <v>138</v>
      </c>
      <c r="CA29" s="1" t="s">
        <v>163</v>
      </c>
      <c r="CB29" s="1" t="s">
        <v>411</v>
      </c>
      <c r="CC29" s="1" t="s">
        <v>443</v>
      </c>
      <c r="CD29" s="1" t="s">
        <v>413</v>
      </c>
      <c r="CG29" s="1" t="s">
        <v>427</v>
      </c>
      <c r="CH29" s="1" t="s">
        <v>138</v>
      </c>
      <c r="CI29" s="1" t="s">
        <v>218</v>
      </c>
      <c r="CJ29" s="1" t="s">
        <v>428</v>
      </c>
      <c r="CL29" s="1" t="s">
        <v>429</v>
      </c>
      <c r="CO29" s="1" t="s">
        <v>444</v>
      </c>
      <c r="CP29" s="1" t="s">
        <v>188</v>
      </c>
      <c r="CQ29" s="1" t="s">
        <v>218</v>
      </c>
      <c r="CR29" s="1" t="s">
        <v>445</v>
      </c>
      <c r="CT29" s="1" t="s">
        <v>446</v>
      </c>
      <c r="DD29" s="1" t="s">
        <v>430</v>
      </c>
      <c r="DE29" s="1" t="s">
        <v>447</v>
      </c>
      <c r="DF29" s="1">
        <v>20</v>
      </c>
      <c r="DG29" s="1">
        <v>18</v>
      </c>
      <c r="DH29" s="1">
        <v>24</v>
      </c>
      <c r="DI29" s="1">
        <v>20</v>
      </c>
      <c r="DJ29" s="1">
        <v>17</v>
      </c>
      <c r="DK29" s="1">
        <v>20</v>
      </c>
      <c r="DO29" s="1" t="s">
        <v>221</v>
      </c>
      <c r="DP29" s="1" t="str">
        <f t="shared" si="6"/>
        <v>+12</v>
      </c>
      <c r="DQ29" s="1" t="str">
        <f t="shared" si="6"/>
        <v>+11</v>
      </c>
      <c r="DR29" s="1" t="str">
        <f t="shared" si="6"/>
        <v>+14</v>
      </c>
      <c r="DS29" s="1" t="str">
        <f t="shared" si="6"/>
        <v>+12</v>
      </c>
      <c r="DT29" s="1" t="str">
        <f t="shared" si="6"/>
        <v>+10</v>
      </c>
      <c r="DU29" s="1" t="str">
        <f t="shared" si="6"/>
        <v>+12</v>
      </c>
    </row>
    <row r="30" spans="1:125" ht="14.4" customHeight="1" x14ac:dyDescent="0.3">
      <c r="A30" s="1" t="s">
        <v>386</v>
      </c>
      <c r="B30" s="1" t="s">
        <v>448</v>
      </c>
      <c r="C30" s="1" t="s">
        <v>390</v>
      </c>
      <c r="D30" s="1" t="s">
        <v>291</v>
      </c>
      <c r="E30" s="1" t="s">
        <v>131</v>
      </c>
      <c r="F30" s="1" t="s">
        <v>240</v>
      </c>
      <c r="G30" s="1" t="s">
        <v>391</v>
      </c>
      <c r="H30" s="1">
        <v>22</v>
      </c>
      <c r="I30" s="1" t="s">
        <v>392</v>
      </c>
      <c r="J30" s="2">
        <v>20000</v>
      </c>
      <c r="K30" s="1">
        <v>22</v>
      </c>
      <c r="L30" s="1">
        <v>20</v>
      </c>
      <c r="M30" s="1" t="s">
        <v>393</v>
      </c>
      <c r="N30" s="1" t="s">
        <v>433</v>
      </c>
      <c r="O30" s="1">
        <v>1020</v>
      </c>
      <c r="P30" s="1">
        <f>IF(O30=1,"",ROUNDDOWN(O30/2,0))</f>
        <v>510</v>
      </c>
      <c r="Q30" s="1" t="s">
        <v>394</v>
      </c>
      <c r="R30" s="1">
        <v>38</v>
      </c>
      <c r="S30" s="1">
        <v>35</v>
      </c>
      <c r="T30" s="1">
        <v>38</v>
      </c>
      <c r="U30" s="1">
        <v>33</v>
      </c>
      <c r="W30" s="1" t="s">
        <v>449</v>
      </c>
      <c r="Y30" s="1">
        <v>5</v>
      </c>
      <c r="Z30" s="1" t="s">
        <v>450</v>
      </c>
      <c r="AA30" s="1">
        <v>2</v>
      </c>
      <c r="AB30" s="1" t="s">
        <v>136</v>
      </c>
      <c r="AC30" s="1" t="s">
        <v>159</v>
      </c>
      <c r="AD30" s="1" t="s">
        <v>138</v>
      </c>
      <c r="AE30" s="1" t="s">
        <v>139</v>
      </c>
      <c r="AF30" s="1" t="s">
        <v>174</v>
      </c>
      <c r="AG30" s="3" t="s">
        <v>451</v>
      </c>
      <c r="AH30" s="1" t="s">
        <v>452</v>
      </c>
      <c r="AJ30" s="1" t="s">
        <v>136</v>
      </c>
      <c r="AK30" s="1" t="s">
        <v>398</v>
      </c>
      <c r="AL30" s="1" t="s">
        <v>138</v>
      </c>
      <c r="AM30" s="1" t="s">
        <v>139</v>
      </c>
      <c r="AO30" s="3" t="s">
        <v>451</v>
      </c>
      <c r="AP30" s="1" t="s">
        <v>453</v>
      </c>
      <c r="AR30" s="1" t="s">
        <v>142</v>
      </c>
      <c r="AS30" s="1" t="s">
        <v>400</v>
      </c>
      <c r="AT30" s="1" t="s">
        <v>138</v>
      </c>
      <c r="AU30" s="1" t="s">
        <v>139</v>
      </c>
      <c r="AW30" s="1" t="s">
        <v>454</v>
      </c>
      <c r="AX30" s="1" t="s">
        <v>455</v>
      </c>
      <c r="AZ30" s="1" t="s">
        <v>142</v>
      </c>
      <c r="BA30" s="1" t="s">
        <v>143</v>
      </c>
      <c r="BB30" s="1" t="s">
        <v>138</v>
      </c>
      <c r="BC30" s="1" t="s">
        <v>139</v>
      </c>
      <c r="BF30" s="1" t="s">
        <v>440</v>
      </c>
      <c r="BH30" s="1" t="s">
        <v>214</v>
      </c>
      <c r="BI30" s="1" t="s">
        <v>456</v>
      </c>
      <c r="BJ30" s="1" t="s">
        <v>457</v>
      </c>
      <c r="BK30" s="1" t="s">
        <v>458</v>
      </c>
      <c r="BL30" s="1" t="s">
        <v>459</v>
      </c>
      <c r="BM30" s="1" t="s">
        <v>460</v>
      </c>
      <c r="BN30" s="1" t="s">
        <v>461</v>
      </c>
      <c r="BP30" s="1" t="s">
        <v>161</v>
      </c>
      <c r="BQ30" s="1" t="s">
        <v>404</v>
      </c>
      <c r="BR30" s="1" t="s">
        <v>138</v>
      </c>
      <c r="BS30" s="1" t="s">
        <v>218</v>
      </c>
      <c r="BT30" s="1" t="s">
        <v>174</v>
      </c>
      <c r="BU30" s="1" t="s">
        <v>462</v>
      </c>
      <c r="BV30" s="1" t="s">
        <v>463</v>
      </c>
      <c r="BX30" s="1" t="s">
        <v>161</v>
      </c>
      <c r="BY30" s="1" t="s">
        <v>407</v>
      </c>
      <c r="BZ30" s="1" t="s">
        <v>408</v>
      </c>
      <c r="CA30" s="1" t="s">
        <v>163</v>
      </c>
      <c r="CB30" s="1" t="s">
        <v>174</v>
      </c>
      <c r="CD30" s="1" t="s">
        <v>409</v>
      </c>
      <c r="CF30" s="1" t="s">
        <v>161</v>
      </c>
      <c r="CG30" s="1" t="s">
        <v>410</v>
      </c>
      <c r="CH30" s="1" t="s">
        <v>138</v>
      </c>
      <c r="CI30" s="1" t="s">
        <v>163</v>
      </c>
      <c r="CJ30" s="1" t="s">
        <v>411</v>
      </c>
      <c r="CK30" s="1" t="s">
        <v>464</v>
      </c>
      <c r="CL30" s="1" t="s">
        <v>413</v>
      </c>
      <c r="CO30" s="1" t="s">
        <v>427</v>
      </c>
      <c r="CP30" s="1" t="s">
        <v>138</v>
      </c>
      <c r="CQ30" s="1" t="s">
        <v>218</v>
      </c>
      <c r="CR30" s="1" t="s">
        <v>428</v>
      </c>
      <c r="CT30" s="1" t="s">
        <v>429</v>
      </c>
      <c r="CW30" s="1" t="s">
        <v>444</v>
      </c>
      <c r="CX30" s="1" t="s">
        <v>188</v>
      </c>
      <c r="CY30" s="1" t="s">
        <v>218</v>
      </c>
      <c r="CZ30" s="1" t="s">
        <v>445</v>
      </c>
      <c r="DB30" s="1" t="s">
        <v>446</v>
      </c>
      <c r="DD30" s="1" t="s">
        <v>430</v>
      </c>
      <c r="DE30" s="1" t="s">
        <v>465</v>
      </c>
      <c r="DF30" s="1">
        <v>24</v>
      </c>
      <c r="DG30" s="1">
        <v>20</v>
      </c>
      <c r="DH30" s="1">
        <v>28</v>
      </c>
      <c r="DI30" s="1">
        <v>22</v>
      </c>
      <c r="DJ30" s="1">
        <v>19</v>
      </c>
      <c r="DK30" s="1">
        <v>22</v>
      </c>
      <c r="DO30" s="1" t="s">
        <v>221</v>
      </c>
      <c r="DP30" s="1" t="str">
        <f t="shared" si="6"/>
        <v>+18</v>
      </c>
      <c r="DQ30" s="1" t="str">
        <f t="shared" si="6"/>
        <v>+16</v>
      </c>
      <c r="DR30" s="1" t="str">
        <f t="shared" si="6"/>
        <v>+20</v>
      </c>
      <c r="DS30" s="1" t="str">
        <f t="shared" si="6"/>
        <v>+17</v>
      </c>
      <c r="DT30" s="1" t="str">
        <f t="shared" si="6"/>
        <v>+15</v>
      </c>
      <c r="DU30" s="1" t="str">
        <f t="shared" si="6"/>
        <v>+17</v>
      </c>
    </row>
    <row r="31" spans="1:125" ht="14.4" customHeight="1" x14ac:dyDescent="0.3">
      <c r="A31" s="1" t="s">
        <v>466</v>
      </c>
      <c r="B31" s="1" t="s">
        <v>467</v>
      </c>
      <c r="J31" s="2"/>
      <c r="AG31" s="3"/>
      <c r="AO31" s="3"/>
      <c r="DN31" s="1" t="s">
        <v>468</v>
      </c>
    </row>
    <row r="32" spans="1:125" ht="14.4" customHeight="1" x14ac:dyDescent="0.3">
      <c r="A32" s="1" t="s">
        <v>466</v>
      </c>
      <c r="B32" s="1" t="s">
        <v>469</v>
      </c>
      <c r="C32" s="1" t="s">
        <v>470</v>
      </c>
      <c r="D32" s="1" t="s">
        <v>155</v>
      </c>
      <c r="E32" s="1" t="s">
        <v>471</v>
      </c>
      <c r="F32" s="1" t="s">
        <v>319</v>
      </c>
      <c r="G32" s="1" t="s">
        <v>223</v>
      </c>
      <c r="H32" s="1">
        <v>6</v>
      </c>
      <c r="I32" s="1" t="s">
        <v>157</v>
      </c>
      <c r="J32" s="2">
        <v>250</v>
      </c>
      <c r="K32" s="1">
        <v>6</v>
      </c>
      <c r="L32" s="1">
        <v>9</v>
      </c>
      <c r="O32" s="1">
        <v>86</v>
      </c>
      <c r="P32" s="1">
        <f>IF(O32=1,"",ROUNDDOWN(O32/2,0))</f>
        <v>43</v>
      </c>
      <c r="R32" s="1">
        <v>18</v>
      </c>
      <c r="S32" s="1">
        <v>20</v>
      </c>
      <c r="T32" s="1">
        <v>17</v>
      </c>
      <c r="U32" s="1">
        <v>14</v>
      </c>
      <c r="Z32" s="1" t="s">
        <v>472</v>
      </c>
      <c r="AB32" s="1" t="s">
        <v>136</v>
      </c>
      <c r="AC32" s="1" t="s">
        <v>244</v>
      </c>
      <c r="AD32" s="1" t="s">
        <v>138</v>
      </c>
      <c r="AE32" s="1" t="s">
        <v>139</v>
      </c>
      <c r="AG32" s="3" t="s">
        <v>204</v>
      </c>
      <c r="AH32" s="1" t="s">
        <v>473</v>
      </c>
      <c r="AJ32" s="1" t="s">
        <v>142</v>
      </c>
      <c r="AK32" s="1" t="s">
        <v>474</v>
      </c>
      <c r="AL32" s="1" t="s">
        <v>138</v>
      </c>
      <c r="AM32" s="1" t="s">
        <v>139</v>
      </c>
      <c r="AO32" s="1" t="s">
        <v>475</v>
      </c>
      <c r="AP32" s="1" t="s">
        <v>476</v>
      </c>
      <c r="AR32" s="1" t="s">
        <v>214</v>
      </c>
      <c r="AS32" s="1" t="s">
        <v>477</v>
      </c>
      <c r="AT32" s="1" t="s">
        <v>138</v>
      </c>
      <c r="AU32" s="1" t="s">
        <v>218</v>
      </c>
      <c r="AW32" s="1" t="s">
        <v>478</v>
      </c>
      <c r="AX32" s="1" t="s">
        <v>479</v>
      </c>
      <c r="DD32" s="1" t="s">
        <v>480</v>
      </c>
      <c r="DE32" s="1" t="s">
        <v>481</v>
      </c>
      <c r="DF32" s="1">
        <v>22</v>
      </c>
      <c r="DG32" s="1">
        <v>16</v>
      </c>
      <c r="DH32" s="1">
        <v>16</v>
      </c>
      <c r="DI32" s="1">
        <v>5</v>
      </c>
      <c r="DJ32" s="1">
        <v>12</v>
      </c>
      <c r="DK32" s="1">
        <v>6</v>
      </c>
      <c r="DO32" s="1" t="s">
        <v>482</v>
      </c>
      <c r="DP32" s="1" t="str">
        <f t="shared" ref="DP32:DU36" si="7">IF(ROUNDDOWN(((DF32-10)/2),0)+ROUNDDOWN(($H32/2),0)&gt;-1,CONCATENATE("+",ROUNDDOWN(((DF32-10)/2),0)+ROUNDDOWN(($H32/2),0)),ROUNDDOWN(((DF32-10)/2),0)+ROUNDDOWN(($H32/2),0))</f>
        <v>+9</v>
      </c>
      <c r="DQ32" s="1" t="str">
        <f t="shared" si="7"/>
        <v>+6</v>
      </c>
      <c r="DR32" s="1" t="str">
        <f t="shared" si="7"/>
        <v>+6</v>
      </c>
      <c r="DS32" s="1" t="str">
        <f t="shared" si="7"/>
        <v>+1</v>
      </c>
      <c r="DT32" s="1" t="str">
        <f t="shared" si="7"/>
        <v>+4</v>
      </c>
      <c r="DU32" s="1" t="str">
        <f t="shared" si="7"/>
        <v>+1</v>
      </c>
    </row>
    <row r="33" spans="1:125" ht="14.4" customHeight="1" x14ac:dyDescent="0.3">
      <c r="A33" s="1" t="s">
        <v>466</v>
      </c>
      <c r="B33" s="1" t="s">
        <v>483</v>
      </c>
      <c r="C33" s="1" t="s">
        <v>484</v>
      </c>
      <c r="D33" s="1" t="s">
        <v>155</v>
      </c>
      <c r="E33" s="1" t="s">
        <v>131</v>
      </c>
      <c r="F33" s="1" t="s">
        <v>319</v>
      </c>
      <c r="H33" s="1">
        <v>6</v>
      </c>
      <c r="I33" s="1" t="s">
        <v>320</v>
      </c>
      <c r="J33" s="2">
        <v>250</v>
      </c>
      <c r="K33" s="1">
        <v>7</v>
      </c>
      <c r="L33" s="1">
        <v>4</v>
      </c>
      <c r="M33" s="1" t="s">
        <v>134</v>
      </c>
      <c r="O33" s="1">
        <v>70</v>
      </c>
      <c r="P33" s="1">
        <f>IF(O33=1,"",ROUNDDOWN(O33/2,0))</f>
        <v>35</v>
      </c>
      <c r="R33" s="1">
        <v>22</v>
      </c>
      <c r="S33" s="1">
        <v>19</v>
      </c>
      <c r="T33" s="1">
        <v>16</v>
      </c>
      <c r="U33" s="1">
        <v>15</v>
      </c>
      <c r="V33" s="1" t="s">
        <v>485</v>
      </c>
      <c r="Z33" s="1" t="s">
        <v>486</v>
      </c>
      <c r="AB33" s="1" t="s">
        <v>136</v>
      </c>
      <c r="AC33" s="1" t="s">
        <v>487</v>
      </c>
      <c r="AD33" s="1" t="s">
        <v>138</v>
      </c>
      <c r="AE33" s="1" t="s">
        <v>139</v>
      </c>
      <c r="AF33" s="1" t="s">
        <v>322</v>
      </c>
      <c r="AG33" s="3" t="s">
        <v>488</v>
      </c>
      <c r="AH33" s="1" t="s">
        <v>489</v>
      </c>
      <c r="AJ33" s="1" t="s">
        <v>214</v>
      </c>
      <c r="AK33" s="1" t="s">
        <v>487</v>
      </c>
      <c r="AL33" s="1" t="s">
        <v>138</v>
      </c>
      <c r="AM33" s="1" t="s">
        <v>139</v>
      </c>
      <c r="AN33" s="1" t="s">
        <v>322</v>
      </c>
      <c r="AO33" s="1" t="s">
        <v>490</v>
      </c>
      <c r="AP33" s="1" t="s">
        <v>491</v>
      </c>
      <c r="AS33" s="1" t="s">
        <v>492</v>
      </c>
      <c r="AX33" s="1" t="s">
        <v>493</v>
      </c>
      <c r="BA33" s="1" t="s">
        <v>494</v>
      </c>
      <c r="BF33" s="1" t="s">
        <v>495</v>
      </c>
      <c r="DD33" s="1" t="s">
        <v>256</v>
      </c>
      <c r="DF33" s="1">
        <v>20</v>
      </c>
      <c r="DG33" s="1">
        <v>14</v>
      </c>
      <c r="DH33" s="1">
        <v>14</v>
      </c>
      <c r="DI33" s="1">
        <v>10</v>
      </c>
      <c r="DJ33" s="1">
        <v>12</v>
      </c>
      <c r="DK33" s="1">
        <v>10</v>
      </c>
      <c r="DO33" s="1" t="s">
        <v>482</v>
      </c>
      <c r="DP33" s="1" t="str">
        <f t="shared" si="7"/>
        <v>+8</v>
      </c>
      <c r="DQ33" s="1" t="str">
        <f t="shared" si="7"/>
        <v>+5</v>
      </c>
      <c r="DR33" s="1" t="str">
        <f t="shared" si="7"/>
        <v>+5</v>
      </c>
      <c r="DS33" s="1" t="str">
        <f t="shared" si="7"/>
        <v>+3</v>
      </c>
      <c r="DT33" s="1" t="str">
        <f t="shared" si="7"/>
        <v>+4</v>
      </c>
      <c r="DU33" s="1" t="str">
        <f t="shared" si="7"/>
        <v>+3</v>
      </c>
    </row>
    <row r="34" spans="1:125" ht="14.4" customHeight="1" x14ac:dyDescent="0.3">
      <c r="A34" s="1" t="s">
        <v>466</v>
      </c>
      <c r="B34" s="1" t="s">
        <v>496</v>
      </c>
      <c r="C34" s="1" t="s">
        <v>484</v>
      </c>
      <c r="D34" s="1" t="s">
        <v>155</v>
      </c>
      <c r="E34" s="1" t="s">
        <v>471</v>
      </c>
      <c r="F34" s="1" t="s">
        <v>319</v>
      </c>
      <c r="H34" s="1">
        <v>6</v>
      </c>
      <c r="I34" s="1" t="s">
        <v>497</v>
      </c>
      <c r="J34" s="2">
        <v>1250</v>
      </c>
      <c r="K34" s="1">
        <v>5</v>
      </c>
      <c r="L34" s="1">
        <v>4</v>
      </c>
      <c r="M34" s="1" t="s">
        <v>393</v>
      </c>
      <c r="O34" s="1">
        <v>304</v>
      </c>
      <c r="P34" s="1">
        <f>IF(O34=1,"",ROUNDDOWN(O34/2,0))</f>
        <v>152</v>
      </c>
      <c r="R34" s="1">
        <v>20</v>
      </c>
      <c r="S34" s="1">
        <v>22</v>
      </c>
      <c r="T34" s="1">
        <v>18</v>
      </c>
      <c r="U34" s="1">
        <v>15</v>
      </c>
      <c r="V34" s="1" t="s">
        <v>485</v>
      </c>
      <c r="Y34" s="1">
        <v>5</v>
      </c>
      <c r="Z34" s="1" t="s">
        <v>486</v>
      </c>
      <c r="AA34" s="1">
        <v>2</v>
      </c>
      <c r="AB34" s="1" t="s">
        <v>136</v>
      </c>
      <c r="AC34" s="1" t="s">
        <v>498</v>
      </c>
      <c r="AD34" s="1" t="s">
        <v>138</v>
      </c>
      <c r="AE34" s="1" t="s">
        <v>139</v>
      </c>
      <c r="AF34" s="1" t="s">
        <v>322</v>
      </c>
      <c r="AG34" s="3" t="s">
        <v>204</v>
      </c>
      <c r="AH34" s="1" t="s">
        <v>499</v>
      </c>
      <c r="AJ34" s="1" t="s">
        <v>142</v>
      </c>
      <c r="AK34" s="1" t="s">
        <v>500</v>
      </c>
      <c r="AL34" s="1" t="s">
        <v>184</v>
      </c>
      <c r="AM34" s="1" t="s">
        <v>139</v>
      </c>
      <c r="AO34" s="3" t="s">
        <v>175</v>
      </c>
      <c r="AP34" s="1" t="s">
        <v>501</v>
      </c>
      <c r="AR34" s="1" t="s">
        <v>214</v>
      </c>
      <c r="AS34" s="1" t="s">
        <v>502</v>
      </c>
      <c r="AT34" s="1" t="s">
        <v>138</v>
      </c>
      <c r="AU34" s="1" t="s">
        <v>218</v>
      </c>
      <c r="AV34" s="1" t="s">
        <v>503</v>
      </c>
      <c r="AW34" s="1" t="s">
        <v>478</v>
      </c>
      <c r="AX34" s="1" t="s">
        <v>504</v>
      </c>
      <c r="BA34" s="1" t="s">
        <v>505</v>
      </c>
      <c r="BF34" s="1" t="s">
        <v>506</v>
      </c>
      <c r="BI34" s="1" t="s">
        <v>494</v>
      </c>
      <c r="BN34" s="1" t="s">
        <v>507</v>
      </c>
      <c r="DD34" s="1" t="s">
        <v>256</v>
      </c>
      <c r="DF34" s="1">
        <v>22</v>
      </c>
      <c r="DG34" s="1">
        <v>20</v>
      </c>
      <c r="DH34" s="1">
        <v>14</v>
      </c>
      <c r="DI34" s="1">
        <v>10</v>
      </c>
      <c r="DJ34" s="1">
        <v>12</v>
      </c>
      <c r="DK34" s="1">
        <v>10</v>
      </c>
      <c r="DO34" s="1" t="s">
        <v>482</v>
      </c>
      <c r="DP34" s="1" t="str">
        <f t="shared" si="7"/>
        <v>+9</v>
      </c>
      <c r="DQ34" s="1" t="str">
        <f t="shared" si="7"/>
        <v>+8</v>
      </c>
      <c r="DR34" s="1" t="str">
        <f t="shared" si="7"/>
        <v>+5</v>
      </c>
      <c r="DS34" s="1" t="str">
        <f t="shared" si="7"/>
        <v>+3</v>
      </c>
      <c r="DT34" s="1" t="str">
        <f t="shared" si="7"/>
        <v>+4</v>
      </c>
      <c r="DU34" s="1" t="str">
        <f t="shared" si="7"/>
        <v>+3</v>
      </c>
    </row>
    <row r="35" spans="1:125" ht="14.4" customHeight="1" x14ac:dyDescent="0.3">
      <c r="A35" s="1" t="s">
        <v>466</v>
      </c>
      <c r="B35" s="1" t="s">
        <v>508</v>
      </c>
      <c r="C35" s="1" t="s">
        <v>470</v>
      </c>
      <c r="D35" s="1" t="s">
        <v>155</v>
      </c>
      <c r="E35" s="1" t="s">
        <v>509</v>
      </c>
      <c r="F35" s="1" t="s">
        <v>319</v>
      </c>
      <c r="G35" s="1" t="s">
        <v>510</v>
      </c>
      <c r="H35" s="1">
        <v>8</v>
      </c>
      <c r="I35" s="1" t="s">
        <v>147</v>
      </c>
      <c r="J35" s="2">
        <v>350</v>
      </c>
      <c r="K35" s="1">
        <v>11</v>
      </c>
      <c r="L35" s="1">
        <v>12</v>
      </c>
      <c r="M35" s="1" t="s">
        <v>393</v>
      </c>
      <c r="O35" s="1">
        <v>71</v>
      </c>
      <c r="P35" s="1">
        <f>IF(O35=1,"",ROUNDDOWN(O35/2,0))</f>
        <v>35</v>
      </c>
      <c r="R35" s="1">
        <v>24</v>
      </c>
      <c r="S35" s="1">
        <v>20</v>
      </c>
      <c r="T35" s="1">
        <v>18</v>
      </c>
      <c r="U35" s="1">
        <v>18</v>
      </c>
      <c r="Z35" s="1" t="s">
        <v>243</v>
      </c>
      <c r="AB35" s="1" t="s">
        <v>136</v>
      </c>
      <c r="AC35" s="1" t="s">
        <v>244</v>
      </c>
      <c r="AD35" s="1" t="s">
        <v>138</v>
      </c>
      <c r="AE35" s="1" t="s">
        <v>139</v>
      </c>
      <c r="AG35" s="3" t="s">
        <v>488</v>
      </c>
      <c r="AH35" s="1" t="s">
        <v>511</v>
      </c>
      <c r="AK35" s="1" t="s">
        <v>512</v>
      </c>
      <c r="AL35" s="1" t="s">
        <v>138</v>
      </c>
      <c r="AM35" s="1" t="s">
        <v>139</v>
      </c>
      <c r="AP35" s="1" t="s">
        <v>513</v>
      </c>
      <c r="AS35" s="1" t="s">
        <v>514</v>
      </c>
      <c r="AT35" s="1" t="s">
        <v>515</v>
      </c>
      <c r="AU35" s="1" t="s">
        <v>139</v>
      </c>
      <c r="AX35" s="1" t="s">
        <v>516</v>
      </c>
      <c r="DD35" s="1" t="s">
        <v>517</v>
      </c>
      <c r="DE35" s="1" t="s">
        <v>518</v>
      </c>
      <c r="DF35" s="1">
        <v>21</v>
      </c>
      <c r="DG35" s="1">
        <v>17</v>
      </c>
      <c r="DH35" s="1">
        <v>17</v>
      </c>
      <c r="DI35" s="1">
        <v>5</v>
      </c>
      <c r="DJ35" s="1">
        <v>17</v>
      </c>
      <c r="DK35" s="1">
        <v>17</v>
      </c>
      <c r="DO35" s="1" t="s">
        <v>229</v>
      </c>
      <c r="DP35" s="1" t="str">
        <f t="shared" si="7"/>
        <v>+9</v>
      </c>
      <c r="DQ35" s="1" t="str">
        <f t="shared" si="7"/>
        <v>+7</v>
      </c>
      <c r="DR35" s="1" t="str">
        <f t="shared" si="7"/>
        <v>+7</v>
      </c>
      <c r="DS35" s="1" t="str">
        <f t="shared" si="7"/>
        <v>+2</v>
      </c>
      <c r="DT35" s="1" t="str">
        <f t="shared" si="7"/>
        <v>+7</v>
      </c>
      <c r="DU35" s="1" t="str">
        <f t="shared" si="7"/>
        <v>+7</v>
      </c>
    </row>
    <row r="36" spans="1:125" ht="14.4" customHeight="1" x14ac:dyDescent="0.3">
      <c r="A36" s="1" t="s">
        <v>466</v>
      </c>
      <c r="B36" s="1" t="s">
        <v>519</v>
      </c>
      <c r="C36" s="1" t="s">
        <v>484</v>
      </c>
      <c r="D36" s="1" t="s">
        <v>155</v>
      </c>
      <c r="E36" s="1" t="s">
        <v>131</v>
      </c>
      <c r="F36" s="1" t="s">
        <v>319</v>
      </c>
      <c r="G36" s="1" t="s">
        <v>223</v>
      </c>
      <c r="H36" s="1">
        <v>8</v>
      </c>
      <c r="I36" s="1" t="s">
        <v>320</v>
      </c>
      <c r="J36" s="2">
        <v>350</v>
      </c>
      <c r="K36" s="1">
        <v>8</v>
      </c>
      <c r="L36" s="1">
        <v>5</v>
      </c>
      <c r="M36" s="1" t="s">
        <v>134</v>
      </c>
      <c r="O36" s="1">
        <v>90</v>
      </c>
      <c r="P36" s="1">
        <f>IF(O36=1,"",ROUNDDOWN(O36/2,0))</f>
        <v>45</v>
      </c>
      <c r="R36" s="1">
        <v>24</v>
      </c>
      <c r="S36" s="1">
        <v>21</v>
      </c>
      <c r="T36" s="1">
        <v>17</v>
      </c>
      <c r="U36" s="1">
        <v>16</v>
      </c>
      <c r="V36" s="1" t="s">
        <v>485</v>
      </c>
      <c r="Z36" s="1" t="s">
        <v>472</v>
      </c>
      <c r="AB36" s="1" t="s">
        <v>136</v>
      </c>
      <c r="AC36" s="1" t="s">
        <v>520</v>
      </c>
      <c r="AD36" s="1" t="s">
        <v>138</v>
      </c>
      <c r="AE36" s="1" t="s">
        <v>139</v>
      </c>
      <c r="AF36" s="1" t="s">
        <v>322</v>
      </c>
      <c r="AG36" s="3" t="s">
        <v>521</v>
      </c>
      <c r="AH36" s="1" t="s">
        <v>522</v>
      </c>
      <c r="AJ36" s="1" t="s">
        <v>142</v>
      </c>
      <c r="AK36" s="1" t="s">
        <v>523</v>
      </c>
      <c r="AL36" s="1" t="s">
        <v>138</v>
      </c>
      <c r="AM36" s="1" t="s">
        <v>218</v>
      </c>
      <c r="AN36" s="1" t="s">
        <v>322</v>
      </c>
      <c r="AO36" s="1" t="s">
        <v>524</v>
      </c>
      <c r="AP36" s="1" t="s">
        <v>525</v>
      </c>
      <c r="AS36" s="1" t="s">
        <v>492</v>
      </c>
      <c r="AX36" s="1" t="s">
        <v>526</v>
      </c>
      <c r="BA36" s="1" t="s">
        <v>494</v>
      </c>
      <c r="BF36" s="1" t="s">
        <v>527</v>
      </c>
      <c r="DD36" s="1" t="s">
        <v>256</v>
      </c>
      <c r="DF36" s="1">
        <v>22</v>
      </c>
      <c r="DG36" s="1">
        <v>18</v>
      </c>
      <c r="DH36" s="1">
        <v>14</v>
      </c>
      <c r="DI36" s="1">
        <v>10</v>
      </c>
      <c r="DJ36" s="1">
        <v>12</v>
      </c>
      <c r="DK36" s="1">
        <v>10</v>
      </c>
      <c r="DO36" s="1" t="s">
        <v>482</v>
      </c>
      <c r="DP36" s="1" t="str">
        <f t="shared" si="7"/>
        <v>+10</v>
      </c>
      <c r="DQ36" s="1" t="str">
        <f t="shared" si="7"/>
        <v>+8</v>
      </c>
      <c r="DR36" s="1" t="str">
        <f t="shared" si="7"/>
        <v>+6</v>
      </c>
      <c r="DS36" s="1" t="str">
        <f t="shared" si="7"/>
        <v>+4</v>
      </c>
      <c r="DT36" s="1" t="str">
        <f t="shared" si="7"/>
        <v>+5</v>
      </c>
      <c r="DU36" s="1" t="str">
        <f t="shared" si="7"/>
        <v>+4</v>
      </c>
    </row>
    <row r="37" spans="1:125" ht="14.4" customHeight="1" x14ac:dyDescent="0.3">
      <c r="A37" s="1" t="s">
        <v>528</v>
      </c>
      <c r="B37" s="1" t="s">
        <v>529</v>
      </c>
      <c r="J37" s="2"/>
      <c r="AG37" s="3"/>
      <c r="DN37" s="1" t="s">
        <v>530</v>
      </c>
    </row>
    <row r="38" spans="1:125" ht="14.4" customHeight="1" x14ac:dyDescent="0.3">
      <c r="A38" s="1" t="s">
        <v>528</v>
      </c>
      <c r="B38" s="1" t="s">
        <v>531</v>
      </c>
      <c r="C38" s="1" t="s">
        <v>470</v>
      </c>
      <c r="D38" s="1" t="s">
        <v>155</v>
      </c>
      <c r="E38" s="1" t="s">
        <v>202</v>
      </c>
      <c r="F38" s="1" t="s">
        <v>319</v>
      </c>
      <c r="G38" s="1" t="s">
        <v>532</v>
      </c>
      <c r="H38" s="1">
        <v>6</v>
      </c>
      <c r="I38" s="1" t="s">
        <v>306</v>
      </c>
      <c r="J38" s="2">
        <v>500</v>
      </c>
      <c r="K38" s="1">
        <v>8</v>
      </c>
      <c r="L38" s="1">
        <v>10</v>
      </c>
      <c r="M38" s="1" t="s">
        <v>134</v>
      </c>
      <c r="O38" s="1">
        <v>142</v>
      </c>
      <c r="P38" s="1">
        <f>IF(O38=1,"",ROUNDDOWN(O38/2,0))</f>
        <v>71</v>
      </c>
      <c r="R38" s="1">
        <v>22</v>
      </c>
      <c r="S38" s="1">
        <v>21</v>
      </c>
      <c r="T38" s="1">
        <v>20</v>
      </c>
      <c r="U38" s="1">
        <v>17</v>
      </c>
      <c r="Y38" s="1">
        <v>2</v>
      </c>
      <c r="Z38" s="1">
        <v>8</v>
      </c>
      <c r="AA38" s="1">
        <v>1</v>
      </c>
      <c r="AB38" s="1" t="s">
        <v>136</v>
      </c>
      <c r="AC38" s="1" t="s">
        <v>159</v>
      </c>
      <c r="AD38" s="1" t="s">
        <v>138</v>
      </c>
      <c r="AE38" s="1" t="s">
        <v>139</v>
      </c>
      <c r="AG38" s="3" t="s">
        <v>288</v>
      </c>
      <c r="AH38" s="1" t="s">
        <v>533</v>
      </c>
      <c r="AJ38" s="1" t="s">
        <v>142</v>
      </c>
      <c r="AK38" s="1" t="s">
        <v>534</v>
      </c>
      <c r="AL38" s="1" t="s">
        <v>138</v>
      </c>
      <c r="AM38" s="1" t="s">
        <v>139</v>
      </c>
      <c r="AN38" s="1" t="s">
        <v>535</v>
      </c>
      <c r="AO38" s="1" t="s">
        <v>536</v>
      </c>
      <c r="AP38" s="1" t="s">
        <v>537</v>
      </c>
      <c r="AR38" s="1" t="s">
        <v>161</v>
      </c>
      <c r="AS38" s="1" t="s">
        <v>538</v>
      </c>
      <c r="AT38" s="1" t="s">
        <v>138</v>
      </c>
      <c r="AU38" s="1" t="s">
        <v>218</v>
      </c>
      <c r="AV38" s="1" t="s">
        <v>539</v>
      </c>
      <c r="AW38" s="1" t="s">
        <v>540</v>
      </c>
      <c r="AX38" s="1" t="s">
        <v>541</v>
      </c>
      <c r="BA38" s="1" t="s">
        <v>542</v>
      </c>
      <c r="BB38" s="1" t="s">
        <v>457</v>
      </c>
      <c r="BC38" s="1" t="s">
        <v>139</v>
      </c>
      <c r="BD38" s="1" t="s">
        <v>543</v>
      </c>
      <c r="BF38" s="1" t="s">
        <v>544</v>
      </c>
      <c r="BI38" s="1" t="s">
        <v>545</v>
      </c>
      <c r="BN38" s="1" t="s">
        <v>546</v>
      </c>
      <c r="DD38" s="1" t="s">
        <v>547</v>
      </c>
      <c r="DE38" s="1" t="s">
        <v>548</v>
      </c>
      <c r="DF38" s="1">
        <v>19</v>
      </c>
      <c r="DG38" s="1">
        <v>15</v>
      </c>
      <c r="DH38" s="1">
        <v>17</v>
      </c>
      <c r="DI38" s="1">
        <v>12</v>
      </c>
      <c r="DJ38" s="1">
        <v>14</v>
      </c>
      <c r="DK38" s="1">
        <v>16</v>
      </c>
      <c r="DO38" s="1" t="s">
        <v>145</v>
      </c>
      <c r="DP38" s="1" t="str">
        <f t="shared" ref="DP38:DU39" si="8">IF(ROUNDDOWN(((DF38-10)/2),0)+ROUNDDOWN(($H38/2),0)&gt;-1,CONCATENATE("+",ROUNDDOWN(((DF38-10)/2),0)+ROUNDDOWN(($H38/2),0)),ROUNDDOWN(((DF38-10)/2),0)+ROUNDDOWN(($H38/2),0))</f>
        <v>+7</v>
      </c>
      <c r="DQ38" s="1" t="str">
        <f t="shared" si="8"/>
        <v>+5</v>
      </c>
      <c r="DR38" s="1" t="str">
        <f t="shared" si="8"/>
        <v>+6</v>
      </c>
      <c r="DS38" s="1" t="str">
        <f t="shared" si="8"/>
        <v>+4</v>
      </c>
      <c r="DT38" s="1" t="str">
        <f t="shared" si="8"/>
        <v>+5</v>
      </c>
      <c r="DU38" s="1" t="str">
        <f t="shared" si="8"/>
        <v>+6</v>
      </c>
    </row>
    <row r="39" spans="1:125" ht="14.4" customHeight="1" x14ac:dyDescent="0.3">
      <c r="A39" s="1" t="s">
        <v>528</v>
      </c>
      <c r="B39" s="1" t="s">
        <v>549</v>
      </c>
      <c r="C39" s="1" t="s">
        <v>470</v>
      </c>
      <c r="D39" s="1" t="s">
        <v>193</v>
      </c>
      <c r="E39" s="1" t="s">
        <v>202</v>
      </c>
      <c r="F39" s="1" t="s">
        <v>319</v>
      </c>
      <c r="G39" s="1" t="s">
        <v>532</v>
      </c>
      <c r="H39" s="1">
        <v>11</v>
      </c>
      <c r="I39" s="1" t="s">
        <v>306</v>
      </c>
      <c r="J39" s="2">
        <v>1200</v>
      </c>
      <c r="K39" s="1">
        <v>11</v>
      </c>
      <c r="L39" s="1">
        <v>12</v>
      </c>
      <c r="M39" s="1" t="s">
        <v>134</v>
      </c>
      <c r="O39" s="1">
        <v>226</v>
      </c>
      <c r="P39" s="1">
        <f>IF(O39=1,"",ROUNDDOWN(O39/2,0))</f>
        <v>113</v>
      </c>
      <c r="R39" s="1">
        <v>27</v>
      </c>
      <c r="S39" s="1">
        <v>26</v>
      </c>
      <c r="T39" s="1">
        <v>23</v>
      </c>
      <c r="U39" s="1">
        <v>21</v>
      </c>
      <c r="Y39" s="1">
        <v>2</v>
      </c>
      <c r="Z39" s="1">
        <v>8</v>
      </c>
      <c r="AA39" s="1">
        <v>1</v>
      </c>
      <c r="AB39" s="1" t="s">
        <v>136</v>
      </c>
      <c r="AC39" s="1" t="s">
        <v>159</v>
      </c>
      <c r="AD39" s="1" t="s">
        <v>138</v>
      </c>
      <c r="AE39" s="1" t="s">
        <v>139</v>
      </c>
      <c r="AG39" s="3" t="s">
        <v>550</v>
      </c>
      <c r="AH39" s="1" t="s">
        <v>308</v>
      </c>
      <c r="AJ39" s="1" t="s">
        <v>142</v>
      </c>
      <c r="AK39" s="1" t="s">
        <v>534</v>
      </c>
      <c r="AL39" s="1" t="s">
        <v>138</v>
      </c>
      <c r="AM39" s="1" t="s">
        <v>139</v>
      </c>
      <c r="AN39" s="1" t="s">
        <v>535</v>
      </c>
      <c r="AO39" s="1" t="s">
        <v>551</v>
      </c>
      <c r="AP39" s="1" t="s">
        <v>552</v>
      </c>
      <c r="AR39" s="1" t="s">
        <v>161</v>
      </c>
      <c r="AS39" s="1" t="s">
        <v>538</v>
      </c>
      <c r="AT39" s="1" t="s">
        <v>138</v>
      </c>
      <c r="AU39" s="1" t="s">
        <v>218</v>
      </c>
      <c r="AV39" s="1" t="s">
        <v>539</v>
      </c>
      <c r="AW39" s="1" t="s">
        <v>553</v>
      </c>
      <c r="AX39" s="1" t="s">
        <v>554</v>
      </c>
      <c r="BA39" s="1" t="s">
        <v>555</v>
      </c>
      <c r="BB39" s="1" t="s">
        <v>457</v>
      </c>
      <c r="BC39" s="1" t="s">
        <v>556</v>
      </c>
      <c r="BD39" s="1" t="s">
        <v>543</v>
      </c>
      <c r="BF39" s="1" t="s">
        <v>557</v>
      </c>
      <c r="DD39" s="1" t="s">
        <v>547</v>
      </c>
      <c r="DE39" s="1" t="s">
        <v>558</v>
      </c>
      <c r="DF39" s="1">
        <v>22</v>
      </c>
      <c r="DG39" s="1">
        <v>17</v>
      </c>
      <c r="DH39" s="1">
        <v>19</v>
      </c>
      <c r="DI39" s="1">
        <v>14</v>
      </c>
      <c r="DJ39" s="1">
        <v>15</v>
      </c>
      <c r="DK39" s="1">
        <v>18</v>
      </c>
      <c r="DO39" s="1" t="s">
        <v>145</v>
      </c>
      <c r="DP39" s="1" t="str">
        <f t="shared" si="8"/>
        <v>+11</v>
      </c>
      <c r="DQ39" s="1" t="str">
        <f t="shared" si="8"/>
        <v>+8</v>
      </c>
      <c r="DR39" s="1" t="str">
        <f t="shared" si="8"/>
        <v>+9</v>
      </c>
      <c r="DS39" s="1" t="str">
        <f t="shared" si="8"/>
        <v>+7</v>
      </c>
      <c r="DT39" s="1" t="str">
        <f t="shared" si="8"/>
        <v>+7</v>
      </c>
      <c r="DU39" s="1" t="str">
        <f t="shared" si="8"/>
        <v>+9</v>
      </c>
    </row>
    <row r="40" spans="1:125" ht="14.4" customHeight="1" x14ac:dyDescent="0.3">
      <c r="A40" s="1" t="s">
        <v>559</v>
      </c>
      <c r="B40" s="1" t="s">
        <v>560</v>
      </c>
      <c r="J40" s="2"/>
      <c r="AG40" s="3"/>
      <c r="DN40" s="1" t="s">
        <v>561</v>
      </c>
    </row>
    <row r="41" spans="1:125" ht="14.4" customHeight="1" x14ac:dyDescent="0.3">
      <c r="A41" s="1" t="s">
        <v>559</v>
      </c>
      <c r="B41" s="1" t="s">
        <v>562</v>
      </c>
      <c r="C41" s="1" t="s">
        <v>484</v>
      </c>
      <c r="D41" s="1" t="s">
        <v>155</v>
      </c>
      <c r="E41" s="1" t="s">
        <v>131</v>
      </c>
      <c r="F41" s="1" t="s">
        <v>563</v>
      </c>
      <c r="G41" s="1" t="s">
        <v>564</v>
      </c>
      <c r="H41" s="1">
        <v>1</v>
      </c>
      <c r="I41" s="1" t="s">
        <v>133</v>
      </c>
      <c r="J41" s="2">
        <v>100</v>
      </c>
      <c r="K41" s="1">
        <v>5</v>
      </c>
      <c r="L41" s="1">
        <v>0</v>
      </c>
      <c r="M41" s="1" t="s">
        <v>393</v>
      </c>
      <c r="O41" s="1">
        <v>27</v>
      </c>
      <c r="P41" s="1">
        <f>IF(O41=1,"",ROUNDDOWN(O41/2,0))</f>
        <v>13</v>
      </c>
      <c r="R41" s="1">
        <v>15</v>
      </c>
      <c r="S41" s="1">
        <v>13</v>
      </c>
      <c r="T41" s="1">
        <v>15</v>
      </c>
      <c r="U41" s="1">
        <v>13</v>
      </c>
      <c r="Z41" s="1">
        <v>7</v>
      </c>
      <c r="AB41" s="1" t="s">
        <v>136</v>
      </c>
      <c r="AC41" s="1" t="s">
        <v>565</v>
      </c>
      <c r="AD41" s="1" t="s">
        <v>138</v>
      </c>
      <c r="AE41" s="1" t="s">
        <v>139</v>
      </c>
      <c r="AF41" s="1" t="s">
        <v>322</v>
      </c>
      <c r="AG41" s="3" t="s">
        <v>140</v>
      </c>
      <c r="AH41" s="1" t="s">
        <v>345</v>
      </c>
      <c r="AJ41" s="1" t="s">
        <v>142</v>
      </c>
      <c r="AK41" s="1" t="s">
        <v>566</v>
      </c>
      <c r="AL41" s="1" t="s">
        <v>567</v>
      </c>
      <c r="AM41" s="1" t="s">
        <v>139</v>
      </c>
      <c r="AN41" s="1" t="s">
        <v>322</v>
      </c>
      <c r="AO41" s="3" t="s">
        <v>568</v>
      </c>
      <c r="AP41" s="1" t="s">
        <v>569</v>
      </c>
      <c r="AS41" s="1" t="s">
        <v>570</v>
      </c>
      <c r="AT41" s="1" t="s">
        <v>571</v>
      </c>
      <c r="AU41" s="1" t="s">
        <v>163</v>
      </c>
      <c r="AV41" s="1" t="s">
        <v>174</v>
      </c>
      <c r="AX41" s="1" t="s">
        <v>572</v>
      </c>
      <c r="BA41" s="1" t="s">
        <v>573</v>
      </c>
      <c r="BB41" s="1" t="s">
        <v>184</v>
      </c>
      <c r="BC41" s="1" t="s">
        <v>139</v>
      </c>
      <c r="BF41" s="1" t="s">
        <v>574</v>
      </c>
      <c r="DD41" s="1" t="s">
        <v>256</v>
      </c>
      <c r="DE41" s="1" t="s">
        <v>575</v>
      </c>
      <c r="DF41" s="1">
        <v>16</v>
      </c>
      <c r="DG41" s="1">
        <v>14</v>
      </c>
      <c r="DH41" s="1">
        <v>16</v>
      </c>
      <c r="DI41" s="1">
        <v>6</v>
      </c>
      <c r="DJ41" s="1">
        <v>10</v>
      </c>
      <c r="DK41" s="1">
        <v>15</v>
      </c>
      <c r="DO41" s="1" t="s">
        <v>191</v>
      </c>
      <c r="DP41" s="1" t="str">
        <f t="shared" ref="DP41:DU43" si="9">IF(ROUNDDOWN(((DF41-10)/2),0)+ROUNDDOWN(($H41/2),0)&gt;-1,CONCATENATE("+",ROUNDDOWN(((DF41-10)/2),0)+ROUNDDOWN(($H41/2),0)),ROUNDDOWN(((DF41-10)/2),0)+ROUNDDOWN(($H41/2),0))</f>
        <v>+3</v>
      </c>
      <c r="DQ41" s="1" t="str">
        <f t="shared" si="9"/>
        <v>+2</v>
      </c>
      <c r="DR41" s="1" t="str">
        <f t="shared" si="9"/>
        <v>+3</v>
      </c>
      <c r="DS41" s="1">
        <f t="shared" si="9"/>
        <v>-2</v>
      </c>
      <c r="DT41" s="1" t="str">
        <f t="shared" si="9"/>
        <v>+0</v>
      </c>
      <c r="DU41" s="1" t="str">
        <f t="shared" si="9"/>
        <v>+2</v>
      </c>
    </row>
    <row r="42" spans="1:125" ht="14.4" customHeight="1" x14ac:dyDescent="0.3">
      <c r="A42" s="1" t="s">
        <v>559</v>
      </c>
      <c r="B42" s="1" t="s">
        <v>576</v>
      </c>
      <c r="C42" s="1" t="s">
        <v>129</v>
      </c>
      <c r="D42" s="1" t="s">
        <v>155</v>
      </c>
      <c r="E42" s="1" t="s">
        <v>131</v>
      </c>
      <c r="F42" s="1" t="s">
        <v>563</v>
      </c>
      <c r="G42" s="1" t="s">
        <v>564</v>
      </c>
      <c r="H42" s="1">
        <v>1</v>
      </c>
      <c r="I42" s="1" t="s">
        <v>133</v>
      </c>
      <c r="J42" s="2">
        <v>100</v>
      </c>
      <c r="K42" s="1">
        <v>4</v>
      </c>
      <c r="L42" s="1">
        <v>0</v>
      </c>
      <c r="M42" s="1" t="s">
        <v>393</v>
      </c>
      <c r="O42" s="1">
        <v>30</v>
      </c>
      <c r="P42" s="1">
        <f>IF(O42=1,"",ROUNDDOWN(O42/2,0))</f>
        <v>15</v>
      </c>
      <c r="R42" s="1">
        <v>15</v>
      </c>
      <c r="S42" s="1">
        <v>15</v>
      </c>
      <c r="T42" s="1">
        <v>14</v>
      </c>
      <c r="U42" s="1">
        <v>13</v>
      </c>
      <c r="V42" s="1" t="s">
        <v>577</v>
      </c>
      <c r="W42" s="1" t="s">
        <v>242</v>
      </c>
      <c r="X42" s="1" t="s">
        <v>578</v>
      </c>
      <c r="Z42" s="1">
        <v>6</v>
      </c>
      <c r="AB42" s="1" t="s">
        <v>136</v>
      </c>
      <c r="AC42" s="1" t="s">
        <v>194</v>
      </c>
      <c r="AD42" s="1" t="s">
        <v>138</v>
      </c>
      <c r="AE42" s="1" t="s">
        <v>139</v>
      </c>
      <c r="AG42" s="3" t="s">
        <v>140</v>
      </c>
      <c r="AH42" s="1" t="s">
        <v>579</v>
      </c>
      <c r="AJ42" s="1" t="s">
        <v>142</v>
      </c>
      <c r="AK42" s="1" t="s">
        <v>580</v>
      </c>
      <c r="AL42" s="1" t="s">
        <v>138</v>
      </c>
      <c r="AM42" s="1" t="s">
        <v>139</v>
      </c>
      <c r="AO42" s="1" t="s">
        <v>581</v>
      </c>
      <c r="AP42" s="1" t="s">
        <v>582</v>
      </c>
      <c r="DE42" s="1" t="s">
        <v>583</v>
      </c>
      <c r="DF42" s="1">
        <v>16</v>
      </c>
      <c r="DG42" s="1">
        <v>14</v>
      </c>
      <c r="DH42" s="1">
        <v>14</v>
      </c>
      <c r="DI42" s="1">
        <v>7</v>
      </c>
      <c r="DJ42" s="1">
        <v>10</v>
      </c>
      <c r="DK42" s="1">
        <v>11</v>
      </c>
      <c r="DO42" s="1" t="s">
        <v>221</v>
      </c>
      <c r="DP42" s="1" t="str">
        <f t="shared" si="9"/>
        <v>+3</v>
      </c>
      <c r="DQ42" s="1" t="str">
        <f t="shared" si="9"/>
        <v>+2</v>
      </c>
      <c r="DR42" s="1" t="str">
        <f t="shared" si="9"/>
        <v>+2</v>
      </c>
      <c r="DS42" s="1">
        <f t="shared" si="9"/>
        <v>-1</v>
      </c>
      <c r="DT42" s="1" t="str">
        <f t="shared" si="9"/>
        <v>+0</v>
      </c>
      <c r="DU42" s="1" t="str">
        <f t="shared" si="9"/>
        <v>+0</v>
      </c>
    </row>
    <row r="43" spans="1:125" ht="14.4" customHeight="1" x14ac:dyDescent="0.3">
      <c r="A43" s="1" t="s">
        <v>559</v>
      </c>
      <c r="B43" s="1" t="s">
        <v>584</v>
      </c>
      <c r="C43" s="1" t="s">
        <v>129</v>
      </c>
      <c r="D43" s="1" t="s">
        <v>193</v>
      </c>
      <c r="E43" s="1" t="s">
        <v>131</v>
      </c>
      <c r="F43" s="1" t="s">
        <v>563</v>
      </c>
      <c r="G43" s="1" t="s">
        <v>564</v>
      </c>
      <c r="H43" s="1">
        <v>6</v>
      </c>
      <c r="I43" s="1" t="s">
        <v>241</v>
      </c>
      <c r="J43" s="2">
        <v>1250</v>
      </c>
      <c r="K43" s="1">
        <v>4</v>
      </c>
      <c r="L43" s="1">
        <v>2</v>
      </c>
      <c r="M43" s="1" t="s">
        <v>585</v>
      </c>
      <c r="N43" s="1" t="s">
        <v>586</v>
      </c>
      <c r="O43" s="1">
        <v>304</v>
      </c>
      <c r="P43" s="1">
        <f>IF(O43=1,"",ROUNDDOWN(O43/2,0))</f>
        <v>152</v>
      </c>
      <c r="R43" s="1">
        <v>25</v>
      </c>
      <c r="S43" s="1">
        <v>21</v>
      </c>
      <c r="T43" s="1">
        <v>20</v>
      </c>
      <c r="U43" s="1">
        <v>20</v>
      </c>
      <c r="V43" s="1" t="s">
        <v>577</v>
      </c>
      <c r="W43" s="1" t="s">
        <v>587</v>
      </c>
      <c r="Y43" s="1">
        <v>5</v>
      </c>
      <c r="Z43" s="1" t="s">
        <v>588</v>
      </c>
      <c r="AA43" s="1">
        <v>2</v>
      </c>
      <c r="AB43" s="1" t="s">
        <v>136</v>
      </c>
      <c r="AC43" s="1" t="s">
        <v>194</v>
      </c>
      <c r="AD43" s="1" t="s">
        <v>138</v>
      </c>
      <c r="AE43" s="1" t="s">
        <v>139</v>
      </c>
      <c r="AG43" s="1" t="s">
        <v>418</v>
      </c>
      <c r="AH43" s="1" t="s">
        <v>262</v>
      </c>
      <c r="AJ43" s="1" t="s">
        <v>142</v>
      </c>
      <c r="AK43" s="1" t="s">
        <v>589</v>
      </c>
      <c r="AL43" s="1" t="s">
        <v>138</v>
      </c>
      <c r="AM43" s="1" t="s">
        <v>139</v>
      </c>
      <c r="AP43" s="1" t="s">
        <v>590</v>
      </c>
      <c r="AR43" s="1" t="s">
        <v>161</v>
      </c>
      <c r="AS43" s="1" t="s">
        <v>591</v>
      </c>
      <c r="AT43" s="1" t="s">
        <v>138</v>
      </c>
      <c r="AU43" s="1" t="s">
        <v>218</v>
      </c>
      <c r="AV43" s="1" t="s">
        <v>347</v>
      </c>
      <c r="AW43" s="1" t="s">
        <v>592</v>
      </c>
      <c r="AX43" s="1" t="s">
        <v>593</v>
      </c>
      <c r="AZ43" s="1" t="s">
        <v>161</v>
      </c>
      <c r="BA43" s="1" t="s">
        <v>594</v>
      </c>
      <c r="BB43" s="1" t="s">
        <v>138</v>
      </c>
      <c r="BC43" s="1" t="s">
        <v>163</v>
      </c>
      <c r="BD43" s="1" t="s">
        <v>595</v>
      </c>
      <c r="BE43" s="1" t="s">
        <v>596</v>
      </c>
      <c r="BF43" s="1" t="s">
        <v>597</v>
      </c>
      <c r="BI43" s="1" t="s">
        <v>598</v>
      </c>
      <c r="BN43" s="1" t="s">
        <v>599</v>
      </c>
      <c r="DD43" s="1" t="s">
        <v>256</v>
      </c>
      <c r="DF43" s="1">
        <v>20</v>
      </c>
      <c r="DG43" s="1">
        <v>20</v>
      </c>
      <c r="DH43" s="1">
        <v>9</v>
      </c>
      <c r="DI43" s="1">
        <v>8</v>
      </c>
      <c r="DJ43" s="1">
        <v>10</v>
      </c>
      <c r="DK43" s="1">
        <v>14</v>
      </c>
      <c r="DO43" s="1" t="s">
        <v>221</v>
      </c>
      <c r="DP43" s="1" t="str">
        <f t="shared" si="9"/>
        <v>+8</v>
      </c>
      <c r="DQ43" s="1" t="str">
        <f t="shared" si="9"/>
        <v>+8</v>
      </c>
      <c r="DR43" s="1" t="str">
        <f t="shared" si="9"/>
        <v>+3</v>
      </c>
      <c r="DS43" s="1" t="str">
        <f t="shared" si="9"/>
        <v>+2</v>
      </c>
      <c r="DT43" s="1" t="str">
        <f t="shared" si="9"/>
        <v>+3</v>
      </c>
      <c r="DU43" s="1" t="str">
        <f t="shared" si="9"/>
        <v>+5</v>
      </c>
    </row>
    <row r="44" spans="1:125" ht="14.4" customHeight="1" x14ac:dyDescent="0.3">
      <c r="A44" s="1" t="s">
        <v>600</v>
      </c>
      <c r="B44" s="1" t="s">
        <v>601</v>
      </c>
      <c r="J44" s="2"/>
      <c r="DN44" s="1" t="s">
        <v>602</v>
      </c>
    </row>
    <row r="45" spans="1:125" ht="14.4" customHeight="1" x14ac:dyDescent="0.3">
      <c r="A45" s="1" t="s">
        <v>600</v>
      </c>
      <c r="B45" s="1" t="s">
        <v>603</v>
      </c>
      <c r="C45" s="1" t="s">
        <v>318</v>
      </c>
      <c r="D45" s="1" t="s">
        <v>155</v>
      </c>
      <c r="E45" s="1" t="s">
        <v>604</v>
      </c>
      <c r="F45" s="1" t="s">
        <v>319</v>
      </c>
      <c r="G45" s="1" t="s">
        <v>605</v>
      </c>
      <c r="H45" s="1">
        <v>3</v>
      </c>
      <c r="I45" s="1" t="s">
        <v>606</v>
      </c>
      <c r="J45" s="2">
        <v>750</v>
      </c>
      <c r="K45" s="1">
        <v>3</v>
      </c>
      <c r="L45" s="1">
        <v>5</v>
      </c>
      <c r="M45" s="1" t="s">
        <v>393</v>
      </c>
      <c r="O45" s="1">
        <v>184</v>
      </c>
      <c r="P45" s="1">
        <f>IF(O45=1,"",ROUNDDOWN(O45/2,0))</f>
        <v>92</v>
      </c>
      <c r="R45" s="1">
        <v>21</v>
      </c>
      <c r="S45" s="1">
        <v>19</v>
      </c>
      <c r="T45" s="1">
        <v>17</v>
      </c>
      <c r="U45" s="1">
        <v>14</v>
      </c>
      <c r="V45" s="1" t="s">
        <v>607</v>
      </c>
      <c r="W45" s="1" t="s">
        <v>608</v>
      </c>
      <c r="X45" s="1" t="s">
        <v>609</v>
      </c>
      <c r="Y45" s="1">
        <v>5</v>
      </c>
      <c r="Z45" s="1">
        <v>6</v>
      </c>
      <c r="AA45" s="1">
        <v>2</v>
      </c>
      <c r="AB45" s="1" t="s">
        <v>136</v>
      </c>
      <c r="AC45" s="1" t="s">
        <v>244</v>
      </c>
      <c r="AD45" s="1" t="s">
        <v>138</v>
      </c>
      <c r="AE45" s="1" t="s">
        <v>139</v>
      </c>
      <c r="AG45" s="3" t="s">
        <v>323</v>
      </c>
      <c r="AH45" s="1" t="s">
        <v>196</v>
      </c>
      <c r="AJ45" s="1" t="s">
        <v>142</v>
      </c>
      <c r="AK45" s="1" t="s">
        <v>610</v>
      </c>
      <c r="AL45" s="1" t="s">
        <v>138</v>
      </c>
      <c r="AM45" s="1" t="s">
        <v>139</v>
      </c>
      <c r="AN45" s="1" t="s">
        <v>611</v>
      </c>
      <c r="AO45" s="1" t="s">
        <v>612</v>
      </c>
      <c r="AP45" s="1" t="s">
        <v>613</v>
      </c>
      <c r="AR45" s="1" t="s">
        <v>142</v>
      </c>
      <c r="AS45" s="1" t="s">
        <v>614</v>
      </c>
      <c r="AT45" s="1" t="s">
        <v>138</v>
      </c>
      <c r="AU45" s="1" t="s">
        <v>139</v>
      </c>
      <c r="AX45" s="1" t="s">
        <v>615</v>
      </c>
      <c r="BA45" s="1" t="s">
        <v>616</v>
      </c>
      <c r="BB45" s="1" t="s">
        <v>457</v>
      </c>
      <c r="BC45" s="1" t="s">
        <v>139</v>
      </c>
      <c r="BD45" s="1" t="s">
        <v>535</v>
      </c>
      <c r="BF45" s="1" t="s">
        <v>617</v>
      </c>
      <c r="BH45" s="1" t="s">
        <v>161</v>
      </c>
      <c r="BI45" s="1" t="s">
        <v>618</v>
      </c>
      <c r="BJ45" s="1" t="s">
        <v>138</v>
      </c>
      <c r="BK45" s="1" t="s">
        <v>218</v>
      </c>
      <c r="BM45" s="1" t="s">
        <v>619</v>
      </c>
      <c r="BN45" s="1" t="s">
        <v>620</v>
      </c>
      <c r="BQ45" s="1" t="s">
        <v>621</v>
      </c>
      <c r="BV45" s="1" t="s">
        <v>622</v>
      </c>
      <c r="DD45" s="1" t="s">
        <v>256</v>
      </c>
      <c r="DE45" s="1" t="s">
        <v>623</v>
      </c>
      <c r="DF45" s="1">
        <v>19</v>
      </c>
      <c r="DG45" s="1">
        <v>14</v>
      </c>
      <c r="DH45" s="1">
        <v>14</v>
      </c>
      <c r="DI45" s="1">
        <v>12</v>
      </c>
      <c r="DJ45" s="1">
        <v>9</v>
      </c>
      <c r="DK45" s="1">
        <v>14</v>
      </c>
      <c r="DO45" s="1" t="s">
        <v>229</v>
      </c>
      <c r="DP45" s="1" t="str">
        <f t="shared" ref="DP45:DU46" si="10">IF(ROUNDDOWN(((DF45-10)/2),0)+ROUNDDOWN(($H45/2),0)&gt;-1,CONCATENATE("+",ROUNDDOWN(((DF45-10)/2),0)+ROUNDDOWN(($H45/2),0)),ROUNDDOWN(((DF45-10)/2),0)+ROUNDDOWN(($H45/2),0))</f>
        <v>+5</v>
      </c>
      <c r="DQ45" s="1" t="str">
        <f t="shared" si="10"/>
        <v>+3</v>
      </c>
      <c r="DR45" s="1" t="str">
        <f t="shared" si="10"/>
        <v>+3</v>
      </c>
      <c r="DS45" s="1" t="str">
        <f t="shared" si="10"/>
        <v>+2</v>
      </c>
      <c r="DT45" s="1" t="str">
        <f t="shared" si="10"/>
        <v>+1</v>
      </c>
      <c r="DU45" s="1" t="str">
        <f t="shared" si="10"/>
        <v>+3</v>
      </c>
    </row>
    <row r="46" spans="1:125" ht="14.4" customHeight="1" x14ac:dyDescent="0.3">
      <c r="A46" s="1" t="s">
        <v>600</v>
      </c>
      <c r="B46" s="1" t="s">
        <v>624</v>
      </c>
      <c r="C46" s="1" t="s">
        <v>318</v>
      </c>
      <c r="D46" s="1" t="s">
        <v>155</v>
      </c>
      <c r="E46" s="1" t="s">
        <v>202</v>
      </c>
      <c r="F46" s="1" t="s">
        <v>319</v>
      </c>
      <c r="G46" s="1" t="s">
        <v>625</v>
      </c>
      <c r="H46" s="1">
        <v>12</v>
      </c>
      <c r="I46" s="1" t="s">
        <v>306</v>
      </c>
      <c r="J46" s="2">
        <v>1400</v>
      </c>
      <c r="K46" s="1">
        <v>12</v>
      </c>
      <c r="L46" s="1">
        <v>10</v>
      </c>
      <c r="M46" s="1" t="s">
        <v>626</v>
      </c>
      <c r="N46" s="1" t="s">
        <v>627</v>
      </c>
      <c r="O46" s="1">
        <v>246</v>
      </c>
      <c r="P46" s="1">
        <f>IF(O46=1,"",ROUNDDOWN(O46/2,0))</f>
        <v>123</v>
      </c>
      <c r="R46" s="1">
        <v>28</v>
      </c>
      <c r="S46" s="1">
        <v>26</v>
      </c>
      <c r="T46" s="1">
        <v>24</v>
      </c>
      <c r="U46" s="1">
        <v>22</v>
      </c>
      <c r="V46" s="1" t="s">
        <v>628</v>
      </c>
      <c r="Y46" s="1">
        <v>2</v>
      </c>
      <c r="Z46" s="1" t="s">
        <v>629</v>
      </c>
      <c r="AA46" s="1">
        <v>1</v>
      </c>
      <c r="AB46" s="1" t="s">
        <v>136</v>
      </c>
      <c r="AC46" s="1" t="s">
        <v>244</v>
      </c>
      <c r="AD46" s="1" t="s">
        <v>138</v>
      </c>
      <c r="AE46" s="1" t="s">
        <v>139</v>
      </c>
      <c r="AG46" s="3" t="s">
        <v>630</v>
      </c>
      <c r="AH46" s="1" t="s">
        <v>631</v>
      </c>
      <c r="AJ46" s="1" t="s">
        <v>142</v>
      </c>
      <c r="AK46" s="1" t="s">
        <v>632</v>
      </c>
      <c r="AL46" s="1" t="s">
        <v>138</v>
      </c>
      <c r="AM46" s="1" t="s">
        <v>139</v>
      </c>
      <c r="AO46" s="3" t="s">
        <v>630</v>
      </c>
      <c r="AP46" s="1" t="s">
        <v>633</v>
      </c>
      <c r="AR46" s="1" t="s">
        <v>142</v>
      </c>
      <c r="AS46" s="1" t="s">
        <v>634</v>
      </c>
      <c r="AT46" s="1" t="s">
        <v>515</v>
      </c>
      <c r="AU46" s="1" t="s">
        <v>266</v>
      </c>
      <c r="AW46" s="1" t="s">
        <v>635</v>
      </c>
      <c r="AX46" s="1" t="s">
        <v>636</v>
      </c>
      <c r="AZ46" s="1" t="s">
        <v>142</v>
      </c>
      <c r="BA46" s="1" t="s">
        <v>637</v>
      </c>
      <c r="BB46" s="1" t="s">
        <v>138</v>
      </c>
      <c r="BC46" s="1" t="s">
        <v>218</v>
      </c>
      <c r="BF46" s="1" t="s">
        <v>638</v>
      </c>
      <c r="BI46" s="1" t="s">
        <v>639</v>
      </c>
      <c r="BJ46" s="1" t="s">
        <v>184</v>
      </c>
      <c r="BK46" s="1" t="s">
        <v>139</v>
      </c>
      <c r="BL46" s="1" t="s">
        <v>543</v>
      </c>
      <c r="BN46" s="1" t="s">
        <v>640</v>
      </c>
      <c r="DD46" s="1" t="s">
        <v>330</v>
      </c>
      <c r="DE46" s="1" t="s">
        <v>641</v>
      </c>
      <c r="DF46" s="1">
        <v>23</v>
      </c>
      <c r="DG46" s="1">
        <v>19</v>
      </c>
      <c r="DH46" s="1">
        <v>18</v>
      </c>
      <c r="DI46" s="1">
        <v>11</v>
      </c>
      <c r="DJ46" s="1">
        <v>18</v>
      </c>
      <c r="DK46" s="1">
        <v>14</v>
      </c>
      <c r="DO46" s="1" t="s">
        <v>238</v>
      </c>
      <c r="DP46" s="1" t="str">
        <f t="shared" si="10"/>
        <v>+12</v>
      </c>
      <c r="DQ46" s="1" t="str">
        <f t="shared" si="10"/>
        <v>+10</v>
      </c>
      <c r="DR46" s="1" t="str">
        <f t="shared" si="10"/>
        <v>+10</v>
      </c>
      <c r="DS46" s="1" t="str">
        <f t="shared" si="10"/>
        <v>+6</v>
      </c>
      <c r="DT46" s="1" t="str">
        <f t="shared" si="10"/>
        <v>+10</v>
      </c>
      <c r="DU46" s="1" t="str">
        <f t="shared" si="10"/>
        <v>+8</v>
      </c>
    </row>
    <row r="47" spans="1:125" ht="14.4" customHeight="1" x14ac:dyDescent="0.3">
      <c r="A47" s="1" t="s">
        <v>642</v>
      </c>
      <c r="B47" s="1" t="s">
        <v>643</v>
      </c>
      <c r="J47" s="2"/>
      <c r="AG47" s="3"/>
      <c r="AO47" s="3"/>
      <c r="DN47" s="1" t="s">
        <v>644</v>
      </c>
    </row>
    <row r="48" spans="1:125" ht="14.4" customHeight="1" x14ac:dyDescent="0.3">
      <c r="A48" s="1" t="s">
        <v>642</v>
      </c>
      <c r="B48" s="1" t="s">
        <v>645</v>
      </c>
      <c r="C48" s="1" t="s">
        <v>318</v>
      </c>
      <c r="D48" s="1" t="s">
        <v>155</v>
      </c>
      <c r="E48" s="1" t="s">
        <v>131</v>
      </c>
      <c r="F48" s="1" t="s">
        <v>319</v>
      </c>
      <c r="G48" s="1" t="s">
        <v>646</v>
      </c>
      <c r="H48" s="1">
        <v>1</v>
      </c>
      <c r="I48" s="1" t="s">
        <v>320</v>
      </c>
      <c r="J48" s="2">
        <v>100</v>
      </c>
      <c r="K48" s="1">
        <v>4</v>
      </c>
      <c r="L48" s="1">
        <v>1</v>
      </c>
      <c r="O48" s="1">
        <v>29</v>
      </c>
      <c r="P48" s="1">
        <f t="shared" ref="P48:P83" si="11">IF(O48=1,"",ROUNDDOWN(O48/2,0))</f>
        <v>14</v>
      </c>
      <c r="R48" s="1">
        <v>17</v>
      </c>
      <c r="S48" s="1">
        <v>14</v>
      </c>
      <c r="T48" s="1">
        <v>13</v>
      </c>
      <c r="U48" s="1">
        <v>12</v>
      </c>
      <c r="Z48" s="1">
        <v>6</v>
      </c>
      <c r="AB48" s="1" t="s">
        <v>136</v>
      </c>
      <c r="AC48" s="1" t="s">
        <v>647</v>
      </c>
      <c r="AD48" s="1" t="s">
        <v>138</v>
      </c>
      <c r="AE48" s="1" t="s">
        <v>139</v>
      </c>
      <c r="AF48" s="1" t="s">
        <v>322</v>
      </c>
      <c r="AG48" s="1" t="s">
        <v>648</v>
      </c>
      <c r="AH48" s="1" t="s">
        <v>649</v>
      </c>
      <c r="AJ48" s="1" t="s">
        <v>142</v>
      </c>
      <c r="AK48" s="1" t="s">
        <v>650</v>
      </c>
      <c r="AL48" s="1" t="s">
        <v>138</v>
      </c>
      <c r="AM48" s="1" t="s">
        <v>218</v>
      </c>
      <c r="AN48" s="1" t="s">
        <v>322</v>
      </c>
      <c r="AO48" s="3" t="s">
        <v>323</v>
      </c>
      <c r="AP48" s="1" t="s">
        <v>651</v>
      </c>
      <c r="DD48" s="1" t="s">
        <v>256</v>
      </c>
      <c r="DE48" s="1" t="s">
        <v>652</v>
      </c>
      <c r="DF48" s="1">
        <v>16</v>
      </c>
      <c r="DG48" s="1">
        <v>13</v>
      </c>
      <c r="DH48" s="1">
        <v>14</v>
      </c>
      <c r="DI48" s="1">
        <v>11</v>
      </c>
      <c r="DJ48" s="1">
        <v>12</v>
      </c>
      <c r="DK48" s="1">
        <v>10</v>
      </c>
      <c r="DO48" s="1" t="s">
        <v>200</v>
      </c>
      <c r="DP48" s="1" t="str">
        <f t="shared" ref="DP48:DU83" si="12">IF(ROUNDDOWN(((DF48-10)/2),0)+ROUNDDOWN(($H48/2),0)&gt;-1,CONCATENATE("+",ROUNDDOWN(((DF48-10)/2),0)+ROUNDDOWN(($H48/2),0)),ROUNDDOWN(((DF48-10)/2),0)+ROUNDDOWN(($H48/2),0))</f>
        <v>+3</v>
      </c>
      <c r="DQ48" s="1" t="str">
        <f t="shared" si="12"/>
        <v>+1</v>
      </c>
      <c r="DR48" s="1" t="str">
        <f t="shared" si="12"/>
        <v>+2</v>
      </c>
      <c r="DS48" s="1" t="str">
        <f t="shared" si="12"/>
        <v>+0</v>
      </c>
      <c r="DT48" s="1" t="str">
        <f t="shared" si="12"/>
        <v>+1</v>
      </c>
      <c r="DU48" s="1" t="str">
        <f t="shared" si="12"/>
        <v>+0</v>
      </c>
    </row>
    <row r="49" spans="1:125" ht="14.4" customHeight="1" x14ac:dyDescent="0.3">
      <c r="A49" s="1" t="s">
        <v>642</v>
      </c>
      <c r="B49" s="1" t="s">
        <v>653</v>
      </c>
      <c r="C49" s="1" t="s">
        <v>318</v>
      </c>
      <c r="D49" s="1" t="s">
        <v>155</v>
      </c>
      <c r="E49" s="1" t="s">
        <v>131</v>
      </c>
      <c r="F49" s="1" t="s">
        <v>319</v>
      </c>
      <c r="G49" s="1" t="s">
        <v>646</v>
      </c>
      <c r="H49" s="1">
        <v>1</v>
      </c>
      <c r="I49" s="1" t="s">
        <v>133</v>
      </c>
      <c r="J49" s="1">
        <v>100</v>
      </c>
      <c r="K49" s="1">
        <v>4</v>
      </c>
      <c r="L49" s="1">
        <v>4</v>
      </c>
      <c r="O49" s="1">
        <v>26</v>
      </c>
      <c r="P49" s="1">
        <f t="shared" si="11"/>
        <v>13</v>
      </c>
      <c r="R49" s="1">
        <v>15</v>
      </c>
      <c r="S49" s="1">
        <v>13</v>
      </c>
      <c r="T49" s="1">
        <v>14</v>
      </c>
      <c r="U49" s="1">
        <v>13</v>
      </c>
      <c r="Z49" s="1">
        <v>6</v>
      </c>
      <c r="AB49" s="1" t="s">
        <v>136</v>
      </c>
      <c r="AC49" s="1" t="s">
        <v>654</v>
      </c>
      <c r="AD49" s="1" t="s">
        <v>138</v>
      </c>
      <c r="AE49" s="1" t="s">
        <v>139</v>
      </c>
      <c r="AF49" s="1" t="s">
        <v>322</v>
      </c>
      <c r="AG49" s="1" t="s">
        <v>655</v>
      </c>
      <c r="AH49" s="1" t="s">
        <v>656</v>
      </c>
      <c r="DD49" s="1" t="s">
        <v>256</v>
      </c>
      <c r="DE49" s="1" t="s">
        <v>657</v>
      </c>
      <c r="DF49" s="1">
        <v>12</v>
      </c>
      <c r="DG49" s="1">
        <v>10</v>
      </c>
      <c r="DH49" s="1">
        <v>14</v>
      </c>
      <c r="DI49" s="1">
        <v>10</v>
      </c>
      <c r="DJ49" s="1">
        <v>9</v>
      </c>
      <c r="DK49" s="1">
        <v>10</v>
      </c>
      <c r="DO49" s="1" t="s">
        <v>658</v>
      </c>
      <c r="DP49" s="1" t="str">
        <f t="shared" si="12"/>
        <v>+1</v>
      </c>
      <c r="DQ49" s="1" t="str">
        <f t="shared" si="12"/>
        <v>+0</v>
      </c>
      <c r="DR49" s="1" t="str">
        <f t="shared" si="12"/>
        <v>+2</v>
      </c>
      <c r="DS49" s="1" t="str">
        <f t="shared" si="12"/>
        <v>+0</v>
      </c>
      <c r="DT49" s="1" t="str">
        <f t="shared" si="12"/>
        <v>+0</v>
      </c>
      <c r="DU49" s="1" t="str">
        <f t="shared" si="12"/>
        <v>+0</v>
      </c>
    </row>
    <row r="50" spans="1:125" ht="14.4" customHeight="1" x14ac:dyDescent="0.3">
      <c r="A50" s="1" t="s">
        <v>642</v>
      </c>
      <c r="B50" s="1" t="s">
        <v>659</v>
      </c>
      <c r="C50" s="1" t="s">
        <v>318</v>
      </c>
      <c r="D50" s="1" t="s">
        <v>155</v>
      </c>
      <c r="E50" s="1" t="s">
        <v>131</v>
      </c>
      <c r="F50" s="1" t="s">
        <v>319</v>
      </c>
      <c r="G50" s="1" t="s">
        <v>646</v>
      </c>
      <c r="H50" s="1">
        <v>1</v>
      </c>
      <c r="I50" s="1" t="s">
        <v>660</v>
      </c>
      <c r="J50" s="1">
        <v>25</v>
      </c>
      <c r="K50" s="1">
        <v>3</v>
      </c>
      <c r="L50" s="1">
        <v>4</v>
      </c>
      <c r="O50" s="1">
        <v>1</v>
      </c>
      <c r="P50" s="1" t="str">
        <f t="shared" si="11"/>
        <v/>
      </c>
      <c r="Q50" s="1" t="s">
        <v>661</v>
      </c>
      <c r="R50" s="1">
        <v>18</v>
      </c>
      <c r="S50" s="1">
        <v>15</v>
      </c>
      <c r="T50" s="1">
        <v>14</v>
      </c>
      <c r="U50" s="1">
        <v>14</v>
      </c>
      <c r="Z50" s="1">
        <v>6</v>
      </c>
      <c r="AB50" s="1" t="s">
        <v>136</v>
      </c>
      <c r="AC50" s="1" t="s">
        <v>662</v>
      </c>
      <c r="AD50" s="1" t="s">
        <v>138</v>
      </c>
      <c r="AE50" s="1" t="s">
        <v>139</v>
      </c>
      <c r="AF50" s="1" t="s">
        <v>322</v>
      </c>
      <c r="AG50" s="3" t="s">
        <v>140</v>
      </c>
      <c r="AH50" s="1" t="s">
        <v>338</v>
      </c>
      <c r="AJ50" s="1" t="s">
        <v>182</v>
      </c>
      <c r="AK50" s="1" t="s">
        <v>663</v>
      </c>
      <c r="AL50" s="1" t="s">
        <v>138</v>
      </c>
      <c r="AM50" s="1" t="s">
        <v>139</v>
      </c>
      <c r="AN50" s="1" t="s">
        <v>322</v>
      </c>
      <c r="AO50" s="3" t="s">
        <v>664</v>
      </c>
      <c r="AP50" s="1" t="s">
        <v>338</v>
      </c>
      <c r="DD50" s="1" t="s">
        <v>256</v>
      </c>
      <c r="DE50" s="1" t="s">
        <v>665</v>
      </c>
      <c r="DF50" s="1">
        <v>12</v>
      </c>
      <c r="DG50" s="1">
        <v>10</v>
      </c>
      <c r="DH50" s="1">
        <v>13</v>
      </c>
      <c r="DI50" s="1">
        <v>10</v>
      </c>
      <c r="DJ50" s="1">
        <v>8</v>
      </c>
      <c r="DK50" s="1">
        <v>10</v>
      </c>
      <c r="DO50" s="1" t="s">
        <v>658</v>
      </c>
      <c r="DP50" s="1" t="str">
        <f t="shared" si="12"/>
        <v>+1</v>
      </c>
      <c r="DQ50" s="1" t="str">
        <f t="shared" si="12"/>
        <v>+0</v>
      </c>
      <c r="DR50" s="1" t="str">
        <f t="shared" si="12"/>
        <v>+1</v>
      </c>
      <c r="DS50" s="1" t="str">
        <f t="shared" si="12"/>
        <v>+0</v>
      </c>
      <c r="DT50" s="1">
        <f t="shared" si="12"/>
        <v>-1</v>
      </c>
      <c r="DU50" s="1" t="str">
        <f t="shared" si="12"/>
        <v>+0</v>
      </c>
    </row>
    <row r="51" spans="1:125" ht="14.4" customHeight="1" x14ac:dyDescent="0.3">
      <c r="A51" s="1" t="s">
        <v>642</v>
      </c>
      <c r="B51" s="1" t="s">
        <v>666</v>
      </c>
      <c r="C51" s="1" t="s">
        <v>318</v>
      </c>
      <c r="D51" s="1" t="s">
        <v>155</v>
      </c>
      <c r="E51" s="1" t="s">
        <v>131</v>
      </c>
      <c r="F51" s="1" t="s">
        <v>319</v>
      </c>
      <c r="G51" s="1" t="s">
        <v>646</v>
      </c>
      <c r="H51" s="1">
        <v>1</v>
      </c>
      <c r="I51" s="1" t="s">
        <v>133</v>
      </c>
      <c r="J51" s="2">
        <v>100</v>
      </c>
      <c r="K51" s="1">
        <v>5</v>
      </c>
      <c r="L51" s="1">
        <v>5</v>
      </c>
      <c r="O51" s="1">
        <v>29</v>
      </c>
      <c r="P51" s="1">
        <f t="shared" si="11"/>
        <v>14</v>
      </c>
      <c r="R51" s="1">
        <v>15</v>
      </c>
      <c r="S51" s="1">
        <v>12</v>
      </c>
      <c r="T51" s="1">
        <v>14</v>
      </c>
      <c r="U51" s="1">
        <v>12</v>
      </c>
      <c r="Z51" s="1">
        <v>6</v>
      </c>
      <c r="AB51" s="1" t="s">
        <v>136</v>
      </c>
      <c r="AC51" s="1" t="s">
        <v>336</v>
      </c>
      <c r="AD51" s="1" t="s">
        <v>138</v>
      </c>
      <c r="AE51" s="1" t="s">
        <v>139</v>
      </c>
      <c r="AF51" s="1" t="s">
        <v>322</v>
      </c>
      <c r="AG51" s="1" t="s">
        <v>667</v>
      </c>
      <c r="AH51" s="1" t="s">
        <v>668</v>
      </c>
      <c r="AJ51" s="1" t="s">
        <v>142</v>
      </c>
      <c r="AK51" s="1" t="s">
        <v>321</v>
      </c>
      <c r="AL51" s="1" t="s">
        <v>138</v>
      </c>
      <c r="AM51" s="1" t="s">
        <v>139</v>
      </c>
      <c r="AN51" s="1" t="s">
        <v>322</v>
      </c>
      <c r="AO51" s="3" t="s">
        <v>180</v>
      </c>
      <c r="AP51" s="1" t="s">
        <v>378</v>
      </c>
      <c r="AR51" s="1" t="s">
        <v>142</v>
      </c>
      <c r="AS51" s="1" t="s">
        <v>669</v>
      </c>
      <c r="AT51" s="1" t="s">
        <v>138</v>
      </c>
      <c r="AU51" s="1" t="s">
        <v>139</v>
      </c>
      <c r="AV51" s="1" t="s">
        <v>322</v>
      </c>
      <c r="AW51" s="1" t="s">
        <v>670</v>
      </c>
      <c r="AX51" s="1" t="s">
        <v>671</v>
      </c>
      <c r="AY51" s="1" t="s">
        <v>672</v>
      </c>
      <c r="AZ51" s="1" t="s">
        <v>142</v>
      </c>
      <c r="BA51" s="1" t="s">
        <v>673</v>
      </c>
      <c r="BB51" s="1" t="s">
        <v>138</v>
      </c>
      <c r="BC51" s="1" t="s">
        <v>163</v>
      </c>
      <c r="BD51" s="1" t="s">
        <v>322</v>
      </c>
      <c r="BE51" s="3" t="s">
        <v>674</v>
      </c>
      <c r="BF51" s="1" t="s">
        <v>675</v>
      </c>
      <c r="BI51" s="1" t="s">
        <v>382</v>
      </c>
      <c r="BN51" s="1" t="s">
        <v>676</v>
      </c>
      <c r="DD51" s="1" t="s">
        <v>256</v>
      </c>
      <c r="DE51" s="1" t="s">
        <v>677</v>
      </c>
      <c r="DF51" s="1">
        <v>12</v>
      </c>
      <c r="DG51" s="1">
        <v>13</v>
      </c>
      <c r="DH51" s="1">
        <v>16</v>
      </c>
      <c r="DI51" s="1">
        <v>10</v>
      </c>
      <c r="DJ51" s="1">
        <v>11</v>
      </c>
      <c r="DK51" s="1">
        <v>12</v>
      </c>
      <c r="DO51" s="1" t="s">
        <v>200</v>
      </c>
      <c r="DP51" s="1" t="str">
        <f t="shared" si="12"/>
        <v>+1</v>
      </c>
      <c r="DQ51" s="1" t="str">
        <f t="shared" si="12"/>
        <v>+1</v>
      </c>
      <c r="DR51" s="1" t="str">
        <f t="shared" si="12"/>
        <v>+3</v>
      </c>
      <c r="DS51" s="1" t="str">
        <f t="shared" si="12"/>
        <v>+0</v>
      </c>
      <c r="DT51" s="1" t="str">
        <f t="shared" si="12"/>
        <v>+0</v>
      </c>
      <c r="DU51" s="1" t="str">
        <f t="shared" si="12"/>
        <v>+1</v>
      </c>
    </row>
    <row r="52" spans="1:125" ht="14.4" customHeight="1" x14ac:dyDescent="0.3">
      <c r="A52" s="1" t="s">
        <v>642</v>
      </c>
      <c r="B52" s="1" t="s">
        <v>678</v>
      </c>
      <c r="C52" s="1" t="s">
        <v>318</v>
      </c>
      <c r="D52" s="1" t="s">
        <v>155</v>
      </c>
      <c r="E52" s="1" t="s">
        <v>131</v>
      </c>
      <c r="F52" s="1" t="s">
        <v>319</v>
      </c>
      <c r="G52" s="1" t="s">
        <v>646</v>
      </c>
      <c r="H52" s="1">
        <v>2</v>
      </c>
      <c r="I52" s="1" t="s">
        <v>660</v>
      </c>
      <c r="J52" s="1">
        <v>31</v>
      </c>
      <c r="K52" s="1">
        <v>4</v>
      </c>
      <c r="L52" s="1">
        <v>6</v>
      </c>
      <c r="O52" s="1">
        <v>1</v>
      </c>
      <c r="P52" s="1" t="str">
        <f t="shared" si="11"/>
        <v/>
      </c>
      <c r="Q52" s="1" t="s">
        <v>661</v>
      </c>
      <c r="R52" s="1">
        <v>19</v>
      </c>
      <c r="S52" s="1">
        <v>16</v>
      </c>
      <c r="T52" s="1">
        <v>15</v>
      </c>
      <c r="U52" s="1">
        <v>15</v>
      </c>
      <c r="Z52" s="1">
        <v>6</v>
      </c>
      <c r="AB52" s="1" t="s">
        <v>136</v>
      </c>
      <c r="AC52" s="1" t="s">
        <v>679</v>
      </c>
      <c r="AD52" s="1" t="s">
        <v>138</v>
      </c>
      <c r="AE52" s="1" t="s">
        <v>139</v>
      </c>
      <c r="AF52" s="1" t="s">
        <v>322</v>
      </c>
      <c r="AG52" s="3" t="s">
        <v>175</v>
      </c>
      <c r="AH52" s="1" t="s">
        <v>680</v>
      </c>
      <c r="DD52" s="1" t="s">
        <v>256</v>
      </c>
      <c r="DE52" s="1" t="s">
        <v>681</v>
      </c>
      <c r="DF52" s="1">
        <v>12</v>
      </c>
      <c r="DG52" s="1">
        <v>14</v>
      </c>
      <c r="DH52" s="1">
        <v>12</v>
      </c>
      <c r="DI52" s="1">
        <v>10</v>
      </c>
      <c r="DJ52" s="1">
        <v>9</v>
      </c>
      <c r="DK52" s="1">
        <v>10</v>
      </c>
      <c r="DO52" s="1" t="s">
        <v>658</v>
      </c>
      <c r="DP52" s="1" t="str">
        <f t="shared" si="12"/>
        <v>+2</v>
      </c>
      <c r="DQ52" s="1" t="str">
        <f t="shared" si="12"/>
        <v>+3</v>
      </c>
      <c r="DR52" s="1" t="str">
        <f t="shared" si="12"/>
        <v>+2</v>
      </c>
      <c r="DS52" s="1" t="str">
        <f t="shared" si="12"/>
        <v>+1</v>
      </c>
      <c r="DT52" s="1" t="str">
        <f t="shared" si="12"/>
        <v>+1</v>
      </c>
      <c r="DU52" s="1" t="str">
        <f t="shared" si="12"/>
        <v>+1</v>
      </c>
    </row>
    <row r="53" spans="1:125" ht="14.4" customHeight="1" x14ac:dyDescent="0.3">
      <c r="A53" s="1" t="s">
        <v>642</v>
      </c>
      <c r="B53" s="1" t="s">
        <v>682</v>
      </c>
      <c r="C53" s="1" t="s">
        <v>318</v>
      </c>
      <c r="D53" s="1" t="s">
        <v>155</v>
      </c>
      <c r="E53" s="1" t="s">
        <v>131</v>
      </c>
      <c r="F53" s="1" t="s">
        <v>319</v>
      </c>
      <c r="G53" s="1" t="s">
        <v>646</v>
      </c>
      <c r="H53" s="1">
        <v>2</v>
      </c>
      <c r="I53" s="1" t="s">
        <v>211</v>
      </c>
      <c r="J53" s="1">
        <v>125</v>
      </c>
      <c r="K53" s="1">
        <v>2</v>
      </c>
      <c r="L53" s="1">
        <v>6</v>
      </c>
      <c r="O53" s="1">
        <v>32</v>
      </c>
      <c r="P53" s="1">
        <f t="shared" si="11"/>
        <v>16</v>
      </c>
      <c r="R53" s="1">
        <v>14</v>
      </c>
      <c r="S53" s="1">
        <v>14</v>
      </c>
      <c r="T53" s="1">
        <v>14</v>
      </c>
      <c r="U53" s="1">
        <v>13</v>
      </c>
      <c r="Z53" s="1">
        <v>6</v>
      </c>
      <c r="AB53" s="1" t="s">
        <v>182</v>
      </c>
      <c r="AC53" s="1" t="s">
        <v>683</v>
      </c>
      <c r="AD53" s="1" t="s">
        <v>138</v>
      </c>
      <c r="AE53" s="1" t="s">
        <v>139</v>
      </c>
      <c r="AF53" s="1" t="s">
        <v>322</v>
      </c>
      <c r="AG53" s="1" t="s">
        <v>684</v>
      </c>
      <c r="AH53" s="1" t="s">
        <v>196</v>
      </c>
      <c r="AK53" s="1" t="s">
        <v>682</v>
      </c>
      <c r="AL53" s="1" t="s">
        <v>138</v>
      </c>
      <c r="AM53" s="1" t="s">
        <v>218</v>
      </c>
      <c r="AN53" s="1" t="s">
        <v>322</v>
      </c>
      <c r="AP53" s="1" t="s">
        <v>685</v>
      </c>
      <c r="AR53" s="1" t="s">
        <v>686</v>
      </c>
      <c r="AS53" s="1" t="s">
        <v>687</v>
      </c>
      <c r="AT53" s="1" t="s">
        <v>688</v>
      </c>
      <c r="AU53" s="1" t="s">
        <v>139</v>
      </c>
      <c r="AV53" s="1" t="s">
        <v>322</v>
      </c>
      <c r="AW53" s="1" t="s">
        <v>689</v>
      </c>
      <c r="AX53" s="1" t="s">
        <v>690</v>
      </c>
      <c r="DD53" s="1" t="s">
        <v>256</v>
      </c>
      <c r="DE53" s="1" t="s">
        <v>691</v>
      </c>
      <c r="DF53" s="1">
        <v>12</v>
      </c>
      <c r="DG53" s="1">
        <v>14</v>
      </c>
      <c r="DH53" s="1">
        <v>12</v>
      </c>
      <c r="DI53" s="1">
        <v>10</v>
      </c>
      <c r="DJ53" s="1">
        <v>9</v>
      </c>
      <c r="DK53" s="1">
        <v>10</v>
      </c>
      <c r="DO53" s="1" t="s">
        <v>658</v>
      </c>
      <c r="DP53" s="1" t="str">
        <f t="shared" si="12"/>
        <v>+2</v>
      </c>
      <c r="DQ53" s="1" t="str">
        <f t="shared" si="12"/>
        <v>+3</v>
      </c>
      <c r="DR53" s="1" t="str">
        <f t="shared" si="12"/>
        <v>+2</v>
      </c>
      <c r="DS53" s="1" t="str">
        <f t="shared" si="12"/>
        <v>+1</v>
      </c>
      <c r="DT53" s="1" t="str">
        <f t="shared" si="12"/>
        <v>+1</v>
      </c>
      <c r="DU53" s="1" t="str">
        <f t="shared" si="12"/>
        <v>+1</v>
      </c>
    </row>
    <row r="54" spans="1:125" ht="14.4" customHeight="1" x14ac:dyDescent="0.3">
      <c r="A54" s="1" t="s">
        <v>642</v>
      </c>
      <c r="B54" s="1" t="s">
        <v>692</v>
      </c>
      <c r="C54" s="1" t="s">
        <v>318</v>
      </c>
      <c r="D54" s="1" t="s">
        <v>155</v>
      </c>
      <c r="E54" s="1" t="s">
        <v>131</v>
      </c>
      <c r="F54" s="1" t="s">
        <v>319</v>
      </c>
      <c r="G54" s="1" t="s">
        <v>646</v>
      </c>
      <c r="H54" s="1">
        <v>2</v>
      </c>
      <c r="I54" s="1" t="s">
        <v>211</v>
      </c>
      <c r="J54" s="2">
        <v>125</v>
      </c>
      <c r="K54" s="1">
        <v>4</v>
      </c>
      <c r="L54" s="1">
        <v>1</v>
      </c>
      <c r="O54" s="1">
        <v>31</v>
      </c>
      <c r="P54" s="1">
        <f t="shared" si="11"/>
        <v>15</v>
      </c>
      <c r="R54" s="1">
        <v>15</v>
      </c>
      <c r="S54" s="1">
        <v>13</v>
      </c>
      <c r="T54" s="1">
        <v>15</v>
      </c>
      <c r="U54" s="1">
        <v>13</v>
      </c>
      <c r="Z54" s="1">
        <v>6</v>
      </c>
      <c r="AB54" s="1" t="s">
        <v>136</v>
      </c>
      <c r="AC54" s="1" t="s">
        <v>487</v>
      </c>
      <c r="AD54" s="1" t="s">
        <v>138</v>
      </c>
      <c r="AE54" s="1" t="s">
        <v>139</v>
      </c>
      <c r="AF54" s="1" t="s">
        <v>322</v>
      </c>
      <c r="AG54" s="3" t="s">
        <v>693</v>
      </c>
      <c r="AH54" s="1" t="s">
        <v>671</v>
      </c>
      <c r="AJ54" s="1" t="s">
        <v>182</v>
      </c>
      <c r="AK54" s="1" t="s">
        <v>683</v>
      </c>
      <c r="AL54" s="1" t="s">
        <v>138</v>
      </c>
      <c r="AM54" s="1" t="s">
        <v>139</v>
      </c>
      <c r="AN54" s="1" t="s">
        <v>322</v>
      </c>
      <c r="AO54" s="1" t="s">
        <v>694</v>
      </c>
      <c r="AP54" s="1" t="s">
        <v>345</v>
      </c>
      <c r="AR54" s="1" t="s">
        <v>214</v>
      </c>
      <c r="AS54" s="1" t="s">
        <v>695</v>
      </c>
      <c r="AT54" s="1" t="s">
        <v>138</v>
      </c>
      <c r="AU54" s="1" t="s">
        <v>218</v>
      </c>
      <c r="AV54" s="1" t="s">
        <v>322</v>
      </c>
      <c r="AW54" s="1" t="s">
        <v>696</v>
      </c>
      <c r="AX54" s="1" t="s">
        <v>697</v>
      </c>
      <c r="DD54" s="1" t="s">
        <v>256</v>
      </c>
      <c r="DE54" s="1" t="s">
        <v>698</v>
      </c>
      <c r="DF54" s="1">
        <v>12</v>
      </c>
      <c r="DG54" s="1">
        <v>13</v>
      </c>
      <c r="DH54" s="1">
        <v>17</v>
      </c>
      <c r="DI54" s="1">
        <v>10</v>
      </c>
      <c r="DJ54" s="1">
        <v>11</v>
      </c>
      <c r="DK54" s="1">
        <v>12</v>
      </c>
      <c r="DL54" s="1" t="s">
        <v>699</v>
      </c>
      <c r="DO54" s="1" t="s">
        <v>229</v>
      </c>
      <c r="DP54" s="1" t="str">
        <f t="shared" si="12"/>
        <v>+2</v>
      </c>
      <c r="DQ54" s="1" t="str">
        <f t="shared" si="12"/>
        <v>+2</v>
      </c>
      <c r="DR54" s="1" t="str">
        <f t="shared" si="12"/>
        <v>+4</v>
      </c>
      <c r="DS54" s="1" t="str">
        <f t="shared" si="12"/>
        <v>+1</v>
      </c>
      <c r="DT54" s="1" t="str">
        <f t="shared" si="12"/>
        <v>+1</v>
      </c>
      <c r="DU54" s="1" t="str">
        <f t="shared" si="12"/>
        <v>+2</v>
      </c>
    </row>
    <row r="55" spans="1:125" ht="14.4" customHeight="1" x14ac:dyDescent="0.3">
      <c r="A55" s="1" t="s">
        <v>642</v>
      </c>
      <c r="B55" s="1" t="s">
        <v>700</v>
      </c>
      <c r="C55" s="1" t="s">
        <v>318</v>
      </c>
      <c r="D55" s="1" t="s">
        <v>155</v>
      </c>
      <c r="E55" s="1" t="s">
        <v>131</v>
      </c>
      <c r="F55" s="1" t="s">
        <v>319</v>
      </c>
      <c r="G55" s="1" t="s">
        <v>646</v>
      </c>
      <c r="H55" s="1">
        <v>3</v>
      </c>
      <c r="I55" s="1" t="s">
        <v>320</v>
      </c>
      <c r="J55" s="1">
        <v>150</v>
      </c>
      <c r="K55" s="1">
        <v>6</v>
      </c>
      <c r="L55" s="1">
        <v>6</v>
      </c>
      <c r="O55" s="1">
        <v>44</v>
      </c>
      <c r="P55" s="1">
        <f t="shared" si="11"/>
        <v>22</v>
      </c>
      <c r="R55" s="1">
        <v>19</v>
      </c>
      <c r="S55" s="1">
        <v>14</v>
      </c>
      <c r="T55" s="1">
        <v>15</v>
      </c>
      <c r="U55" s="1">
        <v>14</v>
      </c>
      <c r="Z55" s="1">
        <v>6</v>
      </c>
      <c r="AB55" s="1" t="s">
        <v>136</v>
      </c>
      <c r="AC55" s="1" t="s">
        <v>701</v>
      </c>
      <c r="AD55" s="1" t="s">
        <v>138</v>
      </c>
      <c r="AE55" s="1" t="s">
        <v>139</v>
      </c>
      <c r="AF55" s="1" t="s">
        <v>322</v>
      </c>
      <c r="AG55" s="3" t="s">
        <v>323</v>
      </c>
      <c r="AH55" s="1" t="s">
        <v>255</v>
      </c>
      <c r="AJ55" s="1" t="s">
        <v>142</v>
      </c>
      <c r="AK55" s="1" t="s">
        <v>702</v>
      </c>
      <c r="AL55" s="1" t="s">
        <v>138</v>
      </c>
      <c r="AM55" s="1" t="s">
        <v>139</v>
      </c>
      <c r="AN55" s="1" t="s">
        <v>322</v>
      </c>
      <c r="AP55" s="1" t="s">
        <v>703</v>
      </c>
      <c r="DD55" s="1" t="s">
        <v>256</v>
      </c>
      <c r="DE55" s="1" t="s">
        <v>704</v>
      </c>
      <c r="DF55" s="1">
        <v>14</v>
      </c>
      <c r="DG55" s="1">
        <v>12</v>
      </c>
      <c r="DH55" s="1">
        <v>16</v>
      </c>
      <c r="DI55" s="1">
        <v>11</v>
      </c>
      <c r="DJ55" s="1">
        <v>10</v>
      </c>
      <c r="DK55" s="1">
        <v>10</v>
      </c>
      <c r="DO55" s="1" t="s">
        <v>658</v>
      </c>
      <c r="DP55" s="1" t="str">
        <f t="shared" si="12"/>
        <v>+3</v>
      </c>
      <c r="DQ55" s="1" t="str">
        <f t="shared" si="12"/>
        <v>+2</v>
      </c>
      <c r="DR55" s="1" t="str">
        <f t="shared" si="12"/>
        <v>+4</v>
      </c>
      <c r="DS55" s="1" t="str">
        <f t="shared" si="12"/>
        <v>+1</v>
      </c>
      <c r="DT55" s="1" t="str">
        <f t="shared" si="12"/>
        <v>+1</v>
      </c>
      <c r="DU55" s="1" t="str">
        <f t="shared" si="12"/>
        <v>+1</v>
      </c>
    </row>
    <row r="56" spans="1:125" ht="14.4" customHeight="1" x14ac:dyDescent="0.3">
      <c r="A56" s="1" t="s">
        <v>642</v>
      </c>
      <c r="B56" s="1" t="s">
        <v>705</v>
      </c>
      <c r="C56" s="1" t="s">
        <v>318</v>
      </c>
      <c r="D56" s="1" t="s">
        <v>155</v>
      </c>
      <c r="E56" s="1" t="s">
        <v>131</v>
      </c>
      <c r="F56" s="1" t="s">
        <v>319</v>
      </c>
      <c r="G56" s="1" t="s">
        <v>646</v>
      </c>
      <c r="H56" s="1">
        <v>3</v>
      </c>
      <c r="I56" s="1" t="s">
        <v>660</v>
      </c>
      <c r="J56" s="1">
        <v>38</v>
      </c>
      <c r="K56" s="1">
        <v>6</v>
      </c>
      <c r="L56" s="1">
        <v>5</v>
      </c>
      <c r="O56" s="1">
        <v>1</v>
      </c>
      <c r="P56" s="1" t="str">
        <f t="shared" si="11"/>
        <v/>
      </c>
      <c r="Q56" s="1" t="s">
        <v>661</v>
      </c>
      <c r="R56" s="1">
        <v>19</v>
      </c>
      <c r="S56" s="1">
        <v>18</v>
      </c>
      <c r="T56" s="1">
        <v>18</v>
      </c>
      <c r="U56" s="1">
        <v>16</v>
      </c>
      <c r="Z56" s="1">
        <v>6</v>
      </c>
      <c r="AB56" s="1" t="s">
        <v>136</v>
      </c>
      <c r="AC56" s="1" t="s">
        <v>706</v>
      </c>
      <c r="AD56" s="1" t="s">
        <v>138</v>
      </c>
      <c r="AE56" s="1" t="s">
        <v>139</v>
      </c>
      <c r="AF56" s="1" t="s">
        <v>322</v>
      </c>
      <c r="AG56" s="3" t="s">
        <v>323</v>
      </c>
      <c r="AH56" s="1" t="s">
        <v>338</v>
      </c>
      <c r="DD56" s="1" t="s">
        <v>256</v>
      </c>
      <c r="DE56" s="1" t="s">
        <v>707</v>
      </c>
      <c r="DF56" s="1">
        <v>14</v>
      </c>
      <c r="DG56" s="1">
        <v>11</v>
      </c>
      <c r="DH56" s="1">
        <v>16</v>
      </c>
      <c r="DI56" s="1">
        <v>10</v>
      </c>
      <c r="DJ56" s="1">
        <v>8</v>
      </c>
      <c r="DK56" s="1">
        <v>10</v>
      </c>
      <c r="DO56" s="1" t="s">
        <v>658</v>
      </c>
      <c r="DP56" s="1" t="str">
        <f t="shared" si="12"/>
        <v>+3</v>
      </c>
      <c r="DQ56" s="1" t="str">
        <f t="shared" si="12"/>
        <v>+1</v>
      </c>
      <c r="DR56" s="1" t="str">
        <f t="shared" si="12"/>
        <v>+4</v>
      </c>
      <c r="DS56" s="1" t="str">
        <f t="shared" si="12"/>
        <v>+1</v>
      </c>
      <c r="DT56" s="1" t="str">
        <f t="shared" si="12"/>
        <v>+0</v>
      </c>
      <c r="DU56" s="1" t="str">
        <f t="shared" si="12"/>
        <v>+1</v>
      </c>
    </row>
    <row r="57" spans="1:125" ht="14.4" customHeight="1" x14ac:dyDescent="0.3">
      <c r="A57" s="1" t="s">
        <v>642</v>
      </c>
      <c r="B57" s="1" t="s">
        <v>708</v>
      </c>
      <c r="C57" s="1" t="s">
        <v>318</v>
      </c>
      <c r="D57" s="1" t="s">
        <v>155</v>
      </c>
      <c r="E57" s="1" t="s">
        <v>131</v>
      </c>
      <c r="F57" s="1" t="s">
        <v>319</v>
      </c>
      <c r="G57" s="1" t="s">
        <v>646</v>
      </c>
      <c r="H57" s="1">
        <v>3</v>
      </c>
      <c r="I57" s="1" t="s">
        <v>320</v>
      </c>
      <c r="J57" s="2">
        <v>150</v>
      </c>
      <c r="K57" s="1">
        <v>5</v>
      </c>
      <c r="L57" s="1">
        <v>6</v>
      </c>
      <c r="O57" s="1">
        <v>47</v>
      </c>
      <c r="P57" s="1">
        <f t="shared" si="11"/>
        <v>23</v>
      </c>
      <c r="R57" s="1">
        <v>14</v>
      </c>
      <c r="S57" s="1">
        <v>16</v>
      </c>
      <c r="T57" s="1">
        <v>15</v>
      </c>
      <c r="U57" s="1">
        <v>14</v>
      </c>
      <c r="Z57" s="1">
        <v>6</v>
      </c>
      <c r="AB57" s="1" t="s">
        <v>136</v>
      </c>
      <c r="AC57" s="1" t="s">
        <v>709</v>
      </c>
      <c r="AD57" s="1" t="s">
        <v>138</v>
      </c>
      <c r="AE57" s="1" t="s">
        <v>139</v>
      </c>
      <c r="AF57" s="1" t="s">
        <v>322</v>
      </c>
      <c r="AG57" s="1" t="s">
        <v>710</v>
      </c>
      <c r="AH57" s="1" t="s">
        <v>378</v>
      </c>
      <c r="AJ57" s="1" t="s">
        <v>182</v>
      </c>
      <c r="AK57" s="1" t="s">
        <v>683</v>
      </c>
      <c r="AL57" s="1" t="s">
        <v>138</v>
      </c>
      <c r="AM57" s="1" t="s">
        <v>139</v>
      </c>
      <c r="AN57" s="1" t="s">
        <v>322</v>
      </c>
      <c r="AO57" s="1" t="s">
        <v>711</v>
      </c>
      <c r="AP57" s="1" t="s">
        <v>712</v>
      </c>
      <c r="AR57" s="1" t="s">
        <v>142</v>
      </c>
      <c r="AS57" s="1" t="s">
        <v>713</v>
      </c>
      <c r="AT57" s="1" t="s">
        <v>138</v>
      </c>
      <c r="AU57" s="1" t="s">
        <v>218</v>
      </c>
      <c r="AV57" s="1" t="s">
        <v>322</v>
      </c>
      <c r="AW57" s="1" t="s">
        <v>710</v>
      </c>
      <c r="AX57" s="1" t="s">
        <v>714</v>
      </c>
      <c r="AZ57" s="1" t="s">
        <v>142</v>
      </c>
      <c r="BA57" s="1" t="s">
        <v>715</v>
      </c>
      <c r="BB57" s="1" t="s">
        <v>515</v>
      </c>
      <c r="BC57" s="1" t="s">
        <v>139</v>
      </c>
      <c r="BE57" s="1" t="s">
        <v>716</v>
      </c>
      <c r="BF57" s="1" t="s">
        <v>717</v>
      </c>
      <c r="DD57" s="1" t="s">
        <v>256</v>
      </c>
      <c r="DE57" s="1" t="s">
        <v>718</v>
      </c>
      <c r="DF57" s="1">
        <v>16</v>
      </c>
      <c r="DG57" s="1">
        <v>15</v>
      </c>
      <c r="DH57" s="1">
        <v>14</v>
      </c>
      <c r="DI57" s="1">
        <v>10</v>
      </c>
      <c r="DJ57" s="1">
        <v>11</v>
      </c>
      <c r="DK57" s="1">
        <v>12</v>
      </c>
      <c r="DL57" s="1" t="s">
        <v>719</v>
      </c>
      <c r="DO57" s="1" t="s">
        <v>229</v>
      </c>
      <c r="DP57" s="1" t="str">
        <f t="shared" si="12"/>
        <v>+4</v>
      </c>
      <c r="DQ57" s="1" t="str">
        <f t="shared" si="12"/>
        <v>+3</v>
      </c>
      <c r="DR57" s="1" t="str">
        <f t="shared" si="12"/>
        <v>+3</v>
      </c>
      <c r="DS57" s="1" t="str">
        <f t="shared" si="12"/>
        <v>+1</v>
      </c>
      <c r="DT57" s="1" t="str">
        <f t="shared" si="12"/>
        <v>+1</v>
      </c>
      <c r="DU57" s="1" t="str">
        <f t="shared" si="12"/>
        <v>+2</v>
      </c>
    </row>
    <row r="58" spans="1:125" ht="14.4" customHeight="1" x14ac:dyDescent="0.3">
      <c r="A58" s="1" t="s">
        <v>642</v>
      </c>
      <c r="B58" s="1" t="s">
        <v>720</v>
      </c>
      <c r="C58" s="1" t="s">
        <v>318</v>
      </c>
      <c r="D58" s="1" t="s">
        <v>155</v>
      </c>
      <c r="E58" s="1" t="s">
        <v>131</v>
      </c>
      <c r="F58" s="1" t="s">
        <v>319</v>
      </c>
      <c r="G58" s="1" t="s">
        <v>646</v>
      </c>
      <c r="H58" s="1">
        <v>3</v>
      </c>
      <c r="I58" s="1" t="s">
        <v>147</v>
      </c>
      <c r="J58" s="1">
        <v>150</v>
      </c>
      <c r="K58" s="1">
        <v>6</v>
      </c>
      <c r="L58" s="1">
        <v>10</v>
      </c>
      <c r="O58" s="1">
        <v>44</v>
      </c>
      <c r="P58" s="1">
        <f t="shared" si="11"/>
        <v>22</v>
      </c>
      <c r="R58" s="1">
        <v>17</v>
      </c>
      <c r="S58" s="1">
        <v>14</v>
      </c>
      <c r="T58" s="1">
        <v>15</v>
      </c>
      <c r="U58" s="1">
        <v>16</v>
      </c>
      <c r="Z58" s="1">
        <v>6</v>
      </c>
      <c r="AB58" s="1" t="s">
        <v>136</v>
      </c>
      <c r="AC58" s="1" t="s">
        <v>701</v>
      </c>
      <c r="AD58" s="1" t="s">
        <v>138</v>
      </c>
      <c r="AE58" s="1" t="s">
        <v>139</v>
      </c>
      <c r="AF58" s="1" t="s">
        <v>322</v>
      </c>
      <c r="AG58" s="3" t="s">
        <v>323</v>
      </c>
      <c r="AH58" s="1" t="s">
        <v>378</v>
      </c>
      <c r="AJ58" s="1" t="s">
        <v>182</v>
      </c>
      <c r="AK58" s="1" t="s">
        <v>721</v>
      </c>
      <c r="AL58" s="1" t="s">
        <v>138</v>
      </c>
      <c r="AM58" s="1" t="s">
        <v>139</v>
      </c>
      <c r="AN58" s="1" t="s">
        <v>611</v>
      </c>
      <c r="AO58" s="1" t="s">
        <v>722</v>
      </c>
      <c r="AP58" s="1" t="s">
        <v>723</v>
      </c>
      <c r="AR58" s="1" t="s">
        <v>214</v>
      </c>
      <c r="AS58" s="1" t="s">
        <v>724</v>
      </c>
      <c r="AT58" s="1" t="s">
        <v>688</v>
      </c>
      <c r="AU58" s="1" t="s">
        <v>359</v>
      </c>
      <c r="AV58" s="1" t="s">
        <v>611</v>
      </c>
      <c r="AW58" s="1" t="s">
        <v>722</v>
      </c>
      <c r="AX58" s="1" t="s">
        <v>725</v>
      </c>
      <c r="DD58" s="1" t="s">
        <v>256</v>
      </c>
      <c r="DE58" s="1" t="s">
        <v>726</v>
      </c>
      <c r="DF58" s="1">
        <v>14</v>
      </c>
      <c r="DG58" s="1">
        <v>12</v>
      </c>
      <c r="DH58" s="1">
        <v>13</v>
      </c>
      <c r="DI58" s="1">
        <v>11</v>
      </c>
      <c r="DJ58" s="1">
        <v>18</v>
      </c>
      <c r="DK58" s="1">
        <v>10</v>
      </c>
      <c r="DO58" s="1" t="s">
        <v>658</v>
      </c>
      <c r="DP58" s="1" t="str">
        <f t="shared" si="12"/>
        <v>+3</v>
      </c>
      <c r="DQ58" s="1" t="str">
        <f t="shared" si="12"/>
        <v>+2</v>
      </c>
      <c r="DR58" s="1" t="str">
        <f t="shared" si="12"/>
        <v>+2</v>
      </c>
      <c r="DS58" s="1" t="str">
        <f t="shared" si="12"/>
        <v>+1</v>
      </c>
      <c r="DT58" s="1" t="str">
        <f t="shared" si="12"/>
        <v>+5</v>
      </c>
      <c r="DU58" s="1" t="str">
        <f t="shared" si="12"/>
        <v>+1</v>
      </c>
    </row>
    <row r="59" spans="1:125" ht="14.4" customHeight="1" x14ac:dyDescent="0.3">
      <c r="A59" s="1" t="s">
        <v>642</v>
      </c>
      <c r="B59" s="1" t="s">
        <v>727</v>
      </c>
      <c r="C59" s="1" t="s">
        <v>318</v>
      </c>
      <c r="D59" s="1" t="s">
        <v>155</v>
      </c>
      <c r="E59" s="1" t="s">
        <v>131</v>
      </c>
      <c r="F59" s="1" t="s">
        <v>319</v>
      </c>
      <c r="G59" s="1" t="s">
        <v>646</v>
      </c>
      <c r="H59" s="1">
        <v>4</v>
      </c>
      <c r="I59" s="1" t="s">
        <v>728</v>
      </c>
      <c r="J59" s="1">
        <v>350</v>
      </c>
      <c r="K59" s="1">
        <v>4</v>
      </c>
      <c r="L59" s="1">
        <v>8</v>
      </c>
      <c r="O59" s="1">
        <v>106</v>
      </c>
      <c r="P59" s="1">
        <f t="shared" si="11"/>
        <v>53</v>
      </c>
      <c r="R59" s="1">
        <v>20</v>
      </c>
      <c r="S59" s="1">
        <v>18</v>
      </c>
      <c r="T59" s="1">
        <v>18</v>
      </c>
      <c r="U59" s="1">
        <v>20</v>
      </c>
      <c r="Y59" s="1">
        <v>2</v>
      </c>
      <c r="Z59" s="1">
        <v>6</v>
      </c>
      <c r="AA59" s="1">
        <v>1</v>
      </c>
      <c r="AB59" s="1" t="s">
        <v>182</v>
      </c>
      <c r="AC59" s="1" t="s">
        <v>729</v>
      </c>
      <c r="AD59" s="1" t="s">
        <v>138</v>
      </c>
      <c r="AE59" s="1" t="s">
        <v>139</v>
      </c>
      <c r="AF59" s="1" t="s">
        <v>322</v>
      </c>
      <c r="AG59" s="1" t="s">
        <v>730</v>
      </c>
      <c r="AH59" s="1" t="s">
        <v>731</v>
      </c>
      <c r="AK59" s="1" t="s">
        <v>732</v>
      </c>
      <c r="AL59" s="1" t="s">
        <v>138</v>
      </c>
      <c r="AM59" s="1" t="s">
        <v>218</v>
      </c>
      <c r="AP59" s="1" t="s">
        <v>733</v>
      </c>
      <c r="AS59" s="1" t="s">
        <v>734</v>
      </c>
      <c r="AT59" s="1" t="s">
        <v>188</v>
      </c>
      <c r="AU59" s="1" t="s">
        <v>139</v>
      </c>
      <c r="AX59" s="1" t="s">
        <v>735</v>
      </c>
      <c r="BA59" s="1" t="s">
        <v>736</v>
      </c>
      <c r="BB59" s="1" t="s">
        <v>253</v>
      </c>
      <c r="BC59" s="1" t="s">
        <v>139</v>
      </c>
      <c r="BF59" s="4" t="s">
        <v>737</v>
      </c>
      <c r="DD59" s="1" t="s">
        <v>256</v>
      </c>
      <c r="DE59" s="1" t="s">
        <v>738</v>
      </c>
      <c r="DF59" s="1">
        <v>11</v>
      </c>
      <c r="DG59" s="1">
        <v>13</v>
      </c>
      <c r="DH59" s="1">
        <v>14</v>
      </c>
      <c r="DI59" s="1">
        <v>14</v>
      </c>
      <c r="DJ59" s="1">
        <v>12</v>
      </c>
      <c r="DK59" s="1">
        <v>16</v>
      </c>
      <c r="DO59" s="1" t="s">
        <v>658</v>
      </c>
      <c r="DP59" s="1" t="str">
        <f t="shared" si="12"/>
        <v>+2</v>
      </c>
      <c r="DQ59" s="1" t="str">
        <f t="shared" si="12"/>
        <v>+3</v>
      </c>
      <c r="DR59" s="1" t="str">
        <f t="shared" si="12"/>
        <v>+4</v>
      </c>
      <c r="DS59" s="1" t="str">
        <f t="shared" si="12"/>
        <v>+4</v>
      </c>
      <c r="DT59" s="1" t="str">
        <f t="shared" si="12"/>
        <v>+3</v>
      </c>
      <c r="DU59" s="1" t="str">
        <f t="shared" si="12"/>
        <v>+5</v>
      </c>
    </row>
    <row r="60" spans="1:125" ht="14.4" customHeight="1" x14ac:dyDescent="0.3">
      <c r="A60" s="1" t="s">
        <v>642</v>
      </c>
      <c r="B60" s="1" t="s">
        <v>739</v>
      </c>
      <c r="C60" s="1" t="s">
        <v>318</v>
      </c>
      <c r="D60" s="1" t="s">
        <v>155</v>
      </c>
      <c r="E60" s="1" t="s">
        <v>131</v>
      </c>
      <c r="F60" s="1" t="s">
        <v>319</v>
      </c>
      <c r="G60" s="1" t="s">
        <v>646</v>
      </c>
      <c r="H60" s="1">
        <v>4</v>
      </c>
      <c r="I60" s="1" t="s">
        <v>660</v>
      </c>
      <c r="J60" s="1">
        <v>44</v>
      </c>
      <c r="K60" s="1">
        <v>7</v>
      </c>
      <c r="L60" s="1">
        <v>7</v>
      </c>
      <c r="O60" s="1">
        <v>1</v>
      </c>
      <c r="P60" s="1" t="str">
        <f t="shared" si="11"/>
        <v/>
      </c>
      <c r="Q60" s="1" t="s">
        <v>661</v>
      </c>
      <c r="R60" s="1">
        <v>20</v>
      </c>
      <c r="S60" s="1">
        <v>18</v>
      </c>
      <c r="T60" s="1">
        <v>18</v>
      </c>
      <c r="U60" s="1">
        <v>15</v>
      </c>
      <c r="Z60" s="1">
        <v>6</v>
      </c>
      <c r="AB60" s="1" t="s">
        <v>136</v>
      </c>
      <c r="AC60" s="1" t="s">
        <v>740</v>
      </c>
      <c r="AD60" s="1" t="s">
        <v>138</v>
      </c>
      <c r="AE60" s="1" t="s">
        <v>139</v>
      </c>
      <c r="AF60" s="1" t="s">
        <v>322</v>
      </c>
      <c r="AG60" s="3" t="s">
        <v>323</v>
      </c>
      <c r="AH60" s="1" t="s">
        <v>741</v>
      </c>
      <c r="AJ60" s="1" t="s">
        <v>182</v>
      </c>
      <c r="AK60" s="1" t="s">
        <v>663</v>
      </c>
      <c r="AL60" s="1" t="s">
        <v>138</v>
      </c>
      <c r="AM60" s="1" t="s">
        <v>139</v>
      </c>
      <c r="AN60" s="1" t="s">
        <v>322</v>
      </c>
      <c r="AO60" s="1" t="s">
        <v>742</v>
      </c>
      <c r="AP60" s="1" t="s">
        <v>743</v>
      </c>
      <c r="DD60" s="1" t="s">
        <v>256</v>
      </c>
      <c r="DE60" s="1" t="s">
        <v>744</v>
      </c>
      <c r="DF60" s="1">
        <v>12</v>
      </c>
      <c r="DG60" s="1">
        <v>11</v>
      </c>
      <c r="DH60" s="1">
        <v>16</v>
      </c>
      <c r="DI60" s="1">
        <v>11</v>
      </c>
      <c r="DJ60" s="1">
        <v>11</v>
      </c>
      <c r="DK60" s="1">
        <v>10</v>
      </c>
      <c r="DO60" s="1" t="s">
        <v>658</v>
      </c>
      <c r="DP60" s="1" t="str">
        <f t="shared" si="12"/>
        <v>+3</v>
      </c>
      <c r="DQ60" s="1" t="str">
        <f t="shared" si="12"/>
        <v>+2</v>
      </c>
      <c r="DR60" s="1" t="str">
        <f t="shared" si="12"/>
        <v>+5</v>
      </c>
      <c r="DS60" s="1" t="str">
        <f t="shared" si="12"/>
        <v>+2</v>
      </c>
      <c r="DT60" s="1" t="str">
        <f t="shared" si="12"/>
        <v>+2</v>
      </c>
      <c r="DU60" s="1" t="str">
        <f t="shared" si="12"/>
        <v>+2</v>
      </c>
    </row>
    <row r="61" spans="1:125" ht="14.4" customHeight="1" x14ac:dyDescent="0.3">
      <c r="A61" s="1" t="s">
        <v>642</v>
      </c>
      <c r="B61" s="1" t="s">
        <v>745</v>
      </c>
      <c r="C61" s="1" t="s">
        <v>318</v>
      </c>
      <c r="D61" s="1" t="s">
        <v>155</v>
      </c>
      <c r="E61" s="1" t="s">
        <v>131</v>
      </c>
      <c r="F61" s="1" t="s">
        <v>319</v>
      </c>
      <c r="G61" s="1" t="s">
        <v>646</v>
      </c>
      <c r="H61" s="1">
        <v>4</v>
      </c>
      <c r="I61" s="1" t="s">
        <v>334</v>
      </c>
      <c r="J61" s="2">
        <v>44</v>
      </c>
      <c r="K61" s="1">
        <v>2</v>
      </c>
      <c r="L61" s="1">
        <v>2</v>
      </c>
      <c r="O61" s="1">
        <v>1</v>
      </c>
      <c r="P61" s="1" t="str">
        <f t="shared" si="11"/>
        <v/>
      </c>
      <c r="R61" s="1">
        <v>16</v>
      </c>
      <c r="S61" s="1">
        <v>16</v>
      </c>
      <c r="T61" s="1">
        <v>12</v>
      </c>
      <c r="U61" s="1">
        <v>12</v>
      </c>
      <c r="Z61" s="1" t="s">
        <v>746</v>
      </c>
      <c r="AB61" s="1" t="s">
        <v>136</v>
      </c>
      <c r="AC61" s="1" t="s">
        <v>679</v>
      </c>
      <c r="AD61" s="1" t="s">
        <v>138</v>
      </c>
      <c r="AE61" s="1" t="s">
        <v>139</v>
      </c>
      <c r="AF61" s="1" t="s">
        <v>322</v>
      </c>
      <c r="AG61" s="3" t="s">
        <v>204</v>
      </c>
      <c r="AH61" s="1" t="s">
        <v>338</v>
      </c>
      <c r="AJ61" s="1" t="s">
        <v>182</v>
      </c>
      <c r="AK61" s="1" t="s">
        <v>747</v>
      </c>
      <c r="AL61" s="1" t="s">
        <v>138</v>
      </c>
      <c r="AM61" s="1" t="s">
        <v>139</v>
      </c>
      <c r="AN61" s="1" t="s">
        <v>748</v>
      </c>
      <c r="AO61" s="1" t="s">
        <v>749</v>
      </c>
      <c r="AP61" s="1" t="s">
        <v>750</v>
      </c>
      <c r="AQ61" s="3" t="s">
        <v>751</v>
      </c>
      <c r="DD61" s="1" t="s">
        <v>256</v>
      </c>
      <c r="DF61" s="1">
        <v>16</v>
      </c>
      <c r="DG61" s="1">
        <v>14</v>
      </c>
      <c r="DH61" s="1">
        <v>10</v>
      </c>
      <c r="DI61" s="1">
        <v>8</v>
      </c>
      <c r="DJ61" s="1">
        <v>10</v>
      </c>
      <c r="DK61" s="1">
        <v>9</v>
      </c>
      <c r="DO61" s="1" t="s">
        <v>482</v>
      </c>
      <c r="DP61" s="1" t="str">
        <f t="shared" si="12"/>
        <v>+5</v>
      </c>
      <c r="DQ61" s="1" t="str">
        <f t="shared" si="12"/>
        <v>+4</v>
      </c>
      <c r="DR61" s="1" t="str">
        <f t="shared" si="12"/>
        <v>+2</v>
      </c>
      <c r="DS61" s="1" t="str">
        <f t="shared" si="12"/>
        <v>+1</v>
      </c>
      <c r="DT61" s="1" t="str">
        <f t="shared" si="12"/>
        <v>+2</v>
      </c>
      <c r="DU61" s="1" t="str">
        <f t="shared" si="12"/>
        <v>+2</v>
      </c>
    </row>
    <row r="62" spans="1:125" ht="14.4" customHeight="1" x14ac:dyDescent="0.3">
      <c r="A62" s="1" t="s">
        <v>642</v>
      </c>
      <c r="B62" s="1" t="s">
        <v>752</v>
      </c>
      <c r="C62" s="1" t="s">
        <v>318</v>
      </c>
      <c r="D62" s="1" t="s">
        <v>155</v>
      </c>
      <c r="E62" s="1" t="s">
        <v>131</v>
      </c>
      <c r="F62" s="1" t="s">
        <v>319</v>
      </c>
      <c r="G62" s="1" t="s">
        <v>646</v>
      </c>
      <c r="H62" s="1">
        <v>5</v>
      </c>
      <c r="I62" s="1" t="s">
        <v>147</v>
      </c>
      <c r="J62" s="1">
        <v>200</v>
      </c>
      <c r="K62" s="1">
        <v>10</v>
      </c>
      <c r="L62" s="1">
        <v>9</v>
      </c>
      <c r="O62" s="1">
        <v>48</v>
      </c>
      <c r="P62" s="1">
        <f t="shared" si="11"/>
        <v>24</v>
      </c>
      <c r="R62" s="1">
        <v>19</v>
      </c>
      <c r="S62" s="1">
        <v>17</v>
      </c>
      <c r="T62" s="1">
        <v>19</v>
      </c>
      <c r="U62" s="1">
        <v>19</v>
      </c>
      <c r="Z62" s="1">
        <v>6</v>
      </c>
      <c r="AB62" s="1" t="s">
        <v>136</v>
      </c>
      <c r="AC62" s="1" t="s">
        <v>753</v>
      </c>
      <c r="AD62" s="1" t="s">
        <v>138</v>
      </c>
      <c r="AE62" s="1" t="s">
        <v>139</v>
      </c>
      <c r="AF62" s="1" t="s">
        <v>322</v>
      </c>
      <c r="AG62" s="3" t="s">
        <v>369</v>
      </c>
      <c r="AH62" s="1" t="s">
        <v>754</v>
      </c>
      <c r="AK62" s="1" t="s">
        <v>755</v>
      </c>
      <c r="AP62" s="1" t="s">
        <v>756</v>
      </c>
      <c r="AS62" s="1" t="s">
        <v>757</v>
      </c>
      <c r="AT62" s="1" t="s">
        <v>188</v>
      </c>
      <c r="AU62" s="1" t="s">
        <v>139</v>
      </c>
      <c r="AX62" s="1" t="s">
        <v>758</v>
      </c>
      <c r="BA62" s="1" t="s">
        <v>759</v>
      </c>
      <c r="BB62" s="1" t="s">
        <v>188</v>
      </c>
      <c r="BC62" s="1" t="s">
        <v>139</v>
      </c>
      <c r="BE62" s="1" t="s">
        <v>760</v>
      </c>
      <c r="BF62" s="1" t="s">
        <v>761</v>
      </c>
      <c r="DD62" s="1" t="s">
        <v>256</v>
      </c>
      <c r="DE62" s="1" t="s">
        <v>762</v>
      </c>
      <c r="DF62" s="1">
        <v>10</v>
      </c>
      <c r="DG62" s="1">
        <v>12</v>
      </c>
      <c r="DH62" s="1">
        <v>18</v>
      </c>
      <c r="DI62" s="1">
        <v>16</v>
      </c>
      <c r="DJ62" s="1">
        <v>16</v>
      </c>
      <c r="DK62" s="1">
        <v>18</v>
      </c>
      <c r="DO62" s="1" t="s">
        <v>658</v>
      </c>
      <c r="DP62" s="1" t="str">
        <f t="shared" si="12"/>
        <v>+2</v>
      </c>
      <c r="DQ62" s="1" t="str">
        <f t="shared" si="12"/>
        <v>+3</v>
      </c>
      <c r="DR62" s="1" t="str">
        <f t="shared" si="12"/>
        <v>+6</v>
      </c>
      <c r="DS62" s="1" t="str">
        <f t="shared" si="12"/>
        <v>+5</v>
      </c>
      <c r="DT62" s="1" t="str">
        <f t="shared" si="12"/>
        <v>+5</v>
      </c>
      <c r="DU62" s="1" t="str">
        <f t="shared" si="12"/>
        <v>+6</v>
      </c>
    </row>
    <row r="63" spans="1:125" ht="14.4" customHeight="1" x14ac:dyDescent="0.3">
      <c r="A63" s="1" t="s">
        <v>642</v>
      </c>
      <c r="B63" s="1" t="s">
        <v>763</v>
      </c>
      <c r="C63" s="1" t="s">
        <v>318</v>
      </c>
      <c r="D63" s="1" t="s">
        <v>155</v>
      </c>
      <c r="E63" s="1" t="s">
        <v>131</v>
      </c>
      <c r="F63" s="1" t="s">
        <v>319</v>
      </c>
      <c r="G63" s="1" t="s">
        <v>646</v>
      </c>
      <c r="H63" s="1">
        <v>5</v>
      </c>
      <c r="I63" s="1" t="s">
        <v>211</v>
      </c>
      <c r="J63" s="1">
        <v>200</v>
      </c>
      <c r="K63" s="1">
        <v>3</v>
      </c>
      <c r="L63" s="1">
        <v>9</v>
      </c>
      <c r="O63" s="1">
        <v>52</v>
      </c>
      <c r="P63" s="1">
        <f t="shared" si="11"/>
        <v>26</v>
      </c>
      <c r="R63" s="1">
        <v>18</v>
      </c>
      <c r="S63" s="1">
        <v>18</v>
      </c>
      <c r="T63" s="1">
        <v>17</v>
      </c>
      <c r="U63" s="1">
        <v>17</v>
      </c>
      <c r="Z63" s="1">
        <v>5</v>
      </c>
      <c r="AB63" s="1" t="s">
        <v>182</v>
      </c>
      <c r="AC63" s="1" t="s">
        <v>764</v>
      </c>
      <c r="AD63" s="1" t="s">
        <v>138</v>
      </c>
      <c r="AE63" s="1" t="s">
        <v>139</v>
      </c>
      <c r="AF63" s="1" t="s">
        <v>322</v>
      </c>
      <c r="AG63" s="1" t="s">
        <v>765</v>
      </c>
      <c r="AH63" s="1" t="s">
        <v>631</v>
      </c>
      <c r="AJ63" s="1" t="s">
        <v>686</v>
      </c>
      <c r="AK63" s="1" t="s">
        <v>766</v>
      </c>
      <c r="AL63" s="1" t="s">
        <v>138</v>
      </c>
      <c r="AM63" s="1" t="s">
        <v>139</v>
      </c>
      <c r="AN63" s="1" t="s">
        <v>322</v>
      </c>
      <c r="AO63" s="1" t="s">
        <v>767</v>
      </c>
      <c r="AP63" s="1" t="s">
        <v>582</v>
      </c>
      <c r="DD63" s="1" t="s">
        <v>256</v>
      </c>
      <c r="DE63" s="1" t="s">
        <v>768</v>
      </c>
      <c r="DF63" s="1">
        <v>13</v>
      </c>
      <c r="DG63" s="1">
        <v>16</v>
      </c>
      <c r="DH63" s="1">
        <v>13</v>
      </c>
      <c r="DI63" s="1">
        <v>12</v>
      </c>
      <c r="DJ63" s="1">
        <v>14</v>
      </c>
      <c r="DK63" s="1">
        <v>11</v>
      </c>
      <c r="DO63" s="1" t="s">
        <v>658</v>
      </c>
      <c r="DP63" s="1" t="str">
        <f t="shared" si="12"/>
        <v>+3</v>
      </c>
      <c r="DQ63" s="1" t="str">
        <f t="shared" si="12"/>
        <v>+5</v>
      </c>
      <c r="DR63" s="1" t="str">
        <f t="shared" si="12"/>
        <v>+3</v>
      </c>
      <c r="DS63" s="1" t="str">
        <f t="shared" si="12"/>
        <v>+3</v>
      </c>
      <c r="DT63" s="1" t="str">
        <f t="shared" si="12"/>
        <v>+4</v>
      </c>
      <c r="DU63" s="1" t="str">
        <f t="shared" si="12"/>
        <v>+2</v>
      </c>
    </row>
    <row r="64" spans="1:125" ht="14.4" customHeight="1" x14ac:dyDescent="0.3">
      <c r="A64" s="1" t="s">
        <v>642</v>
      </c>
      <c r="B64" s="1" t="s">
        <v>769</v>
      </c>
      <c r="C64" s="1" t="s">
        <v>318</v>
      </c>
      <c r="D64" s="1" t="s">
        <v>155</v>
      </c>
      <c r="E64" s="1" t="s">
        <v>131</v>
      </c>
      <c r="F64" s="1" t="s">
        <v>319</v>
      </c>
      <c r="G64" s="1" t="s">
        <v>646</v>
      </c>
      <c r="H64" s="1">
        <v>5</v>
      </c>
      <c r="I64" s="1" t="s">
        <v>770</v>
      </c>
      <c r="J64" s="1">
        <v>50</v>
      </c>
      <c r="K64" s="1">
        <v>4</v>
      </c>
      <c r="L64" s="1">
        <v>7</v>
      </c>
      <c r="O64" s="1">
        <v>1</v>
      </c>
      <c r="P64" s="1" t="str">
        <f t="shared" si="11"/>
        <v/>
      </c>
      <c r="Q64" s="1" t="s">
        <v>661</v>
      </c>
      <c r="R64" s="1">
        <v>21</v>
      </c>
      <c r="S64" s="1">
        <v>18</v>
      </c>
      <c r="T64" s="1">
        <v>19</v>
      </c>
      <c r="U64" s="1">
        <v>17</v>
      </c>
      <c r="Z64" s="1">
        <v>6</v>
      </c>
      <c r="AB64" s="1" t="s">
        <v>182</v>
      </c>
      <c r="AC64" s="1" t="s">
        <v>764</v>
      </c>
      <c r="AD64" s="1" t="s">
        <v>138</v>
      </c>
      <c r="AE64" s="1" t="s">
        <v>139</v>
      </c>
      <c r="AF64" s="1" t="s">
        <v>322</v>
      </c>
      <c r="AG64" s="1" t="s">
        <v>771</v>
      </c>
      <c r="AH64" s="1" t="s">
        <v>772</v>
      </c>
      <c r="AK64" s="1" t="s">
        <v>773</v>
      </c>
      <c r="AL64" s="1" t="s">
        <v>188</v>
      </c>
      <c r="AM64" s="1" t="s">
        <v>139</v>
      </c>
      <c r="AN64" s="1" t="s">
        <v>322</v>
      </c>
      <c r="AO64" s="4" t="s">
        <v>774</v>
      </c>
      <c r="DD64" s="1" t="s">
        <v>256</v>
      </c>
      <c r="DE64" s="1" t="s">
        <v>775</v>
      </c>
      <c r="DF64" s="1">
        <v>13</v>
      </c>
      <c r="DG64" s="1">
        <v>12</v>
      </c>
      <c r="DH64" s="1">
        <v>14</v>
      </c>
      <c r="DI64" s="1">
        <v>12</v>
      </c>
      <c r="DJ64" s="1">
        <v>12</v>
      </c>
      <c r="DK64" s="1">
        <v>11</v>
      </c>
      <c r="DO64" s="1" t="s">
        <v>658</v>
      </c>
      <c r="DP64" s="1" t="str">
        <f t="shared" si="12"/>
        <v>+3</v>
      </c>
      <c r="DQ64" s="1" t="str">
        <f t="shared" si="12"/>
        <v>+3</v>
      </c>
      <c r="DR64" s="1" t="str">
        <f t="shared" si="12"/>
        <v>+4</v>
      </c>
      <c r="DS64" s="1" t="str">
        <f t="shared" si="12"/>
        <v>+3</v>
      </c>
      <c r="DT64" s="1" t="str">
        <f t="shared" si="12"/>
        <v>+3</v>
      </c>
      <c r="DU64" s="1" t="str">
        <f t="shared" si="12"/>
        <v>+2</v>
      </c>
    </row>
    <row r="65" spans="1:125" ht="14.4" customHeight="1" x14ac:dyDescent="0.3">
      <c r="A65" s="1" t="s">
        <v>642</v>
      </c>
      <c r="B65" s="1" t="s">
        <v>776</v>
      </c>
      <c r="C65" s="1" t="s">
        <v>318</v>
      </c>
      <c r="D65" s="1" t="s">
        <v>155</v>
      </c>
      <c r="E65" s="1" t="s">
        <v>131</v>
      </c>
      <c r="F65" s="1" t="s">
        <v>319</v>
      </c>
      <c r="G65" s="1" t="s">
        <v>646</v>
      </c>
      <c r="H65" s="1">
        <v>6</v>
      </c>
      <c r="I65" s="1" t="s">
        <v>157</v>
      </c>
      <c r="J65" s="1">
        <v>250</v>
      </c>
      <c r="K65" s="1">
        <v>5</v>
      </c>
      <c r="L65" s="1">
        <v>10</v>
      </c>
      <c r="O65" s="1">
        <v>86</v>
      </c>
      <c r="P65" s="1">
        <f t="shared" si="11"/>
        <v>43</v>
      </c>
      <c r="R65" s="1">
        <v>18</v>
      </c>
      <c r="S65" s="1">
        <v>18</v>
      </c>
      <c r="T65" s="1">
        <v>17</v>
      </c>
      <c r="U65" s="1">
        <v>17</v>
      </c>
      <c r="W65" s="1" t="s">
        <v>777</v>
      </c>
      <c r="Z65" s="1">
        <v>6</v>
      </c>
      <c r="AB65" s="1" t="s">
        <v>136</v>
      </c>
      <c r="AC65" s="1" t="s">
        <v>679</v>
      </c>
      <c r="AD65" s="1" t="s">
        <v>138</v>
      </c>
      <c r="AE65" s="1" t="s">
        <v>139</v>
      </c>
      <c r="AF65" s="1" t="s">
        <v>322</v>
      </c>
      <c r="AG65" s="3" t="s">
        <v>369</v>
      </c>
      <c r="AH65" s="1" t="s">
        <v>778</v>
      </c>
      <c r="AJ65" s="1" t="s">
        <v>182</v>
      </c>
      <c r="AK65" s="1" t="s">
        <v>663</v>
      </c>
      <c r="AL65" s="1" t="s">
        <v>138</v>
      </c>
      <c r="AM65" s="1" t="s">
        <v>139</v>
      </c>
      <c r="AN65" s="1" t="s">
        <v>322</v>
      </c>
      <c r="AO65" s="1" t="s">
        <v>779</v>
      </c>
      <c r="AP65" s="1" t="s">
        <v>780</v>
      </c>
      <c r="AS65" s="1" t="s">
        <v>781</v>
      </c>
      <c r="AT65" s="1" t="s">
        <v>188</v>
      </c>
      <c r="AU65" s="1" t="s">
        <v>302</v>
      </c>
      <c r="AX65" s="1" t="s">
        <v>782</v>
      </c>
      <c r="DD65" s="1" t="s">
        <v>256</v>
      </c>
      <c r="DE65" s="1" t="s">
        <v>783</v>
      </c>
      <c r="DF65" s="1">
        <v>18</v>
      </c>
      <c r="DG65" s="1">
        <v>16</v>
      </c>
      <c r="DH65" s="1">
        <v>14</v>
      </c>
      <c r="DI65" s="1">
        <v>12</v>
      </c>
      <c r="DJ65" s="1">
        <v>14</v>
      </c>
      <c r="DK65" s="1">
        <v>12</v>
      </c>
      <c r="DO65" s="1" t="s">
        <v>658</v>
      </c>
      <c r="DP65" s="1" t="str">
        <f t="shared" si="12"/>
        <v>+7</v>
      </c>
      <c r="DQ65" s="1" t="str">
        <f t="shared" si="12"/>
        <v>+6</v>
      </c>
      <c r="DR65" s="1" t="str">
        <f t="shared" si="12"/>
        <v>+5</v>
      </c>
      <c r="DS65" s="1" t="str">
        <f t="shared" si="12"/>
        <v>+4</v>
      </c>
      <c r="DT65" s="1" t="str">
        <f t="shared" si="12"/>
        <v>+5</v>
      </c>
      <c r="DU65" s="1" t="str">
        <f t="shared" si="12"/>
        <v>+4</v>
      </c>
    </row>
    <row r="66" spans="1:125" ht="14.4" customHeight="1" x14ac:dyDescent="0.3">
      <c r="A66" s="1" t="s">
        <v>642</v>
      </c>
      <c r="B66" s="1" t="s">
        <v>784</v>
      </c>
      <c r="C66" s="1" t="s">
        <v>318</v>
      </c>
      <c r="D66" s="1" t="s">
        <v>155</v>
      </c>
      <c r="E66" s="1" t="s">
        <v>131</v>
      </c>
      <c r="F66" s="1" t="s">
        <v>319</v>
      </c>
      <c r="G66" s="1" t="s">
        <v>646</v>
      </c>
      <c r="H66" s="1">
        <v>6</v>
      </c>
      <c r="I66" s="1" t="s">
        <v>770</v>
      </c>
      <c r="J66" s="1">
        <v>63</v>
      </c>
      <c r="K66" s="1">
        <v>6</v>
      </c>
      <c r="L66" s="1">
        <v>10</v>
      </c>
      <c r="O66" s="1">
        <v>1</v>
      </c>
      <c r="P66" s="1" t="str">
        <f t="shared" si="11"/>
        <v/>
      </c>
      <c r="Q66" s="1" t="s">
        <v>661</v>
      </c>
      <c r="R66" s="1">
        <v>22</v>
      </c>
      <c r="S66" s="1">
        <v>20</v>
      </c>
      <c r="T66" s="1">
        <v>19</v>
      </c>
      <c r="U66" s="1">
        <v>19</v>
      </c>
      <c r="Z66" s="1">
        <v>6</v>
      </c>
      <c r="AB66" s="1" t="s">
        <v>182</v>
      </c>
      <c r="AC66" s="1" t="s">
        <v>663</v>
      </c>
      <c r="AD66" s="1" t="s">
        <v>138</v>
      </c>
      <c r="AE66" s="1" t="s">
        <v>139</v>
      </c>
      <c r="AF66" s="1" t="s">
        <v>322</v>
      </c>
      <c r="AG66" s="1" t="s">
        <v>785</v>
      </c>
      <c r="AH66" s="1" t="s">
        <v>772</v>
      </c>
      <c r="DD66" s="1" t="s">
        <v>256</v>
      </c>
      <c r="DE66" s="1" t="s">
        <v>786</v>
      </c>
      <c r="DF66" s="1">
        <v>14</v>
      </c>
      <c r="DG66" s="1">
        <v>14</v>
      </c>
      <c r="DH66" s="1">
        <v>16</v>
      </c>
      <c r="DI66" s="1">
        <v>13</v>
      </c>
      <c r="DJ66" s="1">
        <v>14</v>
      </c>
      <c r="DK66" s="1">
        <v>12</v>
      </c>
      <c r="DO66" s="1" t="s">
        <v>658</v>
      </c>
      <c r="DP66" s="1" t="str">
        <f t="shared" si="12"/>
        <v>+5</v>
      </c>
      <c r="DQ66" s="1" t="str">
        <f t="shared" si="12"/>
        <v>+5</v>
      </c>
      <c r="DR66" s="1" t="str">
        <f t="shared" si="12"/>
        <v>+6</v>
      </c>
      <c r="DS66" s="1" t="str">
        <f t="shared" si="12"/>
        <v>+4</v>
      </c>
      <c r="DT66" s="1" t="str">
        <f t="shared" si="12"/>
        <v>+5</v>
      </c>
      <c r="DU66" s="1" t="str">
        <f t="shared" si="12"/>
        <v>+4</v>
      </c>
    </row>
    <row r="67" spans="1:125" ht="14.4" customHeight="1" x14ac:dyDescent="0.3">
      <c r="A67" s="1" t="s">
        <v>642</v>
      </c>
      <c r="B67" s="1" t="s">
        <v>787</v>
      </c>
      <c r="C67" s="1" t="s">
        <v>318</v>
      </c>
      <c r="D67" s="1" t="s">
        <v>155</v>
      </c>
      <c r="E67" s="1" t="s">
        <v>131</v>
      </c>
      <c r="F67" s="1" t="s">
        <v>319</v>
      </c>
      <c r="G67" s="1" t="s">
        <v>646</v>
      </c>
      <c r="H67" s="1">
        <v>7</v>
      </c>
      <c r="I67" s="1" t="s">
        <v>788</v>
      </c>
      <c r="J67" s="1">
        <v>600</v>
      </c>
      <c r="K67" s="1">
        <v>9</v>
      </c>
      <c r="L67" s="1">
        <v>10</v>
      </c>
      <c r="N67" s="1" t="s">
        <v>789</v>
      </c>
      <c r="O67" s="1">
        <v>160</v>
      </c>
      <c r="P67" s="1">
        <f t="shared" si="11"/>
        <v>80</v>
      </c>
      <c r="R67" s="1">
        <v>25</v>
      </c>
      <c r="S67" s="1">
        <v>21</v>
      </c>
      <c r="T67" s="1">
        <v>23</v>
      </c>
      <c r="U67" s="1">
        <v>23</v>
      </c>
      <c r="Y67" s="1">
        <v>2</v>
      </c>
      <c r="Z67" s="1">
        <v>6</v>
      </c>
      <c r="AA67" s="1">
        <v>1</v>
      </c>
      <c r="AB67" s="1" t="s">
        <v>182</v>
      </c>
      <c r="AC67" s="1" t="s">
        <v>683</v>
      </c>
      <c r="AD67" s="1" t="s">
        <v>138</v>
      </c>
      <c r="AE67" s="1" t="s">
        <v>139</v>
      </c>
      <c r="AF67" s="1" t="s">
        <v>322</v>
      </c>
      <c r="AG67" s="1" t="s">
        <v>790</v>
      </c>
      <c r="AH67" s="1" t="s">
        <v>791</v>
      </c>
      <c r="AK67" s="1" t="s">
        <v>792</v>
      </c>
      <c r="AL67" s="1" t="s">
        <v>793</v>
      </c>
      <c r="AM67" s="1" t="s">
        <v>359</v>
      </c>
      <c r="AP67" s="1" t="s">
        <v>794</v>
      </c>
      <c r="AS67" s="1" t="s">
        <v>795</v>
      </c>
      <c r="AT67" s="1" t="s">
        <v>796</v>
      </c>
      <c r="AU67" s="1" t="s">
        <v>139</v>
      </c>
      <c r="AX67" s="4" t="s">
        <v>797</v>
      </c>
      <c r="DD67" s="1" t="s">
        <v>256</v>
      </c>
      <c r="DE67" s="1" t="s">
        <v>798</v>
      </c>
      <c r="DF67" s="1">
        <v>14</v>
      </c>
      <c r="DG67" s="1">
        <v>16</v>
      </c>
      <c r="DH67" s="1">
        <v>18</v>
      </c>
      <c r="DI67" s="1">
        <v>15</v>
      </c>
      <c r="DJ67" s="1">
        <v>14</v>
      </c>
      <c r="DK67" s="1">
        <v>12</v>
      </c>
      <c r="DO67" s="1" t="s">
        <v>658</v>
      </c>
      <c r="DP67" s="1" t="str">
        <f t="shared" si="12"/>
        <v>+5</v>
      </c>
      <c r="DQ67" s="1" t="str">
        <f t="shared" si="12"/>
        <v>+6</v>
      </c>
      <c r="DR67" s="1" t="str">
        <f t="shared" si="12"/>
        <v>+7</v>
      </c>
      <c r="DS67" s="1" t="str">
        <f t="shared" si="12"/>
        <v>+5</v>
      </c>
      <c r="DT67" s="1" t="str">
        <f t="shared" si="12"/>
        <v>+5</v>
      </c>
      <c r="DU67" s="1" t="str">
        <f t="shared" si="12"/>
        <v>+4</v>
      </c>
    </row>
    <row r="68" spans="1:125" ht="14.4" customHeight="1" x14ac:dyDescent="0.3">
      <c r="A68" s="1" t="s">
        <v>642</v>
      </c>
      <c r="B68" s="1" t="s">
        <v>799</v>
      </c>
      <c r="C68" s="1" t="s">
        <v>318</v>
      </c>
      <c r="D68" s="1" t="s">
        <v>155</v>
      </c>
      <c r="E68" s="1" t="s">
        <v>131</v>
      </c>
      <c r="F68" s="1" t="s">
        <v>319</v>
      </c>
      <c r="G68" s="1" t="s">
        <v>646</v>
      </c>
      <c r="H68" s="1">
        <v>7</v>
      </c>
      <c r="I68" s="1" t="s">
        <v>660</v>
      </c>
      <c r="J68" s="1">
        <v>75</v>
      </c>
      <c r="K68" s="1">
        <v>8</v>
      </c>
      <c r="L68" s="1">
        <v>9</v>
      </c>
      <c r="O68" s="1">
        <v>1</v>
      </c>
      <c r="P68" s="1" t="str">
        <f t="shared" si="11"/>
        <v/>
      </c>
      <c r="Q68" s="1" t="s">
        <v>661</v>
      </c>
      <c r="R68" s="1">
        <v>23</v>
      </c>
      <c r="S68" s="1">
        <v>21</v>
      </c>
      <c r="T68" s="1">
        <v>22</v>
      </c>
      <c r="U68" s="1">
        <v>21</v>
      </c>
      <c r="Z68" s="1">
        <v>6</v>
      </c>
      <c r="AB68" s="1" t="s">
        <v>182</v>
      </c>
      <c r="AC68" s="1" t="s">
        <v>800</v>
      </c>
      <c r="AD68" s="1" t="s">
        <v>138</v>
      </c>
      <c r="AE68" s="1" t="s">
        <v>139</v>
      </c>
      <c r="AF68" s="1" t="s">
        <v>322</v>
      </c>
      <c r="AG68" s="1" t="s">
        <v>771</v>
      </c>
      <c r="AH68" s="1" t="s">
        <v>801</v>
      </c>
      <c r="AK68" s="1" t="s">
        <v>802</v>
      </c>
      <c r="AL68" s="1" t="s">
        <v>138</v>
      </c>
      <c r="AM68" s="1" t="s">
        <v>139</v>
      </c>
      <c r="AN68" s="1" t="s">
        <v>322</v>
      </c>
      <c r="AO68" s="4" t="s">
        <v>803</v>
      </c>
      <c r="DD68" s="1" t="s">
        <v>256</v>
      </c>
      <c r="DE68" s="1" t="s">
        <v>786</v>
      </c>
      <c r="DF68" s="1">
        <v>13</v>
      </c>
      <c r="DG68" s="1">
        <v>15</v>
      </c>
      <c r="DH68" s="1">
        <v>17</v>
      </c>
      <c r="DI68" s="1">
        <v>12</v>
      </c>
      <c r="DJ68" s="1">
        <v>14</v>
      </c>
      <c r="DK68" s="1">
        <v>12</v>
      </c>
      <c r="DO68" s="1" t="s">
        <v>658</v>
      </c>
      <c r="DP68" s="1" t="str">
        <f t="shared" si="12"/>
        <v>+4</v>
      </c>
      <c r="DQ68" s="1" t="str">
        <f t="shared" si="12"/>
        <v>+5</v>
      </c>
      <c r="DR68" s="1" t="str">
        <f t="shared" si="12"/>
        <v>+6</v>
      </c>
      <c r="DS68" s="1" t="str">
        <f t="shared" si="12"/>
        <v>+4</v>
      </c>
      <c r="DT68" s="1" t="str">
        <f t="shared" si="12"/>
        <v>+5</v>
      </c>
      <c r="DU68" s="1" t="str">
        <f t="shared" si="12"/>
        <v>+4</v>
      </c>
    </row>
    <row r="69" spans="1:125" ht="14.4" customHeight="1" x14ac:dyDescent="0.3">
      <c r="A69" s="1" t="s">
        <v>642</v>
      </c>
      <c r="B69" s="1" t="s">
        <v>804</v>
      </c>
      <c r="C69" s="1" t="s">
        <v>318</v>
      </c>
      <c r="D69" s="1" t="s">
        <v>155</v>
      </c>
      <c r="E69" s="1" t="s">
        <v>131</v>
      </c>
      <c r="F69" s="1" t="s">
        <v>319</v>
      </c>
      <c r="G69" s="1" t="s">
        <v>646</v>
      </c>
      <c r="H69" s="1">
        <v>8</v>
      </c>
      <c r="I69" s="1" t="s">
        <v>211</v>
      </c>
      <c r="J69" s="1">
        <v>350</v>
      </c>
      <c r="K69" s="1">
        <v>6</v>
      </c>
      <c r="L69" s="1">
        <v>10</v>
      </c>
      <c r="N69" s="1" t="s">
        <v>805</v>
      </c>
      <c r="O69" s="1">
        <v>71</v>
      </c>
      <c r="P69" s="1">
        <f t="shared" si="11"/>
        <v>35</v>
      </c>
      <c r="R69" s="1">
        <v>20</v>
      </c>
      <c r="S69" s="1">
        <v>18</v>
      </c>
      <c r="T69" s="1">
        <v>16</v>
      </c>
      <c r="U69" s="1">
        <v>17</v>
      </c>
      <c r="Z69" s="1">
        <v>6</v>
      </c>
      <c r="AB69" s="1" t="s">
        <v>182</v>
      </c>
      <c r="AC69" s="1" t="s">
        <v>806</v>
      </c>
      <c r="AD69" s="1" t="s">
        <v>138</v>
      </c>
      <c r="AE69" s="1" t="s">
        <v>139</v>
      </c>
      <c r="AF69" s="1" t="s">
        <v>807</v>
      </c>
      <c r="AG69" s="1" t="s">
        <v>808</v>
      </c>
      <c r="AH69" s="1" t="s">
        <v>809</v>
      </c>
      <c r="AJ69" s="1" t="s">
        <v>686</v>
      </c>
      <c r="AK69" s="1" t="s">
        <v>810</v>
      </c>
      <c r="AL69" s="1" t="s">
        <v>138</v>
      </c>
      <c r="AM69" s="1" t="s">
        <v>139</v>
      </c>
      <c r="AN69" s="1" t="s">
        <v>807</v>
      </c>
      <c r="AO69" s="1" t="s">
        <v>811</v>
      </c>
      <c r="AP69" s="1" t="s">
        <v>812</v>
      </c>
      <c r="DD69" s="1" t="s">
        <v>256</v>
      </c>
      <c r="DE69" s="1" t="s">
        <v>813</v>
      </c>
      <c r="DF69" s="1">
        <v>16</v>
      </c>
      <c r="DG69" s="1">
        <v>17</v>
      </c>
      <c r="DH69" s="1">
        <v>14</v>
      </c>
      <c r="DI69" s="1">
        <v>12</v>
      </c>
      <c r="DJ69" s="1">
        <v>14</v>
      </c>
      <c r="DK69" s="1">
        <v>12</v>
      </c>
      <c r="DO69" s="1" t="s">
        <v>658</v>
      </c>
      <c r="DP69" s="1" t="str">
        <f t="shared" si="12"/>
        <v>+7</v>
      </c>
      <c r="DQ69" s="1" t="str">
        <f t="shared" si="12"/>
        <v>+7</v>
      </c>
      <c r="DR69" s="1" t="str">
        <f t="shared" si="12"/>
        <v>+6</v>
      </c>
      <c r="DS69" s="1" t="str">
        <f t="shared" si="12"/>
        <v>+5</v>
      </c>
      <c r="DT69" s="1" t="str">
        <f t="shared" si="12"/>
        <v>+6</v>
      </c>
      <c r="DU69" s="1" t="str">
        <f t="shared" si="12"/>
        <v>+5</v>
      </c>
    </row>
    <row r="70" spans="1:125" ht="14.4" customHeight="1" x14ac:dyDescent="0.3">
      <c r="A70" s="1" t="s">
        <v>642</v>
      </c>
      <c r="B70" s="1" t="s">
        <v>814</v>
      </c>
      <c r="C70" s="1" t="s">
        <v>318</v>
      </c>
      <c r="D70" s="1" t="s">
        <v>155</v>
      </c>
      <c r="E70" s="1" t="s">
        <v>131</v>
      </c>
      <c r="F70" s="1" t="s">
        <v>319</v>
      </c>
      <c r="G70" s="1" t="s">
        <v>646</v>
      </c>
      <c r="H70" s="1">
        <v>8</v>
      </c>
      <c r="I70" s="1" t="s">
        <v>770</v>
      </c>
      <c r="J70" s="1">
        <v>88</v>
      </c>
      <c r="K70" s="1">
        <v>8</v>
      </c>
      <c r="L70" s="1">
        <v>11</v>
      </c>
      <c r="O70" s="1">
        <v>1</v>
      </c>
      <c r="P70" s="1" t="str">
        <f t="shared" si="11"/>
        <v/>
      </c>
      <c r="Q70" s="1" t="s">
        <v>661</v>
      </c>
      <c r="R70" s="1">
        <v>25</v>
      </c>
      <c r="S70" s="1">
        <v>21</v>
      </c>
      <c r="T70" s="1">
        <v>21</v>
      </c>
      <c r="U70" s="1">
        <v>19</v>
      </c>
      <c r="Z70" s="1">
        <v>6</v>
      </c>
      <c r="AB70" s="1" t="s">
        <v>182</v>
      </c>
      <c r="AC70" s="1" t="s">
        <v>815</v>
      </c>
      <c r="AD70" s="1" t="s">
        <v>138</v>
      </c>
      <c r="AE70" s="1" t="s">
        <v>139</v>
      </c>
      <c r="AF70" s="1" t="s">
        <v>322</v>
      </c>
      <c r="AG70" s="1" t="s">
        <v>816</v>
      </c>
      <c r="AH70" s="1" t="s">
        <v>743</v>
      </c>
      <c r="AK70" s="1" t="s">
        <v>817</v>
      </c>
      <c r="AL70" s="1" t="s">
        <v>188</v>
      </c>
      <c r="AM70" s="1" t="s">
        <v>139</v>
      </c>
      <c r="AN70" s="1" t="s">
        <v>322</v>
      </c>
      <c r="AP70" s="1" t="s">
        <v>818</v>
      </c>
      <c r="DD70" s="1" t="s">
        <v>256</v>
      </c>
      <c r="DE70" s="1" t="s">
        <v>819</v>
      </c>
      <c r="DF70" s="1">
        <v>14</v>
      </c>
      <c r="DG70" s="1">
        <v>15</v>
      </c>
      <c r="DH70" s="1">
        <v>18</v>
      </c>
      <c r="DI70" s="1">
        <v>12</v>
      </c>
      <c r="DJ70" s="1">
        <v>14</v>
      </c>
      <c r="DK70" s="1">
        <v>13</v>
      </c>
      <c r="DO70" s="1" t="s">
        <v>658</v>
      </c>
      <c r="DP70" s="1" t="str">
        <f t="shared" si="12"/>
        <v>+6</v>
      </c>
      <c r="DQ70" s="1" t="str">
        <f t="shared" si="12"/>
        <v>+6</v>
      </c>
      <c r="DR70" s="1" t="str">
        <f t="shared" si="12"/>
        <v>+8</v>
      </c>
      <c r="DS70" s="1" t="str">
        <f t="shared" si="12"/>
        <v>+5</v>
      </c>
      <c r="DT70" s="1" t="str">
        <f t="shared" si="12"/>
        <v>+6</v>
      </c>
      <c r="DU70" s="1" t="str">
        <f t="shared" si="12"/>
        <v>+5</v>
      </c>
    </row>
    <row r="71" spans="1:125" ht="14.4" customHeight="1" x14ac:dyDescent="0.3">
      <c r="A71" s="1" t="s">
        <v>642</v>
      </c>
      <c r="B71" s="1" t="s">
        <v>820</v>
      </c>
      <c r="C71" s="1" t="s">
        <v>318</v>
      </c>
      <c r="D71" s="1" t="s">
        <v>155</v>
      </c>
      <c r="E71" s="1" t="s">
        <v>131</v>
      </c>
      <c r="F71" s="1" t="s">
        <v>319</v>
      </c>
      <c r="G71" s="1" t="s">
        <v>646</v>
      </c>
      <c r="H71" s="1">
        <v>9</v>
      </c>
      <c r="I71" s="1" t="s">
        <v>147</v>
      </c>
      <c r="J71" s="1">
        <v>400</v>
      </c>
      <c r="K71" s="1">
        <v>12</v>
      </c>
      <c r="L71" s="1">
        <v>13</v>
      </c>
      <c r="O71" s="1">
        <v>74</v>
      </c>
      <c r="P71" s="1">
        <f t="shared" si="11"/>
        <v>37</v>
      </c>
      <c r="R71" s="1">
        <v>23</v>
      </c>
      <c r="S71" s="1">
        <v>21</v>
      </c>
      <c r="T71" s="1">
        <v>23</v>
      </c>
      <c r="U71" s="1">
        <v>21</v>
      </c>
      <c r="Z71" s="1">
        <v>6</v>
      </c>
      <c r="AB71" s="1" t="s">
        <v>136</v>
      </c>
      <c r="AC71" s="1" t="s">
        <v>701</v>
      </c>
      <c r="AD71" s="1" t="s">
        <v>138</v>
      </c>
      <c r="AE71" s="1" t="s">
        <v>139</v>
      </c>
      <c r="AF71" s="1" t="s">
        <v>322</v>
      </c>
      <c r="AG71" s="3" t="s">
        <v>821</v>
      </c>
      <c r="AH71" s="1" t="s">
        <v>822</v>
      </c>
      <c r="AK71" s="1" t="s">
        <v>382</v>
      </c>
      <c r="AP71" s="1" t="s">
        <v>823</v>
      </c>
      <c r="AS71" s="1" t="s">
        <v>824</v>
      </c>
      <c r="AT71" s="1" t="s">
        <v>188</v>
      </c>
      <c r="AU71" s="1" t="s">
        <v>139</v>
      </c>
      <c r="AX71" s="1" t="s">
        <v>825</v>
      </c>
      <c r="BA71" s="1" t="s">
        <v>826</v>
      </c>
      <c r="BB71" s="1" t="s">
        <v>793</v>
      </c>
      <c r="BC71" s="1" t="s">
        <v>163</v>
      </c>
      <c r="BF71" s="1" t="s">
        <v>827</v>
      </c>
      <c r="DD71" s="1" t="s">
        <v>256</v>
      </c>
      <c r="DE71" s="1" t="s">
        <v>828</v>
      </c>
      <c r="DF71" s="1">
        <v>16</v>
      </c>
      <c r="DG71" s="1">
        <v>14</v>
      </c>
      <c r="DH71" s="1">
        <v>18</v>
      </c>
      <c r="DI71" s="1">
        <v>16</v>
      </c>
      <c r="DJ71" s="1">
        <v>18</v>
      </c>
      <c r="DK71" s="1">
        <v>16</v>
      </c>
      <c r="DO71" s="1" t="s">
        <v>658</v>
      </c>
      <c r="DP71" s="1" t="str">
        <f t="shared" si="12"/>
        <v>+7</v>
      </c>
      <c r="DQ71" s="1" t="str">
        <f t="shared" si="12"/>
        <v>+6</v>
      </c>
      <c r="DR71" s="1" t="str">
        <f t="shared" si="12"/>
        <v>+8</v>
      </c>
      <c r="DS71" s="1" t="str">
        <f t="shared" si="12"/>
        <v>+7</v>
      </c>
      <c r="DT71" s="1" t="str">
        <f t="shared" si="12"/>
        <v>+8</v>
      </c>
      <c r="DU71" s="1" t="str">
        <f t="shared" si="12"/>
        <v>+7</v>
      </c>
    </row>
    <row r="72" spans="1:125" ht="14.4" customHeight="1" x14ac:dyDescent="0.3">
      <c r="A72" s="1" t="s">
        <v>642</v>
      </c>
      <c r="B72" s="1" t="s">
        <v>829</v>
      </c>
      <c r="C72" s="1" t="s">
        <v>318</v>
      </c>
      <c r="D72" s="1" t="s">
        <v>155</v>
      </c>
      <c r="E72" s="1" t="s">
        <v>131</v>
      </c>
      <c r="F72" s="1" t="s">
        <v>319</v>
      </c>
      <c r="G72" s="1" t="s">
        <v>646</v>
      </c>
      <c r="H72" s="1">
        <v>10</v>
      </c>
      <c r="I72" s="1" t="s">
        <v>660</v>
      </c>
      <c r="J72" s="1">
        <v>125</v>
      </c>
      <c r="K72" s="1">
        <v>11</v>
      </c>
      <c r="L72" s="1">
        <v>11</v>
      </c>
      <c r="O72" s="1">
        <v>1</v>
      </c>
      <c r="P72" s="1" t="str">
        <f t="shared" si="11"/>
        <v/>
      </c>
      <c r="Q72" s="1" t="s">
        <v>661</v>
      </c>
      <c r="R72" s="1">
        <v>27</v>
      </c>
      <c r="S72" s="1">
        <v>25</v>
      </c>
      <c r="T72" s="1">
        <v>26</v>
      </c>
      <c r="U72" s="1">
        <v>25</v>
      </c>
      <c r="Z72" s="1">
        <v>7</v>
      </c>
      <c r="AB72" s="1" t="s">
        <v>136</v>
      </c>
      <c r="AC72" s="1" t="s">
        <v>830</v>
      </c>
      <c r="AD72" s="1" t="s">
        <v>138</v>
      </c>
      <c r="AE72" s="1" t="s">
        <v>139</v>
      </c>
      <c r="AG72" s="3" t="s">
        <v>550</v>
      </c>
      <c r="AH72" s="1" t="s">
        <v>831</v>
      </c>
      <c r="AK72" s="1" t="s">
        <v>832</v>
      </c>
      <c r="AL72" s="1" t="s">
        <v>188</v>
      </c>
      <c r="AM72" s="1" t="s">
        <v>139</v>
      </c>
      <c r="AP72" s="1" t="s">
        <v>833</v>
      </c>
      <c r="DD72" s="1" t="s">
        <v>256</v>
      </c>
      <c r="DE72" s="1" t="s">
        <v>834</v>
      </c>
      <c r="DF72" s="1">
        <v>18</v>
      </c>
      <c r="DG72" s="1">
        <v>18</v>
      </c>
      <c r="DH72" s="1">
        <v>18</v>
      </c>
      <c r="DI72" s="1">
        <v>12</v>
      </c>
      <c r="DJ72" s="1">
        <v>14</v>
      </c>
      <c r="DK72" s="1">
        <v>12</v>
      </c>
      <c r="DO72" s="1" t="s">
        <v>658</v>
      </c>
      <c r="DP72" s="1" t="str">
        <f t="shared" si="12"/>
        <v>+9</v>
      </c>
      <c r="DQ72" s="1" t="str">
        <f t="shared" si="12"/>
        <v>+9</v>
      </c>
      <c r="DR72" s="1" t="str">
        <f t="shared" si="12"/>
        <v>+9</v>
      </c>
      <c r="DS72" s="1" t="str">
        <f t="shared" si="12"/>
        <v>+6</v>
      </c>
      <c r="DT72" s="1" t="str">
        <f t="shared" si="12"/>
        <v>+7</v>
      </c>
      <c r="DU72" s="1" t="str">
        <f t="shared" si="12"/>
        <v>+6</v>
      </c>
    </row>
    <row r="73" spans="1:125" ht="14.4" customHeight="1" x14ac:dyDescent="0.3">
      <c r="A73" s="1" t="s">
        <v>642</v>
      </c>
      <c r="B73" s="1" t="s">
        <v>835</v>
      </c>
      <c r="C73" s="1" t="s">
        <v>129</v>
      </c>
      <c r="D73" s="1" t="s">
        <v>155</v>
      </c>
      <c r="E73" s="1" t="s">
        <v>131</v>
      </c>
      <c r="F73" s="1" t="s">
        <v>319</v>
      </c>
      <c r="G73" s="1" t="s">
        <v>646</v>
      </c>
      <c r="H73" s="1">
        <v>10</v>
      </c>
      <c r="I73" s="1" t="s">
        <v>728</v>
      </c>
      <c r="J73" s="1">
        <v>1000</v>
      </c>
      <c r="K73" s="1">
        <v>8</v>
      </c>
      <c r="L73" s="1">
        <v>13</v>
      </c>
      <c r="O73" s="1">
        <v>208</v>
      </c>
      <c r="P73" s="1">
        <f t="shared" si="11"/>
        <v>104</v>
      </c>
      <c r="R73" s="1">
        <v>24</v>
      </c>
      <c r="S73" s="1">
        <v>23</v>
      </c>
      <c r="T73" s="1">
        <v>24</v>
      </c>
      <c r="U73" s="1">
        <v>22</v>
      </c>
      <c r="Z73" s="1">
        <v>6</v>
      </c>
      <c r="AB73" s="1" t="s">
        <v>182</v>
      </c>
      <c r="AC73" s="1" t="s">
        <v>683</v>
      </c>
      <c r="AD73" s="1" t="s">
        <v>138</v>
      </c>
      <c r="AE73" s="1" t="s">
        <v>139</v>
      </c>
      <c r="AF73" s="1" t="s">
        <v>322</v>
      </c>
      <c r="AG73" s="1" t="s">
        <v>836</v>
      </c>
      <c r="AH73" s="1" t="s">
        <v>511</v>
      </c>
      <c r="AK73" s="1" t="s">
        <v>837</v>
      </c>
      <c r="AP73" s="1" t="s">
        <v>838</v>
      </c>
      <c r="AS73" s="1" t="s">
        <v>839</v>
      </c>
      <c r="AT73" s="1" t="s">
        <v>138</v>
      </c>
      <c r="AU73" s="1" t="s">
        <v>139</v>
      </c>
      <c r="AV73" s="1" t="s">
        <v>322</v>
      </c>
      <c r="AX73" s="1" t="s">
        <v>840</v>
      </c>
      <c r="BA73" s="1" t="s">
        <v>841</v>
      </c>
      <c r="BB73" s="1" t="s">
        <v>138</v>
      </c>
      <c r="BC73" s="1" t="s">
        <v>218</v>
      </c>
      <c r="BD73" s="1" t="s">
        <v>351</v>
      </c>
      <c r="BF73" s="1" t="s">
        <v>842</v>
      </c>
      <c r="BI73" s="1" t="s">
        <v>843</v>
      </c>
      <c r="BJ73" s="1" t="s">
        <v>184</v>
      </c>
      <c r="BK73" s="1" t="s">
        <v>139</v>
      </c>
      <c r="BN73" s="1" t="s">
        <v>844</v>
      </c>
      <c r="BQ73" s="1" t="s">
        <v>845</v>
      </c>
      <c r="BR73" s="1" t="s">
        <v>796</v>
      </c>
      <c r="BS73" s="1" t="s">
        <v>139</v>
      </c>
      <c r="BV73" s="4" t="s">
        <v>846</v>
      </c>
      <c r="DD73" s="1" t="s">
        <v>256</v>
      </c>
      <c r="DE73" s="1" t="s">
        <v>847</v>
      </c>
      <c r="DF73" s="1">
        <v>16</v>
      </c>
      <c r="DG73" s="1">
        <v>16</v>
      </c>
      <c r="DH73" s="1">
        <v>16</v>
      </c>
      <c r="DI73" s="1">
        <v>18</v>
      </c>
      <c r="DJ73" s="1">
        <v>16</v>
      </c>
      <c r="DK73" s="1">
        <v>14</v>
      </c>
      <c r="DO73" s="1" t="s">
        <v>658</v>
      </c>
      <c r="DP73" s="1" t="str">
        <f t="shared" si="12"/>
        <v>+8</v>
      </c>
      <c r="DQ73" s="1" t="str">
        <f t="shared" si="12"/>
        <v>+8</v>
      </c>
      <c r="DR73" s="1" t="str">
        <f t="shared" si="12"/>
        <v>+8</v>
      </c>
      <c r="DS73" s="1" t="str">
        <f t="shared" si="12"/>
        <v>+9</v>
      </c>
      <c r="DT73" s="1" t="str">
        <f t="shared" si="12"/>
        <v>+8</v>
      </c>
      <c r="DU73" s="1" t="str">
        <f t="shared" si="12"/>
        <v>+7</v>
      </c>
    </row>
    <row r="74" spans="1:125" ht="14.4" customHeight="1" x14ac:dyDescent="0.3">
      <c r="A74" s="1" t="s">
        <v>642</v>
      </c>
      <c r="B74" s="1" t="s">
        <v>848</v>
      </c>
      <c r="C74" s="1" t="s">
        <v>129</v>
      </c>
      <c r="D74" s="1" t="s">
        <v>155</v>
      </c>
      <c r="E74" s="1" t="s">
        <v>131</v>
      </c>
      <c r="F74" s="1" t="s">
        <v>319</v>
      </c>
      <c r="G74" s="1" t="s">
        <v>646</v>
      </c>
      <c r="H74" s="1">
        <v>11</v>
      </c>
      <c r="I74" s="1" t="s">
        <v>497</v>
      </c>
      <c r="J74" s="1">
        <v>3000</v>
      </c>
      <c r="K74" s="1">
        <v>11</v>
      </c>
      <c r="L74" s="1">
        <v>13</v>
      </c>
      <c r="O74" s="1">
        <v>620</v>
      </c>
      <c r="P74" s="1">
        <f t="shared" si="11"/>
        <v>310</v>
      </c>
      <c r="R74" s="1">
        <v>25</v>
      </c>
      <c r="S74" s="1">
        <v>25</v>
      </c>
      <c r="T74" s="1">
        <v>24</v>
      </c>
      <c r="U74" s="1">
        <v>20</v>
      </c>
      <c r="W74" s="1" t="s">
        <v>777</v>
      </c>
      <c r="Y74" s="1">
        <v>5</v>
      </c>
      <c r="AA74" s="1">
        <v>2</v>
      </c>
      <c r="AB74" s="1" t="s">
        <v>136</v>
      </c>
      <c r="AC74" s="1" t="s">
        <v>849</v>
      </c>
      <c r="AD74" s="1" t="s">
        <v>138</v>
      </c>
      <c r="AE74" s="1" t="s">
        <v>139</v>
      </c>
      <c r="AF74" s="1" t="s">
        <v>322</v>
      </c>
      <c r="AG74" s="1" t="s">
        <v>850</v>
      </c>
      <c r="AH74" s="1" t="s">
        <v>851</v>
      </c>
      <c r="AJ74" s="1" t="s">
        <v>182</v>
      </c>
      <c r="AK74" s="1" t="s">
        <v>852</v>
      </c>
      <c r="AL74" s="1" t="s">
        <v>138</v>
      </c>
      <c r="AM74" s="1" t="s">
        <v>139</v>
      </c>
      <c r="AN74" s="1" t="s">
        <v>853</v>
      </c>
      <c r="AO74" s="1" t="s">
        <v>854</v>
      </c>
      <c r="AP74" s="1" t="s">
        <v>855</v>
      </c>
      <c r="AR74" s="1" t="s">
        <v>142</v>
      </c>
      <c r="AS74" s="1" t="s">
        <v>589</v>
      </c>
      <c r="AT74" s="1" t="s">
        <v>138</v>
      </c>
      <c r="AU74" s="1" t="s">
        <v>139</v>
      </c>
      <c r="AV74" s="1" t="s">
        <v>322</v>
      </c>
      <c r="AX74" s="1" t="s">
        <v>856</v>
      </c>
      <c r="AZ74" s="1" t="s">
        <v>142</v>
      </c>
      <c r="BA74" s="1" t="s">
        <v>857</v>
      </c>
      <c r="BB74" s="1" t="s">
        <v>138</v>
      </c>
      <c r="BC74" s="1" t="s">
        <v>302</v>
      </c>
      <c r="BD74" s="1" t="s">
        <v>322</v>
      </c>
      <c r="BF74" s="1" t="s">
        <v>858</v>
      </c>
      <c r="BI74" s="1" t="s">
        <v>859</v>
      </c>
      <c r="BN74" s="1" t="s">
        <v>860</v>
      </c>
      <c r="BQ74" s="1" t="s">
        <v>861</v>
      </c>
      <c r="BV74" s="1" t="s">
        <v>862</v>
      </c>
      <c r="DD74" s="1" t="s">
        <v>256</v>
      </c>
      <c r="DE74" s="1" t="s">
        <v>863</v>
      </c>
      <c r="DF74" s="1">
        <v>28</v>
      </c>
      <c r="DG74" s="1">
        <v>28</v>
      </c>
      <c r="DH74" s="1">
        <v>16</v>
      </c>
      <c r="DI74" s="1">
        <v>10</v>
      </c>
      <c r="DJ74" s="1">
        <v>8</v>
      </c>
      <c r="DK74" s="1">
        <v>8</v>
      </c>
      <c r="DO74" s="1" t="s">
        <v>658</v>
      </c>
      <c r="DP74" s="1" t="str">
        <f t="shared" si="12"/>
        <v>+14</v>
      </c>
      <c r="DQ74" s="1" t="str">
        <f t="shared" si="12"/>
        <v>+14</v>
      </c>
      <c r="DR74" s="1" t="str">
        <f t="shared" si="12"/>
        <v>+8</v>
      </c>
      <c r="DS74" s="1" t="str">
        <f t="shared" si="12"/>
        <v>+5</v>
      </c>
      <c r="DT74" s="1" t="str">
        <f t="shared" si="12"/>
        <v>+4</v>
      </c>
      <c r="DU74" s="1" t="str">
        <f t="shared" si="12"/>
        <v>+4</v>
      </c>
    </row>
    <row r="75" spans="1:125" ht="14.4" customHeight="1" x14ac:dyDescent="0.3">
      <c r="A75" s="1" t="s">
        <v>642</v>
      </c>
      <c r="B75" s="1" t="s">
        <v>864</v>
      </c>
      <c r="C75" s="1" t="s">
        <v>318</v>
      </c>
      <c r="D75" s="1" t="s">
        <v>155</v>
      </c>
      <c r="E75" s="1" t="s">
        <v>131</v>
      </c>
      <c r="F75" s="1" t="s">
        <v>319</v>
      </c>
      <c r="G75" s="1" t="s">
        <v>646</v>
      </c>
      <c r="H75" s="1">
        <v>12</v>
      </c>
      <c r="I75" s="1" t="s">
        <v>157</v>
      </c>
      <c r="J75" s="1">
        <v>700</v>
      </c>
      <c r="K75" s="1">
        <v>7</v>
      </c>
      <c r="L75" s="1">
        <v>10</v>
      </c>
      <c r="O75" s="1">
        <v>148</v>
      </c>
      <c r="P75" s="1">
        <f t="shared" si="11"/>
        <v>74</v>
      </c>
      <c r="R75" s="1">
        <v>24</v>
      </c>
      <c r="S75" s="1">
        <v>24</v>
      </c>
      <c r="T75" s="1">
        <v>20</v>
      </c>
      <c r="U75" s="1">
        <v>22</v>
      </c>
      <c r="Z75" s="1">
        <v>3</v>
      </c>
      <c r="AB75" s="1" t="s">
        <v>182</v>
      </c>
      <c r="AC75" s="1" t="s">
        <v>865</v>
      </c>
      <c r="AD75" s="1" t="s">
        <v>138</v>
      </c>
      <c r="AE75" s="1" t="s">
        <v>139</v>
      </c>
      <c r="AF75" s="1" t="s">
        <v>866</v>
      </c>
      <c r="AG75" s="1" t="s">
        <v>867</v>
      </c>
      <c r="AH75" s="1" t="s">
        <v>868</v>
      </c>
      <c r="AK75" s="1" t="s">
        <v>869</v>
      </c>
      <c r="AL75" s="1" t="s">
        <v>688</v>
      </c>
      <c r="AM75" s="1" t="s">
        <v>139</v>
      </c>
      <c r="AN75" s="1" t="s">
        <v>866</v>
      </c>
      <c r="AO75" s="1" t="s">
        <v>870</v>
      </c>
      <c r="AP75" s="1" t="s">
        <v>871</v>
      </c>
      <c r="AR75" s="1" t="s">
        <v>686</v>
      </c>
      <c r="AS75" s="1" t="s">
        <v>872</v>
      </c>
      <c r="AT75" s="1" t="s">
        <v>688</v>
      </c>
      <c r="AU75" s="1" t="s">
        <v>359</v>
      </c>
      <c r="AV75" s="1" t="s">
        <v>866</v>
      </c>
      <c r="AW75" s="1" t="s">
        <v>873</v>
      </c>
      <c r="AX75" s="1" t="s">
        <v>874</v>
      </c>
      <c r="DD75" s="1" t="s">
        <v>256</v>
      </c>
      <c r="DE75" s="1" t="s">
        <v>875</v>
      </c>
      <c r="DF75" s="1">
        <v>18</v>
      </c>
      <c r="DG75" s="1">
        <v>18</v>
      </c>
      <c r="DH75" s="1">
        <v>12</v>
      </c>
      <c r="DI75" s="1">
        <v>12</v>
      </c>
      <c r="DJ75" s="1">
        <v>14</v>
      </c>
      <c r="DK75" s="1">
        <v>12</v>
      </c>
      <c r="DO75" s="1" t="s">
        <v>658</v>
      </c>
      <c r="DP75" s="1" t="str">
        <f t="shared" si="12"/>
        <v>+10</v>
      </c>
      <c r="DQ75" s="1" t="str">
        <f t="shared" si="12"/>
        <v>+10</v>
      </c>
      <c r="DR75" s="1" t="str">
        <f t="shared" si="12"/>
        <v>+7</v>
      </c>
      <c r="DS75" s="1" t="str">
        <f t="shared" si="12"/>
        <v>+7</v>
      </c>
      <c r="DT75" s="1" t="str">
        <f t="shared" si="12"/>
        <v>+8</v>
      </c>
      <c r="DU75" s="1" t="str">
        <f t="shared" si="12"/>
        <v>+7</v>
      </c>
    </row>
    <row r="76" spans="1:125" ht="14.4" customHeight="1" x14ac:dyDescent="0.3">
      <c r="A76" s="1" t="s">
        <v>642</v>
      </c>
      <c r="B76" s="1" t="s">
        <v>876</v>
      </c>
      <c r="C76" s="1" t="s">
        <v>129</v>
      </c>
      <c r="D76" s="1" t="s">
        <v>155</v>
      </c>
      <c r="E76" s="1" t="s">
        <v>131</v>
      </c>
      <c r="F76" s="1" t="s">
        <v>319</v>
      </c>
      <c r="G76" s="1" t="s">
        <v>646</v>
      </c>
      <c r="H76" s="1">
        <v>12</v>
      </c>
      <c r="I76" s="1" t="s">
        <v>877</v>
      </c>
      <c r="J76" s="1">
        <v>1400</v>
      </c>
      <c r="K76" s="1">
        <v>16</v>
      </c>
      <c r="L76" s="1">
        <v>17</v>
      </c>
      <c r="O76" s="1">
        <v>188</v>
      </c>
      <c r="P76" s="1">
        <f t="shared" si="11"/>
        <v>94</v>
      </c>
      <c r="R76" s="1">
        <v>24</v>
      </c>
      <c r="S76" s="1">
        <v>23</v>
      </c>
      <c r="T76" s="1">
        <v>24</v>
      </c>
      <c r="U76" s="1">
        <v>22</v>
      </c>
      <c r="Y76" s="1">
        <v>2</v>
      </c>
      <c r="Z76" s="1">
        <v>6</v>
      </c>
      <c r="AA76" s="1">
        <v>1</v>
      </c>
      <c r="AB76" s="1" t="s">
        <v>136</v>
      </c>
      <c r="AC76" s="1" t="s">
        <v>878</v>
      </c>
      <c r="AD76" s="1" t="s">
        <v>138</v>
      </c>
      <c r="AE76" s="1" t="s">
        <v>139</v>
      </c>
      <c r="AF76" s="1" t="s">
        <v>322</v>
      </c>
      <c r="AG76" s="3" t="s">
        <v>630</v>
      </c>
      <c r="AH76" s="1" t="s">
        <v>879</v>
      </c>
      <c r="AJ76" s="1" t="s">
        <v>182</v>
      </c>
      <c r="AK76" s="1" t="s">
        <v>880</v>
      </c>
      <c r="AL76" s="1" t="s">
        <v>138</v>
      </c>
      <c r="AM76" s="1" t="s">
        <v>139</v>
      </c>
      <c r="AN76" s="1" t="s">
        <v>322</v>
      </c>
      <c r="AO76" s="1" t="s">
        <v>881</v>
      </c>
      <c r="AP76" s="1" t="s">
        <v>882</v>
      </c>
      <c r="AS76" s="1" t="s">
        <v>883</v>
      </c>
      <c r="AX76" s="1" t="s">
        <v>884</v>
      </c>
      <c r="BA76" s="1" t="s">
        <v>885</v>
      </c>
      <c r="BF76" s="1" t="s">
        <v>886</v>
      </c>
      <c r="BH76" s="1" t="s">
        <v>161</v>
      </c>
      <c r="BI76" s="1" t="s">
        <v>887</v>
      </c>
      <c r="BJ76" s="1" t="s">
        <v>138</v>
      </c>
      <c r="BK76" s="1" t="s">
        <v>139</v>
      </c>
      <c r="BL76" s="1" t="s">
        <v>322</v>
      </c>
      <c r="BM76" s="1" t="s">
        <v>888</v>
      </c>
      <c r="BN76" s="1" t="s">
        <v>889</v>
      </c>
      <c r="BQ76" s="1" t="s">
        <v>890</v>
      </c>
      <c r="BR76" s="1" t="s">
        <v>188</v>
      </c>
      <c r="BS76" s="1" t="s">
        <v>139</v>
      </c>
      <c r="BV76" s="1" t="s">
        <v>891</v>
      </c>
      <c r="DD76" s="1" t="s">
        <v>256</v>
      </c>
      <c r="DE76" s="1" t="s">
        <v>892</v>
      </c>
      <c r="DF76" s="1">
        <v>16</v>
      </c>
      <c r="DG76" s="1">
        <v>16</v>
      </c>
      <c r="DH76" s="1">
        <v>22</v>
      </c>
      <c r="DI76" s="1">
        <v>20</v>
      </c>
      <c r="DJ76" s="1">
        <v>16</v>
      </c>
      <c r="DK76" s="1">
        <v>15</v>
      </c>
      <c r="DO76" s="1" t="s">
        <v>658</v>
      </c>
      <c r="DP76" s="1" t="str">
        <f t="shared" si="12"/>
        <v>+9</v>
      </c>
      <c r="DQ76" s="1" t="str">
        <f t="shared" si="12"/>
        <v>+9</v>
      </c>
      <c r="DR76" s="1" t="str">
        <f t="shared" si="12"/>
        <v>+12</v>
      </c>
      <c r="DS76" s="1" t="str">
        <f t="shared" si="12"/>
        <v>+11</v>
      </c>
      <c r="DT76" s="1" t="str">
        <f t="shared" si="12"/>
        <v>+9</v>
      </c>
      <c r="DU76" s="1" t="str">
        <f t="shared" si="12"/>
        <v>+8</v>
      </c>
    </row>
    <row r="77" spans="1:125" ht="14.4" customHeight="1" x14ac:dyDescent="0.3">
      <c r="A77" s="1" t="s">
        <v>642</v>
      </c>
      <c r="B77" s="1" t="s">
        <v>893</v>
      </c>
      <c r="C77" s="1" t="s">
        <v>129</v>
      </c>
      <c r="D77" s="1" t="s">
        <v>155</v>
      </c>
      <c r="E77" s="1" t="s">
        <v>131</v>
      </c>
      <c r="F77" s="1" t="s">
        <v>319</v>
      </c>
      <c r="G77" s="1" t="s">
        <v>646</v>
      </c>
      <c r="H77" s="1">
        <v>13</v>
      </c>
      <c r="I77" s="1" t="s">
        <v>241</v>
      </c>
      <c r="J77" s="1">
        <v>4000</v>
      </c>
      <c r="K77" s="1">
        <v>8</v>
      </c>
      <c r="L77" s="1">
        <v>19</v>
      </c>
      <c r="M77" s="1" t="s">
        <v>894</v>
      </c>
      <c r="O77" s="1">
        <v>670</v>
      </c>
      <c r="P77" s="1">
        <f t="shared" si="11"/>
        <v>335</v>
      </c>
      <c r="R77" s="1">
        <v>31</v>
      </c>
      <c r="S77" s="1">
        <v>31</v>
      </c>
      <c r="T77" s="1">
        <v>31</v>
      </c>
      <c r="U77" s="1">
        <v>29</v>
      </c>
      <c r="V77" s="1" t="s">
        <v>895</v>
      </c>
      <c r="Y77" s="1">
        <v>5</v>
      </c>
      <c r="Z77" s="1">
        <v>6</v>
      </c>
      <c r="AA77" s="1">
        <v>2</v>
      </c>
      <c r="AB77" s="1" t="s">
        <v>136</v>
      </c>
      <c r="AC77" s="1" t="s">
        <v>896</v>
      </c>
      <c r="AD77" s="1" t="s">
        <v>138</v>
      </c>
      <c r="AE77" s="1" t="s">
        <v>139</v>
      </c>
      <c r="AG77" s="3" t="s">
        <v>897</v>
      </c>
      <c r="AH77" s="1" t="s">
        <v>898</v>
      </c>
      <c r="AJ77" s="1" t="s">
        <v>161</v>
      </c>
      <c r="AK77" s="1" t="s">
        <v>899</v>
      </c>
      <c r="AL77" s="1" t="s">
        <v>138</v>
      </c>
      <c r="AM77" s="1" t="s">
        <v>139</v>
      </c>
      <c r="AO77" s="1" t="s">
        <v>900</v>
      </c>
      <c r="AP77" s="1" t="s">
        <v>901</v>
      </c>
      <c r="AR77" s="1" t="s">
        <v>142</v>
      </c>
      <c r="AS77" s="1" t="s">
        <v>902</v>
      </c>
      <c r="AT77" s="1" t="s">
        <v>138</v>
      </c>
      <c r="AU77" s="1" t="s">
        <v>302</v>
      </c>
      <c r="AW77" s="3" t="s">
        <v>897</v>
      </c>
      <c r="AX77" s="1" t="s">
        <v>903</v>
      </c>
      <c r="BA77" s="1" t="s">
        <v>904</v>
      </c>
      <c r="BF77" s="1" t="s">
        <v>905</v>
      </c>
      <c r="BI77" s="1" t="s">
        <v>906</v>
      </c>
      <c r="BJ77" s="1" t="s">
        <v>188</v>
      </c>
      <c r="BK77" s="1" t="s">
        <v>139</v>
      </c>
      <c r="BM77" s="3" t="s">
        <v>907</v>
      </c>
      <c r="BN77" s="1" t="s">
        <v>908</v>
      </c>
      <c r="DD77" s="1" t="s">
        <v>256</v>
      </c>
      <c r="DF77" s="1">
        <v>22</v>
      </c>
      <c r="DG77" s="1">
        <v>22</v>
      </c>
      <c r="DH77" s="1">
        <v>22</v>
      </c>
      <c r="DI77" s="1">
        <v>14</v>
      </c>
      <c r="DJ77" s="1">
        <v>16</v>
      </c>
      <c r="DK77" s="1">
        <v>15</v>
      </c>
      <c r="DO77" s="1" t="s">
        <v>658</v>
      </c>
      <c r="DP77" s="1" t="str">
        <f t="shared" si="12"/>
        <v>+12</v>
      </c>
      <c r="DQ77" s="1" t="str">
        <f t="shared" si="12"/>
        <v>+12</v>
      </c>
      <c r="DR77" s="1" t="str">
        <f t="shared" si="12"/>
        <v>+12</v>
      </c>
      <c r="DS77" s="1" t="str">
        <f t="shared" si="12"/>
        <v>+8</v>
      </c>
      <c r="DT77" s="1" t="str">
        <f t="shared" si="12"/>
        <v>+9</v>
      </c>
      <c r="DU77" s="1" t="str">
        <f t="shared" si="12"/>
        <v>+8</v>
      </c>
    </row>
    <row r="78" spans="1:125" ht="14.4" customHeight="1" x14ac:dyDescent="0.3">
      <c r="A78" s="1" t="s">
        <v>642</v>
      </c>
      <c r="B78" s="1" t="s">
        <v>909</v>
      </c>
      <c r="C78" s="1" t="s">
        <v>318</v>
      </c>
      <c r="D78" s="1" t="s">
        <v>155</v>
      </c>
      <c r="E78" s="1" t="s">
        <v>131</v>
      </c>
      <c r="F78" s="1" t="s">
        <v>319</v>
      </c>
      <c r="G78" s="1" t="s">
        <v>646</v>
      </c>
      <c r="H78" s="1">
        <v>14</v>
      </c>
      <c r="I78" s="1" t="s">
        <v>306</v>
      </c>
      <c r="J78" s="1">
        <v>2000</v>
      </c>
      <c r="K78" s="1">
        <v>14</v>
      </c>
      <c r="L78" s="1">
        <v>14</v>
      </c>
      <c r="O78" s="1">
        <v>280</v>
      </c>
      <c r="P78" s="1">
        <f t="shared" si="11"/>
        <v>140</v>
      </c>
      <c r="R78" s="1">
        <v>30</v>
      </c>
      <c r="S78" s="1">
        <v>30</v>
      </c>
      <c r="T78" s="1">
        <v>28</v>
      </c>
      <c r="U78" s="1">
        <v>28</v>
      </c>
      <c r="W78" s="1" t="s">
        <v>777</v>
      </c>
      <c r="Z78" s="1">
        <v>6</v>
      </c>
      <c r="AB78" s="1" t="s">
        <v>136</v>
      </c>
      <c r="AC78" s="1" t="s">
        <v>910</v>
      </c>
      <c r="AD78" s="1" t="s">
        <v>138</v>
      </c>
      <c r="AE78" s="1" t="s">
        <v>139</v>
      </c>
      <c r="AF78" s="1" t="s">
        <v>322</v>
      </c>
      <c r="AG78" s="3" t="s">
        <v>911</v>
      </c>
      <c r="AH78" s="1" t="s">
        <v>912</v>
      </c>
      <c r="AK78" s="1" t="s">
        <v>913</v>
      </c>
      <c r="AL78" s="1" t="s">
        <v>138</v>
      </c>
      <c r="AM78" s="1" t="s">
        <v>218</v>
      </c>
      <c r="AO78" s="3" t="s">
        <v>911</v>
      </c>
      <c r="AP78" s="1" t="s">
        <v>914</v>
      </c>
      <c r="AS78" s="1" t="s">
        <v>915</v>
      </c>
      <c r="AT78" s="1" t="s">
        <v>138</v>
      </c>
      <c r="AU78" s="1" t="s">
        <v>139</v>
      </c>
      <c r="AX78" s="1" t="s">
        <v>916</v>
      </c>
      <c r="AZ78" s="1" t="s">
        <v>142</v>
      </c>
      <c r="BA78" s="1" t="s">
        <v>917</v>
      </c>
      <c r="BB78" s="1" t="s">
        <v>688</v>
      </c>
      <c r="BC78" s="1" t="s">
        <v>139</v>
      </c>
      <c r="BE78" s="3" t="s">
        <v>918</v>
      </c>
      <c r="BF78" s="1" t="s">
        <v>919</v>
      </c>
      <c r="DD78" s="1" t="s">
        <v>256</v>
      </c>
      <c r="DE78" s="1" t="s">
        <v>920</v>
      </c>
      <c r="DF78" s="1">
        <v>18</v>
      </c>
      <c r="DG78" s="1">
        <v>20</v>
      </c>
      <c r="DH78" s="1">
        <v>18</v>
      </c>
      <c r="DI78" s="1">
        <v>15</v>
      </c>
      <c r="DJ78" s="1">
        <v>14</v>
      </c>
      <c r="DK78" s="1">
        <v>12</v>
      </c>
      <c r="DO78" s="1" t="s">
        <v>658</v>
      </c>
      <c r="DP78" s="1" t="str">
        <f t="shared" si="12"/>
        <v>+11</v>
      </c>
      <c r="DQ78" s="1" t="str">
        <f t="shared" si="12"/>
        <v>+12</v>
      </c>
      <c r="DR78" s="1" t="str">
        <f t="shared" si="12"/>
        <v>+11</v>
      </c>
      <c r="DS78" s="1" t="str">
        <f t="shared" si="12"/>
        <v>+9</v>
      </c>
      <c r="DT78" s="1" t="str">
        <f t="shared" si="12"/>
        <v>+9</v>
      </c>
      <c r="DU78" s="1" t="str">
        <f t="shared" si="12"/>
        <v>+8</v>
      </c>
    </row>
    <row r="79" spans="1:125" ht="14.4" customHeight="1" x14ac:dyDescent="0.3">
      <c r="A79" s="1" t="s">
        <v>642</v>
      </c>
      <c r="B79" s="1" t="s">
        <v>921</v>
      </c>
      <c r="C79" s="1" t="s">
        <v>318</v>
      </c>
      <c r="D79" s="1" t="s">
        <v>155</v>
      </c>
      <c r="E79" s="1" t="s">
        <v>131</v>
      </c>
      <c r="F79" s="1" t="s">
        <v>319</v>
      </c>
      <c r="G79" s="1" t="s">
        <v>646</v>
      </c>
      <c r="H79" s="1">
        <v>14</v>
      </c>
      <c r="I79" s="1" t="s">
        <v>660</v>
      </c>
      <c r="J79" s="1">
        <v>250</v>
      </c>
      <c r="K79" s="1">
        <v>13</v>
      </c>
      <c r="L79" s="1">
        <v>14</v>
      </c>
      <c r="O79" s="1">
        <v>1</v>
      </c>
      <c r="P79" s="1" t="str">
        <f t="shared" si="11"/>
        <v/>
      </c>
      <c r="Q79" s="1" t="s">
        <v>661</v>
      </c>
      <c r="R79" s="1">
        <v>30</v>
      </c>
      <c r="S79" s="1">
        <v>28</v>
      </c>
      <c r="T79" s="1">
        <v>30</v>
      </c>
      <c r="U79" s="1">
        <v>26</v>
      </c>
      <c r="Z79" s="1">
        <v>6</v>
      </c>
      <c r="AB79" s="1" t="s">
        <v>136</v>
      </c>
      <c r="AC79" s="1" t="s">
        <v>368</v>
      </c>
      <c r="AD79" s="1" t="s">
        <v>138</v>
      </c>
      <c r="AE79" s="1" t="s">
        <v>139</v>
      </c>
      <c r="AF79" s="1" t="s">
        <v>322</v>
      </c>
      <c r="AG79" s="3" t="s">
        <v>911</v>
      </c>
      <c r="AH79" s="1" t="s">
        <v>922</v>
      </c>
      <c r="AK79" s="1" t="s">
        <v>923</v>
      </c>
      <c r="AL79" s="1" t="s">
        <v>138</v>
      </c>
      <c r="AM79" s="1" t="s">
        <v>139</v>
      </c>
      <c r="AN79" s="1" t="s">
        <v>322</v>
      </c>
      <c r="AP79" s="1" t="s">
        <v>924</v>
      </c>
      <c r="DD79" s="1" t="s">
        <v>256</v>
      </c>
      <c r="DE79" s="1" t="s">
        <v>925</v>
      </c>
      <c r="DF79" s="1">
        <v>18</v>
      </c>
      <c r="DG79" s="1">
        <v>18</v>
      </c>
      <c r="DH79" s="1">
        <v>18</v>
      </c>
      <c r="DI79" s="1">
        <v>12</v>
      </c>
      <c r="DJ79" s="1">
        <v>14</v>
      </c>
      <c r="DK79" s="1">
        <v>12</v>
      </c>
      <c r="DO79" s="1" t="s">
        <v>658</v>
      </c>
      <c r="DP79" s="1" t="str">
        <f t="shared" si="12"/>
        <v>+11</v>
      </c>
      <c r="DQ79" s="1" t="str">
        <f t="shared" si="12"/>
        <v>+11</v>
      </c>
      <c r="DR79" s="1" t="str">
        <f t="shared" si="12"/>
        <v>+11</v>
      </c>
      <c r="DS79" s="1" t="str">
        <f t="shared" si="12"/>
        <v>+8</v>
      </c>
      <c r="DT79" s="1" t="str">
        <f t="shared" si="12"/>
        <v>+9</v>
      </c>
      <c r="DU79" s="1" t="str">
        <f t="shared" si="12"/>
        <v>+8</v>
      </c>
    </row>
    <row r="80" spans="1:125" ht="14.4" customHeight="1" x14ac:dyDescent="0.3">
      <c r="A80" s="1" t="s">
        <v>642</v>
      </c>
      <c r="B80" s="1" t="s">
        <v>926</v>
      </c>
      <c r="C80" s="1" t="s">
        <v>318</v>
      </c>
      <c r="D80" s="1" t="s">
        <v>155</v>
      </c>
      <c r="E80" s="1" t="s">
        <v>131</v>
      </c>
      <c r="F80" s="1" t="s">
        <v>319</v>
      </c>
      <c r="G80" s="1" t="s">
        <v>646</v>
      </c>
      <c r="H80" s="1">
        <v>15</v>
      </c>
      <c r="I80" s="1" t="s">
        <v>211</v>
      </c>
      <c r="J80" s="1">
        <v>1200</v>
      </c>
      <c r="K80" s="1">
        <v>11</v>
      </c>
      <c r="L80" s="1">
        <v>14</v>
      </c>
      <c r="O80" s="1">
        <v>112</v>
      </c>
      <c r="P80" s="1">
        <f t="shared" si="11"/>
        <v>56</v>
      </c>
      <c r="R80" s="1">
        <v>27</v>
      </c>
      <c r="S80" s="1">
        <v>26</v>
      </c>
      <c r="T80" s="1">
        <v>27</v>
      </c>
      <c r="U80" s="1">
        <v>26</v>
      </c>
      <c r="Z80" s="1">
        <v>6</v>
      </c>
      <c r="AB80" s="1" t="s">
        <v>136</v>
      </c>
      <c r="AC80" s="1" t="s">
        <v>701</v>
      </c>
      <c r="AD80" s="1" t="s">
        <v>138</v>
      </c>
      <c r="AE80" s="1" t="s">
        <v>139</v>
      </c>
      <c r="AF80" s="1" t="s">
        <v>322</v>
      </c>
      <c r="AG80" s="3" t="s">
        <v>927</v>
      </c>
      <c r="AH80" s="1" t="s">
        <v>928</v>
      </c>
      <c r="AJ80" s="1" t="s">
        <v>182</v>
      </c>
      <c r="AK80" s="1" t="s">
        <v>929</v>
      </c>
      <c r="AL80" s="1" t="s">
        <v>138</v>
      </c>
      <c r="AM80" s="1" t="s">
        <v>139</v>
      </c>
      <c r="AN80" s="1" t="s">
        <v>322</v>
      </c>
      <c r="AO80" s="1" t="s">
        <v>930</v>
      </c>
      <c r="AP80" s="1" t="s">
        <v>931</v>
      </c>
      <c r="AS80" s="1" t="s">
        <v>932</v>
      </c>
      <c r="AT80" s="1" t="s">
        <v>188</v>
      </c>
      <c r="AU80" s="1" t="s">
        <v>218</v>
      </c>
      <c r="AX80" s="1" t="s">
        <v>933</v>
      </c>
      <c r="BA80" s="1" t="s">
        <v>934</v>
      </c>
      <c r="BB80" s="1" t="s">
        <v>793</v>
      </c>
      <c r="BC80" s="1" t="s">
        <v>163</v>
      </c>
      <c r="BF80" s="4" t="s">
        <v>935</v>
      </c>
      <c r="DD80" s="1" t="s">
        <v>256</v>
      </c>
      <c r="DE80" s="1" t="s">
        <v>936</v>
      </c>
      <c r="DF80" s="1">
        <v>16</v>
      </c>
      <c r="DG80" s="1">
        <v>16</v>
      </c>
      <c r="DH80" s="1">
        <v>18</v>
      </c>
      <c r="DI80" s="1">
        <v>15</v>
      </c>
      <c r="DJ80" s="1">
        <v>14</v>
      </c>
      <c r="DK80" s="1">
        <v>14</v>
      </c>
      <c r="DO80" s="1" t="s">
        <v>658</v>
      </c>
      <c r="DP80" s="1" t="str">
        <f t="shared" si="12"/>
        <v>+10</v>
      </c>
      <c r="DQ80" s="1" t="str">
        <f t="shared" si="12"/>
        <v>+10</v>
      </c>
      <c r="DR80" s="1" t="str">
        <f t="shared" si="12"/>
        <v>+11</v>
      </c>
      <c r="DS80" s="1" t="str">
        <f t="shared" si="12"/>
        <v>+9</v>
      </c>
      <c r="DT80" s="1" t="str">
        <f t="shared" si="12"/>
        <v>+9</v>
      </c>
      <c r="DU80" s="1" t="str">
        <f t="shared" si="12"/>
        <v>+9</v>
      </c>
    </row>
    <row r="81" spans="1:125" ht="14.4" customHeight="1" x14ac:dyDescent="0.3">
      <c r="A81" s="1" t="s">
        <v>642</v>
      </c>
      <c r="B81" s="1" t="s">
        <v>937</v>
      </c>
      <c r="C81" s="1" t="s">
        <v>318</v>
      </c>
      <c r="D81" s="1" t="s">
        <v>155</v>
      </c>
      <c r="E81" s="1" t="s">
        <v>131</v>
      </c>
      <c r="F81" s="1" t="s">
        <v>319</v>
      </c>
      <c r="G81" s="1" t="s">
        <v>646</v>
      </c>
      <c r="H81" s="1">
        <v>16</v>
      </c>
      <c r="I81" s="1" t="s">
        <v>938</v>
      </c>
      <c r="J81" s="5">
        <v>2800</v>
      </c>
      <c r="K81" s="1">
        <v>11</v>
      </c>
      <c r="L81" s="1">
        <v>15</v>
      </c>
      <c r="O81" s="1">
        <v>380</v>
      </c>
      <c r="P81" s="1">
        <f t="shared" si="11"/>
        <v>190</v>
      </c>
      <c r="R81" s="1">
        <v>30</v>
      </c>
      <c r="S81" s="1">
        <v>30</v>
      </c>
      <c r="T81" s="1">
        <v>28</v>
      </c>
      <c r="U81" s="1">
        <v>30</v>
      </c>
      <c r="W81" s="1" t="s">
        <v>777</v>
      </c>
      <c r="Y81" s="1">
        <v>5</v>
      </c>
      <c r="Z81" s="1">
        <v>6</v>
      </c>
      <c r="AA81" s="1">
        <v>2</v>
      </c>
      <c r="AB81" s="1" t="s">
        <v>136</v>
      </c>
      <c r="AC81" s="1" t="s">
        <v>939</v>
      </c>
      <c r="AD81" s="1" t="s">
        <v>138</v>
      </c>
      <c r="AE81" s="1" t="s">
        <v>139</v>
      </c>
      <c r="AF81" s="1" t="s">
        <v>322</v>
      </c>
      <c r="AG81" s="3" t="s">
        <v>940</v>
      </c>
      <c r="AH81" s="1" t="s">
        <v>941</v>
      </c>
      <c r="AJ81" s="1" t="s">
        <v>182</v>
      </c>
      <c r="AK81" s="1" t="s">
        <v>942</v>
      </c>
      <c r="AL81" s="1" t="s">
        <v>138</v>
      </c>
      <c r="AM81" s="1" t="s">
        <v>139</v>
      </c>
      <c r="AN81" s="1" t="s">
        <v>503</v>
      </c>
      <c r="AO81" s="1" t="s">
        <v>943</v>
      </c>
      <c r="AP81" s="1" t="s">
        <v>944</v>
      </c>
      <c r="AS81" s="1" t="s">
        <v>859</v>
      </c>
      <c r="AX81" s="1" t="s">
        <v>945</v>
      </c>
      <c r="BA81" s="1" t="s">
        <v>946</v>
      </c>
      <c r="BF81" s="1" t="s">
        <v>947</v>
      </c>
      <c r="BH81" s="1" t="s">
        <v>686</v>
      </c>
      <c r="BI81" s="1" t="s">
        <v>948</v>
      </c>
      <c r="BJ81" s="1" t="s">
        <v>138</v>
      </c>
      <c r="BK81" s="1" t="s">
        <v>218</v>
      </c>
      <c r="BL81" s="1" t="s">
        <v>949</v>
      </c>
      <c r="BM81" s="1" t="s">
        <v>950</v>
      </c>
      <c r="BN81" s="1" t="s">
        <v>951</v>
      </c>
      <c r="BQ81" s="1" t="s">
        <v>952</v>
      </c>
      <c r="BR81" s="1" t="s">
        <v>253</v>
      </c>
      <c r="BS81" s="1" t="s">
        <v>163</v>
      </c>
      <c r="BV81" s="4" t="s">
        <v>953</v>
      </c>
      <c r="DD81" s="1" t="s">
        <v>256</v>
      </c>
      <c r="DE81" s="1" t="s">
        <v>798</v>
      </c>
      <c r="DF81" s="1">
        <v>18</v>
      </c>
      <c r="DG81" s="1">
        <v>20</v>
      </c>
      <c r="DH81" s="1">
        <v>16</v>
      </c>
      <c r="DI81" s="1">
        <v>16</v>
      </c>
      <c r="DJ81" s="1">
        <v>14</v>
      </c>
      <c r="DK81" s="1">
        <v>10</v>
      </c>
      <c r="DO81" s="1" t="s">
        <v>658</v>
      </c>
      <c r="DP81" s="1" t="str">
        <f t="shared" si="12"/>
        <v>+12</v>
      </c>
      <c r="DQ81" s="1" t="str">
        <f t="shared" si="12"/>
        <v>+13</v>
      </c>
      <c r="DR81" s="1" t="str">
        <f t="shared" si="12"/>
        <v>+11</v>
      </c>
      <c r="DS81" s="1" t="str">
        <f t="shared" si="12"/>
        <v>+11</v>
      </c>
      <c r="DT81" s="1" t="str">
        <f t="shared" si="12"/>
        <v>+10</v>
      </c>
      <c r="DU81" s="1" t="str">
        <f t="shared" si="12"/>
        <v>+8</v>
      </c>
    </row>
    <row r="82" spans="1:125" ht="14.4" customHeight="1" x14ac:dyDescent="0.3">
      <c r="A82" s="1" t="s">
        <v>642</v>
      </c>
      <c r="B82" s="1" t="s">
        <v>954</v>
      </c>
      <c r="C82" s="1" t="s">
        <v>318</v>
      </c>
      <c r="D82" s="1" t="s">
        <v>155</v>
      </c>
      <c r="E82" s="1" t="s">
        <v>131</v>
      </c>
      <c r="F82" s="1" t="s">
        <v>319</v>
      </c>
      <c r="G82" s="1" t="s">
        <v>646</v>
      </c>
      <c r="H82" s="1">
        <v>16</v>
      </c>
      <c r="I82" s="1" t="s">
        <v>770</v>
      </c>
      <c r="J82" s="1">
        <v>350</v>
      </c>
      <c r="K82" s="1">
        <v>13</v>
      </c>
      <c r="L82" s="1">
        <v>14</v>
      </c>
      <c r="O82" s="1">
        <v>1</v>
      </c>
      <c r="P82" s="1" t="str">
        <f t="shared" si="11"/>
        <v/>
      </c>
      <c r="Q82" s="1" t="s">
        <v>661</v>
      </c>
      <c r="R82" s="1">
        <v>30</v>
      </c>
      <c r="S82" s="1">
        <v>28</v>
      </c>
      <c r="T82" s="1">
        <v>30</v>
      </c>
      <c r="U82" s="1">
        <v>26</v>
      </c>
      <c r="Z82" s="1">
        <v>8</v>
      </c>
      <c r="AB82" s="1" t="s">
        <v>182</v>
      </c>
      <c r="AC82" s="1" t="s">
        <v>683</v>
      </c>
      <c r="AD82" s="1" t="s">
        <v>138</v>
      </c>
      <c r="AE82" s="1" t="s">
        <v>139</v>
      </c>
      <c r="AF82" s="1" t="s">
        <v>322</v>
      </c>
      <c r="AG82" s="1" t="s">
        <v>955</v>
      </c>
      <c r="AH82" s="1" t="s">
        <v>956</v>
      </c>
      <c r="AK82" s="1" t="s">
        <v>957</v>
      </c>
      <c r="AP82" s="1" t="s">
        <v>958</v>
      </c>
      <c r="DD82" s="1" t="s">
        <v>256</v>
      </c>
      <c r="DE82" s="1" t="s">
        <v>959</v>
      </c>
      <c r="DF82" s="1">
        <v>14</v>
      </c>
      <c r="DG82" s="1">
        <v>14</v>
      </c>
      <c r="DH82" s="1">
        <v>20</v>
      </c>
      <c r="DI82" s="1">
        <v>16</v>
      </c>
      <c r="DJ82" s="1">
        <v>14</v>
      </c>
      <c r="DK82" s="1">
        <v>12</v>
      </c>
      <c r="DO82" s="1" t="s">
        <v>658</v>
      </c>
      <c r="DP82" s="1" t="str">
        <f t="shared" si="12"/>
        <v>+10</v>
      </c>
      <c r="DQ82" s="1" t="str">
        <f t="shared" si="12"/>
        <v>+10</v>
      </c>
      <c r="DR82" s="1" t="str">
        <f t="shared" si="12"/>
        <v>+13</v>
      </c>
      <c r="DS82" s="1" t="str">
        <f t="shared" si="12"/>
        <v>+11</v>
      </c>
      <c r="DT82" s="1" t="str">
        <f t="shared" si="12"/>
        <v>+10</v>
      </c>
      <c r="DU82" s="1" t="str">
        <f t="shared" si="12"/>
        <v>+9</v>
      </c>
    </row>
    <row r="83" spans="1:125" ht="14.4" customHeight="1" x14ac:dyDescent="0.3">
      <c r="A83" s="1" t="s">
        <v>642</v>
      </c>
      <c r="B83" s="1" t="s">
        <v>960</v>
      </c>
      <c r="C83" s="1" t="s">
        <v>318</v>
      </c>
      <c r="D83" s="1" t="s">
        <v>155</v>
      </c>
      <c r="E83" s="1" t="s">
        <v>131</v>
      </c>
      <c r="F83" s="1" t="s">
        <v>319</v>
      </c>
      <c r="G83" s="1" t="s">
        <v>646</v>
      </c>
      <c r="H83" s="1">
        <v>19</v>
      </c>
      <c r="I83" s="1" t="s">
        <v>660</v>
      </c>
      <c r="J83" s="1">
        <v>600</v>
      </c>
      <c r="K83" s="1">
        <v>15</v>
      </c>
      <c r="L83" s="1">
        <v>14</v>
      </c>
      <c r="O83" s="1">
        <v>1</v>
      </c>
      <c r="P83" s="1" t="str">
        <f t="shared" si="11"/>
        <v/>
      </c>
      <c r="Q83" s="1" t="s">
        <v>661</v>
      </c>
      <c r="R83" s="1">
        <v>34</v>
      </c>
      <c r="S83" s="1">
        <v>34</v>
      </c>
      <c r="T83" s="1">
        <v>32</v>
      </c>
      <c r="U83" s="1">
        <v>31</v>
      </c>
      <c r="AB83" s="1" t="s">
        <v>182</v>
      </c>
      <c r="AC83" s="1" t="s">
        <v>683</v>
      </c>
      <c r="AD83" s="1" t="s">
        <v>138</v>
      </c>
      <c r="AE83" s="1" t="s">
        <v>139</v>
      </c>
      <c r="AF83" s="1" t="s">
        <v>322</v>
      </c>
      <c r="AG83" s="1" t="s">
        <v>955</v>
      </c>
      <c r="AH83" s="1" t="s">
        <v>956</v>
      </c>
      <c r="AK83" s="1" t="s">
        <v>961</v>
      </c>
      <c r="AL83" s="1" t="s">
        <v>796</v>
      </c>
      <c r="AM83" s="1" t="s">
        <v>163</v>
      </c>
      <c r="AP83" s="1" t="s">
        <v>962</v>
      </c>
      <c r="DD83" s="1" t="s">
        <v>256</v>
      </c>
      <c r="DE83" s="1" t="s">
        <v>959</v>
      </c>
      <c r="DF83" s="1">
        <v>14</v>
      </c>
      <c r="DG83" s="1">
        <v>14</v>
      </c>
      <c r="DH83" s="1">
        <v>20</v>
      </c>
      <c r="DI83" s="1">
        <v>16</v>
      </c>
      <c r="DJ83" s="1">
        <v>14</v>
      </c>
      <c r="DK83" s="1">
        <v>12</v>
      </c>
      <c r="DO83" s="1" t="s">
        <v>658</v>
      </c>
      <c r="DP83" s="1" t="str">
        <f t="shared" si="12"/>
        <v>+11</v>
      </c>
      <c r="DQ83" s="1" t="str">
        <f t="shared" si="12"/>
        <v>+11</v>
      </c>
      <c r="DR83" s="1" t="str">
        <f t="shared" si="12"/>
        <v>+14</v>
      </c>
      <c r="DS83" s="1" t="str">
        <f t="shared" si="12"/>
        <v>+12</v>
      </c>
      <c r="DT83" s="1" t="str">
        <f t="shared" si="12"/>
        <v>+11</v>
      </c>
      <c r="DU83" s="1" t="str">
        <f t="shared" si="12"/>
        <v>+10</v>
      </c>
    </row>
    <row r="84" spans="1:125" ht="14.4" customHeight="1" x14ac:dyDescent="0.3">
      <c r="A84" s="1" t="s">
        <v>963</v>
      </c>
      <c r="B84" s="1" t="s">
        <v>964</v>
      </c>
      <c r="DN84" s="4" t="s">
        <v>965</v>
      </c>
    </row>
    <row r="85" spans="1:125" ht="14.4" customHeight="1" x14ac:dyDescent="0.3">
      <c r="A85" s="1" t="s">
        <v>963</v>
      </c>
      <c r="B85" s="1" t="s">
        <v>966</v>
      </c>
      <c r="C85" s="1" t="s">
        <v>129</v>
      </c>
      <c r="D85" s="1" t="s">
        <v>155</v>
      </c>
      <c r="E85" s="1" t="s">
        <v>131</v>
      </c>
      <c r="F85" s="1" t="s">
        <v>132</v>
      </c>
      <c r="H85" s="1">
        <v>3</v>
      </c>
      <c r="I85" s="1" t="s">
        <v>157</v>
      </c>
      <c r="J85" s="1">
        <v>175</v>
      </c>
      <c r="K85" s="1">
        <v>2</v>
      </c>
      <c r="L85" s="1">
        <v>1</v>
      </c>
      <c r="M85" s="1" t="s">
        <v>393</v>
      </c>
      <c r="O85" s="1">
        <v>52</v>
      </c>
      <c r="P85" s="1">
        <f>IF(O85=1,"",ROUNDDOWN(O85/2,0))</f>
        <v>26</v>
      </c>
      <c r="Q85" s="1" t="s">
        <v>967</v>
      </c>
      <c r="R85" s="1">
        <v>15</v>
      </c>
      <c r="S85" s="1">
        <v>14</v>
      </c>
      <c r="T85" s="1">
        <v>15</v>
      </c>
      <c r="U85" s="1">
        <v>14</v>
      </c>
      <c r="V85" s="1" t="s">
        <v>607</v>
      </c>
      <c r="Z85" s="1" t="s">
        <v>968</v>
      </c>
      <c r="AB85" s="1" t="s">
        <v>136</v>
      </c>
      <c r="AC85" s="1" t="s">
        <v>159</v>
      </c>
      <c r="AD85" s="1" t="s">
        <v>138</v>
      </c>
      <c r="AE85" s="1" t="s">
        <v>139</v>
      </c>
      <c r="AG85" s="3" t="s">
        <v>323</v>
      </c>
      <c r="AH85" s="1" t="s">
        <v>969</v>
      </c>
      <c r="AK85" s="1" t="s">
        <v>970</v>
      </c>
      <c r="AP85" s="1" t="s">
        <v>971</v>
      </c>
      <c r="AS85" s="1" t="s">
        <v>972</v>
      </c>
      <c r="AX85" s="1" t="s">
        <v>973</v>
      </c>
      <c r="AZ85" s="1" t="s">
        <v>142</v>
      </c>
      <c r="BA85" s="1" t="s">
        <v>974</v>
      </c>
      <c r="BB85" s="1" t="s">
        <v>188</v>
      </c>
      <c r="BC85" s="1" t="s">
        <v>139</v>
      </c>
      <c r="BE85" s="3" t="s">
        <v>975</v>
      </c>
      <c r="BF85" s="1" t="s">
        <v>976</v>
      </c>
      <c r="DF85" s="1">
        <v>16</v>
      </c>
      <c r="DG85" s="1">
        <v>12</v>
      </c>
      <c r="DH85" s="1">
        <v>13</v>
      </c>
      <c r="DI85" s="1">
        <v>1</v>
      </c>
      <c r="DJ85" s="1">
        <v>10</v>
      </c>
      <c r="DK85" s="1">
        <v>3</v>
      </c>
      <c r="DN85" s="1" t="s">
        <v>977</v>
      </c>
      <c r="DO85" s="1" t="s">
        <v>658</v>
      </c>
      <c r="DP85" s="1" t="str">
        <f t="shared" ref="DP85:DU89" si="13">IF(ROUNDDOWN(((DF85-10)/2),0)+ROUNDDOWN(($H85/2),0)&gt;-1,CONCATENATE("+",ROUNDDOWN(((DF85-10)/2),0)+ROUNDDOWN(($H85/2),0)),ROUNDDOWN(((DF85-10)/2),0)+ROUNDDOWN(($H85/2),0))</f>
        <v>+4</v>
      </c>
      <c r="DQ85" s="1" t="str">
        <f t="shared" si="13"/>
        <v>+2</v>
      </c>
      <c r="DR85" s="1" t="str">
        <f t="shared" si="13"/>
        <v>+2</v>
      </c>
      <c r="DS85" s="1">
        <f t="shared" si="13"/>
        <v>-3</v>
      </c>
      <c r="DT85" s="1" t="str">
        <f t="shared" si="13"/>
        <v>+1</v>
      </c>
      <c r="DU85" s="1">
        <f t="shared" si="13"/>
        <v>-2</v>
      </c>
    </row>
    <row r="86" spans="1:125" ht="14.4" customHeight="1" x14ac:dyDescent="0.3">
      <c r="A86" s="1" t="s">
        <v>963</v>
      </c>
      <c r="B86" s="1" t="s">
        <v>978</v>
      </c>
      <c r="C86" s="1" t="s">
        <v>129</v>
      </c>
      <c r="D86" s="1" t="s">
        <v>155</v>
      </c>
      <c r="E86" s="1" t="s">
        <v>131</v>
      </c>
      <c r="F86" s="1" t="s">
        <v>319</v>
      </c>
      <c r="H86" s="1">
        <v>3</v>
      </c>
      <c r="I86" s="1" t="s">
        <v>157</v>
      </c>
      <c r="J86" s="1">
        <v>150</v>
      </c>
      <c r="K86" s="1">
        <v>-1</v>
      </c>
      <c r="L86" s="1">
        <v>0</v>
      </c>
      <c r="M86" s="1" t="s">
        <v>393</v>
      </c>
      <c r="O86" s="1">
        <v>50</v>
      </c>
      <c r="P86" s="1">
        <f>IF(O86=1,"",ROUNDDOWN(O86/2,0))</f>
        <v>25</v>
      </c>
      <c r="Q86" s="1" t="s">
        <v>967</v>
      </c>
      <c r="R86" s="1">
        <v>15</v>
      </c>
      <c r="S86" s="1">
        <v>15</v>
      </c>
      <c r="T86" s="1">
        <v>14</v>
      </c>
      <c r="U86" s="1">
        <v>14</v>
      </c>
      <c r="V86" s="1" t="s">
        <v>607</v>
      </c>
      <c r="Z86" s="1" t="s">
        <v>979</v>
      </c>
      <c r="AB86" s="1" t="s">
        <v>136</v>
      </c>
      <c r="AC86" s="1" t="s">
        <v>194</v>
      </c>
      <c r="AD86" s="1" t="s">
        <v>138</v>
      </c>
      <c r="AE86" s="1" t="s">
        <v>139</v>
      </c>
      <c r="AG86" s="3" t="s">
        <v>323</v>
      </c>
      <c r="AH86" s="1" t="s">
        <v>582</v>
      </c>
      <c r="AK86" s="1" t="s">
        <v>970</v>
      </c>
      <c r="AP86" s="1" t="s">
        <v>980</v>
      </c>
      <c r="AS86" s="1" t="s">
        <v>981</v>
      </c>
      <c r="AT86" s="1" t="s">
        <v>793</v>
      </c>
      <c r="AU86" s="1" t="s">
        <v>163</v>
      </c>
      <c r="AX86" s="1" t="s">
        <v>982</v>
      </c>
      <c r="AZ86" s="1" t="s">
        <v>142</v>
      </c>
      <c r="BA86" s="1" t="s">
        <v>983</v>
      </c>
      <c r="BB86" s="1" t="s">
        <v>796</v>
      </c>
      <c r="BC86" s="1" t="s">
        <v>139</v>
      </c>
      <c r="BE86" s="1" t="s">
        <v>984</v>
      </c>
      <c r="BF86" s="1" t="s">
        <v>985</v>
      </c>
      <c r="DF86" s="1">
        <v>14</v>
      </c>
      <c r="DG86" s="1">
        <v>10</v>
      </c>
      <c r="DH86" s="1">
        <v>6</v>
      </c>
      <c r="DI86" s="1">
        <v>1</v>
      </c>
      <c r="DJ86" s="1">
        <v>8</v>
      </c>
      <c r="DK86" s="1">
        <v>3</v>
      </c>
      <c r="DN86" s="1" t="s">
        <v>986</v>
      </c>
      <c r="DO86" s="1" t="s">
        <v>658</v>
      </c>
      <c r="DP86" s="1" t="str">
        <f t="shared" si="13"/>
        <v>+3</v>
      </c>
      <c r="DQ86" s="1" t="str">
        <f t="shared" si="13"/>
        <v>+1</v>
      </c>
      <c r="DR86" s="1">
        <f t="shared" si="13"/>
        <v>-1</v>
      </c>
      <c r="DS86" s="1">
        <f t="shared" si="13"/>
        <v>-3</v>
      </c>
      <c r="DT86" s="1" t="str">
        <f t="shared" si="13"/>
        <v>+0</v>
      </c>
      <c r="DU86" s="1">
        <f t="shared" si="13"/>
        <v>-2</v>
      </c>
    </row>
    <row r="87" spans="1:125" ht="14.4" customHeight="1" x14ac:dyDescent="0.3">
      <c r="A87" s="1" t="s">
        <v>963</v>
      </c>
      <c r="B87" s="1" t="s">
        <v>987</v>
      </c>
      <c r="C87" s="1" t="s">
        <v>129</v>
      </c>
      <c r="D87" s="1" t="s">
        <v>155</v>
      </c>
      <c r="E87" s="1" t="s">
        <v>131</v>
      </c>
      <c r="F87" s="1" t="s">
        <v>319</v>
      </c>
      <c r="H87" s="1">
        <v>4</v>
      </c>
      <c r="I87" s="1" t="s">
        <v>157</v>
      </c>
      <c r="J87" s="1">
        <v>150</v>
      </c>
      <c r="K87" s="1">
        <v>-1</v>
      </c>
      <c r="L87" s="1">
        <v>0</v>
      </c>
      <c r="M87" s="1" t="s">
        <v>393</v>
      </c>
      <c r="O87" s="1">
        <v>60</v>
      </c>
      <c r="P87" s="1">
        <f>IF(O87=1,"",ROUNDDOWN(O87/2,0))</f>
        <v>30</v>
      </c>
      <c r="Q87" s="1" t="s">
        <v>967</v>
      </c>
      <c r="R87" s="1">
        <v>16</v>
      </c>
      <c r="S87" s="1">
        <v>16</v>
      </c>
      <c r="T87" s="1">
        <v>14</v>
      </c>
      <c r="U87" s="1">
        <v>12</v>
      </c>
      <c r="V87" s="1" t="s">
        <v>607</v>
      </c>
      <c r="Z87" s="1" t="s">
        <v>988</v>
      </c>
      <c r="AB87" s="1" t="s">
        <v>136</v>
      </c>
      <c r="AC87" s="1" t="s">
        <v>194</v>
      </c>
      <c r="AD87" s="1" t="s">
        <v>138</v>
      </c>
      <c r="AE87" s="1" t="s">
        <v>139</v>
      </c>
      <c r="AG87" s="3" t="s">
        <v>204</v>
      </c>
      <c r="AH87" s="1" t="s">
        <v>511</v>
      </c>
      <c r="AK87" s="1" t="s">
        <v>970</v>
      </c>
      <c r="AP87" s="1" t="s">
        <v>989</v>
      </c>
      <c r="AS87" s="1" t="s">
        <v>990</v>
      </c>
      <c r="AX87" s="1" t="s">
        <v>991</v>
      </c>
      <c r="AZ87" s="1" t="s">
        <v>142</v>
      </c>
      <c r="BA87" s="1" t="s">
        <v>983</v>
      </c>
      <c r="BB87" s="1" t="s">
        <v>796</v>
      </c>
      <c r="BC87" s="1" t="s">
        <v>139</v>
      </c>
      <c r="BE87" s="1" t="s">
        <v>984</v>
      </c>
      <c r="BF87" s="1" t="s">
        <v>985</v>
      </c>
      <c r="BI87" s="1" t="s">
        <v>992</v>
      </c>
      <c r="BJ87" s="1" t="s">
        <v>796</v>
      </c>
      <c r="BK87" s="1" t="s">
        <v>163</v>
      </c>
      <c r="BN87" s="1" t="s">
        <v>993</v>
      </c>
      <c r="DF87" s="1">
        <v>14</v>
      </c>
      <c r="DG87" s="1">
        <v>10</v>
      </c>
      <c r="DH87" s="1">
        <v>6</v>
      </c>
      <c r="DI87" s="1">
        <v>1</v>
      </c>
      <c r="DJ87" s="1">
        <v>8</v>
      </c>
      <c r="DK87" s="1">
        <v>3</v>
      </c>
      <c r="DN87" s="1" t="s">
        <v>994</v>
      </c>
      <c r="DO87" s="1" t="s">
        <v>658</v>
      </c>
      <c r="DP87" s="1" t="str">
        <f t="shared" si="13"/>
        <v>+4</v>
      </c>
      <c r="DQ87" s="1" t="str">
        <f t="shared" si="13"/>
        <v>+2</v>
      </c>
      <c r="DR87" s="1" t="str">
        <f t="shared" si="13"/>
        <v>+0</v>
      </c>
      <c r="DS87" s="1">
        <f t="shared" si="13"/>
        <v>-2</v>
      </c>
      <c r="DT87" s="1" t="str">
        <f t="shared" si="13"/>
        <v>+1</v>
      </c>
      <c r="DU87" s="1">
        <f t="shared" si="13"/>
        <v>-1</v>
      </c>
    </row>
    <row r="88" spans="1:125" ht="14.4" customHeight="1" x14ac:dyDescent="0.3">
      <c r="A88" s="1" t="s">
        <v>963</v>
      </c>
      <c r="B88" s="1" t="s">
        <v>995</v>
      </c>
      <c r="C88" s="1" t="s">
        <v>129</v>
      </c>
      <c r="D88" s="1" t="s">
        <v>155</v>
      </c>
      <c r="E88" s="1" t="s">
        <v>131</v>
      </c>
      <c r="F88" s="1" t="s">
        <v>319</v>
      </c>
      <c r="H88" s="1">
        <v>5</v>
      </c>
      <c r="I88" s="1" t="s">
        <v>996</v>
      </c>
      <c r="J88" s="1">
        <v>50</v>
      </c>
      <c r="K88" s="1">
        <v>0</v>
      </c>
      <c r="L88" s="1">
        <v>-1</v>
      </c>
      <c r="M88" s="1" t="s">
        <v>393</v>
      </c>
      <c r="O88" s="1">
        <v>1</v>
      </c>
      <c r="P88" s="1" t="str">
        <f>IF(O88=1,"",ROUNDDOWN(O88/2,0))</f>
        <v/>
      </c>
      <c r="Q88" s="1" t="s">
        <v>661</v>
      </c>
      <c r="R88" s="1">
        <v>19</v>
      </c>
      <c r="S88" s="1">
        <v>17</v>
      </c>
      <c r="T88" s="1">
        <v>17</v>
      </c>
      <c r="U88" s="1">
        <v>16</v>
      </c>
      <c r="V88" s="1" t="s">
        <v>607</v>
      </c>
      <c r="Z88" s="1" t="s">
        <v>988</v>
      </c>
      <c r="AB88" s="1" t="s">
        <v>136</v>
      </c>
      <c r="AC88" s="1" t="s">
        <v>194</v>
      </c>
      <c r="AD88" s="1" t="s">
        <v>138</v>
      </c>
      <c r="AE88" s="1" t="s">
        <v>139</v>
      </c>
      <c r="AG88" s="3" t="s">
        <v>369</v>
      </c>
      <c r="AH88" s="1" t="s">
        <v>338</v>
      </c>
      <c r="AK88" s="1" t="s">
        <v>997</v>
      </c>
      <c r="AP88" s="1" t="s">
        <v>998</v>
      </c>
      <c r="DF88" s="1">
        <v>16</v>
      </c>
      <c r="DG88" s="1">
        <v>10</v>
      </c>
      <c r="DH88" s="1">
        <v>10</v>
      </c>
      <c r="DI88" s="1">
        <v>1</v>
      </c>
      <c r="DJ88" s="1">
        <v>8</v>
      </c>
      <c r="DK88" s="1">
        <v>3</v>
      </c>
      <c r="DN88" s="1" t="s">
        <v>999</v>
      </c>
      <c r="DO88" s="1" t="s">
        <v>658</v>
      </c>
      <c r="DP88" s="1" t="str">
        <f t="shared" si="13"/>
        <v>+5</v>
      </c>
      <c r="DQ88" s="1" t="str">
        <f t="shared" si="13"/>
        <v>+2</v>
      </c>
      <c r="DR88" s="1" t="str">
        <f t="shared" si="13"/>
        <v>+2</v>
      </c>
      <c r="DS88" s="1">
        <f t="shared" si="13"/>
        <v>-2</v>
      </c>
      <c r="DT88" s="1" t="str">
        <f t="shared" si="13"/>
        <v>+1</v>
      </c>
      <c r="DU88" s="1">
        <f t="shared" si="13"/>
        <v>-1</v>
      </c>
    </row>
    <row r="89" spans="1:125" ht="14.4" customHeight="1" x14ac:dyDescent="0.3">
      <c r="A89" s="1" t="s">
        <v>963</v>
      </c>
      <c r="B89" s="1" t="s">
        <v>1000</v>
      </c>
      <c r="C89" s="1" t="s">
        <v>129</v>
      </c>
      <c r="D89" s="1" t="s">
        <v>193</v>
      </c>
      <c r="E89" s="1" t="s">
        <v>131</v>
      </c>
      <c r="F89" s="1" t="s">
        <v>132</v>
      </c>
      <c r="H89" s="1">
        <v>8</v>
      </c>
      <c r="I89" s="1" t="s">
        <v>157</v>
      </c>
      <c r="J89" s="1">
        <v>350</v>
      </c>
      <c r="K89" s="1">
        <v>5</v>
      </c>
      <c r="L89" s="1">
        <v>3</v>
      </c>
      <c r="M89" s="1" t="s">
        <v>393</v>
      </c>
      <c r="O89" s="1">
        <v>108</v>
      </c>
      <c r="P89" s="1">
        <f>IF(O89=1,"",ROUNDDOWN(O89/2,0))</f>
        <v>54</v>
      </c>
      <c r="R89" s="1">
        <v>20</v>
      </c>
      <c r="S89" s="1">
        <v>23</v>
      </c>
      <c r="T89" s="1">
        <v>17</v>
      </c>
      <c r="U89" s="1">
        <v>18</v>
      </c>
      <c r="V89" s="1" t="s">
        <v>607</v>
      </c>
      <c r="Z89" s="1" t="s">
        <v>1001</v>
      </c>
      <c r="AB89" s="1" t="s">
        <v>136</v>
      </c>
      <c r="AC89" s="1" t="s">
        <v>194</v>
      </c>
      <c r="AD89" s="1" t="s">
        <v>138</v>
      </c>
      <c r="AE89" s="1" t="s">
        <v>139</v>
      </c>
      <c r="AG89" s="3" t="s">
        <v>418</v>
      </c>
      <c r="AH89" s="1" t="s">
        <v>1002</v>
      </c>
      <c r="AJ89" s="1" t="s">
        <v>214</v>
      </c>
      <c r="AK89" s="1" t="s">
        <v>1003</v>
      </c>
      <c r="AL89" s="1" t="s">
        <v>138</v>
      </c>
      <c r="AM89" s="1" t="s">
        <v>302</v>
      </c>
      <c r="AO89" s="1" t="s">
        <v>1004</v>
      </c>
      <c r="AP89" s="1" t="s">
        <v>731</v>
      </c>
      <c r="AR89" s="1" t="s">
        <v>142</v>
      </c>
      <c r="AS89" s="1" t="s">
        <v>1005</v>
      </c>
      <c r="AT89" s="1" t="s">
        <v>138</v>
      </c>
      <c r="AU89" s="1" t="s">
        <v>139</v>
      </c>
      <c r="AV89" s="1" t="s">
        <v>322</v>
      </c>
      <c r="AW89" s="1" t="s">
        <v>1006</v>
      </c>
      <c r="AX89" s="1" t="s">
        <v>1007</v>
      </c>
      <c r="DF89" s="1">
        <v>21</v>
      </c>
      <c r="DG89" s="1">
        <v>18</v>
      </c>
      <c r="DH89" s="1">
        <v>10</v>
      </c>
      <c r="DI89" s="1">
        <v>1</v>
      </c>
      <c r="DJ89" s="1">
        <v>8</v>
      </c>
      <c r="DK89" s="1">
        <v>3</v>
      </c>
      <c r="DN89" s="1" t="s">
        <v>1008</v>
      </c>
      <c r="DO89" s="1" t="s">
        <v>658</v>
      </c>
      <c r="DP89" s="1" t="str">
        <f t="shared" si="13"/>
        <v>+9</v>
      </c>
      <c r="DQ89" s="1" t="str">
        <f t="shared" si="13"/>
        <v>+8</v>
      </c>
      <c r="DR89" s="1" t="str">
        <f t="shared" si="13"/>
        <v>+4</v>
      </c>
      <c r="DS89" s="1" t="str">
        <f t="shared" si="13"/>
        <v>+0</v>
      </c>
      <c r="DT89" s="1" t="str">
        <f t="shared" si="13"/>
        <v>+3</v>
      </c>
      <c r="DU89" s="1" t="str">
        <f t="shared" si="13"/>
        <v>+1</v>
      </c>
    </row>
    <row r="90" spans="1:125" ht="14.4" customHeight="1" x14ac:dyDescent="0.3">
      <c r="A90" s="1" t="s">
        <v>1009</v>
      </c>
      <c r="B90" s="1" t="s">
        <v>1010</v>
      </c>
      <c r="AG90" s="3"/>
      <c r="DN90" s="4" t="s">
        <v>1011</v>
      </c>
    </row>
    <row r="91" spans="1:125" ht="14.4" customHeight="1" x14ac:dyDescent="0.3">
      <c r="A91" s="1" t="s">
        <v>1009</v>
      </c>
      <c r="B91" s="1" t="s">
        <v>1012</v>
      </c>
      <c r="C91" s="1" t="s">
        <v>129</v>
      </c>
      <c r="D91" s="1" t="s">
        <v>193</v>
      </c>
      <c r="E91" s="1" t="s">
        <v>471</v>
      </c>
      <c r="F91" s="1" t="s">
        <v>563</v>
      </c>
      <c r="G91" s="1" t="s">
        <v>1013</v>
      </c>
      <c r="H91" s="1">
        <v>13</v>
      </c>
      <c r="I91" s="1" t="s">
        <v>259</v>
      </c>
      <c r="J91" s="5">
        <v>1600</v>
      </c>
      <c r="K91" s="1">
        <v>7</v>
      </c>
      <c r="L91" s="1">
        <v>8</v>
      </c>
      <c r="O91" s="1">
        <v>316</v>
      </c>
      <c r="P91" s="1">
        <f t="shared" ref="P91:P98" si="14">IF(O91=1,"",ROUNDDOWN(O91/2,0))</f>
        <v>158</v>
      </c>
      <c r="R91" s="1">
        <v>27</v>
      </c>
      <c r="S91" s="1">
        <v>28</v>
      </c>
      <c r="T91" s="1">
        <v>25</v>
      </c>
      <c r="U91" s="1">
        <v>23</v>
      </c>
      <c r="Y91" s="1">
        <v>2</v>
      </c>
      <c r="Z91" s="1">
        <v>4</v>
      </c>
      <c r="AA91" s="1">
        <v>1</v>
      </c>
      <c r="AB91" s="1" t="s">
        <v>136</v>
      </c>
      <c r="AC91" s="1" t="s">
        <v>194</v>
      </c>
      <c r="AD91" s="1" t="s">
        <v>138</v>
      </c>
      <c r="AE91" s="1" t="s">
        <v>139</v>
      </c>
      <c r="AG91" s="3" t="s">
        <v>897</v>
      </c>
      <c r="AH91" s="1" t="s">
        <v>1014</v>
      </c>
      <c r="AJ91" s="1" t="s">
        <v>182</v>
      </c>
      <c r="AK91" s="1" t="s">
        <v>1015</v>
      </c>
      <c r="AL91" s="1" t="s">
        <v>138</v>
      </c>
      <c r="AM91" s="1" t="s">
        <v>139</v>
      </c>
      <c r="AN91" s="1" t="s">
        <v>322</v>
      </c>
      <c r="AO91" s="1" t="s">
        <v>1016</v>
      </c>
      <c r="AP91" s="1" t="s">
        <v>1017</v>
      </c>
      <c r="AS91" s="1" t="s">
        <v>1018</v>
      </c>
      <c r="AT91" s="1" t="s">
        <v>188</v>
      </c>
      <c r="AU91" s="1" t="s">
        <v>139</v>
      </c>
      <c r="AX91" s="1" t="s">
        <v>1019</v>
      </c>
      <c r="BA91" s="1" t="s">
        <v>1020</v>
      </c>
      <c r="BB91" s="1" t="s">
        <v>188</v>
      </c>
      <c r="BC91" s="1" t="s">
        <v>139</v>
      </c>
      <c r="BF91" s="1" t="s">
        <v>1021</v>
      </c>
      <c r="BI91" s="1" t="s">
        <v>1022</v>
      </c>
      <c r="BJ91" s="1" t="s">
        <v>188</v>
      </c>
      <c r="BK91" s="1" t="s">
        <v>139</v>
      </c>
      <c r="BM91" s="1" t="s">
        <v>1023</v>
      </c>
      <c r="BN91" s="1" t="s">
        <v>1024</v>
      </c>
      <c r="BQ91" s="1" t="s">
        <v>1025</v>
      </c>
      <c r="BR91" s="1" t="s">
        <v>184</v>
      </c>
      <c r="BS91" s="1" t="s">
        <v>359</v>
      </c>
      <c r="BV91" s="1" t="s">
        <v>1026</v>
      </c>
      <c r="DE91" s="1" t="s">
        <v>1027</v>
      </c>
      <c r="DF91" s="1">
        <v>18</v>
      </c>
      <c r="DG91" s="1">
        <v>18</v>
      </c>
      <c r="DH91" s="1">
        <v>12</v>
      </c>
      <c r="DI91" s="1">
        <v>12</v>
      </c>
      <c r="DJ91" s="1">
        <v>14</v>
      </c>
      <c r="DK91" s="1">
        <v>12</v>
      </c>
      <c r="DN91" s="1" t="s">
        <v>1028</v>
      </c>
      <c r="DO91" s="1" t="s">
        <v>658</v>
      </c>
      <c r="DP91" s="1" t="str">
        <f t="shared" ref="DP91:DU98" si="15">IF(ROUNDDOWN(((DF91-10)/2),0)+ROUNDDOWN(($H91/2),0)&gt;-1,CONCATENATE("+",ROUNDDOWN(((DF91-10)/2),0)+ROUNDDOWN(($H91/2),0)),ROUNDDOWN(((DF91-10)/2),0)+ROUNDDOWN(($H91/2),0))</f>
        <v>+10</v>
      </c>
      <c r="DQ91" s="1" t="str">
        <f t="shared" si="15"/>
        <v>+10</v>
      </c>
      <c r="DR91" s="1" t="str">
        <f t="shared" si="15"/>
        <v>+7</v>
      </c>
      <c r="DS91" s="1" t="str">
        <f t="shared" si="15"/>
        <v>+7</v>
      </c>
      <c r="DT91" s="1" t="str">
        <f t="shared" si="15"/>
        <v>+8</v>
      </c>
      <c r="DU91" s="1" t="str">
        <f t="shared" si="15"/>
        <v>+7</v>
      </c>
    </row>
    <row r="92" spans="1:125" ht="14.4" customHeight="1" x14ac:dyDescent="0.3">
      <c r="A92" s="1" t="s">
        <v>1009</v>
      </c>
      <c r="B92" s="1" t="s">
        <v>1029</v>
      </c>
      <c r="C92" s="1" t="s">
        <v>129</v>
      </c>
      <c r="D92" s="1" t="s">
        <v>155</v>
      </c>
      <c r="E92" s="1" t="s">
        <v>471</v>
      </c>
      <c r="F92" s="1" t="s">
        <v>563</v>
      </c>
      <c r="G92" s="1" t="s">
        <v>1013</v>
      </c>
      <c r="H92" s="1">
        <v>13</v>
      </c>
      <c r="I92" s="1" t="s">
        <v>1030</v>
      </c>
      <c r="J92" s="1">
        <v>350</v>
      </c>
      <c r="K92" s="1">
        <v>13</v>
      </c>
      <c r="L92" s="1">
        <v>14</v>
      </c>
      <c r="O92" s="1">
        <v>1</v>
      </c>
      <c r="P92" s="1" t="str">
        <f t="shared" si="14"/>
        <v/>
      </c>
      <c r="Q92" s="1" t="s">
        <v>661</v>
      </c>
      <c r="R92" s="1">
        <v>30</v>
      </c>
      <c r="S92" s="1">
        <v>28</v>
      </c>
      <c r="T92" s="1">
        <v>30</v>
      </c>
      <c r="U92" s="1">
        <v>26</v>
      </c>
      <c r="Z92" s="1">
        <v>6</v>
      </c>
      <c r="AB92" s="1" t="s">
        <v>182</v>
      </c>
      <c r="AC92" s="1" t="s">
        <v>1031</v>
      </c>
      <c r="AD92" s="1" t="s">
        <v>138</v>
      </c>
      <c r="AE92" s="1" t="s">
        <v>139</v>
      </c>
      <c r="AF92" s="1" t="s">
        <v>322</v>
      </c>
      <c r="AG92" s="1" t="s">
        <v>955</v>
      </c>
      <c r="AH92" s="1" t="s">
        <v>956</v>
      </c>
      <c r="AK92" s="1" t="s">
        <v>1032</v>
      </c>
      <c r="AL92" s="1" t="s">
        <v>796</v>
      </c>
      <c r="AM92" s="1" t="s">
        <v>163</v>
      </c>
      <c r="AP92" s="1" t="s">
        <v>1033</v>
      </c>
      <c r="DE92" s="1" t="s">
        <v>1034</v>
      </c>
      <c r="DF92" s="1">
        <v>14</v>
      </c>
      <c r="DG92" s="1">
        <v>14</v>
      </c>
      <c r="DH92" s="1">
        <v>20</v>
      </c>
      <c r="DI92" s="1">
        <v>16</v>
      </c>
      <c r="DJ92" s="1">
        <v>14</v>
      </c>
      <c r="DK92" s="1">
        <v>12</v>
      </c>
      <c r="DN92" s="1" t="s">
        <v>1035</v>
      </c>
      <c r="DO92" s="1" t="s">
        <v>658</v>
      </c>
      <c r="DP92" s="1" t="str">
        <f t="shared" si="15"/>
        <v>+8</v>
      </c>
      <c r="DQ92" s="1" t="str">
        <f t="shared" si="15"/>
        <v>+8</v>
      </c>
      <c r="DR92" s="1" t="str">
        <f t="shared" si="15"/>
        <v>+11</v>
      </c>
      <c r="DS92" s="1" t="str">
        <f t="shared" si="15"/>
        <v>+9</v>
      </c>
      <c r="DT92" s="1" t="str">
        <f t="shared" si="15"/>
        <v>+8</v>
      </c>
      <c r="DU92" s="1" t="str">
        <f t="shared" si="15"/>
        <v>+7</v>
      </c>
    </row>
    <row r="93" spans="1:125" ht="14.4" customHeight="1" x14ac:dyDescent="0.3">
      <c r="A93" s="1" t="s">
        <v>1009</v>
      </c>
      <c r="B93" s="1" t="s">
        <v>132</v>
      </c>
      <c r="C93" s="1" t="s">
        <v>129</v>
      </c>
      <c r="D93" s="1" t="s">
        <v>193</v>
      </c>
      <c r="E93" s="1" t="s">
        <v>471</v>
      </c>
      <c r="F93" s="1" t="s">
        <v>563</v>
      </c>
      <c r="G93" s="1" t="s">
        <v>1013</v>
      </c>
      <c r="H93" s="1">
        <v>14</v>
      </c>
      <c r="I93" s="1" t="s">
        <v>392</v>
      </c>
      <c r="J93" s="1">
        <v>5000</v>
      </c>
      <c r="K93" s="1">
        <v>12</v>
      </c>
      <c r="L93" s="1">
        <v>14</v>
      </c>
      <c r="O93" s="1">
        <v>680</v>
      </c>
      <c r="P93" s="1">
        <f t="shared" si="14"/>
        <v>340</v>
      </c>
      <c r="R93" s="1">
        <v>30</v>
      </c>
      <c r="S93" s="1">
        <v>28</v>
      </c>
      <c r="T93" s="1">
        <v>28</v>
      </c>
      <c r="U93" s="1">
        <v>25</v>
      </c>
      <c r="Y93" s="1">
        <v>5</v>
      </c>
      <c r="Z93" s="1">
        <v>7</v>
      </c>
      <c r="AA93" s="1">
        <v>2</v>
      </c>
      <c r="AB93" s="1" t="s">
        <v>136</v>
      </c>
      <c r="AC93" s="1" t="s">
        <v>194</v>
      </c>
      <c r="AD93" s="1" t="s">
        <v>138</v>
      </c>
      <c r="AE93" s="1" t="s">
        <v>139</v>
      </c>
      <c r="AG93" s="3" t="s">
        <v>911</v>
      </c>
      <c r="AH93" s="1" t="s">
        <v>1036</v>
      </c>
      <c r="AK93" s="1" t="s">
        <v>1037</v>
      </c>
      <c r="AP93" s="1" t="s">
        <v>1038</v>
      </c>
      <c r="AS93" s="1" t="s">
        <v>1039</v>
      </c>
      <c r="AT93" s="1" t="s">
        <v>138</v>
      </c>
      <c r="AU93" s="1" t="s">
        <v>139</v>
      </c>
      <c r="AV93" s="1" t="s">
        <v>322</v>
      </c>
      <c r="AW93" s="3" t="s">
        <v>1040</v>
      </c>
      <c r="AX93" s="1" t="s">
        <v>1041</v>
      </c>
      <c r="AZ93" s="1" t="s">
        <v>161</v>
      </c>
      <c r="BA93" s="1" t="s">
        <v>1042</v>
      </c>
      <c r="BB93" s="1" t="s">
        <v>138</v>
      </c>
      <c r="BC93" s="1" t="s">
        <v>139</v>
      </c>
      <c r="BD93" s="1" t="s">
        <v>322</v>
      </c>
      <c r="BE93" s="1" t="s">
        <v>1043</v>
      </c>
      <c r="BF93" s="1" t="s">
        <v>1044</v>
      </c>
      <c r="BH93" s="1" t="s">
        <v>214</v>
      </c>
      <c r="BI93" s="1" t="s">
        <v>1045</v>
      </c>
      <c r="BJ93" s="1" t="s">
        <v>138</v>
      </c>
      <c r="BK93" s="1" t="s">
        <v>218</v>
      </c>
      <c r="BM93" s="1" t="s">
        <v>1046</v>
      </c>
      <c r="BN93" s="1" t="s">
        <v>1047</v>
      </c>
      <c r="BQ93" s="1" t="s">
        <v>1048</v>
      </c>
      <c r="BR93" s="1" t="s">
        <v>188</v>
      </c>
      <c r="BS93" s="1" t="s">
        <v>139</v>
      </c>
      <c r="BV93" s="1" t="s">
        <v>1049</v>
      </c>
      <c r="BY93" s="1" t="s">
        <v>1050</v>
      </c>
      <c r="BZ93" s="1" t="s">
        <v>184</v>
      </c>
      <c r="CA93" s="1" t="s">
        <v>139</v>
      </c>
      <c r="CD93" s="1" t="s">
        <v>1051</v>
      </c>
      <c r="DE93" s="1" t="s">
        <v>1052</v>
      </c>
      <c r="DF93" s="1">
        <v>18</v>
      </c>
      <c r="DG93" s="1">
        <v>16</v>
      </c>
      <c r="DH93" s="1">
        <v>16</v>
      </c>
      <c r="DI93" s="1">
        <v>16</v>
      </c>
      <c r="DJ93" s="1">
        <v>14</v>
      </c>
      <c r="DK93" s="1">
        <v>6</v>
      </c>
      <c r="DN93" s="1" t="s">
        <v>1053</v>
      </c>
      <c r="DO93" s="1" t="s">
        <v>658</v>
      </c>
      <c r="DP93" s="1" t="str">
        <f t="shared" si="15"/>
        <v>+11</v>
      </c>
      <c r="DQ93" s="1" t="str">
        <f t="shared" si="15"/>
        <v>+10</v>
      </c>
      <c r="DR93" s="1" t="str">
        <f t="shared" si="15"/>
        <v>+10</v>
      </c>
      <c r="DS93" s="1" t="str">
        <f t="shared" si="15"/>
        <v>+10</v>
      </c>
      <c r="DT93" s="1" t="str">
        <f t="shared" si="15"/>
        <v>+9</v>
      </c>
      <c r="DU93" s="1" t="str">
        <f t="shared" si="15"/>
        <v>+5</v>
      </c>
    </row>
    <row r="94" spans="1:125" ht="14.4" customHeight="1" x14ac:dyDescent="0.3">
      <c r="A94" s="1" t="s">
        <v>1009</v>
      </c>
      <c r="B94" s="1" t="s">
        <v>1054</v>
      </c>
      <c r="C94" s="1" t="s">
        <v>129</v>
      </c>
      <c r="D94" s="1" t="s">
        <v>193</v>
      </c>
      <c r="E94" s="1" t="s">
        <v>471</v>
      </c>
      <c r="F94" s="1" t="s">
        <v>563</v>
      </c>
      <c r="G94" s="1" t="s">
        <v>1013</v>
      </c>
      <c r="H94" s="1">
        <v>14</v>
      </c>
      <c r="I94" s="1" t="s">
        <v>211</v>
      </c>
      <c r="J94" s="1">
        <v>1000</v>
      </c>
      <c r="K94" s="1">
        <v>7</v>
      </c>
      <c r="L94" s="1">
        <v>8</v>
      </c>
      <c r="O94" s="1">
        <v>98</v>
      </c>
      <c r="P94" s="1">
        <f t="shared" si="14"/>
        <v>49</v>
      </c>
      <c r="R94" s="1">
        <v>26</v>
      </c>
      <c r="S94" s="1">
        <v>24</v>
      </c>
      <c r="T94" s="1">
        <v>26</v>
      </c>
      <c r="U94" s="1">
        <v>24</v>
      </c>
      <c r="Z94" s="1">
        <v>3</v>
      </c>
      <c r="AB94" s="1" t="s">
        <v>182</v>
      </c>
      <c r="AC94" s="1" t="s">
        <v>1055</v>
      </c>
      <c r="AD94" s="1" t="s">
        <v>688</v>
      </c>
      <c r="AE94" s="1" t="s">
        <v>139</v>
      </c>
      <c r="AF94" s="1" t="s">
        <v>322</v>
      </c>
      <c r="AG94" s="1" t="s">
        <v>1056</v>
      </c>
      <c r="AH94" s="1" t="s">
        <v>1057</v>
      </c>
      <c r="AJ94" s="1" t="s">
        <v>686</v>
      </c>
      <c r="AK94" s="1" t="s">
        <v>1058</v>
      </c>
      <c r="AL94" s="1" t="s">
        <v>688</v>
      </c>
      <c r="AM94" s="1" t="s">
        <v>302</v>
      </c>
      <c r="AN94" s="1" t="s">
        <v>322</v>
      </c>
      <c r="AO94" s="1" t="s">
        <v>1056</v>
      </c>
      <c r="AQ94" s="1" t="s">
        <v>1059</v>
      </c>
      <c r="AS94" s="1" t="s">
        <v>1060</v>
      </c>
      <c r="AX94" s="1" t="s">
        <v>1061</v>
      </c>
      <c r="BA94" s="1" t="s">
        <v>1062</v>
      </c>
      <c r="BB94" s="1" t="s">
        <v>138</v>
      </c>
      <c r="BC94" s="1" t="s">
        <v>139</v>
      </c>
      <c r="BF94" s="1" t="s">
        <v>1063</v>
      </c>
      <c r="BI94" s="1" t="s">
        <v>1064</v>
      </c>
      <c r="BJ94" s="1" t="s">
        <v>253</v>
      </c>
      <c r="BK94" s="1" t="s">
        <v>163</v>
      </c>
      <c r="BN94" s="1" t="s">
        <v>1065</v>
      </c>
      <c r="DE94" s="1" t="s">
        <v>268</v>
      </c>
      <c r="DF94" s="1">
        <v>10</v>
      </c>
      <c r="DG94" s="1">
        <v>8</v>
      </c>
      <c r="DH94" s="1">
        <v>16</v>
      </c>
      <c r="DI94" s="1">
        <v>14</v>
      </c>
      <c r="DJ94" s="1">
        <v>14</v>
      </c>
      <c r="DK94" s="1">
        <v>8</v>
      </c>
      <c r="DN94" s="1" t="s">
        <v>1066</v>
      </c>
      <c r="DO94" s="1" t="s">
        <v>658</v>
      </c>
      <c r="DP94" s="1" t="str">
        <f t="shared" si="15"/>
        <v>+7</v>
      </c>
      <c r="DQ94" s="1" t="str">
        <f t="shared" si="15"/>
        <v>+6</v>
      </c>
      <c r="DR94" s="1" t="str">
        <f t="shared" si="15"/>
        <v>+10</v>
      </c>
      <c r="DS94" s="1" t="str">
        <f t="shared" si="15"/>
        <v>+9</v>
      </c>
      <c r="DT94" s="1" t="str">
        <f t="shared" si="15"/>
        <v>+9</v>
      </c>
      <c r="DU94" s="1" t="str">
        <f t="shared" si="15"/>
        <v>+6</v>
      </c>
    </row>
    <row r="95" spans="1:125" ht="14.4" customHeight="1" x14ac:dyDescent="0.3">
      <c r="A95" s="1" t="s">
        <v>1009</v>
      </c>
      <c r="B95" s="1" t="s">
        <v>1067</v>
      </c>
      <c r="C95" s="1" t="s">
        <v>129</v>
      </c>
      <c r="D95" s="1" t="s">
        <v>193</v>
      </c>
      <c r="E95" s="1" t="s">
        <v>471</v>
      </c>
      <c r="F95" s="1" t="s">
        <v>563</v>
      </c>
      <c r="G95" s="1" t="s">
        <v>1013</v>
      </c>
      <c r="H95" s="1">
        <v>14</v>
      </c>
      <c r="I95" s="1" t="s">
        <v>1068</v>
      </c>
      <c r="J95" s="1">
        <v>1000</v>
      </c>
      <c r="K95" s="1">
        <v>7</v>
      </c>
      <c r="L95" s="1">
        <v>12</v>
      </c>
      <c r="O95" s="1">
        <v>108</v>
      </c>
      <c r="P95" s="1">
        <f t="shared" si="14"/>
        <v>54</v>
      </c>
      <c r="R95" s="1">
        <v>28</v>
      </c>
      <c r="S95" s="1">
        <v>27</v>
      </c>
      <c r="T95" s="1">
        <v>28</v>
      </c>
      <c r="U95" s="1">
        <v>26</v>
      </c>
      <c r="Z95" s="3" t="s">
        <v>1069</v>
      </c>
      <c r="AB95" s="1" t="s">
        <v>182</v>
      </c>
      <c r="AC95" s="1" t="s">
        <v>1070</v>
      </c>
      <c r="AD95" s="1" t="s">
        <v>138</v>
      </c>
      <c r="AE95" s="1" t="s">
        <v>139</v>
      </c>
      <c r="AF95" s="1" t="s">
        <v>322</v>
      </c>
      <c r="AG95" s="1" t="s">
        <v>1071</v>
      </c>
      <c r="AH95" s="1" t="s">
        <v>912</v>
      </c>
      <c r="AK95" s="1" t="s">
        <v>1072</v>
      </c>
      <c r="AP95" s="1" t="s">
        <v>1073</v>
      </c>
      <c r="AS95" s="1" t="s">
        <v>1074</v>
      </c>
      <c r="AT95" s="1" t="s">
        <v>188</v>
      </c>
      <c r="AU95" s="1" t="s">
        <v>139</v>
      </c>
      <c r="AX95" s="1" t="s">
        <v>1075</v>
      </c>
      <c r="BA95" s="1" t="s">
        <v>1076</v>
      </c>
      <c r="BF95" s="1" t="s">
        <v>1077</v>
      </c>
      <c r="DF95" s="1">
        <v>14</v>
      </c>
      <c r="DG95" s="1">
        <v>18</v>
      </c>
      <c r="DH95" s="1">
        <v>16</v>
      </c>
      <c r="DI95" s="1">
        <v>12</v>
      </c>
      <c r="DJ95" s="1">
        <v>10</v>
      </c>
      <c r="DK95" s="1">
        <v>8</v>
      </c>
      <c r="DN95" s="1" t="s">
        <v>1078</v>
      </c>
      <c r="DO95" s="1" t="s">
        <v>658</v>
      </c>
      <c r="DP95" s="1" t="str">
        <f t="shared" si="15"/>
        <v>+9</v>
      </c>
      <c r="DQ95" s="1" t="str">
        <f t="shared" si="15"/>
        <v>+11</v>
      </c>
      <c r="DR95" s="1" t="str">
        <f t="shared" si="15"/>
        <v>+10</v>
      </c>
      <c r="DS95" s="1" t="str">
        <f t="shared" si="15"/>
        <v>+8</v>
      </c>
      <c r="DT95" s="1" t="str">
        <f t="shared" si="15"/>
        <v>+7</v>
      </c>
      <c r="DU95" s="1" t="str">
        <f t="shared" si="15"/>
        <v>+6</v>
      </c>
    </row>
    <row r="96" spans="1:125" ht="14.4" customHeight="1" x14ac:dyDescent="0.3">
      <c r="A96" s="1" t="s">
        <v>1009</v>
      </c>
      <c r="B96" s="1" t="s">
        <v>1079</v>
      </c>
      <c r="C96" s="1" t="s">
        <v>129</v>
      </c>
      <c r="D96" s="1" t="s">
        <v>1080</v>
      </c>
      <c r="E96" s="1" t="s">
        <v>471</v>
      </c>
      <c r="F96" s="1" t="s">
        <v>563</v>
      </c>
      <c r="G96" s="1" t="s">
        <v>1081</v>
      </c>
      <c r="H96" s="1">
        <v>15</v>
      </c>
      <c r="I96" s="1" t="s">
        <v>392</v>
      </c>
      <c r="J96" s="1">
        <v>6000</v>
      </c>
      <c r="K96" s="1">
        <v>11</v>
      </c>
      <c r="L96" s="1">
        <v>16</v>
      </c>
      <c r="O96" s="1">
        <v>720</v>
      </c>
      <c r="P96" s="1">
        <f t="shared" si="14"/>
        <v>360</v>
      </c>
      <c r="R96" s="1">
        <v>31</v>
      </c>
      <c r="S96" s="1">
        <v>29</v>
      </c>
      <c r="T96" s="1">
        <v>28</v>
      </c>
      <c r="U96" s="1">
        <v>31</v>
      </c>
      <c r="Y96" s="1">
        <v>5</v>
      </c>
      <c r="Z96" s="1">
        <v>5</v>
      </c>
      <c r="AA96" s="1">
        <v>2</v>
      </c>
      <c r="AB96" s="1" t="s">
        <v>182</v>
      </c>
      <c r="AC96" s="1" t="s">
        <v>1082</v>
      </c>
      <c r="AD96" s="1" t="s">
        <v>138</v>
      </c>
      <c r="AE96" s="1" t="s">
        <v>139</v>
      </c>
      <c r="AF96" s="1" t="s">
        <v>322</v>
      </c>
      <c r="AG96" s="1" t="s">
        <v>1083</v>
      </c>
      <c r="AH96" s="1" t="s">
        <v>1084</v>
      </c>
      <c r="AK96" s="1" t="s">
        <v>1085</v>
      </c>
      <c r="AP96" s="1" t="s">
        <v>1086</v>
      </c>
      <c r="AR96" s="1" t="s">
        <v>214</v>
      </c>
      <c r="AS96" s="1" t="s">
        <v>1087</v>
      </c>
      <c r="AT96" s="1" t="s">
        <v>138</v>
      </c>
      <c r="AU96" s="1" t="s">
        <v>139</v>
      </c>
      <c r="AV96" s="1" t="s">
        <v>322</v>
      </c>
      <c r="AX96" s="1" t="s">
        <v>1088</v>
      </c>
      <c r="BA96" s="1" t="s">
        <v>1089</v>
      </c>
      <c r="BB96" s="1" t="s">
        <v>188</v>
      </c>
      <c r="BC96" s="1" t="s">
        <v>139</v>
      </c>
      <c r="BD96" s="1" t="s">
        <v>322</v>
      </c>
      <c r="BE96" s="1" t="s">
        <v>1090</v>
      </c>
      <c r="BF96" s="1" t="s">
        <v>1091</v>
      </c>
      <c r="BI96" s="1" t="s">
        <v>1092</v>
      </c>
      <c r="BJ96" s="1" t="s">
        <v>188</v>
      </c>
      <c r="BK96" s="1" t="s">
        <v>139</v>
      </c>
      <c r="BM96" s="1" t="s">
        <v>1093</v>
      </c>
      <c r="BN96" s="1" t="s">
        <v>1017</v>
      </c>
      <c r="BQ96" s="1" t="s">
        <v>1094</v>
      </c>
      <c r="BR96" s="1" t="s">
        <v>253</v>
      </c>
      <c r="BS96" s="1" t="s">
        <v>163</v>
      </c>
      <c r="BV96" s="1" t="s">
        <v>1095</v>
      </c>
      <c r="DE96" s="1" t="s">
        <v>1096</v>
      </c>
      <c r="DF96" s="1">
        <v>18</v>
      </c>
      <c r="DG96" s="1">
        <v>16</v>
      </c>
      <c r="DH96" s="1">
        <v>14</v>
      </c>
      <c r="DI96" s="1">
        <v>20</v>
      </c>
      <c r="DJ96" s="1">
        <v>18</v>
      </c>
      <c r="DK96" s="1">
        <v>16</v>
      </c>
      <c r="DN96" s="1" t="s">
        <v>1097</v>
      </c>
      <c r="DO96" s="1" t="s">
        <v>658</v>
      </c>
      <c r="DP96" s="1" t="str">
        <f t="shared" si="15"/>
        <v>+11</v>
      </c>
      <c r="DQ96" s="1" t="str">
        <f t="shared" si="15"/>
        <v>+10</v>
      </c>
      <c r="DR96" s="1" t="str">
        <f t="shared" si="15"/>
        <v>+9</v>
      </c>
      <c r="DS96" s="1" t="str">
        <f t="shared" si="15"/>
        <v>+12</v>
      </c>
      <c r="DT96" s="1" t="str">
        <f t="shared" si="15"/>
        <v>+11</v>
      </c>
      <c r="DU96" s="1" t="str">
        <f t="shared" si="15"/>
        <v>+10</v>
      </c>
    </row>
    <row r="97" spans="1:125" ht="14.4" customHeight="1" x14ac:dyDescent="0.3">
      <c r="A97" s="1" t="s">
        <v>1009</v>
      </c>
      <c r="B97" s="1" t="s">
        <v>1098</v>
      </c>
      <c r="C97" s="1" t="s">
        <v>129</v>
      </c>
      <c r="D97" s="1" t="s">
        <v>155</v>
      </c>
      <c r="E97" s="1" t="s">
        <v>471</v>
      </c>
      <c r="F97" s="1" t="s">
        <v>563</v>
      </c>
      <c r="G97" s="1" t="s">
        <v>1013</v>
      </c>
      <c r="H97" s="1">
        <v>15</v>
      </c>
      <c r="I97" s="1" t="s">
        <v>343</v>
      </c>
      <c r="J97" s="5">
        <v>1200</v>
      </c>
      <c r="K97" s="1">
        <v>11</v>
      </c>
      <c r="L97" s="1">
        <v>14</v>
      </c>
      <c r="O97" s="1">
        <v>144</v>
      </c>
      <c r="P97" s="1">
        <f t="shared" si="14"/>
        <v>72</v>
      </c>
      <c r="R97" s="1">
        <v>29</v>
      </c>
      <c r="S97" s="1">
        <v>25</v>
      </c>
      <c r="T97" s="1">
        <v>25</v>
      </c>
      <c r="U97" s="1">
        <v>29</v>
      </c>
      <c r="Z97" s="1">
        <v>6</v>
      </c>
      <c r="AB97" s="1" t="s">
        <v>136</v>
      </c>
      <c r="AC97" s="1" t="s">
        <v>1099</v>
      </c>
      <c r="AD97" s="1" t="s">
        <v>138</v>
      </c>
      <c r="AE97" s="1" t="s">
        <v>139</v>
      </c>
      <c r="AG97" s="3" t="s">
        <v>927</v>
      </c>
      <c r="AH97" s="1" t="s">
        <v>1100</v>
      </c>
      <c r="AJ97" s="1" t="s">
        <v>182</v>
      </c>
      <c r="AK97" s="1" t="s">
        <v>1101</v>
      </c>
      <c r="AL97" s="1" t="s">
        <v>138</v>
      </c>
      <c r="AM97" s="1" t="s">
        <v>139</v>
      </c>
      <c r="AP97" s="1" t="s">
        <v>1102</v>
      </c>
      <c r="AS97" s="1" t="s">
        <v>1103</v>
      </c>
      <c r="AT97" s="1" t="s">
        <v>188</v>
      </c>
      <c r="AU97" s="1" t="s">
        <v>302</v>
      </c>
      <c r="AX97" s="1" t="s">
        <v>1104</v>
      </c>
      <c r="BA97" s="1" t="s">
        <v>1105</v>
      </c>
      <c r="BB97" s="1" t="s">
        <v>184</v>
      </c>
      <c r="BC97" s="1" t="s">
        <v>139</v>
      </c>
      <c r="BD97" s="1" t="s">
        <v>1106</v>
      </c>
      <c r="BF97" s="1" t="s">
        <v>1107</v>
      </c>
      <c r="DE97" s="1" t="s">
        <v>936</v>
      </c>
      <c r="DF97" s="1">
        <v>16</v>
      </c>
      <c r="DG97" s="1">
        <v>16</v>
      </c>
      <c r="DH97" s="1">
        <v>18</v>
      </c>
      <c r="DI97" s="1">
        <v>15</v>
      </c>
      <c r="DJ97" s="1">
        <v>14</v>
      </c>
      <c r="DK97" s="1">
        <v>14</v>
      </c>
      <c r="DN97" s="1" t="s">
        <v>1108</v>
      </c>
      <c r="DO97" s="1" t="s">
        <v>658</v>
      </c>
      <c r="DP97" s="1" t="str">
        <f t="shared" si="15"/>
        <v>+10</v>
      </c>
      <c r="DQ97" s="1" t="str">
        <f t="shared" si="15"/>
        <v>+10</v>
      </c>
      <c r="DR97" s="1" t="str">
        <f t="shared" si="15"/>
        <v>+11</v>
      </c>
      <c r="DS97" s="1" t="str">
        <f t="shared" si="15"/>
        <v>+9</v>
      </c>
      <c r="DT97" s="1" t="str">
        <f t="shared" si="15"/>
        <v>+9</v>
      </c>
      <c r="DU97" s="1" t="str">
        <f t="shared" si="15"/>
        <v>+9</v>
      </c>
    </row>
    <row r="98" spans="1:125" ht="14.4" customHeight="1" x14ac:dyDescent="0.3">
      <c r="A98" s="1" t="s">
        <v>1009</v>
      </c>
      <c r="B98" s="1" t="s">
        <v>1109</v>
      </c>
      <c r="C98" s="1" t="s">
        <v>129</v>
      </c>
      <c r="D98" s="1" t="s">
        <v>155</v>
      </c>
      <c r="E98" s="1" t="s">
        <v>471</v>
      </c>
      <c r="F98" s="1" t="s">
        <v>563</v>
      </c>
      <c r="G98" s="1" t="s">
        <v>1013</v>
      </c>
      <c r="H98" s="1">
        <v>16</v>
      </c>
      <c r="I98" s="1" t="s">
        <v>770</v>
      </c>
      <c r="J98" s="1">
        <v>350</v>
      </c>
      <c r="K98" s="1">
        <v>15</v>
      </c>
      <c r="L98" s="1">
        <v>12</v>
      </c>
      <c r="O98" s="1">
        <v>1</v>
      </c>
      <c r="P98" s="1" t="str">
        <f t="shared" si="14"/>
        <v/>
      </c>
      <c r="Q98" s="1" t="s">
        <v>661</v>
      </c>
      <c r="R98" s="1">
        <v>30</v>
      </c>
      <c r="S98" s="1">
        <v>28</v>
      </c>
      <c r="T98" s="1">
        <v>30</v>
      </c>
      <c r="U98" s="1">
        <v>28</v>
      </c>
      <c r="Z98" s="3" t="s">
        <v>1110</v>
      </c>
      <c r="AB98" s="1" t="s">
        <v>182</v>
      </c>
      <c r="AC98" s="1" t="s">
        <v>1070</v>
      </c>
      <c r="AD98" s="1" t="s">
        <v>138</v>
      </c>
      <c r="AE98" s="1" t="s">
        <v>139</v>
      </c>
      <c r="AF98" s="1" t="s">
        <v>322</v>
      </c>
      <c r="AG98" s="1" t="s">
        <v>1111</v>
      </c>
      <c r="AH98" s="1" t="s">
        <v>1112</v>
      </c>
      <c r="AK98" s="1" t="s">
        <v>1076</v>
      </c>
      <c r="AL98" s="1" t="s">
        <v>188</v>
      </c>
      <c r="AM98" s="1" t="s">
        <v>139</v>
      </c>
      <c r="AP98" s="1" t="s">
        <v>1077</v>
      </c>
      <c r="AS98" s="1" t="s">
        <v>1113</v>
      </c>
      <c r="AT98" s="1" t="s">
        <v>796</v>
      </c>
      <c r="AU98" s="1" t="s">
        <v>163</v>
      </c>
      <c r="AX98" s="1" t="s">
        <v>1114</v>
      </c>
      <c r="DF98" s="1">
        <v>14</v>
      </c>
      <c r="DG98" s="1">
        <v>10</v>
      </c>
      <c r="DH98" s="1">
        <v>18</v>
      </c>
      <c r="DI98" s="1">
        <v>12</v>
      </c>
      <c r="DJ98" s="1">
        <v>10</v>
      </c>
      <c r="DK98" s="1">
        <v>8</v>
      </c>
      <c r="DO98" s="1" t="s">
        <v>658</v>
      </c>
      <c r="DP98" s="1" t="str">
        <f t="shared" si="15"/>
        <v>+10</v>
      </c>
      <c r="DQ98" s="1" t="str">
        <f t="shared" si="15"/>
        <v>+8</v>
      </c>
      <c r="DR98" s="1" t="str">
        <f t="shared" si="15"/>
        <v>+12</v>
      </c>
      <c r="DS98" s="1" t="str">
        <f t="shared" si="15"/>
        <v>+9</v>
      </c>
      <c r="DT98" s="1" t="str">
        <f t="shared" si="15"/>
        <v>+8</v>
      </c>
      <c r="DU98" s="1" t="str">
        <f t="shared" si="15"/>
        <v>+7</v>
      </c>
    </row>
    <row r="99" spans="1:125" ht="14.4" customHeight="1" x14ac:dyDescent="0.3">
      <c r="A99" s="1" t="s">
        <v>1115</v>
      </c>
      <c r="B99" s="1" t="s">
        <v>1116</v>
      </c>
      <c r="Z99" s="3"/>
      <c r="DN99" s="1" t="s">
        <v>1117</v>
      </c>
    </row>
    <row r="100" spans="1:125" ht="14.4" customHeight="1" x14ac:dyDescent="0.3">
      <c r="A100" s="1" t="s">
        <v>1115</v>
      </c>
      <c r="B100" s="1" t="s">
        <v>1118</v>
      </c>
      <c r="C100" s="1" t="s">
        <v>129</v>
      </c>
      <c r="D100" s="1" t="s">
        <v>193</v>
      </c>
      <c r="E100" s="1" t="s">
        <v>131</v>
      </c>
      <c r="F100" s="1" t="s">
        <v>563</v>
      </c>
      <c r="G100" s="1" t="s">
        <v>564</v>
      </c>
      <c r="H100" s="1">
        <v>5</v>
      </c>
      <c r="I100" s="1" t="s">
        <v>259</v>
      </c>
      <c r="J100" s="1">
        <v>400</v>
      </c>
      <c r="K100" s="1">
        <v>2</v>
      </c>
      <c r="L100" s="1">
        <v>12</v>
      </c>
      <c r="M100" s="1" t="s">
        <v>393</v>
      </c>
      <c r="O100" s="1">
        <v>176</v>
      </c>
      <c r="P100" s="1">
        <f>IF(O100=1,"",ROUNDDOWN(O100/2,0))</f>
        <v>88</v>
      </c>
      <c r="R100" s="1">
        <v>19</v>
      </c>
      <c r="S100" s="1">
        <v>19</v>
      </c>
      <c r="T100" s="1">
        <v>19</v>
      </c>
      <c r="U100" s="1">
        <v>19</v>
      </c>
      <c r="V100" s="1">
        <v>19</v>
      </c>
      <c r="W100" s="1" t="s">
        <v>587</v>
      </c>
      <c r="Y100" s="1">
        <v>2</v>
      </c>
      <c r="Z100" s="1">
        <v>7</v>
      </c>
      <c r="AA100" s="1">
        <v>1</v>
      </c>
      <c r="AB100" s="1" t="s">
        <v>136</v>
      </c>
      <c r="AC100" s="1" t="s">
        <v>194</v>
      </c>
      <c r="AD100" s="1" t="s">
        <v>138</v>
      </c>
      <c r="AE100" s="1" t="s">
        <v>139</v>
      </c>
      <c r="AG100" s="1" t="s">
        <v>710</v>
      </c>
      <c r="AH100" s="1" t="s">
        <v>631</v>
      </c>
      <c r="AJ100" s="1" t="s">
        <v>182</v>
      </c>
      <c r="AK100" s="1" t="s">
        <v>1119</v>
      </c>
      <c r="AL100" s="1" t="s">
        <v>138</v>
      </c>
      <c r="AM100" s="1" t="s">
        <v>139</v>
      </c>
      <c r="AN100" s="1" t="s">
        <v>866</v>
      </c>
      <c r="AO100" s="1" t="s">
        <v>1120</v>
      </c>
      <c r="AP100" s="1" t="s">
        <v>791</v>
      </c>
      <c r="AS100" s="1" t="s">
        <v>1121</v>
      </c>
      <c r="AX100" s="1" t="s">
        <v>1122</v>
      </c>
      <c r="BA100" s="1" t="s">
        <v>1123</v>
      </c>
      <c r="BB100" s="1" t="s">
        <v>138</v>
      </c>
      <c r="BC100" s="1" t="s">
        <v>359</v>
      </c>
      <c r="BF100" s="1" t="s">
        <v>1124</v>
      </c>
      <c r="BI100" s="1" t="s">
        <v>1125</v>
      </c>
      <c r="BJ100" s="1" t="s">
        <v>253</v>
      </c>
      <c r="BK100" s="1" t="s">
        <v>163</v>
      </c>
      <c r="BN100" s="1" t="s">
        <v>1126</v>
      </c>
      <c r="DE100" s="1" t="s">
        <v>1127</v>
      </c>
      <c r="DF100" s="1">
        <v>26</v>
      </c>
      <c r="DG100" s="1">
        <v>28</v>
      </c>
      <c r="DH100" s="1">
        <v>10</v>
      </c>
      <c r="DI100" s="1">
        <v>12</v>
      </c>
      <c r="DJ100" s="1">
        <v>14</v>
      </c>
      <c r="DK100" s="1">
        <v>12</v>
      </c>
      <c r="DN100" s="1" t="s">
        <v>1128</v>
      </c>
      <c r="DO100" s="1" t="s">
        <v>658</v>
      </c>
      <c r="DP100" s="1" t="str">
        <f t="shared" ref="DP100:DU103" si="16">IF(ROUNDDOWN(((DF100-10)/2),0)+ROUNDDOWN(($H100/2),0)&gt;-1,CONCATENATE("+",ROUNDDOWN(((DF100-10)/2),0)+ROUNDDOWN(($H100/2),0)),ROUNDDOWN(((DF100-10)/2),0)+ROUNDDOWN(($H100/2),0))</f>
        <v>+10</v>
      </c>
      <c r="DQ100" s="1" t="str">
        <f t="shared" si="16"/>
        <v>+11</v>
      </c>
      <c r="DR100" s="1" t="str">
        <f t="shared" si="16"/>
        <v>+2</v>
      </c>
      <c r="DS100" s="1" t="str">
        <f t="shared" si="16"/>
        <v>+3</v>
      </c>
      <c r="DT100" s="1" t="str">
        <f t="shared" si="16"/>
        <v>+4</v>
      </c>
      <c r="DU100" s="1" t="str">
        <f t="shared" si="16"/>
        <v>+3</v>
      </c>
    </row>
    <row r="101" spans="1:125" ht="14.4" customHeight="1" x14ac:dyDescent="0.3">
      <c r="A101" s="1" t="s">
        <v>1115</v>
      </c>
      <c r="B101" s="1" t="s">
        <v>1129</v>
      </c>
      <c r="C101" s="1" t="s">
        <v>129</v>
      </c>
      <c r="D101" s="1" t="s">
        <v>193</v>
      </c>
      <c r="E101" s="1" t="s">
        <v>131</v>
      </c>
      <c r="F101" s="1" t="s">
        <v>563</v>
      </c>
      <c r="G101" s="1" t="s">
        <v>564</v>
      </c>
      <c r="H101" s="1">
        <v>9</v>
      </c>
      <c r="I101" s="1" t="s">
        <v>1130</v>
      </c>
      <c r="J101" s="1">
        <v>800</v>
      </c>
      <c r="K101" s="1">
        <v>9</v>
      </c>
      <c r="L101" s="1">
        <v>11</v>
      </c>
      <c r="M101" s="1" t="s">
        <v>393</v>
      </c>
      <c r="O101" s="1">
        <v>168</v>
      </c>
      <c r="P101" s="1">
        <f>IF(O101=1,"",ROUNDDOWN(O101/2,0))</f>
        <v>84</v>
      </c>
      <c r="R101" s="1">
        <v>23</v>
      </c>
      <c r="S101" s="1">
        <v>23</v>
      </c>
      <c r="T101" s="1">
        <v>23</v>
      </c>
      <c r="U101" s="1">
        <v>21</v>
      </c>
      <c r="W101" s="1" t="s">
        <v>587</v>
      </c>
      <c r="Y101" s="1">
        <v>2</v>
      </c>
      <c r="Z101" s="1" t="s">
        <v>1131</v>
      </c>
      <c r="AA101" s="1">
        <v>1</v>
      </c>
      <c r="AB101" s="1" t="s">
        <v>136</v>
      </c>
      <c r="AC101" s="1" t="s">
        <v>194</v>
      </c>
      <c r="AD101" s="1" t="s">
        <v>138</v>
      </c>
      <c r="AE101" s="1" t="s">
        <v>139</v>
      </c>
      <c r="AG101" s="3" t="s">
        <v>821</v>
      </c>
      <c r="AH101" s="1" t="s">
        <v>1132</v>
      </c>
      <c r="AJ101" s="1" t="s">
        <v>182</v>
      </c>
      <c r="AK101" s="1" t="s">
        <v>1119</v>
      </c>
      <c r="AL101" s="1" t="s">
        <v>138</v>
      </c>
      <c r="AM101" s="1" t="s">
        <v>139</v>
      </c>
      <c r="AN101" s="1" t="s">
        <v>866</v>
      </c>
      <c r="AO101" s="1" t="s">
        <v>1133</v>
      </c>
      <c r="AP101" s="1" t="s">
        <v>928</v>
      </c>
      <c r="AS101" s="1" t="s">
        <v>1134</v>
      </c>
      <c r="AT101" s="1" t="s">
        <v>138</v>
      </c>
      <c r="AU101" s="1" t="s">
        <v>218</v>
      </c>
      <c r="AX101" s="1" t="s">
        <v>1135</v>
      </c>
      <c r="AZ101" s="1" t="s">
        <v>214</v>
      </c>
      <c r="BA101" s="1" t="s">
        <v>1136</v>
      </c>
      <c r="BB101" s="1" t="s">
        <v>184</v>
      </c>
      <c r="BC101" s="1" t="s">
        <v>139</v>
      </c>
      <c r="BD101" s="1" t="s">
        <v>866</v>
      </c>
      <c r="BE101" s="1" t="s">
        <v>1137</v>
      </c>
      <c r="BF101" s="1" t="s">
        <v>631</v>
      </c>
      <c r="BI101" s="1" t="s">
        <v>1138</v>
      </c>
      <c r="BJ101" s="1" t="s">
        <v>793</v>
      </c>
      <c r="BK101" s="1" t="s">
        <v>163</v>
      </c>
      <c r="BN101" s="4" t="s">
        <v>1139</v>
      </c>
      <c r="DE101" s="1" t="s">
        <v>1140</v>
      </c>
      <c r="DF101" s="1">
        <v>20</v>
      </c>
      <c r="DG101" s="1">
        <v>24</v>
      </c>
      <c r="DH101" s="1">
        <v>20</v>
      </c>
      <c r="DI101" s="1">
        <v>14</v>
      </c>
      <c r="DJ101" s="1">
        <v>14</v>
      </c>
      <c r="DK101" s="1">
        <v>13</v>
      </c>
      <c r="DN101" s="1" t="s">
        <v>1141</v>
      </c>
      <c r="DO101" s="1" t="s">
        <v>658</v>
      </c>
      <c r="DP101" s="1" t="str">
        <f t="shared" si="16"/>
        <v>+9</v>
      </c>
      <c r="DQ101" s="1" t="str">
        <f t="shared" si="16"/>
        <v>+11</v>
      </c>
      <c r="DR101" s="1" t="str">
        <f t="shared" si="16"/>
        <v>+9</v>
      </c>
      <c r="DS101" s="1" t="str">
        <f t="shared" si="16"/>
        <v>+6</v>
      </c>
      <c r="DT101" s="1" t="str">
        <f t="shared" si="16"/>
        <v>+6</v>
      </c>
      <c r="DU101" s="1" t="str">
        <f t="shared" si="16"/>
        <v>+5</v>
      </c>
    </row>
    <row r="102" spans="1:125" ht="14.4" customHeight="1" x14ac:dyDescent="0.3">
      <c r="A102" s="1" t="s">
        <v>1115</v>
      </c>
      <c r="B102" s="1" t="s">
        <v>1142</v>
      </c>
      <c r="C102" s="1" t="s">
        <v>1143</v>
      </c>
      <c r="D102" s="1" t="s">
        <v>193</v>
      </c>
      <c r="E102" s="1" t="s">
        <v>131</v>
      </c>
      <c r="F102" s="1" t="s">
        <v>563</v>
      </c>
      <c r="G102" s="1" t="s">
        <v>1013</v>
      </c>
      <c r="H102" s="1">
        <v>15</v>
      </c>
      <c r="I102" s="1" t="s">
        <v>392</v>
      </c>
      <c r="J102" s="1">
        <v>6000</v>
      </c>
      <c r="K102" s="1">
        <v>9</v>
      </c>
      <c r="L102" s="1">
        <v>19</v>
      </c>
      <c r="M102" s="1" t="s">
        <v>894</v>
      </c>
      <c r="O102" s="1">
        <v>770</v>
      </c>
      <c r="P102" s="1">
        <f>IF(O102=1,"",ROUNDDOWN(O102/2,0))</f>
        <v>385</v>
      </c>
      <c r="R102" s="1">
        <v>31</v>
      </c>
      <c r="S102" s="1">
        <v>3</v>
      </c>
      <c r="T102" s="1">
        <v>129</v>
      </c>
      <c r="U102" s="1">
        <v>29</v>
      </c>
      <c r="V102" s="1" t="s">
        <v>895</v>
      </c>
      <c r="W102" s="1" t="s">
        <v>587</v>
      </c>
      <c r="Y102" s="1">
        <v>5</v>
      </c>
      <c r="Z102" s="1">
        <v>6</v>
      </c>
      <c r="AA102" s="1">
        <v>2</v>
      </c>
      <c r="AB102" s="1" t="s">
        <v>136</v>
      </c>
      <c r="AC102" s="1" t="s">
        <v>194</v>
      </c>
      <c r="AD102" s="1" t="s">
        <v>138</v>
      </c>
      <c r="AE102" s="1" t="s">
        <v>139</v>
      </c>
      <c r="AG102" s="1" t="s">
        <v>1144</v>
      </c>
      <c r="AH102" s="1" t="s">
        <v>1145</v>
      </c>
      <c r="AJ102" s="1" t="s">
        <v>182</v>
      </c>
      <c r="AK102" s="1" t="s">
        <v>1146</v>
      </c>
      <c r="AL102" s="1" t="s">
        <v>138</v>
      </c>
      <c r="AM102" s="1" t="s">
        <v>139</v>
      </c>
      <c r="AN102" s="1" t="s">
        <v>355</v>
      </c>
      <c r="AO102" s="1" t="s">
        <v>1147</v>
      </c>
      <c r="AP102" s="1" t="s">
        <v>1148</v>
      </c>
      <c r="AS102" s="1" t="s">
        <v>1149</v>
      </c>
      <c r="AX102" s="1" t="s">
        <v>1150</v>
      </c>
      <c r="AZ102" s="1" t="s">
        <v>686</v>
      </c>
      <c r="BA102" s="1" t="s">
        <v>1151</v>
      </c>
      <c r="BB102" s="1" t="s">
        <v>138</v>
      </c>
      <c r="BC102" s="1" t="s">
        <v>218</v>
      </c>
      <c r="BD102" s="1" t="s">
        <v>807</v>
      </c>
      <c r="BE102" s="1" t="s">
        <v>1152</v>
      </c>
      <c r="BF102" s="1" t="s">
        <v>1153</v>
      </c>
      <c r="BI102" s="1" t="s">
        <v>1154</v>
      </c>
      <c r="BJ102" s="1" t="s">
        <v>188</v>
      </c>
      <c r="BK102" s="1" t="s">
        <v>139</v>
      </c>
      <c r="BL102" s="1" t="s">
        <v>1155</v>
      </c>
      <c r="BM102" s="1" t="s">
        <v>1156</v>
      </c>
      <c r="BN102" s="6" t="s">
        <v>1148</v>
      </c>
      <c r="BQ102" s="1" t="s">
        <v>859</v>
      </c>
      <c r="BR102" s="1" t="s">
        <v>184</v>
      </c>
      <c r="BS102" s="1" t="s">
        <v>139</v>
      </c>
      <c r="BT102" s="1" t="s">
        <v>351</v>
      </c>
      <c r="BV102" s="1" t="s">
        <v>1157</v>
      </c>
      <c r="BY102" s="1" t="s">
        <v>1158</v>
      </c>
      <c r="BZ102" s="1" t="s">
        <v>184</v>
      </c>
      <c r="CA102" s="1" t="s">
        <v>139</v>
      </c>
      <c r="CD102" s="1" t="s">
        <v>1159</v>
      </c>
      <c r="CG102" s="1" t="s">
        <v>1160</v>
      </c>
      <c r="CH102" s="1" t="s">
        <v>184</v>
      </c>
      <c r="CI102" s="1" t="s">
        <v>139</v>
      </c>
      <c r="CL102" s="1" t="s">
        <v>1161</v>
      </c>
      <c r="DD102" s="1" t="s">
        <v>256</v>
      </c>
      <c r="DF102" s="1">
        <v>30</v>
      </c>
      <c r="DG102" s="1">
        <v>26</v>
      </c>
      <c r="DH102" s="1">
        <v>12</v>
      </c>
      <c r="DI102" s="1">
        <v>14</v>
      </c>
      <c r="DJ102" s="1">
        <v>21</v>
      </c>
      <c r="DK102" s="1">
        <v>19</v>
      </c>
      <c r="DN102" s="1" t="s">
        <v>1162</v>
      </c>
      <c r="DO102" s="1" t="s">
        <v>658</v>
      </c>
      <c r="DP102" s="1" t="str">
        <f t="shared" si="16"/>
        <v>+17</v>
      </c>
      <c r="DQ102" s="1" t="str">
        <f t="shared" si="16"/>
        <v>+15</v>
      </c>
      <c r="DR102" s="1" t="str">
        <f t="shared" si="16"/>
        <v>+8</v>
      </c>
      <c r="DS102" s="1" t="str">
        <f t="shared" si="16"/>
        <v>+9</v>
      </c>
      <c r="DT102" s="1" t="str">
        <f t="shared" si="16"/>
        <v>+12</v>
      </c>
      <c r="DU102" s="1" t="str">
        <f t="shared" si="16"/>
        <v>+11</v>
      </c>
    </row>
    <row r="103" spans="1:125" ht="14.4" customHeight="1" x14ac:dyDescent="0.3">
      <c r="A103" s="1" t="s">
        <v>1115</v>
      </c>
      <c r="B103" s="1" t="s">
        <v>1163</v>
      </c>
      <c r="C103" s="1" t="s">
        <v>129</v>
      </c>
      <c r="D103" s="1" t="s">
        <v>193</v>
      </c>
      <c r="E103" s="1" t="s">
        <v>131</v>
      </c>
      <c r="F103" s="1" t="s">
        <v>563</v>
      </c>
      <c r="G103" s="1" t="s">
        <v>564</v>
      </c>
      <c r="H103" s="1">
        <v>15</v>
      </c>
      <c r="I103" s="1" t="s">
        <v>1130</v>
      </c>
      <c r="J103" s="1">
        <v>2400</v>
      </c>
      <c r="K103" s="1">
        <v>9</v>
      </c>
      <c r="L103" s="1">
        <v>13</v>
      </c>
      <c r="M103" s="1" t="s">
        <v>393</v>
      </c>
      <c r="O103" s="1">
        <v>252</v>
      </c>
      <c r="P103" s="1">
        <f>IF(O103=1,"",ROUNDDOWN(O103/2,0))</f>
        <v>126</v>
      </c>
      <c r="R103" s="1">
        <v>27</v>
      </c>
      <c r="S103" s="1">
        <v>29</v>
      </c>
      <c r="T103" s="1">
        <v>26</v>
      </c>
      <c r="U103" s="1">
        <v>25</v>
      </c>
      <c r="W103" s="1" t="s">
        <v>587</v>
      </c>
      <c r="Y103" s="1">
        <v>2</v>
      </c>
      <c r="Z103" s="1">
        <v>6</v>
      </c>
      <c r="AA103" s="1">
        <v>1</v>
      </c>
      <c r="AB103" s="1" t="s">
        <v>136</v>
      </c>
      <c r="AC103" s="1" t="s">
        <v>1164</v>
      </c>
      <c r="AD103" s="1" t="s">
        <v>138</v>
      </c>
      <c r="AE103" s="1" t="s">
        <v>139</v>
      </c>
      <c r="AG103" s="1" t="s">
        <v>1165</v>
      </c>
      <c r="AH103" s="1" t="s">
        <v>1166</v>
      </c>
      <c r="AJ103" s="1" t="s">
        <v>182</v>
      </c>
      <c r="AK103" s="1" t="s">
        <v>1119</v>
      </c>
      <c r="AL103" s="1" t="s">
        <v>138</v>
      </c>
      <c r="AM103" s="1" t="s">
        <v>139</v>
      </c>
      <c r="AN103" s="1" t="s">
        <v>866</v>
      </c>
      <c r="AO103" s="1" t="s">
        <v>1167</v>
      </c>
      <c r="AP103" s="1" t="s">
        <v>1168</v>
      </c>
      <c r="AS103" s="1" t="s">
        <v>1169</v>
      </c>
      <c r="AX103" s="1" t="s">
        <v>1170</v>
      </c>
      <c r="BA103" s="1" t="s">
        <v>1171</v>
      </c>
      <c r="BB103" s="1" t="s">
        <v>138</v>
      </c>
      <c r="BC103" s="1" t="s">
        <v>139</v>
      </c>
      <c r="BD103" s="1" t="s">
        <v>866</v>
      </c>
      <c r="BE103" s="1" t="s">
        <v>1172</v>
      </c>
      <c r="BF103" s="1" t="s">
        <v>1173</v>
      </c>
      <c r="BI103" s="1" t="s">
        <v>1174</v>
      </c>
      <c r="BJ103" s="1" t="s">
        <v>138</v>
      </c>
      <c r="BK103" s="1" t="s">
        <v>139</v>
      </c>
      <c r="BL103" s="1" t="s">
        <v>866</v>
      </c>
      <c r="BN103" s="1" t="s">
        <v>1175</v>
      </c>
      <c r="BP103" s="1" t="s">
        <v>686</v>
      </c>
      <c r="BQ103" s="1" t="s">
        <v>1176</v>
      </c>
      <c r="BR103" s="1" t="s">
        <v>688</v>
      </c>
      <c r="BS103" s="1" t="s">
        <v>139</v>
      </c>
      <c r="BT103" s="1" t="s">
        <v>949</v>
      </c>
      <c r="BU103" s="1" t="s">
        <v>1177</v>
      </c>
      <c r="BV103" s="1" t="s">
        <v>1178</v>
      </c>
      <c r="BY103" s="1" t="s">
        <v>1179</v>
      </c>
      <c r="BZ103" s="1" t="s">
        <v>188</v>
      </c>
      <c r="CA103" s="1" t="s">
        <v>139</v>
      </c>
      <c r="CB103" s="1" t="s">
        <v>1106</v>
      </c>
      <c r="CD103" s="1" t="s">
        <v>1180</v>
      </c>
      <c r="DE103" s="1" t="s">
        <v>1181</v>
      </c>
      <c r="DF103" s="1">
        <v>30</v>
      </c>
      <c r="DG103" s="1">
        <v>30</v>
      </c>
      <c r="DH103" s="1">
        <v>18</v>
      </c>
      <c r="DI103" s="1">
        <v>14</v>
      </c>
      <c r="DJ103" s="1">
        <v>12</v>
      </c>
      <c r="DK103" s="1">
        <v>13</v>
      </c>
      <c r="DN103" s="1" t="s">
        <v>1182</v>
      </c>
      <c r="DO103" s="1" t="s">
        <v>658</v>
      </c>
      <c r="DP103" s="1" t="str">
        <f t="shared" si="16"/>
        <v>+17</v>
      </c>
      <c r="DQ103" s="1" t="str">
        <f t="shared" si="16"/>
        <v>+17</v>
      </c>
      <c r="DR103" s="1" t="str">
        <f t="shared" si="16"/>
        <v>+11</v>
      </c>
      <c r="DS103" s="1" t="str">
        <f t="shared" si="16"/>
        <v>+9</v>
      </c>
      <c r="DT103" s="1" t="str">
        <f t="shared" si="16"/>
        <v>+8</v>
      </c>
      <c r="DU103" s="1" t="str">
        <f t="shared" si="16"/>
        <v>+8</v>
      </c>
    </row>
    <row r="104" spans="1:125" ht="14.4" customHeight="1" x14ac:dyDescent="0.3">
      <c r="A104" s="1" t="s">
        <v>1183</v>
      </c>
      <c r="B104" s="1" t="s">
        <v>1184</v>
      </c>
    </row>
    <row r="105" spans="1:125" ht="14.4" customHeight="1" x14ac:dyDescent="0.3">
      <c r="A105" s="1" t="s">
        <v>1183</v>
      </c>
      <c r="B105" s="1" t="s">
        <v>1185</v>
      </c>
      <c r="C105" s="1" t="s">
        <v>470</v>
      </c>
      <c r="D105" s="1" t="s">
        <v>1186</v>
      </c>
      <c r="E105" s="1" t="s">
        <v>131</v>
      </c>
      <c r="F105" s="1" t="s">
        <v>240</v>
      </c>
      <c r="H105" s="1">
        <v>5</v>
      </c>
      <c r="I105" s="1" t="s">
        <v>1187</v>
      </c>
      <c r="J105" s="2">
        <v>200</v>
      </c>
      <c r="K105" s="1">
        <v>6</v>
      </c>
      <c r="L105" s="1">
        <v>9</v>
      </c>
      <c r="M105" s="1" t="s">
        <v>1188</v>
      </c>
      <c r="O105" s="1">
        <v>63</v>
      </c>
      <c r="P105" s="1">
        <f>IF(O105=1,"",ROUNDDOWN(O105/2,0))</f>
        <v>31</v>
      </c>
      <c r="R105" s="1">
        <v>19</v>
      </c>
      <c r="S105" s="1">
        <v>16</v>
      </c>
      <c r="T105" s="1">
        <v>18</v>
      </c>
      <c r="U105" s="1">
        <v>15</v>
      </c>
      <c r="Z105" s="1" t="s">
        <v>172</v>
      </c>
      <c r="AB105" s="1" t="s">
        <v>136</v>
      </c>
      <c r="AC105" s="1" t="s">
        <v>1189</v>
      </c>
      <c r="AD105" s="1" t="s">
        <v>138</v>
      </c>
      <c r="AE105" s="1" t="s">
        <v>139</v>
      </c>
      <c r="AG105" s="3" t="s">
        <v>369</v>
      </c>
      <c r="AH105" s="1" t="s">
        <v>196</v>
      </c>
      <c r="AJ105" s="1" t="s">
        <v>161</v>
      </c>
      <c r="AK105" s="1" t="s">
        <v>1190</v>
      </c>
      <c r="AL105" s="1" t="s">
        <v>138</v>
      </c>
      <c r="AM105" s="1" t="s">
        <v>163</v>
      </c>
      <c r="AN105" s="1" t="s">
        <v>347</v>
      </c>
      <c r="AO105" s="1" t="s">
        <v>1191</v>
      </c>
      <c r="AP105" s="1" t="s">
        <v>1192</v>
      </c>
      <c r="AS105" s="1" t="s">
        <v>1193</v>
      </c>
      <c r="AX105" s="1" t="s">
        <v>1194</v>
      </c>
      <c r="DE105" s="1" t="s">
        <v>208</v>
      </c>
      <c r="DF105" s="1">
        <v>16</v>
      </c>
      <c r="DG105" s="1">
        <v>15</v>
      </c>
      <c r="DH105" s="1">
        <v>19</v>
      </c>
      <c r="DI105" s="1">
        <v>9</v>
      </c>
      <c r="DJ105" s="1">
        <v>14</v>
      </c>
      <c r="DK105" s="1">
        <v>10</v>
      </c>
      <c r="DO105" s="1" t="s">
        <v>482</v>
      </c>
      <c r="DP105" s="1" t="str">
        <f t="shared" ref="DP105:DU107" si="17">IF(ROUNDDOWN(((DF105-10)/2),0)+ROUNDDOWN(($H105/2),0)&gt;-1,CONCATENATE("+",ROUNDDOWN(((DF105-10)/2),0)+ROUNDDOWN(($H105/2),0)),ROUNDDOWN(((DF105-10)/2),0)+ROUNDDOWN(($H105/2),0))</f>
        <v>+5</v>
      </c>
      <c r="DQ105" s="1" t="str">
        <f t="shared" si="17"/>
        <v>+4</v>
      </c>
      <c r="DR105" s="1" t="str">
        <f t="shared" si="17"/>
        <v>+6</v>
      </c>
      <c r="DS105" s="1" t="str">
        <f t="shared" si="17"/>
        <v>+2</v>
      </c>
      <c r="DT105" s="1" t="str">
        <f t="shared" si="17"/>
        <v>+4</v>
      </c>
      <c r="DU105" s="1" t="str">
        <f t="shared" si="17"/>
        <v>+2</v>
      </c>
    </row>
    <row r="106" spans="1:125" ht="14.4" customHeight="1" x14ac:dyDescent="0.3">
      <c r="A106" s="1" t="s">
        <v>1183</v>
      </c>
      <c r="B106" s="1" t="s">
        <v>1195</v>
      </c>
      <c r="C106" s="1" t="s">
        <v>318</v>
      </c>
      <c r="D106" s="1" t="s">
        <v>193</v>
      </c>
      <c r="E106" s="1" t="s">
        <v>131</v>
      </c>
      <c r="F106" s="1" t="s">
        <v>319</v>
      </c>
      <c r="H106" s="1">
        <v>9</v>
      </c>
      <c r="I106" s="1" t="s">
        <v>334</v>
      </c>
      <c r="J106" s="2">
        <v>100</v>
      </c>
      <c r="K106" s="1">
        <v>4</v>
      </c>
      <c r="L106" s="1">
        <v>-4</v>
      </c>
      <c r="O106" s="1">
        <v>1</v>
      </c>
      <c r="P106" s="1" t="str">
        <f>IF(O106=1,"",ROUNDDOWN(O106/2,0))</f>
        <v/>
      </c>
      <c r="Q106" s="1" t="s">
        <v>335</v>
      </c>
      <c r="R106" s="1">
        <v>21</v>
      </c>
      <c r="S106" s="1">
        <v>23</v>
      </c>
      <c r="T106" s="1">
        <v>18</v>
      </c>
      <c r="U106" s="1">
        <v>18</v>
      </c>
      <c r="Z106" s="1">
        <v>8</v>
      </c>
      <c r="AB106" s="1" t="s">
        <v>136</v>
      </c>
      <c r="AC106" s="1" t="s">
        <v>1196</v>
      </c>
      <c r="AD106" s="1" t="s">
        <v>138</v>
      </c>
      <c r="AE106" s="1" t="s">
        <v>139</v>
      </c>
      <c r="AF106" s="1" t="s">
        <v>322</v>
      </c>
      <c r="AG106" s="1" t="s">
        <v>245</v>
      </c>
      <c r="AH106" s="1" t="s">
        <v>772</v>
      </c>
      <c r="DD106" s="1" t="s">
        <v>1197</v>
      </c>
      <c r="DF106" s="1">
        <v>21</v>
      </c>
      <c r="DG106" s="1">
        <v>21</v>
      </c>
      <c r="DH106" s="1">
        <v>11</v>
      </c>
      <c r="DI106" s="1">
        <v>8</v>
      </c>
      <c r="DJ106" s="1">
        <v>14</v>
      </c>
      <c r="DK106" s="1">
        <v>6</v>
      </c>
      <c r="DO106" s="1" t="s">
        <v>238</v>
      </c>
      <c r="DP106" s="1" t="str">
        <f t="shared" si="17"/>
        <v>+9</v>
      </c>
      <c r="DQ106" s="1" t="str">
        <f t="shared" si="17"/>
        <v>+9</v>
      </c>
      <c r="DR106" s="1" t="str">
        <f t="shared" si="17"/>
        <v>+4</v>
      </c>
      <c r="DS106" s="1" t="str">
        <f t="shared" si="17"/>
        <v>+3</v>
      </c>
      <c r="DT106" s="1" t="str">
        <f t="shared" si="17"/>
        <v>+6</v>
      </c>
      <c r="DU106" s="1" t="str">
        <f t="shared" si="17"/>
        <v>+2</v>
      </c>
    </row>
    <row r="107" spans="1:125" ht="14.4" customHeight="1" x14ac:dyDescent="0.3">
      <c r="A107" s="1" t="s">
        <v>1486</v>
      </c>
      <c r="B107" s="1" t="s">
        <v>1198</v>
      </c>
      <c r="C107" s="1" t="s">
        <v>470</v>
      </c>
      <c r="D107" s="1" t="s">
        <v>291</v>
      </c>
      <c r="E107" s="1" t="s">
        <v>471</v>
      </c>
      <c r="F107" s="1" t="s">
        <v>240</v>
      </c>
      <c r="H107" s="1">
        <v>10</v>
      </c>
      <c r="I107" s="1" t="s">
        <v>306</v>
      </c>
      <c r="J107" s="1">
        <v>1000</v>
      </c>
      <c r="K107" s="1">
        <v>12</v>
      </c>
      <c r="L107" s="1">
        <v>13</v>
      </c>
      <c r="O107" s="1">
        <v>210</v>
      </c>
      <c r="P107" s="1">
        <f>IF(O107=1,"",ROUNDDOWN(O107/2,0))</f>
        <v>105</v>
      </c>
      <c r="R107" s="1">
        <v>26</v>
      </c>
      <c r="S107" s="1">
        <v>24</v>
      </c>
      <c r="T107" s="1">
        <v>24</v>
      </c>
      <c r="U107" s="1">
        <v>22</v>
      </c>
      <c r="Y107" s="1">
        <v>2</v>
      </c>
      <c r="Z107" s="1" t="s">
        <v>1199</v>
      </c>
      <c r="AA107" s="1">
        <v>1</v>
      </c>
      <c r="AB107" s="1" t="s">
        <v>136</v>
      </c>
      <c r="AC107" s="1" t="s">
        <v>159</v>
      </c>
      <c r="AD107" s="1" t="s">
        <v>138</v>
      </c>
      <c r="AE107" s="1" t="s">
        <v>139</v>
      </c>
      <c r="AG107" s="1" t="s">
        <v>1200</v>
      </c>
      <c r="AH107" s="1" t="s">
        <v>1201</v>
      </c>
      <c r="AJ107" s="1" t="s">
        <v>142</v>
      </c>
      <c r="AK107" s="1" t="s">
        <v>1202</v>
      </c>
      <c r="AL107" s="1" t="s">
        <v>138</v>
      </c>
      <c r="AM107" s="1" t="s">
        <v>139</v>
      </c>
      <c r="AP107" s="1" t="s">
        <v>1203</v>
      </c>
      <c r="AR107" s="1" t="s">
        <v>161</v>
      </c>
      <c r="AS107" s="1" t="s">
        <v>1204</v>
      </c>
      <c r="AT107" s="1" t="s">
        <v>138</v>
      </c>
      <c r="AU107" s="1" t="s">
        <v>302</v>
      </c>
      <c r="AV107" s="1" t="s">
        <v>503</v>
      </c>
      <c r="AW107" s="1" t="s">
        <v>1205</v>
      </c>
      <c r="AX107" s="3" t="s">
        <v>370</v>
      </c>
      <c r="DE107" s="1" t="s">
        <v>1206</v>
      </c>
      <c r="DF107" s="1">
        <v>21</v>
      </c>
      <c r="DG107" s="1">
        <v>17</v>
      </c>
      <c r="DH107" s="1">
        <v>20</v>
      </c>
      <c r="DI107" s="1">
        <v>4</v>
      </c>
      <c r="DJ107" s="1">
        <v>17</v>
      </c>
      <c r="DK107" s="1">
        <v>12</v>
      </c>
      <c r="DO107" s="1" t="s">
        <v>209</v>
      </c>
      <c r="DP107" s="1" t="str">
        <f t="shared" si="17"/>
        <v>+10</v>
      </c>
      <c r="DQ107" s="1" t="str">
        <f t="shared" si="17"/>
        <v>+8</v>
      </c>
      <c r="DR107" s="1" t="str">
        <f t="shared" si="17"/>
        <v>+10</v>
      </c>
      <c r="DS107" s="1" t="str">
        <f t="shared" si="17"/>
        <v>+2</v>
      </c>
      <c r="DT107" s="1" t="str">
        <f t="shared" si="17"/>
        <v>+8</v>
      </c>
      <c r="DU107" s="1" t="str">
        <f t="shared" si="17"/>
        <v>+6</v>
      </c>
    </row>
    <row r="108" spans="1:125" ht="14.4" customHeight="1" x14ac:dyDescent="0.3">
      <c r="A108" s="1" t="s">
        <v>1207</v>
      </c>
      <c r="B108" s="1" t="s">
        <v>1208</v>
      </c>
      <c r="AX108" s="3"/>
      <c r="DN108" s="1" t="s">
        <v>1209</v>
      </c>
    </row>
    <row r="109" spans="1:125" ht="14.4" customHeight="1" x14ac:dyDescent="0.3">
      <c r="A109" s="1" t="s">
        <v>1207</v>
      </c>
      <c r="B109" s="1" t="s">
        <v>1210</v>
      </c>
      <c r="C109" s="1" t="s">
        <v>129</v>
      </c>
      <c r="D109" s="1" t="s">
        <v>155</v>
      </c>
      <c r="E109" s="1" t="s">
        <v>471</v>
      </c>
      <c r="F109" s="1" t="s">
        <v>319</v>
      </c>
      <c r="G109" s="1" t="s">
        <v>532</v>
      </c>
      <c r="H109" s="1">
        <v>6</v>
      </c>
      <c r="I109" s="1" t="s">
        <v>211</v>
      </c>
      <c r="J109" s="2">
        <v>250</v>
      </c>
      <c r="K109" s="1">
        <v>5</v>
      </c>
      <c r="L109" s="1">
        <v>6</v>
      </c>
      <c r="O109" s="1">
        <v>54</v>
      </c>
      <c r="P109" s="1">
        <f>IF(O109=1,"",ROUNDDOWN(O109/2,0))</f>
        <v>27</v>
      </c>
      <c r="R109" s="1">
        <v>18</v>
      </c>
      <c r="S109" s="1">
        <v>14</v>
      </c>
      <c r="T109" s="1">
        <v>18</v>
      </c>
      <c r="U109" s="1">
        <v>17</v>
      </c>
      <c r="X109" s="1" t="s">
        <v>1211</v>
      </c>
      <c r="Z109" s="1">
        <v>6</v>
      </c>
      <c r="AB109" s="1" t="s">
        <v>136</v>
      </c>
      <c r="AC109" s="1" t="s">
        <v>487</v>
      </c>
      <c r="AD109" s="1" t="s">
        <v>138</v>
      </c>
      <c r="AE109" s="1" t="s">
        <v>139</v>
      </c>
      <c r="AF109" s="1" t="s">
        <v>322</v>
      </c>
      <c r="AG109" s="3" t="s">
        <v>204</v>
      </c>
      <c r="AH109" s="1" t="s">
        <v>1212</v>
      </c>
      <c r="AJ109" s="1" t="s">
        <v>214</v>
      </c>
      <c r="AK109" s="1" t="s">
        <v>1213</v>
      </c>
      <c r="AL109" s="1" t="s">
        <v>138</v>
      </c>
      <c r="AM109" s="1" t="s">
        <v>139</v>
      </c>
      <c r="AN109" s="1" t="s">
        <v>355</v>
      </c>
      <c r="AO109" s="1" t="s">
        <v>1214</v>
      </c>
      <c r="AP109" s="1" t="s">
        <v>1215</v>
      </c>
      <c r="AS109" s="1" t="s">
        <v>1216</v>
      </c>
      <c r="AT109" s="1" t="s">
        <v>515</v>
      </c>
      <c r="AU109" s="1" t="s">
        <v>163</v>
      </c>
      <c r="AX109" s="1" t="s">
        <v>1217</v>
      </c>
      <c r="DD109" s="1" t="s">
        <v>281</v>
      </c>
      <c r="DE109" s="1" t="s">
        <v>1218</v>
      </c>
      <c r="DF109" s="1">
        <v>10</v>
      </c>
      <c r="DG109" s="1">
        <v>12</v>
      </c>
      <c r="DH109" s="1">
        <v>14</v>
      </c>
      <c r="DI109" s="1">
        <v>18</v>
      </c>
      <c r="DJ109" s="1">
        <v>17</v>
      </c>
      <c r="DK109" s="1">
        <v>12</v>
      </c>
      <c r="DN109" s="1" t="s">
        <v>1219</v>
      </c>
      <c r="DO109" s="1" t="s">
        <v>238</v>
      </c>
      <c r="DP109" s="1" t="str">
        <f t="shared" ref="DP109:DU110" si="18">IF(ROUNDDOWN(((DF109-10)/2),0)+ROUNDDOWN(($H109/2),0)&gt;-1,CONCATENATE("+",ROUNDDOWN(((DF109-10)/2),0)+ROUNDDOWN(($H109/2),0)),ROUNDDOWN(((DF109-10)/2),0)+ROUNDDOWN(($H109/2),0))</f>
        <v>+3</v>
      </c>
      <c r="DQ109" s="1" t="str">
        <f t="shared" si="18"/>
        <v>+4</v>
      </c>
      <c r="DR109" s="1" t="str">
        <f t="shared" si="18"/>
        <v>+5</v>
      </c>
      <c r="DS109" s="1" t="str">
        <f t="shared" si="18"/>
        <v>+7</v>
      </c>
      <c r="DT109" s="1" t="str">
        <f t="shared" si="18"/>
        <v>+6</v>
      </c>
      <c r="DU109" s="1" t="str">
        <f t="shared" si="18"/>
        <v>+4</v>
      </c>
    </row>
    <row r="110" spans="1:125" ht="14.4" customHeight="1" x14ac:dyDescent="0.3">
      <c r="A110" s="1" t="s">
        <v>1207</v>
      </c>
      <c r="B110" s="1" t="s">
        <v>1220</v>
      </c>
      <c r="C110" s="1" t="s">
        <v>129</v>
      </c>
      <c r="D110" s="1" t="s">
        <v>155</v>
      </c>
      <c r="E110" s="1" t="s">
        <v>471</v>
      </c>
      <c r="F110" s="1" t="s">
        <v>563</v>
      </c>
      <c r="G110" s="1" t="s">
        <v>1221</v>
      </c>
      <c r="H110" s="1">
        <v>6</v>
      </c>
      <c r="I110" s="1" t="s">
        <v>147</v>
      </c>
      <c r="J110" s="2">
        <v>250</v>
      </c>
      <c r="K110" s="1">
        <v>9</v>
      </c>
      <c r="L110" s="1">
        <v>12</v>
      </c>
      <c r="M110" s="1" t="s">
        <v>1222</v>
      </c>
      <c r="O110" s="1">
        <v>59</v>
      </c>
      <c r="P110" s="1">
        <f>IF(O110=1,"",ROUNDDOWN(O110/2,0))</f>
        <v>29</v>
      </c>
      <c r="R110" s="1">
        <v>20</v>
      </c>
      <c r="S110" s="1">
        <v>18</v>
      </c>
      <c r="T110" s="1">
        <v>18</v>
      </c>
      <c r="U110" s="1">
        <v>18</v>
      </c>
      <c r="X110" s="1" t="s">
        <v>1211</v>
      </c>
      <c r="Z110" s="1" t="s">
        <v>1223</v>
      </c>
      <c r="AB110" s="1" t="s">
        <v>136</v>
      </c>
      <c r="AC110" s="1" t="s">
        <v>194</v>
      </c>
      <c r="AD110" s="1" t="s">
        <v>138</v>
      </c>
      <c r="AE110" s="1" t="s">
        <v>139</v>
      </c>
      <c r="AG110" s="3" t="s">
        <v>288</v>
      </c>
      <c r="AH110" s="1" t="s">
        <v>160</v>
      </c>
      <c r="AK110" s="1" t="s">
        <v>1224</v>
      </c>
      <c r="AP110" s="1" t="s">
        <v>1225</v>
      </c>
      <c r="DD110" s="1" t="s">
        <v>1226</v>
      </c>
      <c r="DE110" s="1" t="s">
        <v>1227</v>
      </c>
      <c r="DF110" s="1">
        <v>10</v>
      </c>
      <c r="DG110" s="1">
        <v>17</v>
      </c>
      <c r="DH110" s="1">
        <v>14</v>
      </c>
      <c r="DI110" s="1">
        <v>10</v>
      </c>
      <c r="DJ110" s="1">
        <v>18</v>
      </c>
      <c r="DK110" s="1">
        <v>6</v>
      </c>
      <c r="DO110" s="1" t="s">
        <v>238</v>
      </c>
      <c r="DP110" s="1" t="str">
        <f t="shared" si="18"/>
        <v>+3</v>
      </c>
      <c r="DQ110" s="1" t="str">
        <f t="shared" si="18"/>
        <v>+6</v>
      </c>
      <c r="DR110" s="1" t="str">
        <f t="shared" si="18"/>
        <v>+5</v>
      </c>
      <c r="DS110" s="1" t="str">
        <f t="shared" si="18"/>
        <v>+3</v>
      </c>
      <c r="DT110" s="1" t="str">
        <f t="shared" si="18"/>
        <v>+7</v>
      </c>
      <c r="DU110" s="1" t="str">
        <f t="shared" si="18"/>
        <v>+1</v>
      </c>
    </row>
    <row r="111" spans="1:125" ht="14.4" customHeight="1" x14ac:dyDescent="0.3">
      <c r="A111" s="1" t="s">
        <v>1228</v>
      </c>
      <c r="B111" s="1" t="s">
        <v>1229</v>
      </c>
      <c r="J111" s="2"/>
      <c r="AG111" s="3"/>
      <c r="DN111" s="1" t="s">
        <v>1230</v>
      </c>
    </row>
    <row r="112" spans="1:125" ht="14.4" customHeight="1" x14ac:dyDescent="0.3">
      <c r="A112" s="1" t="s">
        <v>1228</v>
      </c>
      <c r="B112" s="1" t="s">
        <v>1231</v>
      </c>
      <c r="C112" s="1" t="s">
        <v>129</v>
      </c>
      <c r="D112" s="1" t="s">
        <v>155</v>
      </c>
      <c r="E112" s="1" t="s">
        <v>604</v>
      </c>
      <c r="F112" s="1" t="s">
        <v>132</v>
      </c>
      <c r="G112" s="1" t="s">
        <v>168</v>
      </c>
      <c r="H112" s="1">
        <v>3</v>
      </c>
      <c r="I112" s="1" t="s">
        <v>147</v>
      </c>
      <c r="J112" s="2">
        <v>150</v>
      </c>
      <c r="K112" s="1">
        <v>9</v>
      </c>
      <c r="L112" s="1">
        <v>7</v>
      </c>
      <c r="M112" s="1" t="s">
        <v>393</v>
      </c>
      <c r="N112" s="1" t="s">
        <v>1232</v>
      </c>
      <c r="O112" s="1">
        <v>38</v>
      </c>
      <c r="P112" s="1">
        <f t="shared" ref="P112:P117" si="19">IF(O112=1,"",ROUNDDOWN(O112/2,0))</f>
        <v>19</v>
      </c>
      <c r="Q112" s="1" t="s">
        <v>1233</v>
      </c>
      <c r="R112" s="1">
        <v>17</v>
      </c>
      <c r="S112" s="1">
        <v>15</v>
      </c>
      <c r="T112" s="1">
        <v>17</v>
      </c>
      <c r="U112" s="1">
        <v>14</v>
      </c>
      <c r="W112" s="1" t="s">
        <v>1234</v>
      </c>
      <c r="X112" s="1" t="s">
        <v>1235</v>
      </c>
      <c r="Z112" s="1" t="s">
        <v>1236</v>
      </c>
      <c r="AB112" s="1" t="s">
        <v>136</v>
      </c>
      <c r="AC112" s="1" t="s">
        <v>1237</v>
      </c>
      <c r="AD112" s="1" t="s">
        <v>138</v>
      </c>
      <c r="AE112" s="1" t="s">
        <v>139</v>
      </c>
      <c r="AF112" s="1" t="s">
        <v>1238</v>
      </c>
      <c r="AG112" s="3" t="s">
        <v>323</v>
      </c>
      <c r="AH112" s="1" t="s">
        <v>1239</v>
      </c>
      <c r="AJ112" s="1" t="s">
        <v>161</v>
      </c>
      <c r="AK112" s="1" t="s">
        <v>1240</v>
      </c>
      <c r="AL112" s="1" t="s">
        <v>138</v>
      </c>
      <c r="AM112" s="1" t="s">
        <v>163</v>
      </c>
      <c r="AO112" s="1" t="s">
        <v>1241</v>
      </c>
      <c r="AP112" s="1" t="s">
        <v>1242</v>
      </c>
      <c r="AS112" s="1" t="s">
        <v>1243</v>
      </c>
      <c r="AV112" s="1" t="s">
        <v>351</v>
      </c>
      <c r="AX112" s="1" t="s">
        <v>1244</v>
      </c>
      <c r="DE112" s="1" t="s">
        <v>177</v>
      </c>
      <c r="DF112" s="1">
        <v>13</v>
      </c>
      <c r="DG112" s="1">
        <v>14</v>
      </c>
      <c r="DH112" s="1">
        <v>18</v>
      </c>
      <c r="DI112" s="1">
        <v>2</v>
      </c>
      <c r="DJ112" s="1">
        <v>13</v>
      </c>
      <c r="DK112" s="1">
        <v>11</v>
      </c>
      <c r="DO112" s="1" t="s">
        <v>200</v>
      </c>
      <c r="DP112" s="1" t="str">
        <f t="shared" ref="DP112:DU117" si="20">IF(ROUNDDOWN(((DF112-10)/2),0)+ROUNDDOWN(($H112/2),0)&gt;-1,CONCATENATE("+",ROUNDDOWN(((DF112-10)/2),0)+ROUNDDOWN(($H112/2),0)),ROUNDDOWN(((DF112-10)/2),0)+ROUNDDOWN(($H112/2),0))</f>
        <v>+2</v>
      </c>
      <c r="DQ112" s="1" t="str">
        <f t="shared" si="20"/>
        <v>+3</v>
      </c>
      <c r="DR112" s="1" t="str">
        <f t="shared" si="20"/>
        <v>+5</v>
      </c>
      <c r="DS112" s="1">
        <f t="shared" si="20"/>
        <v>-3</v>
      </c>
      <c r="DT112" s="1" t="str">
        <f t="shared" si="20"/>
        <v>+2</v>
      </c>
      <c r="DU112" s="1" t="str">
        <f t="shared" si="20"/>
        <v>+1</v>
      </c>
    </row>
    <row r="113" spans="1:125" ht="14.4" customHeight="1" x14ac:dyDescent="0.3">
      <c r="A113" s="1" t="s">
        <v>1228</v>
      </c>
      <c r="B113" s="1" t="s">
        <v>1245</v>
      </c>
      <c r="C113" s="1" t="s">
        <v>470</v>
      </c>
      <c r="D113" s="1" t="s">
        <v>193</v>
      </c>
      <c r="E113" s="1" t="s">
        <v>604</v>
      </c>
      <c r="F113" s="1" t="s">
        <v>132</v>
      </c>
      <c r="H113" s="1">
        <v>3</v>
      </c>
      <c r="I113" s="1" t="s">
        <v>1246</v>
      </c>
      <c r="J113" s="2">
        <v>750</v>
      </c>
      <c r="K113" s="1">
        <v>9</v>
      </c>
      <c r="L113" s="1">
        <v>8</v>
      </c>
      <c r="M113" s="1" t="s">
        <v>393</v>
      </c>
      <c r="O113" s="1">
        <v>192</v>
      </c>
      <c r="P113" s="1">
        <f t="shared" si="19"/>
        <v>96</v>
      </c>
      <c r="Q113" s="1" t="s">
        <v>1247</v>
      </c>
      <c r="R113" s="1">
        <v>20</v>
      </c>
      <c r="S113" s="1">
        <v>19</v>
      </c>
      <c r="T113" s="1">
        <v>19</v>
      </c>
      <c r="U113" s="1">
        <v>15</v>
      </c>
      <c r="W113" s="1" t="s">
        <v>1248</v>
      </c>
      <c r="X113" s="1" t="s">
        <v>1249</v>
      </c>
      <c r="Y113" s="1">
        <v>5</v>
      </c>
      <c r="Z113" s="1" t="s">
        <v>1131</v>
      </c>
      <c r="AA113" s="1">
        <v>2</v>
      </c>
      <c r="AB113" s="1" t="s">
        <v>136</v>
      </c>
      <c r="AC113" s="1" t="s">
        <v>159</v>
      </c>
      <c r="AD113" s="1" t="s">
        <v>138</v>
      </c>
      <c r="AE113" s="1" t="s">
        <v>139</v>
      </c>
      <c r="AF113" s="1" t="s">
        <v>1238</v>
      </c>
      <c r="AG113" s="1" t="s">
        <v>648</v>
      </c>
      <c r="AH113" s="1" t="s">
        <v>1250</v>
      </c>
      <c r="AJ113" s="1" t="s">
        <v>142</v>
      </c>
      <c r="AK113" s="1" t="s">
        <v>398</v>
      </c>
      <c r="AL113" s="1" t="s">
        <v>138</v>
      </c>
      <c r="AM113" s="1" t="s">
        <v>139</v>
      </c>
      <c r="AN113" s="1" t="s">
        <v>1238</v>
      </c>
      <c r="AO113" s="3" t="s">
        <v>323</v>
      </c>
      <c r="AP113" s="1" t="s">
        <v>1251</v>
      </c>
      <c r="AS113" s="1" t="s">
        <v>1252</v>
      </c>
      <c r="AT113" s="1" t="s">
        <v>138</v>
      </c>
      <c r="AU113" s="1" t="s">
        <v>139</v>
      </c>
      <c r="AX113" s="1" t="s">
        <v>1253</v>
      </c>
      <c r="AZ113" s="1" t="s">
        <v>161</v>
      </c>
      <c r="BA113" s="1" t="s">
        <v>404</v>
      </c>
      <c r="BB113" s="1" t="s">
        <v>138</v>
      </c>
      <c r="BC113" s="1" t="s">
        <v>218</v>
      </c>
      <c r="BD113" s="1" t="s">
        <v>1238</v>
      </c>
      <c r="BE113" s="1" t="s">
        <v>1254</v>
      </c>
      <c r="BF113" s="1" t="s">
        <v>1255</v>
      </c>
      <c r="BH113" s="1" t="s">
        <v>161</v>
      </c>
      <c r="BI113" s="1" t="s">
        <v>1256</v>
      </c>
      <c r="BJ113" s="1" t="s">
        <v>253</v>
      </c>
      <c r="BK113" s="1" t="s">
        <v>163</v>
      </c>
      <c r="BL113" s="1" t="s">
        <v>1238</v>
      </c>
      <c r="BM113" s="1" t="s">
        <v>1257</v>
      </c>
      <c r="BN113" s="1" t="s">
        <v>1258</v>
      </c>
      <c r="DD113" s="1" t="s">
        <v>281</v>
      </c>
      <c r="DE113" s="1" t="s">
        <v>1259</v>
      </c>
      <c r="DF113" s="1">
        <v>18</v>
      </c>
      <c r="DG113" s="1">
        <v>16</v>
      </c>
      <c r="DH113" s="1">
        <v>18</v>
      </c>
      <c r="DI113" s="1">
        <v>12</v>
      </c>
      <c r="DJ113" s="1">
        <v>15</v>
      </c>
      <c r="DK113" s="1">
        <v>10</v>
      </c>
      <c r="DO113" s="1" t="s">
        <v>200</v>
      </c>
      <c r="DP113" s="1" t="str">
        <f t="shared" si="20"/>
        <v>+5</v>
      </c>
      <c r="DQ113" s="1" t="str">
        <f t="shared" si="20"/>
        <v>+4</v>
      </c>
      <c r="DR113" s="1" t="str">
        <f t="shared" si="20"/>
        <v>+5</v>
      </c>
      <c r="DS113" s="1" t="str">
        <f t="shared" si="20"/>
        <v>+2</v>
      </c>
      <c r="DT113" s="1" t="str">
        <f t="shared" si="20"/>
        <v>+3</v>
      </c>
      <c r="DU113" s="1" t="str">
        <f t="shared" si="20"/>
        <v>+1</v>
      </c>
    </row>
    <row r="114" spans="1:125" ht="14.4" customHeight="1" x14ac:dyDescent="0.3">
      <c r="A114" s="1" t="s">
        <v>1228</v>
      </c>
      <c r="B114" s="1" t="s">
        <v>1260</v>
      </c>
      <c r="C114" s="1" t="s">
        <v>470</v>
      </c>
      <c r="D114" s="1" t="s">
        <v>193</v>
      </c>
      <c r="E114" s="1" t="s">
        <v>604</v>
      </c>
      <c r="F114" s="1" t="s">
        <v>240</v>
      </c>
      <c r="H114" s="1">
        <v>4</v>
      </c>
      <c r="I114" s="1" t="s">
        <v>877</v>
      </c>
      <c r="J114" s="2">
        <v>350</v>
      </c>
      <c r="K114" s="1">
        <v>11</v>
      </c>
      <c r="L114" s="1">
        <v>3</v>
      </c>
      <c r="M114" s="1" t="s">
        <v>393</v>
      </c>
      <c r="O114" s="1">
        <v>92</v>
      </c>
      <c r="P114" s="1">
        <f t="shared" si="19"/>
        <v>46</v>
      </c>
      <c r="R114" s="1">
        <v>20</v>
      </c>
      <c r="S114" s="1">
        <v>19</v>
      </c>
      <c r="T114" s="1">
        <v>19</v>
      </c>
      <c r="U114" s="1">
        <v>16</v>
      </c>
      <c r="V114" s="1" t="s">
        <v>607</v>
      </c>
      <c r="W114" s="1" t="s">
        <v>1248</v>
      </c>
      <c r="X114" s="1" t="s">
        <v>1249</v>
      </c>
      <c r="Y114" s="1">
        <v>2</v>
      </c>
      <c r="Z114" s="1" t="s">
        <v>1261</v>
      </c>
      <c r="AA114" s="1">
        <v>1</v>
      </c>
      <c r="AB114" s="1" t="s">
        <v>136</v>
      </c>
      <c r="AC114" s="1" t="s">
        <v>1262</v>
      </c>
      <c r="AD114" s="1" t="s">
        <v>138</v>
      </c>
      <c r="AE114" s="1" t="s">
        <v>139</v>
      </c>
      <c r="AF114" s="1" t="s">
        <v>1238</v>
      </c>
      <c r="AG114" s="1" t="s">
        <v>1263</v>
      </c>
      <c r="AH114" s="1" t="s">
        <v>1264</v>
      </c>
      <c r="AJ114" s="1" t="s">
        <v>214</v>
      </c>
      <c r="AK114" s="1" t="s">
        <v>1265</v>
      </c>
      <c r="AL114" s="1" t="s">
        <v>138</v>
      </c>
      <c r="AM114" s="1" t="s">
        <v>218</v>
      </c>
      <c r="AN114" s="1" t="s">
        <v>347</v>
      </c>
      <c r="AO114" s="1" t="s">
        <v>1266</v>
      </c>
      <c r="AP114" s="1" t="s">
        <v>1267</v>
      </c>
      <c r="AR114" s="1" t="s">
        <v>161</v>
      </c>
      <c r="AS114" s="1" t="s">
        <v>1268</v>
      </c>
      <c r="AT114" s="1" t="s">
        <v>138</v>
      </c>
      <c r="AU114" s="1" t="s">
        <v>163</v>
      </c>
      <c r="AV114" s="1" t="s">
        <v>1238</v>
      </c>
      <c r="AW114" s="1" t="s">
        <v>1269</v>
      </c>
      <c r="AX114" s="1" t="s">
        <v>1270</v>
      </c>
      <c r="BA114" s="1" t="s">
        <v>1271</v>
      </c>
      <c r="BF114" s="1" t="s">
        <v>1272</v>
      </c>
      <c r="DD114" s="1" t="s">
        <v>1273</v>
      </c>
      <c r="DE114" s="1" t="s">
        <v>177</v>
      </c>
      <c r="DF114" s="1">
        <v>17</v>
      </c>
      <c r="DG114" s="1">
        <v>16</v>
      </c>
      <c r="DH114" s="1">
        <v>17</v>
      </c>
      <c r="DI114" s="1">
        <v>13</v>
      </c>
      <c r="DJ114" s="1">
        <v>15</v>
      </c>
      <c r="DK114" s="1">
        <v>12</v>
      </c>
      <c r="DO114" s="1" t="s">
        <v>200</v>
      </c>
      <c r="DP114" s="1" t="str">
        <f t="shared" si="20"/>
        <v>+5</v>
      </c>
      <c r="DQ114" s="1" t="str">
        <f t="shared" si="20"/>
        <v>+5</v>
      </c>
      <c r="DR114" s="1" t="str">
        <f t="shared" si="20"/>
        <v>+5</v>
      </c>
      <c r="DS114" s="1" t="str">
        <f t="shared" si="20"/>
        <v>+3</v>
      </c>
      <c r="DT114" s="1" t="str">
        <f t="shared" si="20"/>
        <v>+4</v>
      </c>
      <c r="DU114" s="1" t="str">
        <f t="shared" si="20"/>
        <v>+3</v>
      </c>
    </row>
    <row r="115" spans="1:125" ht="14.4" customHeight="1" x14ac:dyDescent="0.3">
      <c r="A115" s="1" t="s">
        <v>1228</v>
      </c>
      <c r="B115" s="1" t="s">
        <v>1274</v>
      </c>
      <c r="C115" s="1" t="s">
        <v>470</v>
      </c>
      <c r="D115" s="1" t="s">
        <v>130</v>
      </c>
      <c r="E115" s="1" t="s">
        <v>604</v>
      </c>
      <c r="F115" s="1" t="s">
        <v>240</v>
      </c>
      <c r="H115" s="1">
        <v>5</v>
      </c>
      <c r="I115" s="1" t="s">
        <v>133</v>
      </c>
      <c r="J115" s="2">
        <v>200</v>
      </c>
      <c r="K115" s="1">
        <v>8</v>
      </c>
      <c r="L115" s="1">
        <v>3</v>
      </c>
      <c r="M115" s="1" t="s">
        <v>393</v>
      </c>
      <c r="O115" s="1">
        <v>63</v>
      </c>
      <c r="P115" s="1">
        <f t="shared" si="19"/>
        <v>31</v>
      </c>
      <c r="R115" s="1">
        <v>19</v>
      </c>
      <c r="S115" s="1">
        <v>16</v>
      </c>
      <c r="T115" s="1">
        <v>18</v>
      </c>
      <c r="U115" s="1">
        <v>15</v>
      </c>
      <c r="V115" s="1" t="s">
        <v>1275</v>
      </c>
      <c r="W115" s="1" t="s">
        <v>608</v>
      </c>
      <c r="X115" s="1" t="s">
        <v>609</v>
      </c>
      <c r="Z115" s="1" t="s">
        <v>1276</v>
      </c>
      <c r="AB115" s="1" t="s">
        <v>136</v>
      </c>
      <c r="AC115" s="1" t="s">
        <v>159</v>
      </c>
      <c r="AD115" s="1" t="s">
        <v>138</v>
      </c>
      <c r="AE115" s="1" t="s">
        <v>139</v>
      </c>
      <c r="AF115" s="1" t="s">
        <v>611</v>
      </c>
      <c r="AG115" s="3" t="s">
        <v>369</v>
      </c>
      <c r="AH115" s="1" t="s">
        <v>1277</v>
      </c>
      <c r="AI115" s="3" t="s">
        <v>1278</v>
      </c>
      <c r="AK115" s="1" t="s">
        <v>143</v>
      </c>
      <c r="AL115" s="1" t="s">
        <v>138</v>
      </c>
      <c r="AM115" s="1" t="s">
        <v>218</v>
      </c>
      <c r="AP115" s="1" t="s">
        <v>1279</v>
      </c>
      <c r="AR115" s="1" t="s">
        <v>161</v>
      </c>
      <c r="AS115" s="1" t="s">
        <v>1280</v>
      </c>
      <c r="AT115" s="1" t="s">
        <v>138</v>
      </c>
      <c r="AU115" s="1" t="s">
        <v>163</v>
      </c>
      <c r="AV115" s="1" t="s">
        <v>595</v>
      </c>
      <c r="AW115" s="1" t="s">
        <v>540</v>
      </c>
      <c r="AX115" s="1" t="s">
        <v>1281</v>
      </c>
      <c r="DE115" s="1" t="s">
        <v>208</v>
      </c>
      <c r="DF115" s="1">
        <v>12</v>
      </c>
      <c r="DG115" s="1">
        <v>15</v>
      </c>
      <c r="DH115" s="1">
        <v>18</v>
      </c>
      <c r="DI115" s="1">
        <v>7</v>
      </c>
      <c r="DJ115" s="1">
        <v>12</v>
      </c>
      <c r="DK115" s="1">
        <v>10</v>
      </c>
      <c r="DO115" s="1" t="s">
        <v>145</v>
      </c>
      <c r="DP115" s="1" t="str">
        <f t="shared" si="20"/>
        <v>+3</v>
      </c>
      <c r="DQ115" s="1" t="str">
        <f t="shared" si="20"/>
        <v>+4</v>
      </c>
      <c r="DR115" s="1" t="str">
        <f t="shared" si="20"/>
        <v>+6</v>
      </c>
      <c r="DS115" s="1" t="str">
        <f t="shared" si="20"/>
        <v>+1</v>
      </c>
      <c r="DT115" s="1" t="str">
        <f t="shared" si="20"/>
        <v>+3</v>
      </c>
      <c r="DU115" s="1" t="str">
        <f t="shared" si="20"/>
        <v>+2</v>
      </c>
    </row>
    <row r="116" spans="1:125" ht="14.4" customHeight="1" x14ac:dyDescent="0.3">
      <c r="A116" s="1" t="s">
        <v>1228</v>
      </c>
      <c r="B116" s="1" t="s">
        <v>1282</v>
      </c>
      <c r="C116" s="1" t="s">
        <v>318</v>
      </c>
      <c r="D116" s="1" t="s">
        <v>155</v>
      </c>
      <c r="E116" s="1" t="s">
        <v>604</v>
      </c>
      <c r="F116" s="1" t="s">
        <v>319</v>
      </c>
      <c r="G116" s="1" t="s">
        <v>646</v>
      </c>
      <c r="H116" s="1">
        <v>5</v>
      </c>
      <c r="I116" s="1" t="s">
        <v>1283</v>
      </c>
      <c r="J116" s="2">
        <v>400</v>
      </c>
      <c r="K116" s="1">
        <v>1</v>
      </c>
      <c r="L116" s="1">
        <v>11</v>
      </c>
      <c r="M116" s="1" t="s">
        <v>393</v>
      </c>
      <c r="N116" s="1" t="s">
        <v>1284</v>
      </c>
      <c r="O116" s="1">
        <v>124</v>
      </c>
      <c r="P116" s="1">
        <f t="shared" si="19"/>
        <v>62</v>
      </c>
      <c r="Q116" s="1" t="s">
        <v>1285</v>
      </c>
      <c r="R116" s="1">
        <v>17</v>
      </c>
      <c r="S116" s="1">
        <v>18</v>
      </c>
      <c r="T116" s="1">
        <v>16</v>
      </c>
      <c r="U116" s="1">
        <v>21</v>
      </c>
      <c r="W116" s="1" t="s">
        <v>1286</v>
      </c>
      <c r="X116" s="1" t="s">
        <v>609</v>
      </c>
      <c r="Y116" s="1">
        <v>2</v>
      </c>
      <c r="Z116" s="1">
        <v>6</v>
      </c>
      <c r="AA116" s="1">
        <v>1</v>
      </c>
      <c r="AB116" s="1" t="s">
        <v>182</v>
      </c>
      <c r="AC116" s="1" t="s">
        <v>1287</v>
      </c>
      <c r="AD116" s="1" t="s">
        <v>138</v>
      </c>
      <c r="AE116" s="1" t="s">
        <v>139</v>
      </c>
      <c r="AF116" s="1" t="s">
        <v>1238</v>
      </c>
      <c r="AG116" s="3" t="s">
        <v>216</v>
      </c>
      <c r="AH116" s="1" t="s">
        <v>1288</v>
      </c>
      <c r="AJ116" s="1" t="s">
        <v>214</v>
      </c>
      <c r="AK116" s="1" t="s">
        <v>1289</v>
      </c>
      <c r="AL116" s="1" t="s">
        <v>457</v>
      </c>
      <c r="AM116" s="1" t="s">
        <v>218</v>
      </c>
      <c r="AN116" s="1" t="s">
        <v>807</v>
      </c>
      <c r="AO116" s="1" t="s">
        <v>216</v>
      </c>
      <c r="AP116" s="1" t="s">
        <v>1290</v>
      </c>
      <c r="AR116" s="1" t="s">
        <v>161</v>
      </c>
      <c r="AS116" s="1" t="s">
        <v>1291</v>
      </c>
      <c r="AT116" s="1" t="s">
        <v>515</v>
      </c>
      <c r="AU116" s="1" t="s">
        <v>163</v>
      </c>
      <c r="AV116" s="1" t="s">
        <v>1292</v>
      </c>
      <c r="AW116" s="1" t="s">
        <v>1293</v>
      </c>
      <c r="AX116" s="1" t="s">
        <v>1294</v>
      </c>
      <c r="BA116" s="1" t="s">
        <v>1295</v>
      </c>
      <c r="BB116" s="1" t="s">
        <v>188</v>
      </c>
      <c r="BC116" s="1" t="s">
        <v>139</v>
      </c>
      <c r="BD116" s="1" t="s">
        <v>445</v>
      </c>
      <c r="BE116" s="1" t="s">
        <v>1296</v>
      </c>
      <c r="BF116" s="1" t="s">
        <v>1297</v>
      </c>
      <c r="DD116" s="1" t="s">
        <v>256</v>
      </c>
      <c r="DE116" s="1" t="s">
        <v>1298</v>
      </c>
      <c r="DF116" s="1">
        <v>8</v>
      </c>
      <c r="DG116" s="1">
        <v>14</v>
      </c>
      <c r="DH116" s="1">
        <v>8</v>
      </c>
      <c r="DI116" s="1">
        <v>14</v>
      </c>
      <c r="DJ116" s="1">
        <v>18</v>
      </c>
      <c r="DK116" s="1">
        <v>17</v>
      </c>
      <c r="DO116" s="1" t="s">
        <v>200</v>
      </c>
      <c r="DP116" s="1" t="str">
        <f t="shared" si="20"/>
        <v>+1</v>
      </c>
      <c r="DQ116" s="1" t="str">
        <f t="shared" si="20"/>
        <v>+4</v>
      </c>
      <c r="DR116" s="1" t="str">
        <f t="shared" si="20"/>
        <v>+1</v>
      </c>
      <c r="DS116" s="1" t="str">
        <f t="shared" si="20"/>
        <v>+4</v>
      </c>
      <c r="DT116" s="1" t="str">
        <f t="shared" si="20"/>
        <v>+6</v>
      </c>
      <c r="DU116" s="1" t="str">
        <f t="shared" si="20"/>
        <v>+5</v>
      </c>
    </row>
    <row r="117" spans="1:125" ht="14.4" customHeight="1" x14ac:dyDescent="0.3">
      <c r="A117" s="1" t="s">
        <v>1228</v>
      </c>
      <c r="B117" s="1" t="s">
        <v>1299</v>
      </c>
      <c r="C117" s="1" t="s">
        <v>470</v>
      </c>
      <c r="D117" s="1" t="s">
        <v>291</v>
      </c>
      <c r="E117" s="1" t="s">
        <v>604</v>
      </c>
      <c r="F117" s="1" t="s">
        <v>240</v>
      </c>
      <c r="G117" s="1" t="s">
        <v>168</v>
      </c>
      <c r="H117" s="1">
        <v>29</v>
      </c>
      <c r="I117" s="1" t="s">
        <v>306</v>
      </c>
      <c r="J117" s="2">
        <v>25600</v>
      </c>
      <c r="K117" s="1">
        <v>28</v>
      </c>
      <c r="L117" s="1">
        <v>19</v>
      </c>
      <c r="M117" s="1" t="s">
        <v>393</v>
      </c>
      <c r="N117" s="1" t="s">
        <v>1300</v>
      </c>
      <c r="O117" s="1">
        <v>524</v>
      </c>
      <c r="P117" s="1">
        <f t="shared" si="19"/>
        <v>262</v>
      </c>
      <c r="R117" s="1">
        <v>45</v>
      </c>
      <c r="S117" s="1">
        <v>38</v>
      </c>
      <c r="T117" s="1">
        <v>45</v>
      </c>
      <c r="U117" s="1">
        <v>36</v>
      </c>
      <c r="V117" s="1" t="s">
        <v>1275</v>
      </c>
      <c r="W117" s="1" t="s">
        <v>1301</v>
      </c>
      <c r="X117" s="1" t="s">
        <v>1302</v>
      </c>
      <c r="Y117" s="1">
        <v>2</v>
      </c>
      <c r="Z117" s="1" t="s">
        <v>1303</v>
      </c>
      <c r="AA117" s="1">
        <v>1</v>
      </c>
      <c r="AB117" s="1" t="s">
        <v>136</v>
      </c>
      <c r="AC117" s="1" t="s">
        <v>1304</v>
      </c>
      <c r="AD117" s="1" t="s">
        <v>138</v>
      </c>
      <c r="AE117" s="1" t="s">
        <v>139</v>
      </c>
      <c r="AF117" s="1" t="s">
        <v>611</v>
      </c>
      <c r="AG117" s="3" t="s">
        <v>1305</v>
      </c>
      <c r="AH117" s="1" t="s">
        <v>1306</v>
      </c>
      <c r="AI117" s="3" t="s">
        <v>1307</v>
      </c>
      <c r="AJ117" s="1" t="s">
        <v>142</v>
      </c>
      <c r="AK117" s="1" t="s">
        <v>1308</v>
      </c>
      <c r="AL117" s="1" t="s">
        <v>138</v>
      </c>
      <c r="AM117" s="1" t="s">
        <v>218</v>
      </c>
      <c r="AN117" s="1" t="s">
        <v>611</v>
      </c>
      <c r="AO117" s="1" t="s">
        <v>1309</v>
      </c>
      <c r="AP117" s="1" t="s">
        <v>1310</v>
      </c>
      <c r="AR117" s="1" t="s">
        <v>161</v>
      </c>
      <c r="AS117" s="1" t="s">
        <v>1311</v>
      </c>
      <c r="AT117" s="1" t="s">
        <v>138</v>
      </c>
      <c r="AU117" s="1" t="s">
        <v>218</v>
      </c>
      <c r="AV117" s="1" t="s">
        <v>539</v>
      </c>
      <c r="AW117" s="1" t="s">
        <v>1312</v>
      </c>
      <c r="AX117" s="1" t="s">
        <v>1313</v>
      </c>
      <c r="DE117" s="1" t="s">
        <v>1314</v>
      </c>
      <c r="DF117" s="1">
        <v>26</v>
      </c>
      <c r="DG117" s="1">
        <v>22</v>
      </c>
      <c r="DH117" s="1">
        <v>34</v>
      </c>
      <c r="DI117" s="1">
        <v>7</v>
      </c>
      <c r="DJ117" s="1">
        <v>21</v>
      </c>
      <c r="DK117" s="1">
        <v>18</v>
      </c>
      <c r="DO117" s="1" t="s">
        <v>145</v>
      </c>
      <c r="DP117" s="1" t="str">
        <f t="shared" si="20"/>
        <v>+22</v>
      </c>
      <c r="DQ117" s="1" t="str">
        <f t="shared" si="20"/>
        <v>+20</v>
      </c>
      <c r="DR117" s="1" t="str">
        <f t="shared" si="20"/>
        <v>+26</v>
      </c>
      <c r="DS117" s="1" t="str">
        <f t="shared" si="20"/>
        <v>+13</v>
      </c>
      <c r="DT117" s="1" t="str">
        <f t="shared" si="20"/>
        <v>+19</v>
      </c>
      <c r="DU117" s="1" t="str">
        <f t="shared" si="20"/>
        <v>+18</v>
      </c>
    </row>
    <row r="118" spans="1:125" ht="14.4" customHeight="1" x14ac:dyDescent="0.3">
      <c r="A118" s="1" t="s">
        <v>605</v>
      </c>
      <c r="B118" s="1" t="s">
        <v>1315</v>
      </c>
      <c r="DN118" s="1" t="s">
        <v>1316</v>
      </c>
    </row>
    <row r="119" spans="1:125" ht="14.4" customHeight="1" x14ac:dyDescent="0.3">
      <c r="A119" s="1" t="s">
        <v>605</v>
      </c>
      <c r="B119" s="1" t="s">
        <v>1317</v>
      </c>
      <c r="C119" s="1" t="s">
        <v>129</v>
      </c>
      <c r="D119" s="1" t="s">
        <v>155</v>
      </c>
      <c r="E119" s="1" t="s">
        <v>131</v>
      </c>
      <c r="F119" s="1" t="s">
        <v>605</v>
      </c>
      <c r="H119" s="1">
        <v>2</v>
      </c>
      <c r="I119" s="1" t="s">
        <v>211</v>
      </c>
      <c r="J119" s="2">
        <v>125</v>
      </c>
      <c r="K119" s="1">
        <v>7</v>
      </c>
      <c r="L119" s="1">
        <v>9</v>
      </c>
      <c r="M119" s="1" t="s">
        <v>134</v>
      </c>
      <c r="O119" s="1">
        <v>31</v>
      </c>
      <c r="P119" s="1">
        <f t="shared" ref="P119:P140" si="21">IF(O119=1,"",ROUNDDOWN(O119/2,0))</f>
        <v>15</v>
      </c>
      <c r="R119" s="1">
        <v>14</v>
      </c>
      <c r="S119" s="1">
        <v>14</v>
      </c>
      <c r="T119" s="1">
        <v>15</v>
      </c>
      <c r="U119" s="1">
        <v>14</v>
      </c>
      <c r="V119" s="1" t="s">
        <v>607</v>
      </c>
      <c r="W119" s="1" t="s">
        <v>1318</v>
      </c>
      <c r="X119" s="1" t="s">
        <v>1249</v>
      </c>
      <c r="Z119" s="1">
        <v>6</v>
      </c>
      <c r="AB119" s="1" t="s">
        <v>136</v>
      </c>
      <c r="AC119" s="1" t="s">
        <v>244</v>
      </c>
      <c r="AD119" s="1" t="s">
        <v>138</v>
      </c>
      <c r="AE119" s="1" t="s">
        <v>139</v>
      </c>
      <c r="AF119" s="1" t="s">
        <v>807</v>
      </c>
      <c r="AG119" s="3" t="s">
        <v>175</v>
      </c>
      <c r="AH119" s="1" t="s">
        <v>1319</v>
      </c>
      <c r="AJ119" s="1" t="s">
        <v>214</v>
      </c>
      <c r="AK119" s="1" t="s">
        <v>1320</v>
      </c>
      <c r="AL119" s="1" t="s">
        <v>138</v>
      </c>
      <c r="AM119" s="1" t="s">
        <v>139</v>
      </c>
      <c r="AN119" s="1" t="s">
        <v>807</v>
      </c>
      <c r="AO119" s="1" t="s">
        <v>216</v>
      </c>
      <c r="AP119" s="1" t="s">
        <v>1321</v>
      </c>
      <c r="DF119" s="1">
        <v>15</v>
      </c>
      <c r="DG119" s="1">
        <v>13</v>
      </c>
      <c r="DH119" s="1">
        <v>17</v>
      </c>
      <c r="DI119" s="1">
        <v>3</v>
      </c>
      <c r="DJ119" s="1">
        <v>14</v>
      </c>
      <c r="DK119" s="1">
        <v>12</v>
      </c>
      <c r="DO119" s="1" t="s">
        <v>200</v>
      </c>
      <c r="DP119" s="1" t="str">
        <f t="shared" ref="DP119:DU125" si="22">IF(ROUNDDOWN(((DF119-10)/2),0)+ROUNDDOWN(($H119/2),0)&gt;-1,CONCATENATE("+",ROUNDDOWN(((DF119-10)/2),0)+ROUNDDOWN(($H119/2),0)),ROUNDDOWN(((DF119-10)/2),0)+ROUNDDOWN(($H119/2),0))</f>
        <v>+3</v>
      </c>
      <c r="DQ119" s="1" t="str">
        <f t="shared" si="22"/>
        <v>+2</v>
      </c>
      <c r="DR119" s="1" t="str">
        <f t="shared" si="22"/>
        <v>+4</v>
      </c>
      <c r="DS119" s="1">
        <f t="shared" si="22"/>
        <v>-2</v>
      </c>
      <c r="DT119" s="1" t="str">
        <f t="shared" si="22"/>
        <v>+3</v>
      </c>
      <c r="DU119" s="1" t="str">
        <f t="shared" si="22"/>
        <v>+2</v>
      </c>
    </row>
    <row r="120" spans="1:125" ht="14.4" customHeight="1" x14ac:dyDescent="0.3">
      <c r="A120" s="1" t="s">
        <v>605</v>
      </c>
      <c r="B120" s="1" t="s">
        <v>1322</v>
      </c>
      <c r="C120" s="1" t="s">
        <v>484</v>
      </c>
      <c r="D120" s="1" t="s">
        <v>155</v>
      </c>
      <c r="E120" s="1" t="s">
        <v>131</v>
      </c>
      <c r="F120" s="1" t="s">
        <v>319</v>
      </c>
      <c r="G120" s="1" t="s">
        <v>605</v>
      </c>
      <c r="H120" s="1">
        <v>6</v>
      </c>
      <c r="I120" s="1" t="s">
        <v>157</v>
      </c>
      <c r="J120" s="2">
        <v>250</v>
      </c>
      <c r="K120" s="1">
        <v>5</v>
      </c>
      <c r="L120" s="1">
        <v>3</v>
      </c>
      <c r="M120" s="1" t="s">
        <v>393</v>
      </c>
      <c r="O120" s="1">
        <v>87</v>
      </c>
      <c r="P120" s="1">
        <f t="shared" si="21"/>
        <v>43</v>
      </c>
      <c r="R120" s="1">
        <v>18</v>
      </c>
      <c r="S120" s="1">
        <v>19</v>
      </c>
      <c r="T120" s="1">
        <v>16</v>
      </c>
      <c r="U120" s="1">
        <v>15</v>
      </c>
      <c r="V120" s="1" t="s">
        <v>607</v>
      </c>
      <c r="W120" s="1" t="s">
        <v>608</v>
      </c>
      <c r="X120" s="1" t="s">
        <v>609</v>
      </c>
      <c r="Z120" s="1">
        <v>6</v>
      </c>
      <c r="AB120" s="1" t="s">
        <v>136</v>
      </c>
      <c r="AC120" s="1" t="s">
        <v>244</v>
      </c>
      <c r="AD120" s="1" t="s">
        <v>138</v>
      </c>
      <c r="AE120" s="1" t="s">
        <v>139</v>
      </c>
      <c r="AG120" s="3" t="s">
        <v>1323</v>
      </c>
      <c r="AH120" s="1" t="s">
        <v>1324</v>
      </c>
      <c r="AJ120" s="1" t="s">
        <v>142</v>
      </c>
      <c r="AK120" s="1" t="s">
        <v>1325</v>
      </c>
      <c r="AL120" s="1" t="s">
        <v>138</v>
      </c>
      <c r="AM120" s="1" t="s">
        <v>218</v>
      </c>
      <c r="AN120" s="1" t="s">
        <v>351</v>
      </c>
      <c r="AP120" s="1" t="s">
        <v>1326</v>
      </c>
      <c r="AS120" s="1" t="s">
        <v>227</v>
      </c>
      <c r="AU120" s="1" t="s">
        <v>1327</v>
      </c>
      <c r="AX120" s="1" t="s">
        <v>1328</v>
      </c>
      <c r="DD120" s="1" t="s">
        <v>256</v>
      </c>
      <c r="DE120" s="1" t="s">
        <v>177</v>
      </c>
      <c r="DF120" s="1">
        <v>20</v>
      </c>
      <c r="DG120" s="1">
        <v>17</v>
      </c>
      <c r="DH120" s="1">
        <v>15</v>
      </c>
      <c r="DI120" s="1">
        <v>8</v>
      </c>
      <c r="DJ120" s="1">
        <v>10</v>
      </c>
      <c r="DK120" s="1">
        <v>12</v>
      </c>
      <c r="DO120" s="1" t="s">
        <v>221</v>
      </c>
      <c r="DP120" s="1" t="str">
        <f t="shared" si="22"/>
        <v>+8</v>
      </c>
      <c r="DQ120" s="1" t="str">
        <f t="shared" si="22"/>
        <v>+6</v>
      </c>
      <c r="DR120" s="1" t="str">
        <f t="shared" si="22"/>
        <v>+5</v>
      </c>
      <c r="DS120" s="1" t="str">
        <f t="shared" si="22"/>
        <v>+2</v>
      </c>
      <c r="DT120" s="1" t="str">
        <f t="shared" si="22"/>
        <v>+3</v>
      </c>
      <c r="DU120" s="1" t="str">
        <f t="shared" si="22"/>
        <v>+4</v>
      </c>
    </row>
    <row r="121" spans="1:125" ht="14.4" customHeight="1" x14ac:dyDescent="0.3">
      <c r="A121" s="1" t="s">
        <v>605</v>
      </c>
      <c r="B121" s="1" t="s">
        <v>1329</v>
      </c>
      <c r="C121" s="1" t="s">
        <v>470</v>
      </c>
      <c r="D121" s="1" t="s">
        <v>155</v>
      </c>
      <c r="E121" s="1" t="s">
        <v>131</v>
      </c>
      <c r="F121" s="1" t="s">
        <v>319</v>
      </c>
      <c r="G121" s="1" t="s">
        <v>605</v>
      </c>
      <c r="H121" s="1">
        <v>6</v>
      </c>
      <c r="I121" s="1" t="s">
        <v>259</v>
      </c>
      <c r="J121" s="2">
        <v>500</v>
      </c>
      <c r="K121" s="1">
        <v>5</v>
      </c>
      <c r="L121" s="1">
        <v>4</v>
      </c>
      <c r="M121" s="1" t="s">
        <v>393</v>
      </c>
      <c r="O121" s="1">
        <v>168</v>
      </c>
      <c r="P121" s="1">
        <f t="shared" si="21"/>
        <v>84</v>
      </c>
      <c r="R121" s="1">
        <v>20</v>
      </c>
      <c r="S121" s="1">
        <v>21</v>
      </c>
      <c r="T121" s="1">
        <v>20</v>
      </c>
      <c r="U121" s="1">
        <v>16</v>
      </c>
      <c r="W121" s="1" t="s">
        <v>1330</v>
      </c>
      <c r="X121" s="1" t="s">
        <v>609</v>
      </c>
      <c r="Y121" s="1">
        <v>2</v>
      </c>
      <c r="Z121" s="1">
        <v>8</v>
      </c>
      <c r="AA121" s="1">
        <v>1</v>
      </c>
      <c r="AB121" s="1" t="s">
        <v>136</v>
      </c>
      <c r="AC121" s="1" t="s">
        <v>244</v>
      </c>
      <c r="AD121" s="1" t="s">
        <v>138</v>
      </c>
      <c r="AE121" s="1" t="s">
        <v>139</v>
      </c>
      <c r="AF121" s="1" t="s">
        <v>611</v>
      </c>
      <c r="AG121" s="3" t="s">
        <v>204</v>
      </c>
      <c r="AH121" s="1" t="s">
        <v>1331</v>
      </c>
      <c r="AJ121" s="1" t="s">
        <v>142</v>
      </c>
      <c r="AK121" s="1" t="s">
        <v>1332</v>
      </c>
      <c r="AL121" s="1" t="s">
        <v>138</v>
      </c>
      <c r="AM121" s="1" t="s">
        <v>139</v>
      </c>
      <c r="AN121" s="1" t="s">
        <v>611</v>
      </c>
      <c r="AP121" s="1" t="s">
        <v>1333</v>
      </c>
      <c r="AR121" s="1" t="s">
        <v>161</v>
      </c>
      <c r="AS121" s="1" t="s">
        <v>1334</v>
      </c>
      <c r="AT121" s="1" t="s">
        <v>138</v>
      </c>
      <c r="AU121" s="1" t="s">
        <v>163</v>
      </c>
      <c r="AV121" s="1" t="s">
        <v>1335</v>
      </c>
      <c r="AW121" s="1" t="s">
        <v>1336</v>
      </c>
      <c r="AX121" s="1" t="s">
        <v>1337</v>
      </c>
      <c r="DD121" s="1" t="s">
        <v>256</v>
      </c>
      <c r="DF121" s="1">
        <v>19</v>
      </c>
      <c r="DG121" s="1">
        <v>14</v>
      </c>
      <c r="DH121" s="1">
        <v>16</v>
      </c>
      <c r="DI121" s="1">
        <v>11</v>
      </c>
      <c r="DJ121" s="1">
        <v>12</v>
      </c>
      <c r="DK121" s="1">
        <v>10</v>
      </c>
      <c r="DO121" s="1" t="s">
        <v>153</v>
      </c>
      <c r="DP121" s="1" t="str">
        <f t="shared" si="22"/>
        <v>+7</v>
      </c>
      <c r="DQ121" s="1" t="str">
        <f t="shared" si="22"/>
        <v>+5</v>
      </c>
      <c r="DR121" s="1" t="str">
        <f t="shared" si="22"/>
        <v>+6</v>
      </c>
      <c r="DS121" s="1" t="str">
        <f t="shared" si="22"/>
        <v>+3</v>
      </c>
      <c r="DT121" s="1" t="str">
        <f t="shared" si="22"/>
        <v>+4</v>
      </c>
      <c r="DU121" s="1" t="str">
        <f t="shared" si="22"/>
        <v>+3</v>
      </c>
    </row>
    <row r="122" spans="1:125" ht="14.4" customHeight="1" x14ac:dyDescent="0.3">
      <c r="A122" s="1" t="s">
        <v>605</v>
      </c>
      <c r="B122" s="1" t="s">
        <v>1338</v>
      </c>
      <c r="C122" s="1" t="s">
        <v>129</v>
      </c>
      <c r="D122" s="1" t="s">
        <v>155</v>
      </c>
      <c r="E122" s="1" t="s">
        <v>604</v>
      </c>
      <c r="F122" s="1" t="s">
        <v>319</v>
      </c>
      <c r="G122" s="1" t="s">
        <v>605</v>
      </c>
      <c r="H122" s="1">
        <v>6</v>
      </c>
      <c r="I122" s="1" t="s">
        <v>320</v>
      </c>
      <c r="J122" s="2">
        <v>250</v>
      </c>
      <c r="K122" s="1">
        <v>6</v>
      </c>
      <c r="L122" s="1">
        <v>10</v>
      </c>
      <c r="M122" s="1" t="s">
        <v>393</v>
      </c>
      <c r="O122" s="1">
        <v>68</v>
      </c>
      <c r="P122" s="1">
        <f t="shared" si="21"/>
        <v>34</v>
      </c>
      <c r="R122" s="1">
        <v>22</v>
      </c>
      <c r="S122" s="1">
        <v>18</v>
      </c>
      <c r="T122" s="1">
        <v>16</v>
      </c>
      <c r="U122" s="1">
        <v>18</v>
      </c>
      <c r="V122" s="1" t="s">
        <v>607</v>
      </c>
      <c r="W122" s="1" t="s">
        <v>1339</v>
      </c>
      <c r="Z122" s="1" t="s">
        <v>1340</v>
      </c>
      <c r="AB122" s="1" t="s">
        <v>136</v>
      </c>
      <c r="AC122" s="1" t="s">
        <v>1341</v>
      </c>
      <c r="AD122" s="1" t="s">
        <v>138</v>
      </c>
      <c r="AE122" s="1" t="s">
        <v>139</v>
      </c>
      <c r="AF122" s="1" t="s">
        <v>1342</v>
      </c>
      <c r="AG122" s="3" t="s">
        <v>1343</v>
      </c>
      <c r="AH122" s="1" t="s">
        <v>1344</v>
      </c>
      <c r="AK122" s="1" t="s">
        <v>1345</v>
      </c>
      <c r="AP122" s="1" t="s">
        <v>1346</v>
      </c>
      <c r="DD122" s="1" t="s">
        <v>256</v>
      </c>
      <c r="DF122" s="1">
        <v>14</v>
      </c>
      <c r="DG122" s="1">
        <v>12</v>
      </c>
      <c r="DH122" s="1">
        <v>12</v>
      </c>
      <c r="DI122" s="1">
        <v>10</v>
      </c>
      <c r="DJ122" s="1">
        <v>11</v>
      </c>
      <c r="DK122" s="1">
        <v>14</v>
      </c>
      <c r="DO122" s="1" t="s">
        <v>238</v>
      </c>
      <c r="DP122" s="1" t="str">
        <f t="shared" si="22"/>
        <v>+5</v>
      </c>
      <c r="DQ122" s="1" t="str">
        <f t="shared" si="22"/>
        <v>+4</v>
      </c>
      <c r="DR122" s="1" t="str">
        <f t="shared" si="22"/>
        <v>+4</v>
      </c>
      <c r="DS122" s="1" t="str">
        <f t="shared" si="22"/>
        <v>+3</v>
      </c>
      <c r="DT122" s="1" t="str">
        <f t="shared" si="22"/>
        <v>+3</v>
      </c>
      <c r="DU122" s="1" t="str">
        <f t="shared" si="22"/>
        <v>+5</v>
      </c>
    </row>
    <row r="123" spans="1:125" ht="14.4" customHeight="1" x14ac:dyDescent="0.3">
      <c r="A123" s="1" t="s">
        <v>605</v>
      </c>
      <c r="B123" s="1" t="s">
        <v>1347</v>
      </c>
      <c r="C123" s="1" t="s">
        <v>484</v>
      </c>
      <c r="D123" s="1" t="s">
        <v>155</v>
      </c>
      <c r="E123" s="1" t="s">
        <v>604</v>
      </c>
      <c r="F123" s="1" t="s">
        <v>319</v>
      </c>
      <c r="G123" s="1" t="s">
        <v>605</v>
      </c>
      <c r="H123" s="1">
        <v>6</v>
      </c>
      <c r="I123" s="1" t="s">
        <v>1187</v>
      </c>
      <c r="J123" s="2">
        <v>250</v>
      </c>
      <c r="K123" s="1">
        <v>8</v>
      </c>
      <c r="L123" s="1">
        <v>6</v>
      </c>
      <c r="M123" s="1" t="s">
        <v>393</v>
      </c>
      <c r="N123" s="1" t="s">
        <v>1348</v>
      </c>
      <c r="O123" s="1">
        <v>68</v>
      </c>
      <c r="P123" s="1">
        <f t="shared" si="21"/>
        <v>34</v>
      </c>
      <c r="R123" s="1">
        <v>20</v>
      </c>
      <c r="S123" s="1">
        <v>15</v>
      </c>
      <c r="T123" s="1">
        <v>19</v>
      </c>
      <c r="U123" s="1">
        <v>18</v>
      </c>
      <c r="V123" s="1" t="s">
        <v>607</v>
      </c>
      <c r="W123" s="1" t="s">
        <v>1349</v>
      </c>
      <c r="X123" s="1" t="s">
        <v>609</v>
      </c>
      <c r="Z123" s="1" t="s">
        <v>1350</v>
      </c>
      <c r="AB123" s="1" t="s">
        <v>136</v>
      </c>
      <c r="AC123" s="1" t="s">
        <v>1351</v>
      </c>
      <c r="AD123" s="1" t="s">
        <v>138</v>
      </c>
      <c r="AE123" s="1" t="s">
        <v>139</v>
      </c>
      <c r="AF123" s="1" t="s">
        <v>347</v>
      </c>
      <c r="AG123" s="3" t="s">
        <v>254</v>
      </c>
      <c r="AH123" s="1" t="s">
        <v>1352</v>
      </c>
      <c r="AJ123" s="1" t="s">
        <v>142</v>
      </c>
      <c r="AK123" s="1" t="s">
        <v>1353</v>
      </c>
      <c r="AL123" s="1" t="s">
        <v>138</v>
      </c>
      <c r="AM123" s="1" t="s">
        <v>218</v>
      </c>
      <c r="AN123" s="1" t="s">
        <v>347</v>
      </c>
      <c r="AO123" s="3" t="s">
        <v>254</v>
      </c>
      <c r="AP123" s="1" t="s">
        <v>1354</v>
      </c>
      <c r="AS123" s="1" t="s">
        <v>1355</v>
      </c>
      <c r="AX123" s="1" t="s">
        <v>1356</v>
      </c>
      <c r="DD123" s="1" t="s">
        <v>256</v>
      </c>
      <c r="DF123" s="1">
        <v>6</v>
      </c>
      <c r="DG123" s="1">
        <v>12</v>
      </c>
      <c r="DH123" s="1">
        <v>20</v>
      </c>
      <c r="DI123" s="1">
        <v>11</v>
      </c>
      <c r="DJ123" s="1">
        <v>6</v>
      </c>
      <c r="DK123" s="1">
        <v>19</v>
      </c>
      <c r="DO123" s="1" t="s">
        <v>238</v>
      </c>
      <c r="DP123" s="1" t="str">
        <f t="shared" si="22"/>
        <v>+1</v>
      </c>
      <c r="DQ123" s="1" t="str">
        <f t="shared" si="22"/>
        <v>+4</v>
      </c>
      <c r="DR123" s="1" t="str">
        <f t="shared" si="22"/>
        <v>+8</v>
      </c>
      <c r="DS123" s="1" t="str">
        <f t="shared" si="22"/>
        <v>+3</v>
      </c>
      <c r="DT123" s="1" t="str">
        <f t="shared" si="22"/>
        <v>+1</v>
      </c>
      <c r="DU123" s="1" t="str">
        <f t="shared" si="22"/>
        <v>+7</v>
      </c>
    </row>
    <row r="124" spans="1:125" ht="14.4" customHeight="1" x14ac:dyDescent="0.3">
      <c r="A124" s="1" t="s">
        <v>605</v>
      </c>
      <c r="B124" s="1" t="s">
        <v>1357</v>
      </c>
      <c r="C124" s="1" t="s">
        <v>470</v>
      </c>
      <c r="D124" s="1" t="s">
        <v>193</v>
      </c>
      <c r="E124" s="1" t="s">
        <v>131</v>
      </c>
      <c r="F124" s="1" t="s">
        <v>563</v>
      </c>
      <c r="G124" s="1" t="s">
        <v>605</v>
      </c>
      <c r="H124" s="1">
        <v>7</v>
      </c>
      <c r="I124" s="1" t="s">
        <v>157</v>
      </c>
      <c r="J124" s="2">
        <v>300</v>
      </c>
      <c r="K124" s="1">
        <v>4</v>
      </c>
      <c r="L124" s="1">
        <v>4</v>
      </c>
      <c r="M124" s="1" t="s">
        <v>393</v>
      </c>
      <c r="O124" s="1">
        <v>98</v>
      </c>
      <c r="P124" s="1">
        <f t="shared" si="21"/>
        <v>49</v>
      </c>
      <c r="R124" s="1">
        <v>19</v>
      </c>
      <c r="S124" s="1">
        <v>21</v>
      </c>
      <c r="T124" s="1">
        <v>16</v>
      </c>
      <c r="U124" s="1">
        <v>16</v>
      </c>
      <c r="V124" s="1" t="s">
        <v>607</v>
      </c>
      <c r="W124" s="1" t="s">
        <v>608</v>
      </c>
      <c r="X124" s="1" t="s">
        <v>1249</v>
      </c>
      <c r="Z124" s="1" t="s">
        <v>1358</v>
      </c>
      <c r="AB124" s="1" t="s">
        <v>136</v>
      </c>
      <c r="AC124" s="1" t="s">
        <v>159</v>
      </c>
      <c r="AD124" s="1" t="s">
        <v>138</v>
      </c>
      <c r="AE124" s="1" t="s">
        <v>139</v>
      </c>
      <c r="AG124" s="1" t="s">
        <v>710</v>
      </c>
      <c r="AH124" s="1" t="s">
        <v>511</v>
      </c>
      <c r="AJ124" s="1" t="s">
        <v>136</v>
      </c>
      <c r="AK124" s="1" t="s">
        <v>1359</v>
      </c>
      <c r="AL124" s="1" t="s">
        <v>138</v>
      </c>
      <c r="AM124" s="1" t="s">
        <v>139</v>
      </c>
      <c r="AO124" s="1" t="s">
        <v>1360</v>
      </c>
      <c r="AP124" s="1" t="s">
        <v>1361</v>
      </c>
      <c r="AR124" s="1" t="s">
        <v>142</v>
      </c>
      <c r="AS124" s="1" t="s">
        <v>1362</v>
      </c>
      <c r="AT124" s="1" t="s">
        <v>138</v>
      </c>
      <c r="AU124" s="1" t="s">
        <v>139</v>
      </c>
      <c r="AV124" s="1" t="s">
        <v>611</v>
      </c>
      <c r="AW124" s="1" t="s">
        <v>710</v>
      </c>
      <c r="AX124" s="1" t="s">
        <v>1363</v>
      </c>
      <c r="DF124" s="1">
        <v>21</v>
      </c>
      <c r="DG124" s="1">
        <v>18</v>
      </c>
      <c r="DH124" s="1">
        <v>12</v>
      </c>
      <c r="DI124" s="1">
        <v>5</v>
      </c>
      <c r="DJ124" s="1">
        <v>12</v>
      </c>
      <c r="DK124" s="1">
        <v>6</v>
      </c>
      <c r="DO124" s="1" t="s">
        <v>145</v>
      </c>
      <c r="DP124" s="1" t="str">
        <f t="shared" si="22"/>
        <v>+8</v>
      </c>
      <c r="DQ124" s="1" t="str">
        <f t="shared" si="22"/>
        <v>+7</v>
      </c>
      <c r="DR124" s="1" t="str">
        <f t="shared" si="22"/>
        <v>+4</v>
      </c>
      <c r="DS124" s="1" t="str">
        <f t="shared" si="22"/>
        <v>+1</v>
      </c>
      <c r="DT124" s="1" t="str">
        <f t="shared" si="22"/>
        <v>+4</v>
      </c>
      <c r="DU124" s="1" t="str">
        <f t="shared" si="22"/>
        <v>+1</v>
      </c>
    </row>
    <row r="125" spans="1:125" ht="14.4" customHeight="1" x14ac:dyDescent="0.3">
      <c r="A125" s="1" t="s">
        <v>605</v>
      </c>
      <c r="B125" s="1" t="s">
        <v>1364</v>
      </c>
      <c r="C125" s="1" t="s">
        <v>484</v>
      </c>
      <c r="D125" s="1" t="s">
        <v>155</v>
      </c>
      <c r="E125" s="1" t="s">
        <v>131</v>
      </c>
      <c r="F125" s="1" t="s">
        <v>319</v>
      </c>
      <c r="G125" s="1" t="s">
        <v>605</v>
      </c>
      <c r="H125" s="1">
        <v>14</v>
      </c>
      <c r="I125" s="1" t="s">
        <v>157</v>
      </c>
      <c r="J125" s="2">
        <v>1000</v>
      </c>
      <c r="K125" s="1">
        <v>11</v>
      </c>
      <c r="L125" s="1">
        <v>9</v>
      </c>
      <c r="M125" s="1" t="s">
        <v>393</v>
      </c>
      <c r="O125" s="1">
        <v>170</v>
      </c>
      <c r="P125" s="1">
        <f t="shared" si="21"/>
        <v>85</v>
      </c>
      <c r="R125" s="1">
        <v>26</v>
      </c>
      <c r="S125" s="1">
        <v>27</v>
      </c>
      <c r="T125" s="1">
        <v>24</v>
      </c>
      <c r="U125" s="1">
        <v>22</v>
      </c>
      <c r="V125" s="1" t="s">
        <v>607</v>
      </c>
      <c r="W125" s="1" t="s">
        <v>1330</v>
      </c>
      <c r="X125" s="1" t="s">
        <v>1249</v>
      </c>
      <c r="Z125" s="1">
        <v>8</v>
      </c>
      <c r="AB125" s="1" t="s">
        <v>136</v>
      </c>
      <c r="AC125" s="1" t="s">
        <v>244</v>
      </c>
      <c r="AD125" s="1" t="s">
        <v>138</v>
      </c>
      <c r="AE125" s="1" t="s">
        <v>139</v>
      </c>
      <c r="AG125" s="3" t="s">
        <v>630</v>
      </c>
      <c r="AH125" s="1" t="s">
        <v>1365</v>
      </c>
      <c r="AJ125" s="1" t="s">
        <v>142</v>
      </c>
      <c r="AK125" s="1" t="s">
        <v>1366</v>
      </c>
      <c r="AL125" s="1" t="s">
        <v>138</v>
      </c>
      <c r="AM125" s="1" t="s">
        <v>218</v>
      </c>
      <c r="AN125" s="1" t="s">
        <v>351</v>
      </c>
      <c r="AO125" s="3" t="s">
        <v>1367</v>
      </c>
      <c r="AP125" s="1" t="s">
        <v>1368</v>
      </c>
      <c r="AS125" s="1" t="s">
        <v>227</v>
      </c>
      <c r="AU125" s="1" t="s">
        <v>1327</v>
      </c>
      <c r="AX125" s="1" t="s">
        <v>1369</v>
      </c>
      <c r="DD125" s="1" t="s">
        <v>256</v>
      </c>
      <c r="DE125" s="1" t="s">
        <v>1370</v>
      </c>
      <c r="DF125" s="1">
        <v>24</v>
      </c>
      <c r="DG125" s="1">
        <v>20</v>
      </c>
      <c r="DH125" s="1">
        <v>19</v>
      </c>
      <c r="DI125" s="1">
        <v>11</v>
      </c>
      <c r="DJ125" s="1">
        <v>14</v>
      </c>
      <c r="DK125" s="1">
        <v>15</v>
      </c>
      <c r="DO125" s="1" t="s">
        <v>221</v>
      </c>
      <c r="DP125" s="1" t="str">
        <f t="shared" si="22"/>
        <v>+14</v>
      </c>
      <c r="DQ125" s="1" t="str">
        <f t="shared" si="22"/>
        <v>+12</v>
      </c>
      <c r="DR125" s="1" t="str">
        <f t="shared" si="22"/>
        <v>+11</v>
      </c>
      <c r="DS125" s="1" t="str">
        <f t="shared" si="22"/>
        <v>+7</v>
      </c>
      <c r="DT125" s="1" t="str">
        <f t="shared" si="22"/>
        <v>+9</v>
      </c>
      <c r="DU125" s="1" t="str">
        <f t="shared" si="22"/>
        <v>+9</v>
      </c>
    </row>
    <row r="126" spans="1:125" ht="14.4" customHeight="1" x14ac:dyDescent="0.3">
      <c r="A126" s="1" t="s">
        <v>1371</v>
      </c>
      <c r="B126" s="1" t="s">
        <v>1372</v>
      </c>
      <c r="J126" s="2"/>
      <c r="AG126" s="3"/>
      <c r="AI126" s="3"/>
    </row>
    <row r="127" spans="1:125" ht="14.4" customHeight="1" x14ac:dyDescent="0.3">
      <c r="A127" s="1" t="s">
        <v>1371</v>
      </c>
      <c r="B127" s="1" t="s">
        <v>1373</v>
      </c>
      <c r="C127" s="1" t="s">
        <v>484</v>
      </c>
      <c r="D127" s="1" t="s">
        <v>130</v>
      </c>
      <c r="E127" s="1" t="s">
        <v>1374</v>
      </c>
      <c r="F127" s="1" t="s">
        <v>240</v>
      </c>
      <c r="G127" s="1" t="s">
        <v>1375</v>
      </c>
      <c r="H127" s="1">
        <v>1</v>
      </c>
      <c r="I127" s="1" t="s">
        <v>157</v>
      </c>
      <c r="J127" s="1">
        <v>100</v>
      </c>
      <c r="K127" s="1">
        <f t="shared" ref="K127:K140" si="23">ROUNDDOWN(H127,0)+ROUNDDOWN((DH127-10)/2,0)</f>
        <v>3</v>
      </c>
      <c r="L127" s="1">
        <f t="shared" ref="L127:L140" si="24">ROUNDDOWN(H127,0)+ROUNDDOWN((DJ127-10)/2,0)</f>
        <v>3</v>
      </c>
      <c r="M127" s="1" t="s">
        <v>393</v>
      </c>
      <c r="O127" s="1">
        <f>26+(7*H127)</f>
        <v>33</v>
      </c>
      <c r="P127" s="1">
        <f t="shared" si="21"/>
        <v>16</v>
      </c>
      <c r="R127" s="1">
        <f>12+H127</f>
        <v>13</v>
      </c>
      <c r="S127" s="1">
        <f>13+H127</f>
        <v>14</v>
      </c>
      <c r="T127" s="1">
        <f>11+H127</f>
        <v>12</v>
      </c>
      <c r="U127" s="1">
        <f>12+H127</f>
        <v>13</v>
      </c>
      <c r="W127" s="1" t="s">
        <v>1376</v>
      </c>
      <c r="Z127" s="1" t="s">
        <v>1377</v>
      </c>
      <c r="AB127" s="1" t="s">
        <v>136</v>
      </c>
      <c r="AC127" s="1" t="s">
        <v>159</v>
      </c>
      <c r="AD127" s="1" t="s">
        <v>138</v>
      </c>
      <c r="AE127" s="1" t="s">
        <v>139</v>
      </c>
      <c r="AF127" s="1" t="s">
        <v>174</v>
      </c>
      <c r="AG127" s="3" t="s">
        <v>140</v>
      </c>
      <c r="AH127" s="1" t="s">
        <v>1378</v>
      </c>
      <c r="AJ127" s="1" t="s">
        <v>161</v>
      </c>
      <c r="AK127" s="1" t="s">
        <v>1379</v>
      </c>
      <c r="AL127" s="1" t="s">
        <v>1380</v>
      </c>
      <c r="AM127" s="1" t="s">
        <v>139</v>
      </c>
      <c r="AN127" s="1" t="s">
        <v>174</v>
      </c>
      <c r="AO127" s="1" t="s">
        <v>1381</v>
      </c>
      <c r="AP127" s="1" t="s">
        <v>1382</v>
      </c>
      <c r="DD127" s="1" t="s">
        <v>1383</v>
      </c>
      <c r="DF127" s="1">
        <v>12</v>
      </c>
      <c r="DG127" s="1">
        <v>17</v>
      </c>
      <c r="DH127" s="1">
        <v>14</v>
      </c>
      <c r="DI127" s="1">
        <v>6</v>
      </c>
      <c r="DJ127" s="1">
        <v>14</v>
      </c>
      <c r="DK127" s="1">
        <v>6</v>
      </c>
      <c r="DP127" s="1" t="str">
        <f t="shared" ref="DP127:DU140" si="25">IF(ROUNDDOWN(((DF127-10)/2),0)+ROUNDDOWN(($H127/2),0)&gt;-1,CONCATENATE("+",ROUNDDOWN(((DF127-10)/2),0)+ROUNDDOWN(($H127/2),0)),ROUNDDOWN(((DF127-10)/2),0)+ROUNDDOWN(($H127/2),0))</f>
        <v>+1</v>
      </c>
      <c r="DQ127" s="1" t="str">
        <f t="shared" si="25"/>
        <v>+3</v>
      </c>
      <c r="DR127" s="1" t="str">
        <f t="shared" si="25"/>
        <v>+2</v>
      </c>
      <c r="DS127" s="1">
        <f t="shared" si="25"/>
        <v>-2</v>
      </c>
      <c r="DT127" s="1" t="str">
        <f t="shared" si="25"/>
        <v>+2</v>
      </c>
      <c r="DU127" s="1">
        <f t="shared" si="25"/>
        <v>-2</v>
      </c>
    </row>
    <row r="128" spans="1:125" ht="14.4" customHeight="1" x14ac:dyDescent="0.3">
      <c r="A128" s="1" t="s">
        <v>1371</v>
      </c>
      <c r="B128" s="1" t="s">
        <v>1384</v>
      </c>
      <c r="C128" s="1" t="s">
        <v>470</v>
      </c>
      <c r="D128" s="1" t="s">
        <v>130</v>
      </c>
      <c r="E128" s="1" t="s">
        <v>1374</v>
      </c>
      <c r="F128" s="1" t="s">
        <v>319</v>
      </c>
      <c r="G128" s="1" t="s">
        <v>1375</v>
      </c>
      <c r="H128" s="1">
        <v>1</v>
      </c>
      <c r="I128" s="1" t="s">
        <v>157</v>
      </c>
      <c r="J128" s="1">
        <v>100</v>
      </c>
      <c r="K128" s="1">
        <f t="shared" si="23"/>
        <v>4</v>
      </c>
      <c r="L128" s="1">
        <f t="shared" si="24"/>
        <v>2</v>
      </c>
      <c r="M128" s="1" t="s">
        <v>393</v>
      </c>
      <c r="N128" s="1" t="s">
        <v>1385</v>
      </c>
      <c r="O128" s="1">
        <f t="shared" ref="O128:O140" si="26">26+(7*H128)</f>
        <v>33</v>
      </c>
      <c r="P128" s="1">
        <f t="shared" si="21"/>
        <v>16</v>
      </c>
      <c r="R128" s="1">
        <f t="shared" ref="R128:R140" si="27">12+H128</f>
        <v>13</v>
      </c>
      <c r="S128" s="1">
        <f t="shared" ref="S128:S140" si="28">13+H128</f>
        <v>14</v>
      </c>
      <c r="T128" s="1">
        <f t="shared" ref="T128:T140" si="29">11+H128</f>
        <v>12</v>
      </c>
      <c r="U128" s="1">
        <f t="shared" ref="U128:U140" si="30">12+H128</f>
        <v>13</v>
      </c>
      <c r="W128" s="1" t="s">
        <v>1386</v>
      </c>
      <c r="Z128" s="1" t="s">
        <v>1387</v>
      </c>
      <c r="AB128" s="1" t="s">
        <v>136</v>
      </c>
      <c r="AC128" s="1" t="s">
        <v>1388</v>
      </c>
      <c r="AD128" s="1" t="s">
        <v>138</v>
      </c>
      <c r="AE128" s="1" t="s">
        <v>139</v>
      </c>
      <c r="AF128" s="1" t="s">
        <v>174</v>
      </c>
      <c r="AG128" s="3" t="s">
        <v>140</v>
      </c>
      <c r="AH128" s="1" t="s">
        <v>1389</v>
      </c>
      <c r="AJ128" s="1" t="s">
        <v>161</v>
      </c>
      <c r="AK128" s="1" t="s">
        <v>1390</v>
      </c>
      <c r="AL128" s="1" t="s">
        <v>138</v>
      </c>
      <c r="AM128" s="1" t="s">
        <v>139</v>
      </c>
      <c r="AN128" s="1" t="s">
        <v>174</v>
      </c>
      <c r="AO128" s="1" t="s">
        <v>1391</v>
      </c>
      <c r="AP128" s="1" t="s">
        <v>1392</v>
      </c>
      <c r="DD128" s="1" t="s">
        <v>1383</v>
      </c>
      <c r="DF128" s="1">
        <v>10</v>
      </c>
      <c r="DG128" s="1">
        <v>14</v>
      </c>
      <c r="DH128" s="1">
        <v>17</v>
      </c>
      <c r="DI128" s="1">
        <v>10</v>
      </c>
      <c r="DJ128" s="1">
        <v>12</v>
      </c>
      <c r="DK128" s="1">
        <v>14</v>
      </c>
      <c r="DP128" s="1" t="str">
        <f t="shared" si="25"/>
        <v>+0</v>
      </c>
      <c r="DQ128" s="1" t="str">
        <f t="shared" si="25"/>
        <v>+2</v>
      </c>
      <c r="DR128" s="1" t="str">
        <f t="shared" si="25"/>
        <v>+3</v>
      </c>
      <c r="DS128" s="1" t="str">
        <f t="shared" si="25"/>
        <v>+0</v>
      </c>
      <c r="DT128" s="1" t="str">
        <f t="shared" si="25"/>
        <v>+1</v>
      </c>
      <c r="DU128" s="1" t="str">
        <f t="shared" si="25"/>
        <v>+2</v>
      </c>
    </row>
    <row r="129" spans="1:125" ht="14.4" customHeight="1" x14ac:dyDescent="0.3">
      <c r="A129" s="1" t="s">
        <v>1371</v>
      </c>
      <c r="B129" s="1" t="s">
        <v>1393</v>
      </c>
      <c r="C129" s="1" t="s">
        <v>484</v>
      </c>
      <c r="D129" s="1" t="s">
        <v>155</v>
      </c>
      <c r="E129" s="1" t="s">
        <v>1374</v>
      </c>
      <c r="F129" s="1" t="s">
        <v>319</v>
      </c>
      <c r="G129" s="1" t="s">
        <v>1394</v>
      </c>
      <c r="H129" s="1">
        <v>5</v>
      </c>
      <c r="I129" s="1" t="s">
        <v>157</v>
      </c>
      <c r="J129" s="1">
        <v>200</v>
      </c>
      <c r="K129" s="1">
        <f t="shared" si="23"/>
        <v>9</v>
      </c>
      <c r="L129" s="1">
        <f t="shared" si="24"/>
        <v>6</v>
      </c>
      <c r="M129" s="1" t="s">
        <v>393</v>
      </c>
      <c r="O129" s="1">
        <f t="shared" si="26"/>
        <v>61</v>
      </c>
      <c r="P129" s="1">
        <f t="shared" si="21"/>
        <v>30</v>
      </c>
      <c r="R129" s="1">
        <f t="shared" si="27"/>
        <v>17</v>
      </c>
      <c r="S129" s="1">
        <f t="shared" si="28"/>
        <v>18</v>
      </c>
      <c r="T129" s="1">
        <f t="shared" si="29"/>
        <v>16</v>
      </c>
      <c r="U129" s="1">
        <f t="shared" si="30"/>
        <v>17</v>
      </c>
      <c r="W129" s="1" t="s">
        <v>578</v>
      </c>
      <c r="X129" s="1" t="s">
        <v>1395</v>
      </c>
      <c r="Z129" s="1" t="s">
        <v>1396</v>
      </c>
      <c r="AB129" s="1" t="s">
        <v>136</v>
      </c>
      <c r="AC129" s="1" t="s">
        <v>1397</v>
      </c>
      <c r="AD129" s="1" t="s">
        <v>138</v>
      </c>
      <c r="AE129" s="1" t="s">
        <v>139</v>
      </c>
      <c r="AF129" s="1" t="s">
        <v>807</v>
      </c>
      <c r="AG129" s="3" t="s">
        <v>254</v>
      </c>
      <c r="AH129" s="1" t="s">
        <v>1398</v>
      </c>
      <c r="AJ129" s="1" t="s">
        <v>686</v>
      </c>
      <c r="AK129" s="1" t="s">
        <v>1399</v>
      </c>
      <c r="AL129" s="1" t="s">
        <v>138</v>
      </c>
      <c r="AM129" s="1" t="s">
        <v>139</v>
      </c>
      <c r="AN129" s="1" t="s">
        <v>807</v>
      </c>
      <c r="AO129" s="1" t="s">
        <v>1400</v>
      </c>
      <c r="AP129" s="1" t="s">
        <v>1401</v>
      </c>
      <c r="DD129" s="1" t="s">
        <v>1383</v>
      </c>
      <c r="DF129" s="1">
        <v>10</v>
      </c>
      <c r="DG129" s="1">
        <v>16</v>
      </c>
      <c r="DH129" s="1">
        <v>19</v>
      </c>
      <c r="DI129" s="1">
        <v>10</v>
      </c>
      <c r="DJ129" s="1">
        <v>12</v>
      </c>
      <c r="DK129" s="1">
        <v>16</v>
      </c>
      <c r="DP129" s="1" t="str">
        <f t="shared" si="25"/>
        <v>+2</v>
      </c>
      <c r="DQ129" s="1" t="str">
        <f t="shared" si="25"/>
        <v>+5</v>
      </c>
      <c r="DR129" s="1" t="str">
        <f t="shared" si="25"/>
        <v>+6</v>
      </c>
      <c r="DS129" s="1" t="str">
        <f t="shared" si="25"/>
        <v>+2</v>
      </c>
      <c r="DT129" s="1" t="str">
        <f t="shared" si="25"/>
        <v>+3</v>
      </c>
      <c r="DU129" s="1" t="str">
        <f t="shared" si="25"/>
        <v>+5</v>
      </c>
    </row>
    <row r="130" spans="1:125" ht="14.4" customHeight="1" x14ac:dyDescent="0.3">
      <c r="A130" s="1" t="s">
        <v>1371</v>
      </c>
      <c r="B130" s="1" t="s">
        <v>1402</v>
      </c>
      <c r="C130" s="1" t="s">
        <v>470</v>
      </c>
      <c r="D130" s="1" t="s">
        <v>155</v>
      </c>
      <c r="E130" s="1" t="s">
        <v>1374</v>
      </c>
      <c r="F130" s="1" t="s">
        <v>132</v>
      </c>
      <c r="G130" s="1" t="s">
        <v>1375</v>
      </c>
      <c r="H130" s="1">
        <v>5</v>
      </c>
      <c r="I130" s="1" t="s">
        <v>157</v>
      </c>
      <c r="J130" s="1">
        <v>200</v>
      </c>
      <c r="K130" s="1">
        <f t="shared" si="23"/>
        <v>8</v>
      </c>
      <c r="L130" s="1">
        <f t="shared" si="24"/>
        <v>8</v>
      </c>
      <c r="M130" s="1" t="s">
        <v>393</v>
      </c>
      <c r="O130" s="1">
        <f t="shared" si="26"/>
        <v>61</v>
      </c>
      <c r="P130" s="1">
        <f t="shared" si="21"/>
        <v>30</v>
      </c>
      <c r="R130" s="1">
        <f t="shared" si="27"/>
        <v>17</v>
      </c>
      <c r="S130" s="1">
        <f t="shared" si="28"/>
        <v>18</v>
      </c>
      <c r="T130" s="1">
        <f t="shared" si="29"/>
        <v>16</v>
      </c>
      <c r="U130" s="1">
        <f t="shared" si="30"/>
        <v>17</v>
      </c>
      <c r="W130" s="1" t="s">
        <v>578</v>
      </c>
      <c r="X130" s="1" t="s">
        <v>1395</v>
      </c>
      <c r="Z130" s="1">
        <v>8</v>
      </c>
      <c r="AB130" s="1" t="s">
        <v>136</v>
      </c>
      <c r="AC130" s="1" t="s">
        <v>1403</v>
      </c>
      <c r="AD130" s="1" t="s">
        <v>138</v>
      </c>
      <c r="AE130" s="1" t="s">
        <v>139</v>
      </c>
      <c r="AF130" s="1" t="s">
        <v>807</v>
      </c>
      <c r="AG130" s="3" t="s">
        <v>369</v>
      </c>
      <c r="AH130" s="1" t="s">
        <v>1404</v>
      </c>
      <c r="AJ130" s="1" t="s">
        <v>161</v>
      </c>
      <c r="AK130" s="1" t="s">
        <v>1405</v>
      </c>
      <c r="AL130" s="1" t="s">
        <v>138</v>
      </c>
      <c r="AM130" s="1" t="s">
        <v>218</v>
      </c>
      <c r="AN130" s="1" t="s">
        <v>807</v>
      </c>
      <c r="AO130" s="1" t="s">
        <v>1406</v>
      </c>
      <c r="AP130" s="1" t="s">
        <v>1407</v>
      </c>
      <c r="DD130" s="1" t="s">
        <v>1383</v>
      </c>
      <c r="DF130" s="1">
        <v>19</v>
      </c>
      <c r="DG130" s="1">
        <v>16</v>
      </c>
      <c r="DH130" s="1">
        <v>16</v>
      </c>
      <c r="DI130" s="1">
        <v>6</v>
      </c>
      <c r="DJ130" s="1">
        <v>16</v>
      </c>
      <c r="DK130" s="1">
        <v>6</v>
      </c>
      <c r="DP130" s="1" t="str">
        <f t="shared" si="25"/>
        <v>+6</v>
      </c>
      <c r="DQ130" s="1" t="str">
        <f t="shared" si="25"/>
        <v>+5</v>
      </c>
      <c r="DR130" s="1" t="str">
        <f t="shared" si="25"/>
        <v>+5</v>
      </c>
      <c r="DS130" s="1" t="str">
        <f t="shared" si="25"/>
        <v>+0</v>
      </c>
      <c r="DT130" s="1" t="str">
        <f t="shared" si="25"/>
        <v>+5</v>
      </c>
      <c r="DU130" s="1" t="str">
        <f t="shared" si="25"/>
        <v>+0</v>
      </c>
    </row>
    <row r="131" spans="1:125" ht="14.4" customHeight="1" x14ac:dyDescent="0.3">
      <c r="A131" s="1" t="s">
        <v>1371</v>
      </c>
      <c r="B131" s="1" t="s">
        <v>1408</v>
      </c>
      <c r="C131" s="1" t="s">
        <v>484</v>
      </c>
      <c r="D131" s="1" t="s">
        <v>193</v>
      </c>
      <c r="E131" s="1" t="s">
        <v>1374</v>
      </c>
      <c r="F131" s="1" t="s">
        <v>319</v>
      </c>
      <c r="G131" s="1" t="s">
        <v>1375</v>
      </c>
      <c r="H131" s="1">
        <v>9</v>
      </c>
      <c r="I131" s="1" t="s">
        <v>157</v>
      </c>
      <c r="J131" s="1">
        <v>400</v>
      </c>
      <c r="K131" s="1">
        <f t="shared" si="23"/>
        <v>9</v>
      </c>
      <c r="L131" s="1">
        <f t="shared" si="24"/>
        <v>11</v>
      </c>
      <c r="M131" s="1" t="s">
        <v>393</v>
      </c>
      <c r="N131" s="1" t="s">
        <v>1409</v>
      </c>
      <c r="O131" s="1">
        <f t="shared" si="26"/>
        <v>89</v>
      </c>
      <c r="P131" s="1">
        <f t="shared" si="21"/>
        <v>44</v>
      </c>
      <c r="R131" s="1">
        <f t="shared" si="27"/>
        <v>21</v>
      </c>
      <c r="S131" s="1">
        <f t="shared" si="28"/>
        <v>22</v>
      </c>
      <c r="T131" s="1">
        <f t="shared" si="29"/>
        <v>20</v>
      </c>
      <c r="U131" s="1">
        <f t="shared" si="30"/>
        <v>21</v>
      </c>
      <c r="Z131" s="1" t="s">
        <v>1410</v>
      </c>
      <c r="AB131" s="1" t="s">
        <v>136</v>
      </c>
      <c r="AC131" s="1" t="s">
        <v>1411</v>
      </c>
      <c r="AD131" s="1" t="s">
        <v>138</v>
      </c>
      <c r="AE131" s="1" t="s">
        <v>139</v>
      </c>
      <c r="AG131" s="3" t="s">
        <v>821</v>
      </c>
      <c r="AH131" s="1" t="s">
        <v>1412</v>
      </c>
      <c r="AJ131" s="1" t="s">
        <v>142</v>
      </c>
      <c r="AK131" s="1" t="s">
        <v>400</v>
      </c>
      <c r="AL131" s="1" t="s">
        <v>138</v>
      </c>
      <c r="AM131" s="1" t="s">
        <v>139</v>
      </c>
      <c r="AP131" s="1" t="s">
        <v>1413</v>
      </c>
      <c r="DD131" s="1" t="s">
        <v>1383</v>
      </c>
      <c r="DF131" s="1">
        <v>18</v>
      </c>
      <c r="DG131" s="1">
        <v>21</v>
      </c>
      <c r="DH131" s="1">
        <v>10</v>
      </c>
      <c r="DI131" s="1">
        <v>18</v>
      </c>
      <c r="DJ131" s="1">
        <v>14</v>
      </c>
      <c r="DK131" s="1">
        <v>18</v>
      </c>
      <c r="DP131" s="1" t="str">
        <f t="shared" si="25"/>
        <v>+8</v>
      </c>
      <c r="DQ131" s="1" t="str">
        <f t="shared" si="25"/>
        <v>+9</v>
      </c>
      <c r="DR131" s="1" t="str">
        <f t="shared" si="25"/>
        <v>+4</v>
      </c>
      <c r="DS131" s="1" t="str">
        <f t="shared" si="25"/>
        <v>+8</v>
      </c>
      <c r="DT131" s="1" t="str">
        <f t="shared" si="25"/>
        <v>+6</v>
      </c>
      <c r="DU131" s="1" t="str">
        <f t="shared" si="25"/>
        <v>+8</v>
      </c>
    </row>
    <row r="132" spans="1:125" ht="14.4" customHeight="1" x14ac:dyDescent="0.3">
      <c r="A132" s="1" t="s">
        <v>1371</v>
      </c>
      <c r="B132" s="1" t="s">
        <v>1414</v>
      </c>
      <c r="C132" s="1" t="s">
        <v>484</v>
      </c>
      <c r="D132" s="1" t="s">
        <v>155</v>
      </c>
      <c r="E132" s="1" t="s">
        <v>1374</v>
      </c>
      <c r="F132" s="1" t="s">
        <v>240</v>
      </c>
      <c r="G132" s="1" t="s">
        <v>1375</v>
      </c>
      <c r="H132" s="1">
        <v>9</v>
      </c>
      <c r="I132" s="1" t="s">
        <v>157</v>
      </c>
      <c r="J132" s="1">
        <v>400</v>
      </c>
      <c r="K132" s="1">
        <f t="shared" si="23"/>
        <v>13</v>
      </c>
      <c r="L132" s="1">
        <f t="shared" si="24"/>
        <v>13</v>
      </c>
      <c r="M132" s="1" t="s">
        <v>393</v>
      </c>
      <c r="N132" s="1" t="s">
        <v>1415</v>
      </c>
      <c r="O132" s="1">
        <f t="shared" si="26"/>
        <v>89</v>
      </c>
      <c r="P132" s="1">
        <f t="shared" si="21"/>
        <v>44</v>
      </c>
      <c r="R132" s="1">
        <f t="shared" si="27"/>
        <v>21</v>
      </c>
      <c r="S132" s="1">
        <f t="shared" si="28"/>
        <v>22</v>
      </c>
      <c r="T132" s="1">
        <f t="shared" si="29"/>
        <v>20</v>
      </c>
      <c r="U132" s="1">
        <f t="shared" si="30"/>
        <v>21</v>
      </c>
      <c r="Z132" s="1">
        <v>6</v>
      </c>
      <c r="AB132" s="1" t="s">
        <v>136</v>
      </c>
      <c r="AC132" s="1" t="s">
        <v>1416</v>
      </c>
      <c r="AD132" s="1" t="s">
        <v>138</v>
      </c>
      <c r="AE132" s="1" t="s">
        <v>139</v>
      </c>
      <c r="AG132" s="3" t="s">
        <v>821</v>
      </c>
      <c r="AH132" s="1" t="s">
        <v>1417</v>
      </c>
      <c r="DD132" s="1" t="s">
        <v>1383</v>
      </c>
      <c r="DF132" s="1">
        <v>21</v>
      </c>
      <c r="DG132" s="1">
        <v>16</v>
      </c>
      <c r="DH132" s="1">
        <v>18</v>
      </c>
      <c r="DI132" s="1">
        <v>8</v>
      </c>
      <c r="DJ132" s="1">
        <v>18</v>
      </c>
      <c r="DK132" s="1">
        <v>8</v>
      </c>
      <c r="DP132" s="1" t="str">
        <f t="shared" si="25"/>
        <v>+9</v>
      </c>
      <c r="DQ132" s="1" t="str">
        <f t="shared" si="25"/>
        <v>+7</v>
      </c>
      <c r="DR132" s="1" t="str">
        <f t="shared" si="25"/>
        <v>+8</v>
      </c>
      <c r="DS132" s="1" t="str">
        <f t="shared" si="25"/>
        <v>+3</v>
      </c>
      <c r="DT132" s="1" t="str">
        <f t="shared" si="25"/>
        <v>+8</v>
      </c>
      <c r="DU132" s="1" t="str">
        <f t="shared" si="25"/>
        <v>+3</v>
      </c>
    </row>
    <row r="133" spans="1:125" ht="14.4" customHeight="1" x14ac:dyDescent="0.3">
      <c r="A133" s="1" t="s">
        <v>1371</v>
      </c>
      <c r="B133" s="1" t="s">
        <v>1418</v>
      </c>
      <c r="C133" s="1" t="s">
        <v>484</v>
      </c>
      <c r="D133" s="1" t="s">
        <v>193</v>
      </c>
      <c r="E133" s="1" t="s">
        <v>1374</v>
      </c>
      <c r="F133" s="1" t="s">
        <v>240</v>
      </c>
      <c r="G133" s="1" t="s">
        <v>1375</v>
      </c>
      <c r="H133" s="1">
        <v>9</v>
      </c>
      <c r="I133" s="1" t="s">
        <v>157</v>
      </c>
      <c r="J133" s="1">
        <v>400</v>
      </c>
      <c r="K133" s="1">
        <f t="shared" si="23"/>
        <v>13</v>
      </c>
      <c r="L133" s="1">
        <f t="shared" si="24"/>
        <v>13</v>
      </c>
      <c r="M133" s="1" t="s">
        <v>393</v>
      </c>
      <c r="O133" s="1">
        <f t="shared" si="26"/>
        <v>89</v>
      </c>
      <c r="P133" s="1">
        <f t="shared" si="21"/>
        <v>44</v>
      </c>
      <c r="R133" s="1">
        <f t="shared" si="27"/>
        <v>21</v>
      </c>
      <c r="S133" s="1">
        <f t="shared" si="28"/>
        <v>22</v>
      </c>
      <c r="T133" s="1">
        <f t="shared" si="29"/>
        <v>20</v>
      </c>
      <c r="U133" s="1">
        <f t="shared" si="30"/>
        <v>21</v>
      </c>
      <c r="Z133" s="1" t="s">
        <v>1131</v>
      </c>
      <c r="AB133" s="1" t="s">
        <v>136</v>
      </c>
      <c r="AC133" s="1" t="s">
        <v>1419</v>
      </c>
      <c r="AD133" s="1" t="s">
        <v>138</v>
      </c>
      <c r="AE133" s="1" t="s">
        <v>139</v>
      </c>
      <c r="AF133" s="1" t="s">
        <v>174</v>
      </c>
      <c r="AG133" s="3" t="s">
        <v>821</v>
      </c>
      <c r="AH133" s="1" t="s">
        <v>1420</v>
      </c>
      <c r="AJ133" s="1" t="s">
        <v>161</v>
      </c>
      <c r="AK133" s="1" t="s">
        <v>1421</v>
      </c>
      <c r="AL133" s="1" t="s">
        <v>138</v>
      </c>
      <c r="AM133" s="1" t="s">
        <v>218</v>
      </c>
      <c r="AN133" s="1" t="s">
        <v>347</v>
      </c>
      <c r="AO133" s="1" t="s">
        <v>1422</v>
      </c>
      <c r="AP133" s="1" t="s">
        <v>1423</v>
      </c>
      <c r="DD133" s="1" t="s">
        <v>1383</v>
      </c>
      <c r="DF133" s="1">
        <v>21</v>
      </c>
      <c r="DG133" s="1">
        <v>18</v>
      </c>
      <c r="DH133" s="1">
        <v>18</v>
      </c>
      <c r="DI133" s="1">
        <v>15</v>
      </c>
      <c r="DJ133" s="1">
        <v>18</v>
      </c>
      <c r="DK133" s="1">
        <v>16</v>
      </c>
      <c r="DP133" s="1" t="str">
        <f t="shared" si="25"/>
        <v>+9</v>
      </c>
      <c r="DQ133" s="1" t="str">
        <f t="shared" si="25"/>
        <v>+8</v>
      </c>
      <c r="DR133" s="1" t="str">
        <f t="shared" si="25"/>
        <v>+8</v>
      </c>
      <c r="DS133" s="1" t="str">
        <f t="shared" si="25"/>
        <v>+6</v>
      </c>
      <c r="DT133" s="1" t="str">
        <f t="shared" si="25"/>
        <v>+8</v>
      </c>
      <c r="DU133" s="1" t="str">
        <f t="shared" si="25"/>
        <v>+7</v>
      </c>
    </row>
    <row r="134" spans="1:125" ht="14.4" customHeight="1" x14ac:dyDescent="0.3">
      <c r="A134" s="1" t="s">
        <v>1371</v>
      </c>
      <c r="B134" s="1" t="s">
        <v>1424</v>
      </c>
      <c r="C134" s="1" t="s">
        <v>484</v>
      </c>
      <c r="D134" s="1" t="s">
        <v>193</v>
      </c>
      <c r="E134" s="1" t="s">
        <v>1374</v>
      </c>
      <c r="F134" s="1" t="s">
        <v>319</v>
      </c>
      <c r="G134" s="1" t="s">
        <v>1394</v>
      </c>
      <c r="H134" s="1">
        <v>15</v>
      </c>
      <c r="I134" s="1" t="s">
        <v>157</v>
      </c>
      <c r="J134" s="1">
        <v>1200</v>
      </c>
      <c r="K134" s="1">
        <f t="shared" si="23"/>
        <v>22</v>
      </c>
      <c r="L134" s="1">
        <f t="shared" si="24"/>
        <v>16</v>
      </c>
      <c r="M134" s="1" t="s">
        <v>393</v>
      </c>
      <c r="O134" s="1">
        <f t="shared" si="26"/>
        <v>131</v>
      </c>
      <c r="P134" s="1">
        <f t="shared" si="21"/>
        <v>65</v>
      </c>
      <c r="R134" s="1">
        <f t="shared" si="27"/>
        <v>27</v>
      </c>
      <c r="S134" s="1">
        <f t="shared" si="28"/>
        <v>28</v>
      </c>
      <c r="T134" s="1">
        <f t="shared" si="29"/>
        <v>26</v>
      </c>
      <c r="U134" s="1">
        <f t="shared" si="30"/>
        <v>27</v>
      </c>
      <c r="W134" s="1" t="s">
        <v>1425</v>
      </c>
      <c r="X134" s="1" t="s">
        <v>1426</v>
      </c>
      <c r="Z134" s="1" t="s">
        <v>1427</v>
      </c>
      <c r="AB134" s="1" t="s">
        <v>136</v>
      </c>
      <c r="AC134" s="1" t="s">
        <v>1397</v>
      </c>
      <c r="AD134" s="1" t="s">
        <v>138</v>
      </c>
      <c r="AE134" s="1" t="s">
        <v>139</v>
      </c>
      <c r="AF134" s="1" t="s">
        <v>807</v>
      </c>
      <c r="AG134" s="1" t="s">
        <v>1428</v>
      </c>
      <c r="AH134" s="1" t="s">
        <v>1429</v>
      </c>
      <c r="AJ134" s="1" t="s">
        <v>686</v>
      </c>
      <c r="AK134" s="1" t="s">
        <v>1399</v>
      </c>
      <c r="AL134" s="1" t="s">
        <v>138</v>
      </c>
      <c r="AM134" s="1" t="s">
        <v>139</v>
      </c>
      <c r="AN134" s="1" t="s">
        <v>807</v>
      </c>
      <c r="AO134" s="1" t="s">
        <v>1430</v>
      </c>
      <c r="AP134" s="1" t="s">
        <v>1431</v>
      </c>
      <c r="DD134" s="1" t="s">
        <v>1383</v>
      </c>
      <c r="DF134" s="1">
        <v>14</v>
      </c>
      <c r="DG134" s="1">
        <v>21</v>
      </c>
      <c r="DH134" s="1">
        <v>24</v>
      </c>
      <c r="DI134" s="1">
        <v>10</v>
      </c>
      <c r="DJ134" s="1">
        <v>12</v>
      </c>
      <c r="DK134" s="1">
        <v>18</v>
      </c>
      <c r="DP134" s="1" t="str">
        <f t="shared" si="25"/>
        <v>+9</v>
      </c>
      <c r="DQ134" s="1" t="str">
        <f t="shared" si="25"/>
        <v>+12</v>
      </c>
      <c r="DR134" s="1" t="str">
        <f t="shared" si="25"/>
        <v>+14</v>
      </c>
      <c r="DS134" s="1" t="str">
        <f t="shared" si="25"/>
        <v>+7</v>
      </c>
      <c r="DT134" s="1" t="str">
        <f t="shared" si="25"/>
        <v>+8</v>
      </c>
      <c r="DU134" s="1" t="str">
        <f t="shared" si="25"/>
        <v>+11</v>
      </c>
    </row>
    <row r="135" spans="1:125" ht="14.4" customHeight="1" x14ac:dyDescent="0.3">
      <c r="A135" s="1" t="s">
        <v>1371</v>
      </c>
      <c r="B135" s="1" t="s">
        <v>1432</v>
      </c>
      <c r="C135" s="1" t="s">
        <v>484</v>
      </c>
      <c r="D135" s="1" t="s">
        <v>193</v>
      </c>
      <c r="E135" s="1" t="s">
        <v>1374</v>
      </c>
      <c r="F135" s="1" t="s">
        <v>319</v>
      </c>
      <c r="G135" s="1" t="s">
        <v>1375</v>
      </c>
      <c r="H135" s="1">
        <v>19</v>
      </c>
      <c r="I135" s="1" t="s">
        <v>157</v>
      </c>
      <c r="J135" s="1">
        <v>2400</v>
      </c>
      <c r="K135" s="1">
        <f t="shared" si="23"/>
        <v>20</v>
      </c>
      <c r="L135" s="1">
        <f t="shared" si="24"/>
        <v>25</v>
      </c>
      <c r="M135" s="1" t="s">
        <v>393</v>
      </c>
      <c r="O135" s="1">
        <f t="shared" si="26"/>
        <v>159</v>
      </c>
      <c r="P135" s="1">
        <f t="shared" si="21"/>
        <v>79</v>
      </c>
      <c r="R135" s="1">
        <f t="shared" si="27"/>
        <v>31</v>
      </c>
      <c r="S135" s="1">
        <f t="shared" si="28"/>
        <v>32</v>
      </c>
      <c r="T135" s="1">
        <f t="shared" si="29"/>
        <v>30</v>
      </c>
      <c r="U135" s="1">
        <f t="shared" si="30"/>
        <v>31</v>
      </c>
      <c r="Z135" s="1" t="s">
        <v>1433</v>
      </c>
      <c r="AB135" s="1" t="s">
        <v>136</v>
      </c>
      <c r="AC135" s="1" t="s">
        <v>1434</v>
      </c>
      <c r="AD135" s="1" t="s">
        <v>138</v>
      </c>
      <c r="AE135" s="1" t="s">
        <v>139</v>
      </c>
      <c r="AG135" s="3" t="s">
        <v>1435</v>
      </c>
      <c r="AH135" s="1" t="s">
        <v>1436</v>
      </c>
      <c r="AJ135" s="1" t="s">
        <v>161</v>
      </c>
      <c r="AK135" s="1" t="s">
        <v>1437</v>
      </c>
      <c r="AL135" s="1" t="s">
        <v>138</v>
      </c>
      <c r="AM135" s="1" t="s">
        <v>163</v>
      </c>
      <c r="AN135" s="1" t="s">
        <v>1438</v>
      </c>
      <c r="AO135" s="1" t="s">
        <v>1439</v>
      </c>
      <c r="AP135" s="1" t="s">
        <v>1440</v>
      </c>
      <c r="AS135" s="1" t="s">
        <v>1441</v>
      </c>
      <c r="AT135" s="1" t="s">
        <v>253</v>
      </c>
      <c r="AU135" s="1" t="s">
        <v>163</v>
      </c>
      <c r="AX135" s="1" t="s">
        <v>1442</v>
      </c>
      <c r="DD135" s="1" t="s">
        <v>1383</v>
      </c>
      <c r="DF135" s="1">
        <v>23</v>
      </c>
      <c r="DG135" s="1">
        <v>26</v>
      </c>
      <c r="DH135" s="1">
        <v>13</v>
      </c>
      <c r="DI135" s="1">
        <v>23</v>
      </c>
      <c r="DJ135" s="1">
        <v>23</v>
      </c>
      <c r="DK135" s="1">
        <v>20</v>
      </c>
      <c r="DP135" s="1" t="str">
        <f t="shared" si="25"/>
        <v>+15</v>
      </c>
      <c r="DQ135" s="1" t="str">
        <f t="shared" si="25"/>
        <v>+17</v>
      </c>
      <c r="DR135" s="1" t="str">
        <f t="shared" si="25"/>
        <v>+10</v>
      </c>
      <c r="DS135" s="1" t="str">
        <f t="shared" si="25"/>
        <v>+15</v>
      </c>
      <c r="DT135" s="1" t="str">
        <f t="shared" si="25"/>
        <v>+15</v>
      </c>
      <c r="DU135" s="1" t="str">
        <f t="shared" si="25"/>
        <v>+14</v>
      </c>
    </row>
    <row r="136" spans="1:125" ht="14.4" customHeight="1" x14ac:dyDescent="0.3">
      <c r="A136" s="1" t="s">
        <v>1371</v>
      </c>
      <c r="B136" s="1" t="s">
        <v>1443</v>
      </c>
      <c r="C136" s="1" t="s">
        <v>484</v>
      </c>
      <c r="D136" s="1" t="s">
        <v>155</v>
      </c>
      <c r="E136" s="1" t="s">
        <v>1374</v>
      </c>
      <c r="F136" s="1" t="s">
        <v>319</v>
      </c>
      <c r="G136" s="1" t="s">
        <v>1375</v>
      </c>
      <c r="H136" s="1">
        <v>19</v>
      </c>
      <c r="I136" s="1" t="s">
        <v>157</v>
      </c>
      <c r="J136" s="1">
        <v>2400</v>
      </c>
      <c r="K136" s="1">
        <f t="shared" si="23"/>
        <v>22</v>
      </c>
      <c r="L136" s="1">
        <f t="shared" si="24"/>
        <v>20</v>
      </c>
      <c r="M136" s="1" t="s">
        <v>393</v>
      </c>
      <c r="N136" s="1" t="s">
        <v>1444</v>
      </c>
      <c r="O136" s="1">
        <f t="shared" si="26"/>
        <v>159</v>
      </c>
      <c r="P136" s="1">
        <f t="shared" si="21"/>
        <v>79</v>
      </c>
      <c r="R136" s="1">
        <f t="shared" si="27"/>
        <v>31</v>
      </c>
      <c r="S136" s="1">
        <f t="shared" si="28"/>
        <v>32</v>
      </c>
      <c r="T136" s="1">
        <f t="shared" si="29"/>
        <v>30</v>
      </c>
      <c r="U136" s="1">
        <f t="shared" si="30"/>
        <v>31</v>
      </c>
      <c r="Z136" s="1">
        <v>8</v>
      </c>
      <c r="AB136" s="1" t="s">
        <v>136</v>
      </c>
      <c r="AC136" s="1" t="s">
        <v>244</v>
      </c>
      <c r="AD136" s="1" t="s">
        <v>138</v>
      </c>
      <c r="AE136" s="1" t="s">
        <v>139</v>
      </c>
      <c r="AG136" s="3" t="s">
        <v>1435</v>
      </c>
      <c r="AH136" s="1" t="s">
        <v>1445</v>
      </c>
      <c r="AJ136" s="1" t="s">
        <v>142</v>
      </c>
      <c r="AK136" s="1" t="s">
        <v>1446</v>
      </c>
      <c r="AL136" s="1" t="s">
        <v>138</v>
      </c>
      <c r="AM136" s="1" t="s">
        <v>139</v>
      </c>
      <c r="AO136" s="3" t="s">
        <v>1435</v>
      </c>
      <c r="AP136" s="1" t="s">
        <v>1447</v>
      </c>
      <c r="DD136" s="1" t="s">
        <v>1383</v>
      </c>
      <c r="DF136" s="1">
        <v>26</v>
      </c>
      <c r="DG136" s="1">
        <v>23</v>
      </c>
      <c r="DH136" s="1">
        <v>16</v>
      </c>
      <c r="DI136" s="1">
        <v>8</v>
      </c>
      <c r="DJ136" s="1">
        <v>12</v>
      </c>
      <c r="DK136" s="1">
        <v>23</v>
      </c>
      <c r="DP136" s="1" t="str">
        <f t="shared" si="25"/>
        <v>+17</v>
      </c>
      <c r="DQ136" s="1" t="str">
        <f t="shared" si="25"/>
        <v>+15</v>
      </c>
      <c r="DR136" s="1" t="str">
        <f t="shared" si="25"/>
        <v>+12</v>
      </c>
      <c r="DS136" s="1" t="str">
        <f t="shared" si="25"/>
        <v>+8</v>
      </c>
      <c r="DT136" s="1" t="str">
        <f t="shared" si="25"/>
        <v>+10</v>
      </c>
      <c r="DU136" s="1" t="str">
        <f t="shared" si="25"/>
        <v>+15</v>
      </c>
    </row>
    <row r="137" spans="1:125" ht="14.4" customHeight="1" x14ac:dyDescent="0.3">
      <c r="A137" s="1" t="s">
        <v>1371</v>
      </c>
      <c r="B137" s="1" t="s">
        <v>1448</v>
      </c>
      <c r="C137" s="1" t="s">
        <v>484</v>
      </c>
      <c r="D137" s="1" t="s">
        <v>291</v>
      </c>
      <c r="E137" s="1" t="s">
        <v>1374</v>
      </c>
      <c r="F137" s="1" t="s">
        <v>319</v>
      </c>
      <c r="G137" s="1" t="s">
        <v>1375</v>
      </c>
      <c r="H137" s="1">
        <v>19</v>
      </c>
      <c r="I137" s="1" t="s">
        <v>157</v>
      </c>
      <c r="J137" s="1">
        <v>2400</v>
      </c>
      <c r="K137" s="1">
        <f t="shared" si="23"/>
        <v>19</v>
      </c>
      <c r="L137" s="1">
        <f t="shared" si="24"/>
        <v>22</v>
      </c>
      <c r="M137" s="1" t="s">
        <v>393</v>
      </c>
      <c r="O137" s="1">
        <f t="shared" si="26"/>
        <v>159</v>
      </c>
      <c r="P137" s="1">
        <f t="shared" si="21"/>
        <v>79</v>
      </c>
      <c r="R137" s="1">
        <f t="shared" si="27"/>
        <v>31</v>
      </c>
      <c r="S137" s="1">
        <f t="shared" si="28"/>
        <v>32</v>
      </c>
      <c r="T137" s="1">
        <f t="shared" si="29"/>
        <v>30</v>
      </c>
      <c r="U137" s="1">
        <f t="shared" si="30"/>
        <v>31</v>
      </c>
      <c r="Z137" s="1">
        <v>6</v>
      </c>
      <c r="AB137" s="1" t="s">
        <v>136</v>
      </c>
      <c r="AC137" s="1" t="s">
        <v>1449</v>
      </c>
      <c r="AD137" s="1" t="s">
        <v>138</v>
      </c>
      <c r="AE137" s="1" t="s">
        <v>139</v>
      </c>
      <c r="AG137" s="3" t="s">
        <v>1435</v>
      </c>
      <c r="AH137" s="1" t="s">
        <v>1450</v>
      </c>
      <c r="AJ137" s="1" t="s">
        <v>686</v>
      </c>
      <c r="AK137" s="1" t="s">
        <v>1451</v>
      </c>
      <c r="AL137" s="1" t="s">
        <v>138</v>
      </c>
      <c r="AM137" s="1" t="s">
        <v>139</v>
      </c>
      <c r="AN137" s="1" t="s">
        <v>355</v>
      </c>
      <c r="AO137" s="3" t="s">
        <v>1452</v>
      </c>
      <c r="AP137" s="1" t="s">
        <v>1453</v>
      </c>
      <c r="DD137" s="1" t="s">
        <v>1383</v>
      </c>
      <c r="DF137" s="1">
        <v>26</v>
      </c>
      <c r="DG137" s="1">
        <v>23</v>
      </c>
      <c r="DH137" s="1">
        <v>10</v>
      </c>
      <c r="DI137" s="1">
        <v>23</v>
      </c>
      <c r="DJ137" s="1">
        <v>16</v>
      </c>
      <c r="DK137" s="1">
        <v>23</v>
      </c>
      <c r="DP137" s="1" t="str">
        <f t="shared" si="25"/>
        <v>+17</v>
      </c>
      <c r="DQ137" s="1" t="str">
        <f t="shared" si="25"/>
        <v>+15</v>
      </c>
      <c r="DR137" s="1" t="str">
        <f t="shared" si="25"/>
        <v>+9</v>
      </c>
      <c r="DS137" s="1" t="str">
        <f t="shared" si="25"/>
        <v>+15</v>
      </c>
      <c r="DT137" s="1" t="str">
        <f t="shared" si="25"/>
        <v>+12</v>
      </c>
      <c r="DU137" s="1" t="str">
        <f t="shared" si="25"/>
        <v>+15</v>
      </c>
    </row>
    <row r="138" spans="1:125" ht="14.4" customHeight="1" x14ac:dyDescent="0.3">
      <c r="A138" s="1" t="s">
        <v>1371</v>
      </c>
      <c r="B138" s="1" t="s">
        <v>1454</v>
      </c>
      <c r="C138" s="1" t="s">
        <v>484</v>
      </c>
      <c r="D138" s="1" t="s">
        <v>193</v>
      </c>
      <c r="E138" s="1" t="s">
        <v>1374</v>
      </c>
      <c r="F138" s="1" t="s">
        <v>319</v>
      </c>
      <c r="G138" s="1" t="s">
        <v>1375</v>
      </c>
      <c r="H138" s="1">
        <v>25</v>
      </c>
      <c r="I138" s="1" t="s">
        <v>157</v>
      </c>
      <c r="J138" s="1">
        <v>6400</v>
      </c>
      <c r="K138" s="1">
        <f t="shared" si="23"/>
        <v>33</v>
      </c>
      <c r="L138" s="1">
        <f t="shared" si="24"/>
        <v>27</v>
      </c>
      <c r="M138" s="1" t="s">
        <v>393</v>
      </c>
      <c r="N138" s="1" t="s">
        <v>1455</v>
      </c>
      <c r="O138" s="1">
        <f t="shared" si="26"/>
        <v>201</v>
      </c>
      <c r="P138" s="1">
        <f t="shared" si="21"/>
        <v>100</v>
      </c>
      <c r="R138" s="1">
        <f t="shared" si="27"/>
        <v>37</v>
      </c>
      <c r="S138" s="1">
        <f t="shared" si="28"/>
        <v>38</v>
      </c>
      <c r="T138" s="1">
        <f t="shared" si="29"/>
        <v>36</v>
      </c>
      <c r="U138" s="1">
        <f t="shared" si="30"/>
        <v>37</v>
      </c>
      <c r="Z138" s="1">
        <v>8</v>
      </c>
      <c r="AB138" s="1" t="s">
        <v>136</v>
      </c>
      <c r="AC138" s="1" t="s">
        <v>614</v>
      </c>
      <c r="AD138" s="1" t="s">
        <v>138</v>
      </c>
      <c r="AE138" s="1" t="s">
        <v>139</v>
      </c>
      <c r="AG138" s="3" t="s">
        <v>1456</v>
      </c>
      <c r="AH138" s="1" t="s">
        <v>1457</v>
      </c>
      <c r="AJ138" s="1" t="s">
        <v>142</v>
      </c>
      <c r="AK138" s="1" t="s">
        <v>1458</v>
      </c>
      <c r="AL138" s="1" t="s">
        <v>138</v>
      </c>
      <c r="AM138" s="1" t="s">
        <v>139</v>
      </c>
      <c r="AO138" s="3"/>
      <c r="AP138" s="1" t="s">
        <v>1459</v>
      </c>
      <c r="DD138" s="1" t="s">
        <v>1383</v>
      </c>
      <c r="DF138" s="1">
        <v>26</v>
      </c>
      <c r="DG138" s="1">
        <v>20</v>
      </c>
      <c r="DH138" s="1">
        <v>26</v>
      </c>
      <c r="DI138" s="1">
        <v>16</v>
      </c>
      <c r="DJ138" s="1">
        <v>14</v>
      </c>
      <c r="DK138" s="1">
        <v>29</v>
      </c>
      <c r="DP138" s="1" t="str">
        <f t="shared" si="25"/>
        <v>+20</v>
      </c>
      <c r="DQ138" s="1" t="str">
        <f t="shared" si="25"/>
        <v>+17</v>
      </c>
      <c r="DR138" s="1" t="str">
        <f t="shared" si="25"/>
        <v>+20</v>
      </c>
      <c r="DS138" s="1" t="str">
        <f t="shared" si="25"/>
        <v>+15</v>
      </c>
      <c r="DT138" s="1" t="str">
        <f t="shared" si="25"/>
        <v>+14</v>
      </c>
      <c r="DU138" s="1" t="str">
        <f t="shared" si="25"/>
        <v>+21</v>
      </c>
    </row>
    <row r="139" spans="1:125" ht="14.4" customHeight="1" x14ac:dyDescent="0.3">
      <c r="A139" s="1" t="s">
        <v>1371</v>
      </c>
      <c r="B139" s="1" t="s">
        <v>1460</v>
      </c>
      <c r="C139" s="1" t="s">
        <v>484</v>
      </c>
      <c r="D139" s="1" t="s">
        <v>193</v>
      </c>
      <c r="E139" s="1" t="s">
        <v>1374</v>
      </c>
      <c r="F139" s="1" t="s">
        <v>319</v>
      </c>
      <c r="G139" s="1" t="s">
        <v>1394</v>
      </c>
      <c r="H139" s="1">
        <v>29</v>
      </c>
      <c r="I139" s="1" t="s">
        <v>157</v>
      </c>
      <c r="J139" s="1">
        <v>12800</v>
      </c>
      <c r="K139" s="1">
        <f t="shared" si="23"/>
        <v>38</v>
      </c>
      <c r="L139" s="1">
        <f t="shared" si="24"/>
        <v>36</v>
      </c>
      <c r="M139" s="1" t="s">
        <v>1461</v>
      </c>
      <c r="N139" s="1" t="s">
        <v>1462</v>
      </c>
      <c r="O139" s="1">
        <f t="shared" si="26"/>
        <v>229</v>
      </c>
      <c r="P139" s="1">
        <f t="shared" si="21"/>
        <v>114</v>
      </c>
      <c r="R139" s="1">
        <f t="shared" si="27"/>
        <v>41</v>
      </c>
      <c r="S139" s="1">
        <f t="shared" si="28"/>
        <v>42</v>
      </c>
      <c r="T139" s="1">
        <f t="shared" si="29"/>
        <v>40</v>
      </c>
      <c r="U139" s="1">
        <f t="shared" si="30"/>
        <v>41</v>
      </c>
      <c r="W139" s="1" t="s">
        <v>1463</v>
      </c>
      <c r="X139" s="1" t="s">
        <v>1426</v>
      </c>
      <c r="Z139" s="1" t="s">
        <v>1464</v>
      </c>
      <c r="AB139" s="1" t="s">
        <v>136</v>
      </c>
      <c r="AC139" s="1" t="s">
        <v>368</v>
      </c>
      <c r="AD139" s="1" t="s">
        <v>138</v>
      </c>
      <c r="AE139" s="1" t="s">
        <v>139</v>
      </c>
      <c r="AF139" s="1" t="s">
        <v>1465</v>
      </c>
      <c r="AG139" s="1" t="s">
        <v>1466</v>
      </c>
      <c r="AH139" s="1" t="s">
        <v>1467</v>
      </c>
      <c r="AJ139" s="1" t="s">
        <v>142</v>
      </c>
      <c r="AK139" s="1" t="s">
        <v>1468</v>
      </c>
      <c r="AL139" s="1" t="s">
        <v>457</v>
      </c>
      <c r="AM139" s="1" t="s">
        <v>139</v>
      </c>
      <c r="AN139" s="1" t="s">
        <v>807</v>
      </c>
      <c r="AO139" s="1" t="s">
        <v>1469</v>
      </c>
      <c r="AP139" s="1" t="s">
        <v>1470</v>
      </c>
      <c r="AS139" s="1" t="s">
        <v>1471</v>
      </c>
      <c r="AT139" s="1" t="s">
        <v>793</v>
      </c>
      <c r="AU139" s="1" t="s">
        <v>139</v>
      </c>
      <c r="AV139" s="1" t="s">
        <v>351</v>
      </c>
      <c r="AX139" s="1" t="s">
        <v>1472</v>
      </c>
      <c r="BA139" s="1" t="s">
        <v>1473</v>
      </c>
      <c r="BB139" s="1" t="s">
        <v>253</v>
      </c>
      <c r="BD139" s="1" t="s">
        <v>411</v>
      </c>
      <c r="BF139" s="1" t="s">
        <v>1474</v>
      </c>
      <c r="DD139" s="1" t="s">
        <v>1383</v>
      </c>
      <c r="DF139" s="1">
        <v>31</v>
      </c>
      <c r="DG139" s="1">
        <v>28</v>
      </c>
      <c r="DH139" s="1">
        <v>28</v>
      </c>
      <c r="DI139" s="1">
        <v>24</v>
      </c>
      <c r="DJ139" s="1">
        <v>24</v>
      </c>
      <c r="DK139" s="1">
        <v>26</v>
      </c>
      <c r="DP139" s="1" t="str">
        <f t="shared" si="25"/>
        <v>+24</v>
      </c>
      <c r="DQ139" s="1" t="str">
        <f t="shared" si="25"/>
        <v>+23</v>
      </c>
      <c r="DR139" s="1" t="str">
        <f t="shared" si="25"/>
        <v>+23</v>
      </c>
      <c r="DS139" s="1" t="str">
        <f t="shared" si="25"/>
        <v>+21</v>
      </c>
      <c r="DT139" s="1" t="str">
        <f t="shared" si="25"/>
        <v>+21</v>
      </c>
      <c r="DU139" s="1" t="str">
        <f t="shared" si="25"/>
        <v>+22</v>
      </c>
    </row>
    <row r="140" spans="1:125" ht="14.4" customHeight="1" x14ac:dyDescent="0.3">
      <c r="A140" s="1" t="s">
        <v>1371</v>
      </c>
      <c r="B140" s="1" t="s">
        <v>1475</v>
      </c>
      <c r="C140" s="1" t="s">
        <v>484</v>
      </c>
      <c r="D140" s="1" t="s">
        <v>193</v>
      </c>
      <c r="E140" s="1" t="s">
        <v>1374</v>
      </c>
      <c r="F140" s="1" t="s">
        <v>319</v>
      </c>
      <c r="G140" s="1" t="s">
        <v>1375</v>
      </c>
      <c r="H140" s="1">
        <v>29</v>
      </c>
      <c r="I140" s="1" t="s">
        <v>157</v>
      </c>
      <c r="J140" s="1">
        <v>12800</v>
      </c>
      <c r="K140" s="1">
        <f t="shared" si="23"/>
        <v>38</v>
      </c>
      <c r="L140" s="1">
        <f t="shared" si="24"/>
        <v>33</v>
      </c>
      <c r="M140" s="1" t="s">
        <v>393</v>
      </c>
      <c r="N140" s="1" t="s">
        <v>1476</v>
      </c>
      <c r="O140" s="1">
        <f t="shared" si="26"/>
        <v>229</v>
      </c>
      <c r="P140" s="1">
        <f t="shared" si="21"/>
        <v>114</v>
      </c>
      <c r="R140" s="1">
        <f t="shared" si="27"/>
        <v>41</v>
      </c>
      <c r="S140" s="1">
        <f t="shared" si="28"/>
        <v>42</v>
      </c>
      <c r="T140" s="1">
        <f t="shared" si="29"/>
        <v>40</v>
      </c>
      <c r="U140" s="1">
        <f t="shared" si="30"/>
        <v>41</v>
      </c>
      <c r="Z140" s="1">
        <v>8</v>
      </c>
      <c r="AB140" s="1" t="s">
        <v>136</v>
      </c>
      <c r="AC140" s="1" t="s">
        <v>1477</v>
      </c>
      <c r="AD140" s="1" t="s">
        <v>138</v>
      </c>
      <c r="AE140" s="1" t="s">
        <v>139</v>
      </c>
      <c r="AF140" s="1" t="s">
        <v>322</v>
      </c>
      <c r="AG140" s="1" t="s">
        <v>1466</v>
      </c>
      <c r="AH140" s="1" t="s">
        <v>1450</v>
      </c>
      <c r="AJ140" s="1" t="s">
        <v>142</v>
      </c>
      <c r="AK140" s="1" t="s">
        <v>1478</v>
      </c>
      <c r="AL140" s="1" t="s">
        <v>138</v>
      </c>
      <c r="AM140" s="1" t="s">
        <v>139</v>
      </c>
      <c r="AN140" s="1" t="s">
        <v>322</v>
      </c>
      <c r="AP140" s="1" t="s">
        <v>1479</v>
      </c>
      <c r="AS140" s="1" t="s">
        <v>1480</v>
      </c>
      <c r="AT140" s="1" t="s">
        <v>793</v>
      </c>
      <c r="AU140" s="1" t="s">
        <v>163</v>
      </c>
      <c r="AX140" s="1" t="s">
        <v>1481</v>
      </c>
      <c r="BA140" s="1" t="s">
        <v>1482</v>
      </c>
      <c r="BB140" s="1" t="s">
        <v>138</v>
      </c>
      <c r="BC140" s="1" t="s">
        <v>139</v>
      </c>
      <c r="BD140" s="1" t="s">
        <v>1483</v>
      </c>
      <c r="BE140" s="1" t="s">
        <v>1484</v>
      </c>
      <c r="BF140" s="1" t="s">
        <v>1485</v>
      </c>
      <c r="DD140" s="1" t="s">
        <v>1383</v>
      </c>
      <c r="DF140" s="1">
        <f>ROUND(16+(H140/2),0)</f>
        <v>31</v>
      </c>
      <c r="DG140" s="1">
        <f>ROUND(13+(H140/2),0)</f>
        <v>28</v>
      </c>
      <c r="DH140" s="1">
        <f>ROUND(13+(H140/2),0)</f>
        <v>28</v>
      </c>
      <c r="DI140" s="1">
        <v>18</v>
      </c>
      <c r="DJ140" s="1">
        <v>18</v>
      </c>
      <c r="DK140" s="1">
        <f>ROUND(13+(H140/2),0)</f>
        <v>28</v>
      </c>
      <c r="DP140" s="1" t="str">
        <f t="shared" si="25"/>
        <v>+24</v>
      </c>
      <c r="DQ140" s="1" t="str">
        <f t="shared" si="25"/>
        <v>+23</v>
      </c>
      <c r="DR140" s="1" t="str">
        <f t="shared" si="25"/>
        <v>+23</v>
      </c>
      <c r="DS140" s="1" t="str">
        <f t="shared" si="25"/>
        <v>+18</v>
      </c>
      <c r="DT140" s="1" t="str">
        <f t="shared" si="25"/>
        <v>+18</v>
      </c>
      <c r="DU140" s="1" t="str">
        <f t="shared" si="25"/>
        <v>+23</v>
      </c>
    </row>
    <row r="141" spans="1:125" ht="14.4" customHeight="1" x14ac:dyDescent="0.3">
      <c r="A141" s="1" t="s">
        <v>1486</v>
      </c>
      <c r="B141" s="1" t="s">
        <v>1589</v>
      </c>
    </row>
    <row r="142" spans="1:125" ht="409.6" x14ac:dyDescent="0.3">
      <c r="A142" s="1" t="s">
        <v>1486</v>
      </c>
      <c r="B142" s="1" t="s">
        <v>1595</v>
      </c>
      <c r="C142" s="1" t="s">
        <v>470</v>
      </c>
      <c r="D142" s="1" t="s">
        <v>155</v>
      </c>
      <c r="E142" s="1" t="s">
        <v>471</v>
      </c>
      <c r="F142" s="1" t="s">
        <v>240</v>
      </c>
      <c r="H142" s="1">
        <v>16</v>
      </c>
      <c r="I142" s="1" t="s">
        <v>1283</v>
      </c>
      <c r="J142" s="1">
        <v>2800</v>
      </c>
      <c r="K142" s="1">
        <v>11</v>
      </c>
      <c r="L142" s="1">
        <v>13</v>
      </c>
      <c r="M142" s="1" t="s">
        <v>393</v>
      </c>
      <c r="O142" s="1">
        <v>208</v>
      </c>
      <c r="P142" s="1">
        <v>76</v>
      </c>
      <c r="R142" s="1">
        <v>30</v>
      </c>
      <c r="S142" s="1">
        <v>28</v>
      </c>
      <c r="T142" s="1">
        <v>27</v>
      </c>
      <c r="U142" s="1">
        <v>29</v>
      </c>
      <c r="W142" s="1" t="s">
        <v>1249</v>
      </c>
      <c r="X142" s="1" t="s">
        <v>1487</v>
      </c>
      <c r="Y142" s="1" t="s">
        <v>1488</v>
      </c>
      <c r="Z142" s="1" t="s">
        <v>1489</v>
      </c>
      <c r="AA142" s="1" t="s">
        <v>1490</v>
      </c>
      <c r="AB142" s="1" t="s">
        <v>136</v>
      </c>
      <c r="AC142" s="1" t="s">
        <v>1491</v>
      </c>
      <c r="AD142" s="1" t="s">
        <v>138</v>
      </c>
      <c r="AE142" s="1" t="s">
        <v>139</v>
      </c>
      <c r="AG142" s="1" t="s">
        <v>1492</v>
      </c>
      <c r="AH142" s="1" t="s">
        <v>1493</v>
      </c>
      <c r="AJ142" s="1" t="s">
        <v>142</v>
      </c>
      <c r="AK142" s="1" t="s">
        <v>1494</v>
      </c>
      <c r="AL142" s="1" t="s">
        <v>138</v>
      </c>
      <c r="AM142" s="1" t="s">
        <v>218</v>
      </c>
      <c r="AN142" s="1" t="s">
        <v>1495</v>
      </c>
      <c r="AO142" s="1" t="s">
        <v>1496</v>
      </c>
      <c r="AP142" s="1" t="s">
        <v>1497</v>
      </c>
      <c r="AR142" s="1" t="s">
        <v>686</v>
      </c>
      <c r="AS142" s="1" t="s">
        <v>1498</v>
      </c>
      <c r="AT142" s="1" t="s">
        <v>138</v>
      </c>
      <c r="AU142" s="1" t="s">
        <v>163</v>
      </c>
      <c r="AV142" s="1" t="s">
        <v>347</v>
      </c>
      <c r="AW142" s="1" t="s">
        <v>1499</v>
      </c>
      <c r="AX142" s="1" t="s">
        <v>1500</v>
      </c>
      <c r="AZ142" s="1" t="s">
        <v>214</v>
      </c>
      <c r="BA142" s="1" t="s">
        <v>1501</v>
      </c>
      <c r="BB142" s="1" t="s">
        <v>138</v>
      </c>
      <c r="BC142" s="1" t="s">
        <v>163</v>
      </c>
      <c r="BD142" s="1" t="s">
        <v>1483</v>
      </c>
      <c r="BE142" s="1" t="s">
        <v>1502</v>
      </c>
      <c r="BF142" s="1" t="s">
        <v>1503</v>
      </c>
      <c r="BH142" s="1" t="s">
        <v>686</v>
      </c>
      <c r="BI142" s="1" t="s">
        <v>1504</v>
      </c>
      <c r="BJ142" s="1" t="s">
        <v>138</v>
      </c>
      <c r="BK142" s="1" t="s">
        <v>139</v>
      </c>
      <c r="BL142" s="1" t="s">
        <v>347</v>
      </c>
      <c r="BM142" s="1" t="s">
        <v>1505</v>
      </c>
      <c r="BN142" s="1" t="s">
        <v>1506</v>
      </c>
      <c r="BQ142" s="1" t="s">
        <v>1507</v>
      </c>
      <c r="BR142" s="1" t="s">
        <v>188</v>
      </c>
      <c r="BS142" s="1" t="s">
        <v>163</v>
      </c>
      <c r="BT142" s="1" t="s">
        <v>445</v>
      </c>
      <c r="BV142" s="1" t="s">
        <v>1508</v>
      </c>
      <c r="DD142" s="1" t="s">
        <v>1509</v>
      </c>
      <c r="DE142" s="1" t="s">
        <v>1510</v>
      </c>
      <c r="DF142" s="1">
        <v>10</v>
      </c>
      <c r="DG142" s="1">
        <v>21</v>
      </c>
      <c r="DH142" s="1">
        <v>16</v>
      </c>
      <c r="DI142" s="1">
        <v>24</v>
      </c>
      <c r="DJ142" s="1">
        <v>21</v>
      </c>
      <c r="DK142" s="1">
        <v>15</v>
      </c>
      <c r="DN142" s="4" t="s">
        <v>1598</v>
      </c>
      <c r="DO142" s="1" t="s">
        <v>1511</v>
      </c>
      <c r="DP142" s="1" t="s">
        <v>1512</v>
      </c>
      <c r="DQ142" s="1" t="s">
        <v>1513</v>
      </c>
      <c r="DR142" s="1" t="s">
        <v>1514</v>
      </c>
      <c r="DS142" s="1" t="s">
        <v>1515</v>
      </c>
      <c r="DT142" s="1" t="s">
        <v>1513</v>
      </c>
      <c r="DU142" s="1" t="s">
        <v>1488</v>
      </c>
    </row>
    <row r="143" spans="1:125" x14ac:dyDescent="0.3">
      <c r="A143" s="1" t="s">
        <v>1486</v>
      </c>
      <c r="B143" s="1" t="s">
        <v>1516</v>
      </c>
      <c r="C143" s="1" t="s">
        <v>129</v>
      </c>
      <c r="D143" s="1" t="s">
        <v>193</v>
      </c>
      <c r="E143" s="1" t="s">
        <v>471</v>
      </c>
      <c r="F143" s="1" t="s">
        <v>240</v>
      </c>
      <c r="H143" s="1">
        <v>16</v>
      </c>
      <c r="I143" s="1" t="s">
        <v>1517</v>
      </c>
      <c r="J143" s="1">
        <v>350</v>
      </c>
      <c r="K143" s="1">
        <v>13</v>
      </c>
      <c r="L143" s="1">
        <v>13</v>
      </c>
      <c r="M143" s="1" t="s">
        <v>1518</v>
      </c>
      <c r="O143" s="1">
        <v>138</v>
      </c>
      <c r="P143" s="1">
        <v>69</v>
      </c>
      <c r="R143" s="1">
        <v>32</v>
      </c>
      <c r="S143" s="1">
        <v>29</v>
      </c>
      <c r="T143" s="1">
        <v>28</v>
      </c>
      <c r="U143" s="1">
        <v>28</v>
      </c>
      <c r="W143" s="1" t="s">
        <v>1249</v>
      </c>
      <c r="X143" s="1" t="s">
        <v>1487</v>
      </c>
      <c r="Y143" s="1" t="s">
        <v>1519</v>
      </c>
      <c r="Z143" s="1" t="s">
        <v>1520</v>
      </c>
      <c r="AA143" s="1" t="s">
        <v>1519</v>
      </c>
      <c r="AB143" s="1" t="s">
        <v>136</v>
      </c>
      <c r="AC143" s="1" t="s">
        <v>1521</v>
      </c>
      <c r="AD143" s="1" t="s">
        <v>138</v>
      </c>
      <c r="AE143" s="1" t="s">
        <v>139</v>
      </c>
      <c r="AF143" s="1" t="s">
        <v>503</v>
      </c>
      <c r="AG143" s="1" t="s">
        <v>1492</v>
      </c>
      <c r="AH143" s="1" t="s">
        <v>1522</v>
      </c>
      <c r="AJ143" s="1" t="s">
        <v>161</v>
      </c>
      <c r="AK143" s="1" t="s">
        <v>1523</v>
      </c>
      <c r="AL143" s="1" t="s">
        <v>138</v>
      </c>
      <c r="AM143" s="1" t="s">
        <v>163</v>
      </c>
      <c r="AN143" s="1" t="s">
        <v>1524</v>
      </c>
      <c r="AO143" s="1" t="s">
        <v>1525</v>
      </c>
      <c r="AP143" s="1" t="s">
        <v>1526</v>
      </c>
      <c r="DF143" s="1">
        <v>14</v>
      </c>
      <c r="DG143" s="1">
        <v>24</v>
      </c>
      <c r="DH143" s="1">
        <v>21</v>
      </c>
      <c r="DI143" s="1">
        <v>1</v>
      </c>
      <c r="DJ143" s="1">
        <v>21</v>
      </c>
      <c r="DK143" s="1">
        <v>6</v>
      </c>
      <c r="DN143" s="1" t="s">
        <v>1527</v>
      </c>
      <c r="DO143" s="1" t="s">
        <v>1511</v>
      </c>
      <c r="DP143" s="1" t="s">
        <v>1488</v>
      </c>
      <c r="DQ143" s="1" t="s">
        <v>1515</v>
      </c>
      <c r="DR143" s="1" t="s">
        <v>1513</v>
      </c>
      <c r="DS143" s="1" t="s">
        <v>1528</v>
      </c>
      <c r="DT143" s="1" t="s">
        <v>1513</v>
      </c>
      <c r="DU143" s="1" t="s">
        <v>1529</v>
      </c>
    </row>
    <row r="144" spans="1:125" ht="409.6" x14ac:dyDescent="0.3">
      <c r="A144" s="1" t="s">
        <v>1486</v>
      </c>
      <c r="B144" s="1" t="s">
        <v>1530</v>
      </c>
      <c r="C144" s="1" t="s">
        <v>129</v>
      </c>
      <c r="D144" s="1" t="s">
        <v>193</v>
      </c>
      <c r="E144" s="1" t="s">
        <v>131</v>
      </c>
      <c r="F144" s="1" t="s">
        <v>240</v>
      </c>
      <c r="H144" s="1">
        <v>16</v>
      </c>
      <c r="I144" s="1" t="s">
        <v>157</v>
      </c>
      <c r="J144" s="1">
        <v>1400</v>
      </c>
      <c r="K144" s="1">
        <v>13</v>
      </c>
      <c r="L144" s="1">
        <v>8</v>
      </c>
      <c r="M144" s="1" t="s">
        <v>1531</v>
      </c>
      <c r="N144" s="1" t="s">
        <v>1532</v>
      </c>
      <c r="O144" s="1">
        <v>138</v>
      </c>
      <c r="P144" s="1">
        <v>69</v>
      </c>
      <c r="R144" s="1">
        <v>28</v>
      </c>
      <c r="S144" s="1">
        <v>29</v>
      </c>
      <c r="T144" s="1">
        <v>27</v>
      </c>
      <c r="U144" s="1">
        <v>28</v>
      </c>
      <c r="Y144" s="1" t="s">
        <v>1519</v>
      </c>
      <c r="Z144" s="1" t="s">
        <v>1533</v>
      </c>
      <c r="AA144" s="1" t="s">
        <v>1519</v>
      </c>
      <c r="AB144" s="1" t="s">
        <v>136</v>
      </c>
      <c r="AC144" s="1" t="s">
        <v>1534</v>
      </c>
      <c r="AD144" s="1" t="s">
        <v>138</v>
      </c>
      <c r="AE144" s="1" t="s">
        <v>139</v>
      </c>
      <c r="AF144" s="1" t="s">
        <v>174</v>
      </c>
      <c r="AG144" s="1" t="s">
        <v>1492</v>
      </c>
      <c r="AH144" s="1" t="s">
        <v>1535</v>
      </c>
      <c r="AJ144" s="1" t="s">
        <v>142</v>
      </c>
      <c r="AK144" s="1" t="s">
        <v>1536</v>
      </c>
      <c r="AL144" s="1" t="s">
        <v>138</v>
      </c>
      <c r="AM144" s="1" t="s">
        <v>163</v>
      </c>
      <c r="AO144" s="1" t="s">
        <v>1492</v>
      </c>
      <c r="AP144" s="1" t="s">
        <v>1537</v>
      </c>
      <c r="DF144" s="1">
        <v>24</v>
      </c>
      <c r="DG144" s="1">
        <v>21</v>
      </c>
      <c r="DH144" s="1">
        <v>21</v>
      </c>
      <c r="DI144" s="1">
        <v>10</v>
      </c>
      <c r="DJ144" s="1">
        <v>11</v>
      </c>
      <c r="DK144" s="1">
        <v>21</v>
      </c>
      <c r="DN144" s="4" t="s">
        <v>1596</v>
      </c>
      <c r="DO144" s="1" t="s">
        <v>1511</v>
      </c>
      <c r="DP144" s="1" t="s">
        <v>1515</v>
      </c>
      <c r="DQ144" s="1" t="s">
        <v>1513</v>
      </c>
      <c r="DR144" s="1" t="s">
        <v>1513</v>
      </c>
      <c r="DS144" s="1" t="s">
        <v>1512</v>
      </c>
      <c r="DT144" s="1" t="s">
        <v>1512</v>
      </c>
      <c r="DU144" s="1" t="s">
        <v>1513</v>
      </c>
    </row>
    <row r="145" spans="1:125" x14ac:dyDescent="0.3">
      <c r="A145" s="1" t="s">
        <v>1486</v>
      </c>
      <c r="B145" s="1" t="s">
        <v>1538</v>
      </c>
      <c r="C145" s="1" t="s">
        <v>470</v>
      </c>
      <c r="D145" s="1" t="s">
        <v>193</v>
      </c>
      <c r="E145" s="1" t="s">
        <v>471</v>
      </c>
      <c r="F145" s="1" t="s">
        <v>240</v>
      </c>
      <c r="H145" s="1">
        <v>16</v>
      </c>
      <c r="I145" s="1" t="s">
        <v>497</v>
      </c>
      <c r="J145" s="1">
        <v>5600</v>
      </c>
      <c r="K145" s="1">
        <v>10</v>
      </c>
      <c r="L145" s="1">
        <v>13</v>
      </c>
      <c r="M145" s="1" t="s">
        <v>1539</v>
      </c>
      <c r="O145" s="1">
        <v>416</v>
      </c>
      <c r="P145" s="1">
        <v>208</v>
      </c>
      <c r="R145" s="1">
        <v>30</v>
      </c>
      <c r="S145" s="1">
        <v>28</v>
      </c>
      <c r="T145" s="1">
        <v>27</v>
      </c>
      <c r="U145" s="1">
        <v>29</v>
      </c>
      <c r="W145" s="1" t="s">
        <v>1249</v>
      </c>
      <c r="X145" s="1" t="s">
        <v>1487</v>
      </c>
      <c r="Y145" s="1" t="s">
        <v>1513</v>
      </c>
      <c r="Z145" s="1" t="s">
        <v>1540</v>
      </c>
      <c r="AA145" s="1" t="s">
        <v>1541</v>
      </c>
      <c r="AB145" s="1" t="s">
        <v>136</v>
      </c>
      <c r="AC145" s="1" t="s">
        <v>1542</v>
      </c>
      <c r="AD145" s="1" t="s">
        <v>138</v>
      </c>
      <c r="AE145" s="1" t="s">
        <v>139</v>
      </c>
      <c r="AG145" s="1" t="s">
        <v>1492</v>
      </c>
      <c r="AH145" s="1" t="s">
        <v>1543</v>
      </c>
      <c r="AJ145" s="1" t="s">
        <v>161</v>
      </c>
      <c r="AK145" s="1" t="s">
        <v>1544</v>
      </c>
      <c r="AL145" s="1" t="s">
        <v>138</v>
      </c>
      <c r="AM145" s="1" t="s">
        <v>139</v>
      </c>
      <c r="AN145" s="1" t="s">
        <v>1545</v>
      </c>
      <c r="AO145" s="1" t="s">
        <v>1546</v>
      </c>
      <c r="AP145" s="7" t="s">
        <v>1591</v>
      </c>
      <c r="AS145" s="1" t="s">
        <v>1547</v>
      </c>
      <c r="AT145" s="1" t="s">
        <v>138</v>
      </c>
      <c r="AU145" s="1" t="s">
        <v>163</v>
      </c>
      <c r="AX145" s="1" t="s">
        <v>1548</v>
      </c>
      <c r="BA145" s="1" t="s">
        <v>1549</v>
      </c>
      <c r="BB145" s="1" t="s">
        <v>253</v>
      </c>
      <c r="BC145" s="1" t="s">
        <v>218</v>
      </c>
      <c r="BF145" s="1" t="s">
        <v>1550</v>
      </c>
      <c r="DF145" s="1">
        <v>8</v>
      </c>
      <c r="DG145" s="1">
        <v>21</v>
      </c>
      <c r="DH145" s="1">
        <v>14</v>
      </c>
      <c r="DI145" s="1">
        <v>24</v>
      </c>
      <c r="DJ145" s="1">
        <v>21</v>
      </c>
      <c r="DK145" s="1">
        <v>16</v>
      </c>
      <c r="DN145" s="1" t="s">
        <v>1551</v>
      </c>
      <c r="DO145" s="1" t="s">
        <v>1511</v>
      </c>
      <c r="DP145" s="1" t="s">
        <v>1552</v>
      </c>
      <c r="DQ145" s="1" t="s">
        <v>1513</v>
      </c>
      <c r="DR145" s="1" t="s">
        <v>1488</v>
      </c>
      <c r="DS145" s="1" t="s">
        <v>1515</v>
      </c>
      <c r="DT145" s="1" t="s">
        <v>1513</v>
      </c>
      <c r="DU145" s="1" t="s">
        <v>1514</v>
      </c>
    </row>
    <row r="146" spans="1:125" x14ac:dyDescent="0.3">
      <c r="A146" s="1" t="s">
        <v>1228</v>
      </c>
      <c r="B146" s="1" t="s">
        <v>1553</v>
      </c>
      <c r="C146" s="1" t="s">
        <v>470</v>
      </c>
      <c r="D146" s="1" t="s">
        <v>193</v>
      </c>
      <c r="E146" s="1" t="s">
        <v>604</v>
      </c>
      <c r="F146" s="1" t="s">
        <v>240</v>
      </c>
      <c r="H146" s="1">
        <v>8</v>
      </c>
      <c r="I146" s="1" t="s">
        <v>306</v>
      </c>
      <c r="J146" s="1">
        <v>700</v>
      </c>
      <c r="K146" s="1">
        <v>9</v>
      </c>
      <c r="L146" s="1">
        <v>7</v>
      </c>
      <c r="M146" s="1" t="s">
        <v>1554</v>
      </c>
      <c r="O146" s="1">
        <v>128</v>
      </c>
      <c r="P146" s="1">
        <v>64</v>
      </c>
      <c r="R146" s="1">
        <v>22</v>
      </c>
      <c r="S146" s="1">
        <v>19</v>
      </c>
      <c r="T146" s="1">
        <v>21</v>
      </c>
      <c r="U146" s="1">
        <v>20</v>
      </c>
      <c r="W146" s="1" t="s">
        <v>1555</v>
      </c>
      <c r="X146" s="1" t="s">
        <v>609</v>
      </c>
      <c r="Y146" s="1" t="s">
        <v>1488</v>
      </c>
      <c r="Z146" s="1">
        <v>8</v>
      </c>
      <c r="AA146" s="1" t="s">
        <v>1490</v>
      </c>
      <c r="AB146" s="1" t="s">
        <v>136</v>
      </c>
      <c r="AC146" s="1" t="s">
        <v>244</v>
      </c>
      <c r="AD146" s="1" t="s">
        <v>138</v>
      </c>
      <c r="AE146" s="1" t="s">
        <v>139</v>
      </c>
      <c r="AF146" s="1" t="s">
        <v>445</v>
      </c>
      <c r="AG146" s="1" t="s">
        <v>1556</v>
      </c>
      <c r="AH146" s="1" t="s">
        <v>1557</v>
      </c>
      <c r="AJ146" s="1" t="s">
        <v>142</v>
      </c>
      <c r="AK146" s="1" t="s">
        <v>263</v>
      </c>
      <c r="AL146" s="1" t="s">
        <v>138</v>
      </c>
      <c r="AM146" s="1" t="s">
        <v>139</v>
      </c>
      <c r="AP146" s="1" t="s">
        <v>1558</v>
      </c>
      <c r="AS146" s="1" t="s">
        <v>1559</v>
      </c>
      <c r="AT146" s="1" t="s">
        <v>184</v>
      </c>
      <c r="AU146" s="1" t="s">
        <v>218</v>
      </c>
      <c r="AV146" s="1" t="s">
        <v>428</v>
      </c>
      <c r="AX146" s="1" t="s">
        <v>1560</v>
      </c>
      <c r="DE146" s="1" t="s">
        <v>1561</v>
      </c>
      <c r="DF146" s="1">
        <v>15</v>
      </c>
      <c r="DG146" s="1">
        <v>17</v>
      </c>
      <c r="DH146" s="1">
        <v>20</v>
      </c>
      <c r="DI146" s="1">
        <v>5</v>
      </c>
      <c r="DJ146" s="1">
        <v>17</v>
      </c>
      <c r="DK146" s="1">
        <v>8</v>
      </c>
      <c r="DN146" s="1" t="s">
        <v>1562</v>
      </c>
      <c r="DO146" s="1" t="s">
        <v>1511</v>
      </c>
      <c r="DP146" s="1" t="s">
        <v>1488</v>
      </c>
      <c r="DQ146" s="1" t="s">
        <v>1514</v>
      </c>
      <c r="DR146" s="1" t="s">
        <v>1513</v>
      </c>
      <c r="DS146" s="1" t="s">
        <v>1529</v>
      </c>
      <c r="DT146" s="1" t="s">
        <v>1514</v>
      </c>
      <c r="DU146" s="1" t="s">
        <v>1552</v>
      </c>
    </row>
    <row r="147" spans="1:125" ht="409.6" x14ac:dyDescent="0.3">
      <c r="A147" s="1" t="s">
        <v>1563</v>
      </c>
      <c r="B147" s="1" t="s">
        <v>1590</v>
      </c>
      <c r="DN147" s="4" t="s">
        <v>1597</v>
      </c>
    </row>
    <row r="148" spans="1:125" ht="14.4" customHeight="1" x14ac:dyDescent="0.3">
      <c r="A148" s="1" t="s">
        <v>1563</v>
      </c>
      <c r="B148" s="1" t="s">
        <v>1564</v>
      </c>
      <c r="C148" s="1" t="s">
        <v>470</v>
      </c>
      <c r="D148" s="1" t="s">
        <v>155</v>
      </c>
      <c r="E148" s="1" t="s">
        <v>131</v>
      </c>
      <c r="F148" s="1" t="s">
        <v>319</v>
      </c>
      <c r="G148" s="1" t="s">
        <v>270</v>
      </c>
      <c r="H148" s="1">
        <v>13</v>
      </c>
      <c r="I148" s="1" t="s">
        <v>728</v>
      </c>
      <c r="J148" s="2">
        <v>1600</v>
      </c>
      <c r="K148" s="1">
        <v>8</v>
      </c>
      <c r="L148" s="1">
        <v>10</v>
      </c>
      <c r="M148" s="1" t="s">
        <v>393</v>
      </c>
      <c r="O148" s="1">
        <v>178</v>
      </c>
      <c r="P148" s="1">
        <v>89</v>
      </c>
      <c r="R148" s="1">
        <v>27</v>
      </c>
      <c r="S148" s="1">
        <v>25</v>
      </c>
      <c r="T148" s="1">
        <v>24</v>
      </c>
      <c r="U148" s="1">
        <v>26</v>
      </c>
      <c r="W148" s="1" t="s">
        <v>1211</v>
      </c>
      <c r="Y148" s="1" t="s">
        <v>1488</v>
      </c>
      <c r="Z148" s="1">
        <v>6</v>
      </c>
      <c r="AA148" s="1" t="s">
        <v>1490</v>
      </c>
      <c r="AB148" s="1" t="s">
        <v>136</v>
      </c>
      <c r="AC148" s="1" t="s">
        <v>1565</v>
      </c>
      <c r="AD148" s="1" t="s">
        <v>138</v>
      </c>
      <c r="AE148" s="1" t="s">
        <v>139</v>
      </c>
      <c r="AF148" s="1" t="s">
        <v>322</v>
      </c>
      <c r="AG148" s="3" t="s">
        <v>1566</v>
      </c>
      <c r="AH148" s="1" t="s">
        <v>1567</v>
      </c>
      <c r="AJ148" s="1" t="s">
        <v>182</v>
      </c>
      <c r="AK148" s="1" t="s">
        <v>815</v>
      </c>
      <c r="AL148" s="1" t="s">
        <v>138</v>
      </c>
      <c r="AM148" s="1" t="s">
        <v>139</v>
      </c>
      <c r="AN148" s="1" t="s">
        <v>322</v>
      </c>
      <c r="AO148" s="3" t="s">
        <v>1568</v>
      </c>
      <c r="AP148" s="4" t="s">
        <v>1567</v>
      </c>
      <c r="AR148" s="1" t="s">
        <v>214</v>
      </c>
      <c r="AS148" s="1" t="s">
        <v>1569</v>
      </c>
      <c r="AT148" s="1" t="s">
        <v>184</v>
      </c>
      <c r="AU148" s="1" t="s">
        <v>218</v>
      </c>
      <c r="AV148" s="1" t="s">
        <v>539</v>
      </c>
      <c r="AW148" s="3" t="s">
        <v>1570</v>
      </c>
      <c r="AX148" s="3" t="s">
        <v>1571</v>
      </c>
      <c r="AZ148" s="1" t="s">
        <v>686</v>
      </c>
      <c r="BA148" s="1" t="s">
        <v>1572</v>
      </c>
      <c r="BB148" s="1" t="s">
        <v>138</v>
      </c>
      <c r="BC148" s="1" t="s">
        <v>163</v>
      </c>
      <c r="BD148" s="1" t="s">
        <v>1483</v>
      </c>
      <c r="BE148" s="3" t="s">
        <v>1573</v>
      </c>
      <c r="BF148" s="1" t="s">
        <v>1574</v>
      </c>
      <c r="DD148" s="1" t="s">
        <v>281</v>
      </c>
      <c r="DF148" s="1">
        <v>13</v>
      </c>
      <c r="DG148" s="1">
        <v>19</v>
      </c>
      <c r="DH148" s="1">
        <v>15</v>
      </c>
      <c r="DI148" s="1">
        <v>22</v>
      </c>
      <c r="DJ148" s="1">
        <v>19</v>
      </c>
      <c r="DK148" s="1">
        <v>18</v>
      </c>
      <c r="DL148" s="1" t="s">
        <v>1575</v>
      </c>
      <c r="DN148" s="1" t="s">
        <v>1592</v>
      </c>
      <c r="DO148" s="1" t="s">
        <v>1511</v>
      </c>
      <c r="DP148" s="1" t="s">
        <v>1576</v>
      </c>
      <c r="DQ148" s="1" t="s">
        <v>1577</v>
      </c>
      <c r="DR148" s="1" t="s">
        <v>1488</v>
      </c>
      <c r="DS148" s="1" t="s">
        <v>1578</v>
      </c>
      <c r="DT148" s="1" t="s">
        <v>1577</v>
      </c>
      <c r="DU148" s="1" t="s">
        <v>1577</v>
      </c>
    </row>
    <row r="149" spans="1:125" x14ac:dyDescent="0.3">
      <c r="A149" s="1" t="s">
        <v>1563</v>
      </c>
      <c r="B149" s="1" t="s">
        <v>1579</v>
      </c>
      <c r="C149" s="1" t="s">
        <v>470</v>
      </c>
      <c r="D149" s="1" t="s">
        <v>155</v>
      </c>
      <c r="E149" s="1" t="s">
        <v>131</v>
      </c>
      <c r="F149" s="1" t="s">
        <v>240</v>
      </c>
      <c r="G149" s="1" t="s">
        <v>270</v>
      </c>
      <c r="H149" s="1">
        <v>13</v>
      </c>
      <c r="I149" s="1" t="s">
        <v>133</v>
      </c>
      <c r="J149" s="1">
        <v>800</v>
      </c>
      <c r="K149" s="1">
        <v>12</v>
      </c>
      <c r="L149" s="1">
        <v>7</v>
      </c>
      <c r="M149" s="1" t="s">
        <v>393</v>
      </c>
      <c r="O149" s="1">
        <v>89</v>
      </c>
      <c r="P149" s="1">
        <v>44</v>
      </c>
      <c r="R149" s="1">
        <v>27</v>
      </c>
      <c r="S149" s="1">
        <v>24</v>
      </c>
      <c r="T149" s="1">
        <v>26</v>
      </c>
      <c r="U149" s="1">
        <v>25</v>
      </c>
      <c r="W149" s="1" t="s">
        <v>1211</v>
      </c>
      <c r="Y149" s="1" t="s">
        <v>1519</v>
      </c>
      <c r="Z149" s="1">
        <v>6</v>
      </c>
      <c r="AA149" s="1" t="s">
        <v>1519</v>
      </c>
      <c r="AB149" s="1" t="s">
        <v>136</v>
      </c>
      <c r="AC149" s="1" t="s">
        <v>1565</v>
      </c>
      <c r="AD149" s="1" t="s">
        <v>138</v>
      </c>
      <c r="AE149" s="1" t="s">
        <v>139</v>
      </c>
      <c r="AF149" s="1" t="s">
        <v>853</v>
      </c>
      <c r="AG149" s="1" t="s">
        <v>1566</v>
      </c>
      <c r="AH149" s="1" t="s">
        <v>1580</v>
      </c>
      <c r="AJ149" s="1" t="s">
        <v>182</v>
      </c>
      <c r="AK149" s="1" t="s">
        <v>815</v>
      </c>
      <c r="AL149" s="1" t="s">
        <v>138</v>
      </c>
      <c r="AM149" s="1" t="s">
        <v>139</v>
      </c>
      <c r="AN149" s="1" t="s">
        <v>322</v>
      </c>
      <c r="AO149" s="1" t="s">
        <v>1568</v>
      </c>
      <c r="AP149" s="1" t="s">
        <v>1581</v>
      </c>
      <c r="AR149" s="1" t="s">
        <v>161</v>
      </c>
      <c r="AS149" s="1" t="s">
        <v>278</v>
      </c>
      <c r="AT149" s="1" t="s">
        <v>138</v>
      </c>
      <c r="AU149" s="1" t="s">
        <v>163</v>
      </c>
      <c r="AV149" s="1" t="s">
        <v>1483</v>
      </c>
      <c r="AW149" s="1" t="s">
        <v>1570</v>
      </c>
      <c r="AX149" s="1" t="s">
        <v>1582</v>
      </c>
      <c r="DD149" s="1" t="s">
        <v>281</v>
      </c>
      <c r="DF149" s="1">
        <v>10</v>
      </c>
      <c r="DG149" s="1">
        <v>19</v>
      </c>
      <c r="DH149" s="1">
        <v>22</v>
      </c>
      <c r="DI149" s="1">
        <v>10</v>
      </c>
      <c r="DJ149" s="1">
        <v>12</v>
      </c>
      <c r="DK149" s="1">
        <v>19</v>
      </c>
      <c r="DL149" s="1" t="s">
        <v>1575</v>
      </c>
      <c r="DN149" s="1" t="s">
        <v>1593</v>
      </c>
      <c r="DO149" s="1" t="s">
        <v>1511</v>
      </c>
      <c r="DP149" s="1" t="s">
        <v>1512</v>
      </c>
      <c r="DQ149" s="1" t="s">
        <v>1577</v>
      </c>
      <c r="DR149" s="1" t="s">
        <v>1578</v>
      </c>
      <c r="DS149" s="1" t="s">
        <v>1512</v>
      </c>
      <c r="DT149" s="1" t="s">
        <v>1576</v>
      </c>
      <c r="DU149" s="1" t="s">
        <v>1577</v>
      </c>
    </row>
    <row r="150" spans="1:125" x14ac:dyDescent="0.3">
      <c r="A150" s="1" t="s">
        <v>1563</v>
      </c>
      <c r="B150" s="1" t="s">
        <v>1583</v>
      </c>
      <c r="C150" s="1" t="s">
        <v>470</v>
      </c>
      <c r="D150" s="1" t="s">
        <v>155</v>
      </c>
      <c r="E150" s="1" t="s">
        <v>131</v>
      </c>
      <c r="F150" s="1" t="s">
        <v>240</v>
      </c>
      <c r="G150" s="1" t="s">
        <v>270</v>
      </c>
      <c r="H150" s="1">
        <v>13</v>
      </c>
      <c r="I150" s="1" t="s">
        <v>606</v>
      </c>
      <c r="J150" s="1">
        <v>3200</v>
      </c>
      <c r="K150" s="1">
        <v>7</v>
      </c>
      <c r="L150" s="1">
        <v>9</v>
      </c>
      <c r="M150" s="1" t="s">
        <v>393</v>
      </c>
      <c r="N150" s="1" t="s">
        <v>1584</v>
      </c>
      <c r="O150" s="1">
        <v>356</v>
      </c>
      <c r="P150" s="1">
        <v>178</v>
      </c>
      <c r="R150" s="1">
        <v>27</v>
      </c>
      <c r="S150" s="1">
        <v>25</v>
      </c>
      <c r="T150" s="1">
        <v>24</v>
      </c>
      <c r="U150" s="1">
        <v>26</v>
      </c>
      <c r="W150" s="1" t="s">
        <v>1211</v>
      </c>
      <c r="Y150" s="1" t="s">
        <v>1513</v>
      </c>
      <c r="Z150" s="1">
        <v>6</v>
      </c>
      <c r="AA150" s="1" t="s">
        <v>1541</v>
      </c>
      <c r="AB150" s="1" t="s">
        <v>136</v>
      </c>
      <c r="AC150" s="1" t="s">
        <v>1565</v>
      </c>
      <c r="AD150" s="1" t="s">
        <v>138</v>
      </c>
      <c r="AE150" s="1" t="s">
        <v>139</v>
      </c>
      <c r="AF150" s="1" t="s">
        <v>853</v>
      </c>
      <c r="AG150" s="1" t="s">
        <v>1566</v>
      </c>
      <c r="AH150" s="1" t="s">
        <v>1585</v>
      </c>
      <c r="AJ150" s="1" t="s">
        <v>182</v>
      </c>
      <c r="AK150" s="1" t="s">
        <v>815</v>
      </c>
      <c r="AL150" s="1" t="s">
        <v>138</v>
      </c>
      <c r="AM150" s="1" t="s">
        <v>139</v>
      </c>
      <c r="AN150" s="1" t="s">
        <v>322</v>
      </c>
      <c r="AO150" s="1" t="s">
        <v>1568</v>
      </c>
      <c r="AP150" s="1" t="s">
        <v>1567</v>
      </c>
      <c r="AR150" s="1" t="s">
        <v>161</v>
      </c>
      <c r="AS150" s="1" t="s">
        <v>278</v>
      </c>
      <c r="AT150" s="1" t="s">
        <v>184</v>
      </c>
      <c r="AU150" s="1" t="s">
        <v>163</v>
      </c>
      <c r="AV150" s="1" t="s">
        <v>1483</v>
      </c>
      <c r="AW150" s="1" t="s">
        <v>1570</v>
      </c>
      <c r="AX150" s="1" t="s">
        <v>1582</v>
      </c>
      <c r="AZ150" s="1" t="s">
        <v>686</v>
      </c>
      <c r="BA150" s="1" t="s">
        <v>1572</v>
      </c>
      <c r="BB150" s="1" t="s">
        <v>138</v>
      </c>
      <c r="BC150" s="1" t="s">
        <v>163</v>
      </c>
      <c r="BD150" s="1" t="s">
        <v>1483</v>
      </c>
      <c r="BE150" s="1" t="s">
        <v>1573</v>
      </c>
      <c r="BF150" s="1" t="s">
        <v>1574</v>
      </c>
      <c r="BH150" s="1" t="s">
        <v>161</v>
      </c>
      <c r="BI150" s="1" t="s">
        <v>1586</v>
      </c>
      <c r="BJ150" s="1" t="s">
        <v>138</v>
      </c>
      <c r="BK150" s="1" t="s">
        <v>218</v>
      </c>
      <c r="BL150" s="1" t="s">
        <v>174</v>
      </c>
      <c r="BM150" s="1" t="s">
        <v>1587</v>
      </c>
      <c r="BN150" s="1" t="s">
        <v>1588</v>
      </c>
      <c r="DD150" s="1" t="s">
        <v>281</v>
      </c>
      <c r="DF150" s="1">
        <v>22</v>
      </c>
      <c r="DG150" s="1">
        <v>18</v>
      </c>
      <c r="DH150" s="1">
        <v>13</v>
      </c>
      <c r="DI150" s="1">
        <v>19</v>
      </c>
      <c r="DJ150" s="1">
        <v>17</v>
      </c>
      <c r="DK150" s="1">
        <v>19</v>
      </c>
      <c r="DL150" s="1" t="s">
        <v>1575</v>
      </c>
      <c r="DN150" s="1" t="s">
        <v>1594</v>
      </c>
      <c r="DO150" s="1" t="s">
        <v>1511</v>
      </c>
      <c r="DP150" s="1" t="s">
        <v>1578</v>
      </c>
      <c r="DQ150" s="1" t="s">
        <v>1577</v>
      </c>
      <c r="DR150" s="1" t="s">
        <v>1576</v>
      </c>
      <c r="DS150" s="1" t="s">
        <v>1577</v>
      </c>
      <c r="DT150" s="1" t="s">
        <v>1514</v>
      </c>
      <c r="DU150" s="1" t="s">
        <v>1577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2021-10-17T07:04:58Z</dcterms:modified>
</cp:coreProperties>
</file>