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1_MAS\Econometrie_S1\"/>
    </mc:Choice>
  </mc:AlternateContent>
  <bookViews>
    <workbookView xWindow="0" yWindow="0" windowWidth="23040" windowHeight="8700"/>
  </bookViews>
  <sheets>
    <sheet name="Exemple_I_S" sheetId="1" r:id="rId1"/>
    <sheet name="Test_White" sheetId="6" r:id="rId2"/>
    <sheet name="Test_Golfeld_Quandt" sheetId="7" r:id="rId3"/>
    <sheet name="Exemple_I_S_MCG)" sheetId="4" r:id="rId4"/>
    <sheet name="Detail_Series" sheetId="2" r:id="rId5"/>
    <sheet name="Donnees" sheetId="3" r:id="rId6"/>
    <sheet name="Feuil5" sheetId="9" r:id="rId7"/>
  </sheets>
  <calcPr calcId="162913"/>
</workbook>
</file>

<file path=xl/calcChain.xml><?xml version="1.0" encoding="utf-8"?>
<calcChain xmlns="http://schemas.openxmlformats.org/spreadsheetml/2006/main">
  <c r="AP163" i="3" l="1"/>
  <c r="AO163" i="3"/>
  <c r="AN163" i="3"/>
  <c r="AP162" i="3"/>
  <c r="AO162" i="3"/>
  <c r="AN162" i="3"/>
  <c r="AP161" i="3"/>
  <c r="AO161" i="3"/>
  <c r="AN161" i="3"/>
  <c r="AP160" i="3"/>
  <c r="AO160" i="3"/>
  <c r="AN160" i="3"/>
  <c r="AP159" i="3"/>
  <c r="AO159" i="3"/>
  <c r="AN159" i="3"/>
  <c r="AP158" i="3"/>
  <c r="AO158" i="3"/>
  <c r="AN158" i="3"/>
  <c r="AP157" i="3"/>
  <c r="AO157" i="3"/>
  <c r="AN157" i="3"/>
  <c r="AP156" i="3"/>
  <c r="AO156" i="3"/>
  <c r="AN156" i="3"/>
  <c r="AP155" i="3"/>
  <c r="AO155" i="3"/>
  <c r="AN155" i="3"/>
  <c r="AP154" i="3"/>
  <c r="AO154" i="3"/>
  <c r="AN154" i="3"/>
  <c r="AP153" i="3"/>
  <c r="AO153" i="3"/>
  <c r="AN153" i="3"/>
  <c r="AP152" i="3"/>
  <c r="AO152" i="3"/>
  <c r="AN152" i="3"/>
  <c r="AP151" i="3"/>
  <c r="AO151" i="3"/>
  <c r="AN151" i="3"/>
  <c r="AP150" i="3"/>
  <c r="AO150" i="3"/>
  <c r="AN150" i="3"/>
  <c r="AP149" i="3"/>
  <c r="AO149" i="3"/>
  <c r="AN149" i="3"/>
  <c r="AP148" i="3"/>
  <c r="AO148" i="3"/>
  <c r="AN148" i="3"/>
  <c r="AP147" i="3"/>
  <c r="AO147" i="3"/>
  <c r="AN147" i="3"/>
  <c r="AP146" i="3"/>
  <c r="AO146" i="3"/>
  <c r="AN146" i="3"/>
  <c r="AP145" i="3"/>
  <c r="AO145" i="3"/>
  <c r="AN145" i="3"/>
  <c r="AP144" i="3"/>
  <c r="AO144" i="3"/>
  <c r="AN144" i="3"/>
  <c r="AP143" i="3"/>
  <c r="AO143" i="3"/>
  <c r="AN143" i="3"/>
  <c r="AP142" i="3"/>
  <c r="AO142" i="3"/>
  <c r="AN142" i="3"/>
  <c r="AP141" i="3"/>
  <c r="AO141" i="3"/>
  <c r="AN141" i="3"/>
  <c r="AP140" i="3"/>
  <c r="AO140" i="3"/>
  <c r="AN140" i="3"/>
  <c r="AP139" i="3"/>
  <c r="AO139" i="3"/>
  <c r="AN139" i="3"/>
  <c r="AP138" i="3"/>
  <c r="AO138" i="3"/>
  <c r="AN138" i="3"/>
  <c r="AP137" i="3"/>
  <c r="AO137" i="3"/>
  <c r="AN137" i="3"/>
  <c r="AP136" i="3"/>
  <c r="AO136" i="3"/>
  <c r="AN136" i="3"/>
  <c r="AP135" i="3"/>
  <c r="AO135" i="3"/>
  <c r="AN135" i="3"/>
  <c r="AP134" i="3"/>
  <c r="AO134" i="3"/>
  <c r="AN134" i="3"/>
  <c r="AP133" i="3"/>
  <c r="AO133" i="3"/>
  <c r="AN133" i="3"/>
  <c r="AP132" i="3"/>
  <c r="AO132" i="3"/>
  <c r="AN132" i="3"/>
  <c r="AP131" i="3"/>
  <c r="AO131" i="3"/>
  <c r="AN131" i="3"/>
  <c r="AP130" i="3"/>
  <c r="AO130" i="3"/>
  <c r="AN130" i="3"/>
  <c r="AP129" i="3"/>
  <c r="AO129" i="3"/>
  <c r="AN129" i="3"/>
  <c r="AP128" i="3"/>
  <c r="AO128" i="3"/>
  <c r="AN128" i="3"/>
  <c r="AP127" i="3"/>
  <c r="AO127" i="3"/>
  <c r="AN127" i="3"/>
  <c r="AP126" i="3"/>
  <c r="AO126" i="3"/>
  <c r="AN126" i="3"/>
  <c r="AP125" i="3"/>
  <c r="AO125" i="3"/>
  <c r="AN125" i="3"/>
  <c r="AP124" i="3"/>
  <c r="AO124" i="3"/>
  <c r="AN124" i="3"/>
  <c r="AP123" i="3"/>
  <c r="AO123" i="3"/>
  <c r="AN123" i="3"/>
  <c r="AP122" i="3"/>
  <c r="AO122" i="3"/>
  <c r="AN122" i="3"/>
  <c r="AP121" i="3"/>
  <c r="AO121" i="3"/>
  <c r="AN121" i="3"/>
  <c r="AP120" i="3"/>
  <c r="AO120" i="3"/>
  <c r="AN120" i="3"/>
  <c r="AP119" i="3"/>
  <c r="AO119" i="3"/>
  <c r="AN119" i="3"/>
  <c r="AP118" i="3"/>
  <c r="AO118" i="3"/>
  <c r="AN118" i="3"/>
  <c r="AP117" i="3"/>
  <c r="AO117" i="3"/>
  <c r="AN117" i="3"/>
  <c r="AP116" i="3"/>
  <c r="AO116" i="3"/>
  <c r="AN116" i="3"/>
  <c r="AP115" i="3"/>
  <c r="AO115" i="3"/>
  <c r="AN115" i="3"/>
  <c r="AP114" i="3"/>
  <c r="AO114" i="3"/>
  <c r="AN114" i="3"/>
  <c r="AP113" i="3"/>
  <c r="AO113" i="3"/>
  <c r="AN113" i="3"/>
  <c r="AP112" i="3"/>
  <c r="AO112" i="3"/>
  <c r="AN112" i="3"/>
  <c r="AP111" i="3"/>
  <c r="AO111" i="3"/>
  <c r="AN111" i="3"/>
  <c r="AP110" i="3"/>
  <c r="AO110" i="3"/>
  <c r="AN110" i="3"/>
  <c r="AP109" i="3"/>
  <c r="AO109" i="3"/>
  <c r="AN109" i="3"/>
  <c r="AP108" i="3"/>
  <c r="AO108" i="3"/>
  <c r="AN108" i="3"/>
  <c r="AP107" i="3"/>
  <c r="AO107" i="3"/>
  <c r="AN107" i="3"/>
  <c r="AP106" i="3"/>
  <c r="AO106" i="3"/>
  <c r="AN106" i="3"/>
  <c r="AP105" i="3"/>
  <c r="AO105" i="3"/>
  <c r="AN105" i="3"/>
  <c r="AP104" i="3"/>
  <c r="AO104" i="3"/>
  <c r="AN104" i="3"/>
  <c r="AP103" i="3"/>
  <c r="AO103" i="3"/>
  <c r="AN103" i="3"/>
  <c r="AP102" i="3"/>
  <c r="AO102" i="3"/>
  <c r="AN102" i="3"/>
  <c r="AP101" i="3"/>
  <c r="AO101" i="3"/>
  <c r="AN101" i="3"/>
  <c r="AP100" i="3"/>
  <c r="AO100" i="3"/>
  <c r="AN100" i="3"/>
  <c r="AP99" i="3"/>
  <c r="AO99" i="3"/>
  <c r="AN99" i="3"/>
  <c r="AP98" i="3"/>
  <c r="AO98" i="3"/>
  <c r="AN98" i="3"/>
  <c r="AP97" i="3"/>
  <c r="AO97" i="3"/>
  <c r="AN97" i="3"/>
  <c r="AP96" i="3"/>
  <c r="AO96" i="3"/>
  <c r="AN96" i="3"/>
  <c r="AP95" i="3"/>
  <c r="AO95" i="3"/>
  <c r="AN95" i="3"/>
  <c r="AP94" i="3"/>
  <c r="AO94" i="3"/>
  <c r="AN94" i="3"/>
  <c r="AP93" i="3"/>
  <c r="AO93" i="3"/>
  <c r="AN93" i="3"/>
  <c r="AP92" i="3"/>
  <c r="AO92" i="3"/>
  <c r="AN92" i="3"/>
  <c r="AP91" i="3"/>
  <c r="AO91" i="3"/>
  <c r="AN91" i="3"/>
  <c r="AP90" i="3"/>
  <c r="AO90" i="3"/>
  <c r="AN90" i="3"/>
  <c r="AP89" i="3"/>
  <c r="AO89" i="3"/>
  <c r="AN89" i="3"/>
  <c r="AP88" i="3"/>
  <c r="AO88" i="3"/>
  <c r="AN88" i="3"/>
  <c r="AP87" i="3"/>
  <c r="AO87" i="3"/>
  <c r="AN87" i="3"/>
  <c r="AP86" i="3"/>
  <c r="AO86" i="3"/>
  <c r="AN86" i="3"/>
  <c r="AP85" i="3"/>
  <c r="AO85" i="3"/>
  <c r="AN85" i="3"/>
  <c r="AP84" i="3"/>
  <c r="AO84" i="3"/>
  <c r="AN84" i="3"/>
  <c r="AP83" i="3"/>
  <c r="AO83" i="3"/>
  <c r="AN83" i="3"/>
  <c r="AP82" i="3"/>
  <c r="AO82" i="3"/>
  <c r="AN82" i="3"/>
  <c r="AP81" i="3"/>
  <c r="AO81" i="3"/>
  <c r="AN81" i="3"/>
  <c r="AP80" i="3"/>
  <c r="AO80" i="3"/>
  <c r="AN80" i="3"/>
  <c r="AP79" i="3"/>
  <c r="AO79" i="3"/>
  <c r="AN79" i="3"/>
  <c r="AP78" i="3"/>
  <c r="AO78" i="3"/>
  <c r="AN78" i="3"/>
  <c r="AP77" i="3"/>
  <c r="AO77" i="3"/>
  <c r="AN77" i="3"/>
  <c r="AP76" i="3"/>
  <c r="AO76" i="3"/>
  <c r="AN76" i="3"/>
  <c r="AP75" i="3"/>
  <c r="AO75" i="3"/>
  <c r="AN75" i="3"/>
  <c r="AP74" i="3"/>
  <c r="AO74" i="3"/>
  <c r="AN74" i="3"/>
  <c r="AP73" i="3"/>
  <c r="AO73" i="3"/>
  <c r="AN73" i="3"/>
  <c r="AP72" i="3"/>
  <c r="AO72" i="3"/>
  <c r="AN72" i="3"/>
  <c r="AP71" i="3"/>
  <c r="AO71" i="3"/>
  <c r="AN71" i="3"/>
  <c r="AP70" i="3"/>
  <c r="AO70" i="3"/>
  <c r="AN70" i="3"/>
  <c r="AP69" i="3"/>
  <c r="AO69" i="3"/>
  <c r="AN69" i="3"/>
  <c r="AP68" i="3"/>
  <c r="AO68" i="3"/>
  <c r="AN68" i="3"/>
  <c r="AP67" i="3"/>
  <c r="AO67" i="3"/>
  <c r="AN67" i="3"/>
  <c r="AP66" i="3"/>
  <c r="AO66" i="3"/>
  <c r="AN66" i="3"/>
  <c r="AP65" i="3"/>
  <c r="AO65" i="3"/>
  <c r="AN65" i="3"/>
  <c r="AP64" i="3"/>
  <c r="AO64" i="3"/>
  <c r="AN64" i="3"/>
  <c r="AP63" i="3"/>
  <c r="AO63" i="3"/>
  <c r="AN63" i="3"/>
  <c r="AP62" i="3"/>
  <c r="AO62" i="3"/>
  <c r="AN62" i="3"/>
  <c r="AP61" i="3"/>
  <c r="AO61" i="3"/>
  <c r="AN61" i="3"/>
  <c r="AP60" i="3"/>
  <c r="AO60" i="3"/>
  <c r="AN60" i="3"/>
  <c r="AP59" i="3"/>
  <c r="AO59" i="3"/>
  <c r="AN59" i="3"/>
  <c r="AP58" i="3"/>
  <c r="AO58" i="3"/>
  <c r="AN58" i="3"/>
  <c r="AP57" i="3"/>
  <c r="AO57" i="3"/>
  <c r="AN57" i="3"/>
  <c r="AP56" i="3"/>
  <c r="AO56" i="3"/>
  <c r="AN56" i="3"/>
  <c r="AP55" i="3"/>
  <c r="AO55" i="3"/>
  <c r="AN55" i="3"/>
  <c r="AP54" i="3"/>
  <c r="AO54" i="3"/>
  <c r="AN54" i="3"/>
  <c r="AP53" i="3"/>
  <c r="AO53" i="3"/>
  <c r="AN53" i="3"/>
  <c r="AP52" i="3"/>
  <c r="AO52" i="3"/>
  <c r="AN52" i="3"/>
  <c r="AP51" i="3"/>
  <c r="AO51" i="3"/>
  <c r="AN51" i="3"/>
  <c r="AP50" i="3"/>
  <c r="AO50" i="3"/>
  <c r="AN50" i="3"/>
  <c r="AP49" i="3"/>
  <c r="AO49" i="3"/>
  <c r="AN49" i="3"/>
  <c r="AP48" i="3"/>
  <c r="AO48" i="3"/>
  <c r="AN48" i="3"/>
  <c r="AP47" i="3"/>
  <c r="AO47" i="3"/>
  <c r="AN47" i="3"/>
  <c r="AP46" i="3"/>
  <c r="AO46" i="3"/>
  <c r="AN46" i="3"/>
  <c r="AP45" i="3"/>
  <c r="AO45" i="3"/>
  <c r="AN45" i="3"/>
  <c r="AP44" i="3"/>
  <c r="AO44" i="3"/>
  <c r="AN44" i="3"/>
  <c r="AP43" i="3"/>
  <c r="AO43" i="3"/>
  <c r="AN43" i="3"/>
  <c r="AP42" i="3"/>
  <c r="AO42" i="3"/>
  <c r="AN42" i="3"/>
  <c r="AP41" i="3"/>
  <c r="AO41" i="3"/>
  <c r="AN41" i="3"/>
  <c r="AP40" i="3"/>
  <c r="AO40" i="3"/>
  <c r="AN40" i="3"/>
  <c r="AP39" i="3"/>
  <c r="AO39" i="3"/>
  <c r="AN39" i="3"/>
  <c r="AP38" i="3"/>
  <c r="AO38" i="3"/>
  <c r="AN38" i="3"/>
  <c r="AP37" i="3"/>
  <c r="AO37" i="3"/>
  <c r="AN37" i="3"/>
  <c r="AP36" i="3"/>
  <c r="AO36" i="3"/>
  <c r="AN36" i="3"/>
  <c r="AP35" i="3"/>
  <c r="AO35" i="3"/>
  <c r="AN35" i="3"/>
  <c r="AP34" i="3"/>
  <c r="AO34" i="3"/>
  <c r="AN34" i="3"/>
  <c r="AP33" i="3"/>
  <c r="AO33" i="3"/>
  <c r="AN33" i="3"/>
  <c r="AP32" i="3"/>
  <c r="AO32" i="3"/>
  <c r="AN32" i="3"/>
  <c r="AP31" i="3"/>
  <c r="AO31" i="3"/>
  <c r="AN31" i="3"/>
  <c r="AP30" i="3"/>
  <c r="AO30" i="3"/>
  <c r="AN30" i="3"/>
  <c r="AP29" i="3"/>
  <c r="AO29" i="3"/>
  <c r="AN29" i="3"/>
  <c r="AP28" i="3"/>
  <c r="AO28" i="3"/>
  <c r="AN28" i="3"/>
  <c r="AP27" i="3"/>
  <c r="AO27" i="3"/>
  <c r="AN27" i="3"/>
  <c r="AP26" i="3"/>
  <c r="AO26" i="3"/>
  <c r="AN26" i="3"/>
  <c r="AP25" i="3"/>
  <c r="AO25" i="3"/>
  <c r="AN25" i="3"/>
  <c r="AP24" i="3"/>
  <c r="AO24" i="3"/>
  <c r="AN24" i="3"/>
  <c r="AP23" i="3"/>
  <c r="AO23" i="3"/>
  <c r="AN23" i="3"/>
  <c r="AP22" i="3"/>
  <c r="AO22" i="3"/>
  <c r="AN22" i="3"/>
  <c r="AP21" i="3"/>
  <c r="AO21" i="3"/>
  <c r="AN21" i="3"/>
  <c r="AP20" i="3"/>
  <c r="AO20" i="3"/>
  <c r="AN20" i="3"/>
  <c r="AP19" i="3"/>
  <c r="AO19" i="3"/>
  <c r="AN19" i="3"/>
  <c r="AP18" i="3"/>
  <c r="AO18" i="3"/>
  <c r="AN18" i="3"/>
  <c r="AP17" i="3"/>
  <c r="AO17" i="3"/>
  <c r="AN17" i="3"/>
  <c r="AP16" i="3"/>
  <c r="AO16" i="3"/>
  <c r="AN16" i="3"/>
  <c r="AP15" i="3"/>
  <c r="AO15" i="3"/>
  <c r="AN15" i="3"/>
  <c r="AP14" i="3"/>
  <c r="AO14" i="3"/>
  <c r="AN14" i="3"/>
  <c r="AP13" i="3"/>
  <c r="AO13" i="3"/>
  <c r="AN13" i="3"/>
  <c r="AP12" i="3"/>
  <c r="AO12" i="3"/>
  <c r="AN12" i="3"/>
  <c r="AP11" i="3"/>
  <c r="AO11" i="3"/>
  <c r="AN11" i="3"/>
  <c r="AP10" i="3"/>
  <c r="AO10" i="3"/>
  <c r="AN10" i="3"/>
  <c r="AP9" i="3"/>
  <c r="AO9" i="3"/>
  <c r="AN9" i="3"/>
  <c r="AP8" i="3"/>
  <c r="AO8" i="3"/>
  <c r="AN8" i="3"/>
  <c r="AP7" i="3"/>
  <c r="AO7" i="3"/>
  <c r="AN7" i="3"/>
  <c r="AP6" i="3"/>
  <c r="AO6" i="3"/>
  <c r="AN6" i="3"/>
  <c r="AP5" i="3"/>
  <c r="AO5" i="3"/>
  <c r="AN5" i="3"/>
  <c r="AP4" i="3"/>
  <c r="AO4" i="3"/>
  <c r="AN4" i="3"/>
  <c r="AP3" i="3"/>
  <c r="AO3" i="3"/>
  <c r="AN3" i="3"/>
  <c r="AP2" i="3"/>
  <c r="AO2" i="3"/>
  <c r="AN2" i="3"/>
  <c r="O43" i="7" l="1"/>
  <c r="B82" i="7"/>
  <c r="B45" i="7"/>
  <c r="B39" i="7"/>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3" i="7"/>
  <c r="B4" i="7"/>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41" i="7" s="1"/>
  <c r="B42" i="7" s="1"/>
  <c r="B43" i="7" s="1"/>
  <c r="B44" i="7" s="1"/>
  <c r="B3" i="7"/>
  <c r="H21" i="6"/>
  <c r="H43" i="6"/>
  <c r="B47" i="7" l="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D82" i="6" l="1"/>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O4" i="1"/>
  <c r="O5" i="1" s="1"/>
  <c r="G2" i="4"/>
  <c r="H82" i="4" l="1"/>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G82" i="4"/>
  <c r="I82" i="4"/>
  <c r="G81" i="4"/>
  <c r="I81" i="4"/>
  <c r="G80" i="4"/>
  <c r="I80" i="4"/>
  <c r="G79" i="4"/>
  <c r="I79" i="4"/>
  <c r="G78" i="4"/>
  <c r="I78" i="4"/>
  <c r="G77" i="4"/>
  <c r="I77" i="4"/>
  <c r="G76" i="4"/>
  <c r="I76" i="4"/>
  <c r="G75" i="4"/>
  <c r="I75" i="4"/>
  <c r="G74" i="4"/>
  <c r="I74" i="4"/>
  <c r="G73" i="4"/>
  <c r="I73" i="4"/>
  <c r="G72" i="4"/>
  <c r="I72" i="4"/>
  <c r="G71" i="4"/>
  <c r="I71" i="4"/>
  <c r="G70" i="4"/>
  <c r="I70" i="4"/>
  <c r="G69" i="4"/>
  <c r="I69" i="4"/>
  <c r="G68" i="4"/>
  <c r="I68" i="4"/>
  <c r="G67" i="4"/>
  <c r="I67" i="4"/>
  <c r="G66" i="4"/>
  <c r="I66" i="4"/>
  <c r="G65" i="4"/>
  <c r="I65" i="4"/>
  <c r="G64" i="4"/>
  <c r="I64" i="4"/>
  <c r="G63" i="4"/>
  <c r="I63" i="4"/>
  <c r="G62" i="4"/>
  <c r="I62" i="4"/>
  <c r="G61" i="4"/>
  <c r="I61" i="4"/>
  <c r="G60" i="4"/>
  <c r="I60" i="4"/>
  <c r="G59" i="4"/>
  <c r="I59" i="4"/>
  <c r="G58" i="4"/>
  <c r="I58" i="4"/>
  <c r="G57" i="4"/>
  <c r="I57" i="4"/>
  <c r="G56" i="4"/>
  <c r="I56" i="4"/>
  <c r="G55" i="4"/>
  <c r="I55" i="4"/>
  <c r="G54" i="4"/>
  <c r="I54" i="4"/>
  <c r="G53" i="4"/>
  <c r="I53" i="4"/>
  <c r="G52" i="4"/>
  <c r="I52" i="4"/>
  <c r="G51" i="4"/>
  <c r="I51" i="4"/>
  <c r="G50" i="4"/>
  <c r="I50" i="4"/>
  <c r="G49" i="4"/>
  <c r="I49" i="4"/>
  <c r="G48" i="4"/>
  <c r="I48" i="4"/>
  <c r="G47" i="4"/>
  <c r="I47" i="4"/>
  <c r="G46" i="4"/>
  <c r="I46" i="4"/>
  <c r="G45" i="4"/>
  <c r="I45" i="4"/>
  <c r="G44" i="4"/>
  <c r="I44" i="4"/>
  <c r="G43" i="4"/>
  <c r="I43" i="4"/>
  <c r="G42" i="4"/>
  <c r="I42" i="4"/>
  <c r="G41" i="4"/>
  <c r="I41" i="4"/>
  <c r="G40" i="4"/>
  <c r="I40" i="4"/>
  <c r="G39" i="4"/>
  <c r="I39" i="4"/>
  <c r="G38" i="4"/>
  <c r="I38" i="4"/>
  <c r="G37" i="4"/>
  <c r="I37" i="4"/>
  <c r="G36" i="4"/>
  <c r="I36" i="4"/>
  <c r="G35" i="4"/>
  <c r="I35" i="4"/>
  <c r="G34" i="4"/>
  <c r="I34" i="4"/>
  <c r="G33" i="4"/>
  <c r="I33" i="4"/>
  <c r="G32" i="4"/>
  <c r="I32" i="4"/>
  <c r="G31" i="4"/>
  <c r="I31" i="4"/>
  <c r="G30" i="4"/>
  <c r="I30" i="4"/>
  <c r="G29" i="4"/>
  <c r="I29" i="4"/>
  <c r="G28" i="4"/>
  <c r="I28" i="4"/>
  <c r="G27" i="4"/>
  <c r="I27" i="4"/>
  <c r="G26" i="4"/>
  <c r="I26" i="4"/>
  <c r="G25" i="4"/>
  <c r="I25" i="4"/>
  <c r="G24" i="4"/>
  <c r="I24" i="4"/>
  <c r="G23" i="4"/>
  <c r="I23" i="4"/>
  <c r="G22" i="4"/>
  <c r="I22" i="4"/>
  <c r="G21" i="4"/>
  <c r="I21" i="4"/>
  <c r="G20" i="4"/>
  <c r="I20" i="4"/>
  <c r="G19" i="4"/>
  <c r="I19" i="4"/>
  <c r="G18" i="4"/>
  <c r="I18" i="4"/>
  <c r="G17" i="4"/>
  <c r="I17" i="4"/>
  <c r="G16" i="4"/>
  <c r="I16" i="4"/>
  <c r="G15" i="4"/>
  <c r="I15" i="4"/>
  <c r="G14" i="4"/>
  <c r="I14" i="4"/>
  <c r="G13" i="4"/>
  <c r="I13" i="4"/>
  <c r="G12" i="4"/>
  <c r="I12" i="4"/>
  <c r="G11" i="4"/>
  <c r="I11" i="4"/>
  <c r="G10" i="4"/>
  <c r="I10" i="4"/>
  <c r="G9" i="4"/>
  <c r="I9" i="4"/>
  <c r="G8" i="4"/>
  <c r="I8" i="4"/>
  <c r="G7" i="4"/>
  <c r="I7" i="4"/>
  <c r="G6" i="4"/>
  <c r="I6" i="4"/>
  <c r="G5" i="4"/>
  <c r="I5" i="4"/>
  <c r="G4" i="4"/>
  <c r="I4" i="4"/>
  <c r="G3" i="4"/>
  <c r="I3" i="4"/>
  <c r="I2" i="4"/>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S26" i="1" s="1"/>
  <c r="S28" i="1"/>
  <c r="S27"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S24" i="1"/>
  <c r="S25" i="1" l="1"/>
</calcChain>
</file>

<file path=xl/sharedStrings.xml><?xml version="1.0" encoding="utf-8"?>
<sst xmlns="http://schemas.openxmlformats.org/spreadsheetml/2006/main" count="1348" uniqueCount="279">
  <si>
    <t>Country</t>
  </si>
  <si>
    <t>S_GDP</t>
  </si>
  <si>
    <t>I_GDP</t>
  </si>
  <si>
    <t>S_GDP1</t>
  </si>
  <si>
    <t>I_GDP1</t>
  </si>
  <si>
    <t>S_GDP2</t>
  </si>
  <si>
    <t>I_GDP2</t>
  </si>
  <si>
    <t>S_GDP3</t>
  </si>
  <si>
    <t>I_GDP3</t>
  </si>
  <si>
    <t>Antigua and Barbuda</t>
  </si>
  <si>
    <t>Argentina</t>
  </si>
  <si>
    <t>Bahamas, The</t>
  </si>
  <si>
    <t>Bahrain</t>
  </si>
  <si>
    <t>Bangladesh</t>
  </si>
  <si>
    <t>Barbados</t>
  </si>
  <si>
    <t>Benin</t>
  </si>
  <si>
    <t>Bolivia</t>
  </si>
  <si>
    <t>Botswana</t>
  </si>
  <si>
    <t>Brazil</t>
  </si>
  <si>
    <t>Bulgaria</t>
  </si>
  <si>
    <t>Cameroon</t>
  </si>
  <si>
    <t>Canada</t>
  </si>
  <si>
    <t>Chile</t>
  </si>
  <si>
    <t>Colombia</t>
  </si>
  <si>
    <t>Cyprus</t>
  </si>
  <si>
    <t>Denmark</t>
  </si>
  <si>
    <t>Dominica</t>
  </si>
  <si>
    <t>Dominican Republic</t>
  </si>
  <si>
    <t>Ecuador</t>
  </si>
  <si>
    <t>Egypt, Arab Rep.</t>
  </si>
  <si>
    <t>El Salvador</t>
  </si>
  <si>
    <t>Finland</t>
  </si>
  <si>
    <t>France</t>
  </si>
  <si>
    <t>Germany</t>
  </si>
  <si>
    <t>Ghana</t>
  </si>
  <si>
    <t>Greece</t>
  </si>
  <si>
    <t>Grenada</t>
  </si>
  <si>
    <t>Guatemala</t>
  </si>
  <si>
    <t>Honduras</t>
  </si>
  <si>
    <t>Iceland</t>
  </si>
  <si>
    <t>India</t>
  </si>
  <si>
    <t>Indonesia</t>
  </si>
  <si>
    <t>Israel</t>
  </si>
  <si>
    <t>Italy</t>
  </si>
  <si>
    <t>Jordan</t>
  </si>
  <si>
    <t>Kenya</t>
  </si>
  <si>
    <t>Korea, Rep.</t>
  </si>
  <si>
    <t>Kuwait</t>
  </si>
  <si>
    <t>Madagascar</t>
  </si>
  <si>
    <t>Malawi</t>
  </si>
  <si>
    <t>Malaysia</t>
  </si>
  <si>
    <t>Malta</t>
  </si>
  <si>
    <t>Mauritius</t>
  </si>
  <si>
    <t>Mexico</t>
  </si>
  <si>
    <t>Morocco</t>
  </si>
  <si>
    <t>Nepal</t>
  </si>
  <si>
    <t>Netherlands</t>
  </si>
  <si>
    <t>Nicaragua</t>
  </si>
  <si>
    <t>Niger</t>
  </si>
  <si>
    <t>Nigeria</t>
  </si>
  <si>
    <t>Norway</t>
  </si>
  <si>
    <t>Pakistan</t>
  </si>
  <si>
    <t>Panama</t>
  </si>
  <si>
    <t>Peru</t>
  </si>
  <si>
    <t>Philippines</t>
  </si>
  <si>
    <t>Portugal</t>
  </si>
  <si>
    <t>Rwanda</t>
  </si>
  <si>
    <t>Saudi Arabia</t>
  </si>
  <si>
    <t>Senegal</t>
  </si>
  <si>
    <t>Sierra Leone</t>
  </si>
  <si>
    <t>Singapore</t>
  </si>
  <si>
    <t>South Africa</t>
  </si>
  <si>
    <t>Spain</t>
  </si>
  <si>
    <t>Sri Lanka</t>
  </si>
  <si>
    <t>St. Kitts and Nevis</t>
  </si>
  <si>
    <t>St. Lucia</t>
  </si>
  <si>
    <t>St. Vincent and the Grenadines</t>
  </si>
  <si>
    <t>Sudan</t>
  </si>
  <si>
    <t>Sweden</t>
  </si>
  <si>
    <t>Switzerland</t>
  </si>
  <si>
    <t>Thailand</t>
  </si>
  <si>
    <t>Togo</t>
  </si>
  <si>
    <t>Trinidad and Tobago</t>
  </si>
  <si>
    <t>Tunisia</t>
  </si>
  <si>
    <t>Turkey</t>
  </si>
  <si>
    <t>Uganda</t>
  </si>
  <si>
    <t>United Kingdom</t>
  </si>
  <si>
    <t>United States</t>
  </si>
  <si>
    <t>Uruguay</t>
  </si>
  <si>
    <t>Venezuela, RB</t>
  </si>
  <si>
    <t>Indicator Name</t>
  </si>
  <si>
    <t>Long definition</t>
  </si>
  <si>
    <t>Source</t>
  </si>
  <si>
    <t>Gross savings (% of GDP)</t>
  </si>
  <si>
    <t>Gross savings are calculated as gross national income less total consumption, plus net transfers.</t>
  </si>
  <si>
    <t>World Bank national accounts data, and OECD National Accounts data files.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</si>
  <si>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</si>
  <si>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</si>
  <si>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Periode</t>
  </si>
  <si>
    <t>1980-2013</t>
  </si>
  <si>
    <t>1980-1990</t>
  </si>
  <si>
    <t>1991-2000</t>
  </si>
  <si>
    <t>2001-2013</t>
  </si>
  <si>
    <t>Series Name</t>
  </si>
  <si>
    <t>Series Code</t>
  </si>
  <si>
    <t>Country Name</t>
  </si>
  <si>
    <t>Country Code</t>
  </si>
  <si>
    <t>1980 [YR1980]</t>
  </si>
  <si>
    <t>1981 [YR1981]</t>
  </si>
  <si>
    <t>1982 [YR1982]</t>
  </si>
  <si>
    <t>1983 [YR1983]</t>
  </si>
  <si>
    <t>1984 [YR1984]</t>
  </si>
  <si>
    <t>1985 [YR1985]</t>
  </si>
  <si>
    <t>1986 [YR1986]</t>
  </si>
  <si>
    <t>1987 [YR1987]</t>
  </si>
  <si>
    <t>1988 [YR1988]</t>
  </si>
  <si>
    <t>1989 [YR1989]</t>
  </si>
  <si>
    <t>1990 [YR1990]</t>
  </si>
  <si>
    <t>1991 [YR1991]</t>
  </si>
  <si>
    <t>1992 [YR1992]</t>
  </si>
  <si>
    <t>1993 [YR1993]</t>
  </si>
  <si>
    <t>1994 [YR1994]</t>
  </si>
  <si>
    <t>1995 [YR1995]</t>
  </si>
  <si>
    <t>1996 [YR1996]</t>
  </si>
  <si>
    <t>1997 [YR1997]</t>
  </si>
  <si>
    <t>1998 [YR1998]</t>
  </si>
  <si>
    <t>1999 [YR1999]</t>
  </si>
  <si>
    <t>2000 [YR2000]</t>
  </si>
  <si>
    <t>2001 [YR2001]</t>
  </si>
  <si>
    <t>2002 [YR2002]</t>
  </si>
  <si>
    <t>2003 [YR2003]</t>
  </si>
  <si>
    <t>2004 [YR2004]</t>
  </si>
  <si>
    <t>2005 [YR2005]</t>
  </si>
  <si>
    <t>2006 [YR2006]</t>
  </si>
  <si>
    <t>2007 [YR2007]</t>
  </si>
  <si>
    <t>2008 [YR2008]</t>
  </si>
  <si>
    <t>2009 [YR2009]</t>
  </si>
  <si>
    <t>2010 [YR2010]</t>
  </si>
  <si>
    <t>2011 [YR2011]</t>
  </si>
  <si>
    <t>2012 [YR2012]</t>
  </si>
  <si>
    <t>2013 [YR2013]</t>
  </si>
  <si>
    <t>NY.GNS.ICTR.ZS</t>
  </si>
  <si>
    <t>ATG</t>
  </si>
  <si>
    <t>ARG</t>
  </si>
  <si>
    <t>BHS</t>
  </si>
  <si>
    <t>BHR</t>
  </si>
  <si>
    <t>BGD</t>
  </si>
  <si>
    <t>BRB</t>
  </si>
  <si>
    <t>BEN</t>
  </si>
  <si>
    <t>BOL</t>
  </si>
  <si>
    <t>BWA</t>
  </si>
  <si>
    <t>BRA</t>
  </si>
  <si>
    <t>BGR</t>
  </si>
  <si>
    <t>CMR</t>
  </si>
  <si>
    <t>CAN</t>
  </si>
  <si>
    <t>CHL</t>
  </si>
  <si>
    <t>COL</t>
  </si>
  <si>
    <t>CYP</t>
  </si>
  <si>
    <t>DNK</t>
  </si>
  <si>
    <t>DMA</t>
  </si>
  <si>
    <t>DOM</t>
  </si>
  <si>
    <t>ECU</t>
  </si>
  <si>
    <t>EGY</t>
  </si>
  <si>
    <t>SLV</t>
  </si>
  <si>
    <t>FIN</t>
  </si>
  <si>
    <t>FRA</t>
  </si>
  <si>
    <t>DEU</t>
  </si>
  <si>
    <t>GHA</t>
  </si>
  <si>
    <t>GRC</t>
  </si>
  <si>
    <t>GRD</t>
  </si>
  <si>
    <t>GTM</t>
  </si>
  <si>
    <t>HND</t>
  </si>
  <si>
    <t>ISL</t>
  </si>
  <si>
    <t>IND</t>
  </si>
  <si>
    <t>IDN</t>
  </si>
  <si>
    <t>ISR</t>
  </si>
  <si>
    <t>ITA</t>
  </si>
  <si>
    <t>JOR</t>
  </si>
  <si>
    <t>KEN</t>
  </si>
  <si>
    <t>KOR</t>
  </si>
  <si>
    <t>KWT</t>
  </si>
  <si>
    <t>MDG</t>
  </si>
  <si>
    <t>MWI</t>
  </si>
  <si>
    <t>MYS</t>
  </si>
  <si>
    <t>MLT</t>
  </si>
  <si>
    <t>MUS</t>
  </si>
  <si>
    <t>MEX</t>
  </si>
  <si>
    <t>MAR</t>
  </si>
  <si>
    <t>NPL</t>
  </si>
  <si>
    <t>NLD</t>
  </si>
  <si>
    <t>NIC</t>
  </si>
  <si>
    <t>NER</t>
  </si>
  <si>
    <t>NGA</t>
  </si>
  <si>
    <t>NOR</t>
  </si>
  <si>
    <t>PAK</t>
  </si>
  <si>
    <t>PAN</t>
  </si>
  <si>
    <t>PER</t>
  </si>
  <si>
    <t>PHL</t>
  </si>
  <si>
    <t>PRT</t>
  </si>
  <si>
    <t>RWA</t>
  </si>
  <si>
    <t>SAU</t>
  </si>
  <si>
    <t>SEN</t>
  </si>
  <si>
    <t>SLE</t>
  </si>
  <si>
    <t>SGP</t>
  </si>
  <si>
    <t>ZAF</t>
  </si>
  <si>
    <t>ESP</t>
  </si>
  <si>
    <t>LKA</t>
  </si>
  <si>
    <t>KNA</t>
  </si>
  <si>
    <t>LCA</t>
  </si>
  <si>
    <t>VCT</t>
  </si>
  <si>
    <t>SDN</t>
  </si>
  <si>
    <t>SWE</t>
  </si>
  <si>
    <t>CHE</t>
  </si>
  <si>
    <t>THA</t>
  </si>
  <si>
    <t>TGO</t>
  </si>
  <si>
    <t>TTO</t>
  </si>
  <si>
    <t>TUN</t>
  </si>
  <si>
    <t>TUR</t>
  </si>
  <si>
    <t>UGA</t>
  </si>
  <si>
    <t>GBR</t>
  </si>
  <si>
    <t>USA</t>
  </si>
  <si>
    <t>URY</t>
  </si>
  <si>
    <t>VEN</t>
  </si>
  <si>
    <t>NE.GDI.TOTL.ZS</t>
  </si>
  <si>
    <t>Data from database: World Development Indicators</t>
  </si>
  <si>
    <t>Last Updated: 10/12/2017</t>
  </si>
  <si>
    <t>RAPPORT DÉTAILLÉ</t>
  </si>
  <si>
    <t>Statistiques de la régression</t>
  </si>
  <si>
    <t>Coefficient de détermination multiple</t>
  </si>
  <si>
    <t>Coefficient de détermination R^2</t>
  </si>
  <si>
    <t>Erreur-type</t>
  </si>
  <si>
    <t>Observations</t>
  </si>
  <si>
    <t>ANALYSE DE VARIANCE</t>
  </si>
  <si>
    <t>Régression</t>
  </si>
  <si>
    <t>Résidus</t>
  </si>
  <si>
    <t>Total</t>
  </si>
  <si>
    <t>Constante</t>
  </si>
  <si>
    <t>Degré de liberté</t>
  </si>
  <si>
    <t>Somme des carrés</t>
  </si>
  <si>
    <t>Moyenne des carrés</t>
  </si>
  <si>
    <t>F</t>
  </si>
  <si>
    <t>Valeur critique de F</t>
  </si>
  <si>
    <t>Coefficients</t>
  </si>
  <si>
    <t>Statistique t</t>
  </si>
  <si>
    <t>Probabilité</t>
  </si>
  <si>
    <t>Limite inférieure pour seuil de confiance = 95%</t>
  </si>
  <si>
    <t>Limite supérieure pour seuil de confiance = 95%</t>
  </si>
  <si>
    <t>Limite inférieure pour seuil de confiance =  95,0%</t>
  </si>
  <si>
    <t>Limite supérieure pour seuil de confiance =  95,0%</t>
  </si>
  <si>
    <t>ANALYSE DES RÉSIDUS</t>
  </si>
  <si>
    <t>Observation</t>
  </si>
  <si>
    <t>Prévisions I_GDP</t>
  </si>
  <si>
    <t xml:space="preserve">somme des résidus </t>
  </si>
  <si>
    <t>A</t>
  </si>
  <si>
    <t>B</t>
  </si>
  <si>
    <t>A*B</t>
  </si>
  <si>
    <t>somme A*B</t>
  </si>
  <si>
    <t>moyenne A</t>
  </si>
  <si>
    <t>moyenne I_GDP</t>
  </si>
  <si>
    <t>B*S_GDP</t>
  </si>
  <si>
    <t>sommeB*S_GDP</t>
  </si>
  <si>
    <t>OECD</t>
  </si>
  <si>
    <t>GDP</t>
  </si>
  <si>
    <t>GDP per capita, PPP (constant 2011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</si>
  <si>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</si>
  <si>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World Bank, International Comparison Program database.</t>
  </si>
  <si>
    <t>1990-2013</t>
  </si>
  <si>
    <t>S_GDP*</t>
  </si>
  <si>
    <t>I_GDP*</t>
  </si>
  <si>
    <t>Prévisions I_GDP*</t>
  </si>
  <si>
    <t>Constante*</t>
  </si>
  <si>
    <t>Residus2</t>
  </si>
  <si>
    <t>T*R2</t>
  </si>
  <si>
    <t>Variable X 1</t>
  </si>
  <si>
    <t>Fstat_Goldfeld-Quandt</t>
  </si>
  <si>
    <t xml:space="preserve"> </t>
  </si>
  <si>
    <t>1980-1996</t>
  </si>
  <si>
    <t>1996-2013</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</si>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</sst>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xf numFmtId="0" fontId="0" fillId="0" borderId="0" xfId="0" applyAlignment="1"/>
    <xf numFmtId="0" fontId="0" fillId="0" borderId="0" xfId="0"/>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18" fillId="0" borderId="0" xfId="0" applyFont="1" applyFill="1" applyBorder="1" applyAlignment="1">
      <alignment horizontal="center"/>
    </xf>
    <xf numFmtId="0" fontId="18" fillId="0" borderId="12" xfId="0" applyFont="1" applyFill="1" applyBorder="1" applyAlignment="1">
      <alignment horizontal="left"/>
    </xf>
    <xf numFmtId="0" fontId="0" fillId="0" borderId="13" xfId="0" applyBorder="1"/>
    <xf numFmtId="2" fontId="0" fillId="0" borderId="14" xfId="0" applyNumberFormat="1" applyBorder="1"/>
    <xf numFmtId="0" fontId="18" fillId="0" borderId="15" xfId="0" applyFont="1" applyFill="1" applyBorder="1" applyAlignment="1">
      <alignment horizontal="left"/>
    </xf>
    <xf numFmtId="0" fontId="0" fillId="0" borderId="0" xfId="0" applyBorder="1"/>
    <xf numFmtId="2" fontId="0" fillId="0" borderId="16" xfId="0" applyNumberFormat="1" applyBorder="1"/>
    <xf numFmtId="0" fontId="18" fillId="0" borderId="15" xfId="0" applyFont="1" applyBorder="1"/>
    <xf numFmtId="0" fontId="0" fillId="0" borderId="16" xfId="0" applyBorder="1"/>
    <xf numFmtId="0" fontId="18" fillId="0" borderId="17" xfId="0" applyFont="1" applyBorder="1"/>
    <xf numFmtId="0" fontId="0" fillId="0" borderId="18" xfId="0" applyBorder="1"/>
    <xf numFmtId="0" fontId="0" fillId="0" borderId="19" xfId="0" applyBorder="1"/>
    <xf numFmtId="0" fontId="18" fillId="33" borderId="11" xfId="0" applyFont="1" applyFill="1" applyBorder="1" applyAlignment="1">
      <alignment horizontal="center"/>
    </xf>
    <xf numFmtId="0" fontId="0" fillId="33" borderId="0" xfId="0" applyFill="1"/>
    <xf numFmtId="0" fontId="0" fillId="34" borderId="0" xfId="0" applyFill="1"/>
    <xf numFmtId="0" fontId="0" fillId="0" borderId="0" xfId="0" applyFill="1"/>
    <xf numFmtId="0" fontId="0" fillId="35" borderId="0" xfId="0" applyFill="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abSelected="1" workbookViewId="0">
      <selection activeCell="F12" sqref="F12"/>
    </sheetView>
  </sheetViews>
  <sheetFormatPr baseColWidth="10" defaultRowHeight="14.4" x14ac:dyDescent="0.3"/>
  <cols>
    <col min="1" max="1" width="19.44140625" customWidth="1"/>
    <col min="8" max="9" width="11.5546875" style="3"/>
    <col min="12" max="12" width="16.6640625" customWidth="1"/>
    <col min="13" max="13" width="15.44140625" customWidth="1"/>
    <col min="14" max="14" width="16.5546875" customWidth="1"/>
    <col min="16" max="16" width="17.21875" customWidth="1"/>
    <col min="17" max="17" width="12" bestFit="1" customWidth="1"/>
  </cols>
  <sheetData>
    <row r="1" spans="1:19" x14ac:dyDescent="0.3">
      <c r="A1" t="s">
        <v>0</v>
      </c>
      <c r="B1" t="s">
        <v>1</v>
      </c>
      <c r="C1" t="s">
        <v>2</v>
      </c>
      <c r="D1" t="s">
        <v>3</v>
      </c>
      <c r="E1" t="s">
        <v>4</v>
      </c>
      <c r="F1" t="s">
        <v>5</v>
      </c>
      <c r="G1" t="s">
        <v>6</v>
      </c>
      <c r="H1" s="3" t="s">
        <v>261</v>
      </c>
      <c r="I1" s="3" t="s">
        <v>262</v>
      </c>
      <c r="K1" t="s">
        <v>226</v>
      </c>
    </row>
    <row r="2" spans="1:19" ht="15" thickBot="1" x14ac:dyDescent="0.35">
      <c r="A2" t="s">
        <v>9</v>
      </c>
      <c r="B2">
        <v>16.672724031778401</v>
      </c>
      <c r="C2">
        <v>29.3287627049557</v>
      </c>
      <c r="D2" s="3">
        <v>17.853152360813912</v>
      </c>
      <c r="E2">
        <v>29.339440362344494</v>
      </c>
      <c r="F2">
        <v>15.492295226109547</v>
      </c>
      <c r="G2">
        <v>29.318085047566985</v>
      </c>
      <c r="H2" s="3">
        <v>0</v>
      </c>
      <c r="I2" s="3">
        <v>18743.62673663221</v>
      </c>
    </row>
    <row r="3" spans="1:19" x14ac:dyDescent="0.3">
      <c r="A3" t="s">
        <v>10</v>
      </c>
      <c r="B3">
        <v>17.084261846245301</v>
      </c>
      <c r="C3">
        <v>18.0945630978701</v>
      </c>
      <c r="D3" s="3">
        <v>16.605753861247816</v>
      </c>
      <c r="E3">
        <v>18.803986530886903</v>
      </c>
      <c r="F3">
        <v>17.562769831242807</v>
      </c>
      <c r="G3">
        <v>17.385139664853234</v>
      </c>
      <c r="H3" s="3">
        <v>0</v>
      </c>
      <c r="I3" s="3">
        <v>15467.271655345721</v>
      </c>
      <c r="K3" s="7" t="s">
        <v>227</v>
      </c>
      <c r="L3" s="7"/>
    </row>
    <row r="4" spans="1:19" x14ac:dyDescent="0.3">
      <c r="A4" t="s">
        <v>11</v>
      </c>
      <c r="B4">
        <v>20.3540853146886</v>
      </c>
      <c r="C4">
        <v>24.964742725068501</v>
      </c>
      <c r="D4" s="3">
        <v>21.687561895530227</v>
      </c>
      <c r="E4">
        <v>23.571762334651364</v>
      </c>
      <c r="F4">
        <v>19.099048532719983</v>
      </c>
      <c r="G4">
        <v>26.275783092519951</v>
      </c>
      <c r="H4" s="3">
        <v>0</v>
      </c>
      <c r="I4" s="3">
        <v>23820.081034575171</v>
      </c>
      <c r="K4" s="4" t="s">
        <v>228</v>
      </c>
      <c r="L4" s="4">
        <v>0.56421091427067582</v>
      </c>
      <c r="O4">
        <f>(L18-1)/M18</f>
        <v>-10.989586459240705</v>
      </c>
    </row>
    <row r="5" spans="1:19" x14ac:dyDescent="0.3">
      <c r="A5" t="s">
        <v>12</v>
      </c>
      <c r="B5">
        <v>27.6854483818713</v>
      </c>
      <c r="C5">
        <v>26.098334000454699</v>
      </c>
      <c r="D5" s="3">
        <v>28.545938348541569</v>
      </c>
      <c r="E5">
        <v>28.495503148388423</v>
      </c>
      <c r="F5">
        <v>26.824958415200946</v>
      </c>
      <c r="G5">
        <v>23.701164852520943</v>
      </c>
      <c r="H5" s="3">
        <v>0</v>
      </c>
      <c r="I5" s="3">
        <v>42716.872684602051</v>
      </c>
      <c r="K5" s="4" t="s">
        <v>229</v>
      </c>
      <c r="L5" s="4">
        <v>0.31833395578215196</v>
      </c>
      <c r="O5">
        <f>O4^2</f>
        <v>120.77101054512666</v>
      </c>
    </row>
    <row r="6" spans="1:19" x14ac:dyDescent="0.3">
      <c r="A6" t="s">
        <v>13</v>
      </c>
      <c r="B6">
        <v>25.022844769179201</v>
      </c>
      <c r="C6">
        <v>21.109919236732999</v>
      </c>
      <c r="D6" s="3">
        <v>17.597826248863118</v>
      </c>
      <c r="E6">
        <v>16.95305624213502</v>
      </c>
      <c r="F6">
        <v>32.447863289495274</v>
      </c>
      <c r="G6">
        <v>25.266782231330893</v>
      </c>
      <c r="H6" s="3">
        <v>0</v>
      </c>
      <c r="I6" s="3">
        <v>1841.2472383604425</v>
      </c>
      <c r="K6" s="4" t="s">
        <v>229</v>
      </c>
      <c r="L6" s="4">
        <v>0.30970527167812861</v>
      </c>
    </row>
    <row r="7" spans="1:19" x14ac:dyDescent="0.3">
      <c r="A7" t="s">
        <v>14</v>
      </c>
      <c r="B7">
        <v>13.2749139003898</v>
      </c>
      <c r="C7">
        <v>15.327756652505601</v>
      </c>
      <c r="D7" s="3">
        <v>18.224315428925394</v>
      </c>
      <c r="E7">
        <v>13.996118005836687</v>
      </c>
      <c r="F7">
        <v>8.3255123718542592</v>
      </c>
      <c r="G7">
        <v>16.659395299174442</v>
      </c>
      <c r="H7" s="3">
        <v>0</v>
      </c>
      <c r="I7" s="3">
        <v>14175.749803387442</v>
      </c>
      <c r="K7" s="4" t="s">
        <v>230</v>
      </c>
      <c r="L7" s="4">
        <v>4.0704365588057163</v>
      </c>
    </row>
    <row r="8" spans="1:19" ht="15" thickBot="1" x14ac:dyDescent="0.35">
      <c r="A8" t="s">
        <v>15</v>
      </c>
      <c r="B8">
        <v>10.8269198174058</v>
      </c>
      <c r="C8">
        <v>19.012161124988499</v>
      </c>
      <c r="D8" s="3">
        <v>7.7422459467651308</v>
      </c>
      <c r="E8">
        <v>15.665417637890494</v>
      </c>
      <c r="F8">
        <v>13.911593688046532</v>
      </c>
      <c r="G8">
        <v>22.358904612086487</v>
      </c>
      <c r="H8" s="3">
        <v>0</v>
      </c>
      <c r="I8" s="3">
        <v>1674.6006221853806</v>
      </c>
      <c r="K8" s="5" t="s">
        <v>231</v>
      </c>
      <c r="L8" s="5">
        <v>81</v>
      </c>
    </row>
    <row r="9" spans="1:19" x14ac:dyDescent="0.3">
      <c r="A9" t="s">
        <v>16</v>
      </c>
      <c r="B9">
        <v>15.1196407003314</v>
      </c>
      <c r="C9">
        <v>16.0842755922755</v>
      </c>
      <c r="D9" s="3">
        <v>10.868718942890187</v>
      </c>
      <c r="E9">
        <v>15.326610557580095</v>
      </c>
      <c r="F9">
        <v>19.370562457772653</v>
      </c>
      <c r="G9">
        <v>16.84194062697096</v>
      </c>
      <c r="H9" s="3">
        <v>0</v>
      </c>
      <c r="I9" s="3">
        <v>4619.7348922706733</v>
      </c>
    </row>
    <row r="10" spans="1:19" ht="15" thickBot="1" x14ac:dyDescent="0.35">
      <c r="A10" t="s">
        <v>17</v>
      </c>
      <c r="B10">
        <v>37.474687420405999</v>
      </c>
      <c r="C10">
        <v>30.897315484771202</v>
      </c>
      <c r="D10" s="3">
        <v>36.202486093252432</v>
      </c>
      <c r="E10">
        <v>29.762025537090054</v>
      </c>
      <c r="F10">
        <v>38.74688874755951</v>
      </c>
      <c r="G10">
        <v>32.032605432452399</v>
      </c>
      <c r="H10" s="3">
        <v>0</v>
      </c>
      <c r="I10" s="3">
        <v>11004.435871010079</v>
      </c>
      <c r="K10" t="s">
        <v>232</v>
      </c>
    </row>
    <row r="11" spans="1:19" x14ac:dyDescent="0.3">
      <c r="A11" t="s">
        <v>18</v>
      </c>
      <c r="B11">
        <v>17.200512562288999</v>
      </c>
      <c r="C11">
        <v>19.838166770496301</v>
      </c>
      <c r="D11" s="3">
        <v>18.996290334573224</v>
      </c>
      <c r="E11">
        <v>20.548322534227996</v>
      </c>
      <c r="F11">
        <v>15.404734790004841</v>
      </c>
      <c r="G11">
        <v>19.128011006764648</v>
      </c>
      <c r="H11" s="3">
        <v>0</v>
      </c>
      <c r="I11" s="3">
        <v>12141.539501986408</v>
      </c>
      <c r="K11" s="6"/>
      <c r="L11" s="6" t="s">
        <v>237</v>
      </c>
      <c r="M11" s="6" t="s">
        <v>238</v>
      </c>
      <c r="N11" s="6" t="s">
        <v>239</v>
      </c>
      <c r="O11" s="6" t="s">
        <v>240</v>
      </c>
      <c r="P11" s="6" t="s">
        <v>241</v>
      </c>
    </row>
    <row r="12" spans="1:19" x14ac:dyDescent="0.3">
      <c r="A12" t="s">
        <v>19</v>
      </c>
      <c r="B12">
        <v>21.435579078991601</v>
      </c>
      <c r="C12">
        <v>24.89567121528</v>
      </c>
      <c r="D12" s="3">
        <v>24.653175498024442</v>
      </c>
      <c r="E12">
        <v>26.291572718264103</v>
      </c>
      <c r="F12">
        <v>18.217982659958807</v>
      </c>
      <c r="G12">
        <v>23.499769712295919</v>
      </c>
      <c r="H12" s="3">
        <v>0</v>
      </c>
      <c r="I12" s="3">
        <v>11310.365039141538</v>
      </c>
      <c r="K12" s="4" t="s">
        <v>233</v>
      </c>
      <c r="L12" s="4">
        <v>1</v>
      </c>
      <c r="M12" s="4">
        <v>611.25211783879649</v>
      </c>
      <c r="N12" s="4">
        <v>611.25211783879649</v>
      </c>
      <c r="O12" s="4">
        <v>36.892526362590893</v>
      </c>
      <c r="P12" s="4">
        <v>4.1263781499942752E-8</v>
      </c>
    </row>
    <row r="13" spans="1:19" x14ac:dyDescent="0.3">
      <c r="A13" t="s">
        <v>20</v>
      </c>
      <c r="B13">
        <v>15.378862028094201</v>
      </c>
      <c r="C13">
        <v>19.036873796091299</v>
      </c>
      <c r="D13" s="3">
        <v>16.380389460913253</v>
      </c>
      <c r="E13">
        <v>20.0322400821507</v>
      </c>
      <c r="F13">
        <v>14.377334595275128</v>
      </c>
      <c r="G13">
        <v>18.041507510031881</v>
      </c>
      <c r="H13" s="3">
        <v>0</v>
      </c>
      <c r="I13" s="3">
        <v>2559.7043093975644</v>
      </c>
      <c r="K13" s="4" t="s">
        <v>234</v>
      </c>
      <c r="L13" s="4">
        <v>79</v>
      </c>
      <c r="M13" s="4">
        <v>1308.9078485617076</v>
      </c>
      <c r="N13" s="4">
        <v>16.568453779262121</v>
      </c>
      <c r="O13" s="4"/>
      <c r="P13" s="4"/>
    </row>
    <row r="14" spans="1:19" ht="15" thickBot="1" x14ac:dyDescent="0.35">
      <c r="A14" t="s">
        <v>21</v>
      </c>
      <c r="B14">
        <v>20.5843311165412</v>
      </c>
      <c r="C14">
        <v>21.720164066113501</v>
      </c>
      <c r="D14" s="3">
        <v>19.198194759916078</v>
      </c>
      <c r="E14">
        <v>21.115568368949113</v>
      </c>
      <c r="F14">
        <v>21.970467473166352</v>
      </c>
      <c r="G14">
        <v>22.32475976327796</v>
      </c>
      <c r="H14" s="3">
        <v>1</v>
      </c>
      <c r="I14" s="3">
        <v>36897.54359417862</v>
      </c>
      <c r="K14" s="5" t="s">
        <v>235</v>
      </c>
      <c r="L14" s="5">
        <v>80</v>
      </c>
      <c r="M14" s="5">
        <v>1920.1599664005041</v>
      </c>
      <c r="N14" s="5"/>
      <c r="O14" s="5"/>
      <c r="P14" s="5"/>
    </row>
    <row r="15" spans="1:19" ht="15" thickBot="1" x14ac:dyDescent="0.35">
      <c r="A15" t="s">
        <v>22</v>
      </c>
      <c r="B15">
        <v>19.8519504462048</v>
      </c>
      <c r="C15">
        <v>22.7280039178018</v>
      </c>
      <c r="D15" s="3">
        <v>17.112535667248359</v>
      </c>
      <c r="E15">
        <v>22.252207136808558</v>
      </c>
      <c r="F15">
        <v>22.591365225161322</v>
      </c>
      <c r="G15">
        <v>23.203800698795138</v>
      </c>
      <c r="H15" s="3">
        <v>1</v>
      </c>
      <c r="I15" s="3">
        <v>15302.707051305384</v>
      </c>
    </row>
    <row r="16" spans="1:19" x14ac:dyDescent="0.3">
      <c r="A16" t="s">
        <v>23</v>
      </c>
      <c r="B16">
        <v>17.511118456831799</v>
      </c>
      <c r="C16">
        <v>20.170435920836599</v>
      </c>
      <c r="D16" s="3">
        <v>18.493928019938139</v>
      </c>
      <c r="E16">
        <v>20.012865802026464</v>
      </c>
      <c r="F16">
        <v>16.528308893725477</v>
      </c>
      <c r="G16">
        <v>20.328006039646674</v>
      </c>
      <c r="H16" s="3">
        <v>0</v>
      </c>
      <c r="I16" s="3">
        <v>9197.2809327479572</v>
      </c>
      <c r="K16" s="6"/>
      <c r="L16" s="6" t="s">
        <v>242</v>
      </c>
      <c r="M16" s="6" t="s">
        <v>230</v>
      </c>
      <c r="N16" s="6" t="s">
        <v>243</v>
      </c>
      <c r="O16" s="6" t="s">
        <v>244</v>
      </c>
      <c r="P16" s="6" t="s">
        <v>245</v>
      </c>
      <c r="Q16" s="6" t="s">
        <v>246</v>
      </c>
      <c r="R16" s="6" t="s">
        <v>247</v>
      </c>
      <c r="S16" s="6" t="s">
        <v>248</v>
      </c>
    </row>
    <row r="17" spans="1:19" x14ac:dyDescent="0.3">
      <c r="A17" t="s">
        <v>24</v>
      </c>
      <c r="B17">
        <v>20.7057178343583</v>
      </c>
      <c r="C17">
        <v>25.118956264048901</v>
      </c>
      <c r="D17" s="3">
        <v>23.787151240574442</v>
      </c>
      <c r="E17">
        <v>28.824398585909169</v>
      </c>
      <c r="F17">
        <v>17.624284428142118</v>
      </c>
      <c r="G17">
        <v>21.413513942188722</v>
      </c>
      <c r="H17" s="3">
        <v>0</v>
      </c>
      <c r="I17" s="3">
        <v>29808.931782107957</v>
      </c>
      <c r="K17" s="4" t="s">
        <v>236</v>
      </c>
      <c r="L17" s="4">
        <v>15.502042589598837</v>
      </c>
      <c r="M17" s="4">
        <v>1.2708943781642688</v>
      </c>
      <c r="N17" s="4">
        <v>12.197742673148507</v>
      </c>
      <c r="O17" s="4">
        <v>7.5069872495640673E-20</v>
      </c>
      <c r="P17" s="4">
        <v>12.972390607401479</v>
      </c>
      <c r="Q17" s="4">
        <v>18.031694571796194</v>
      </c>
      <c r="R17" s="4">
        <v>12.972390607401479</v>
      </c>
      <c r="S17" s="4">
        <v>18.031694571796194</v>
      </c>
    </row>
    <row r="18" spans="1:19" ht="15" thickBot="1" x14ac:dyDescent="0.35">
      <c r="A18" t="s">
        <v>25</v>
      </c>
      <c r="B18">
        <v>23.307657559646501</v>
      </c>
      <c r="C18">
        <v>20.7596385295452</v>
      </c>
      <c r="D18" s="3">
        <v>20.926268294328672</v>
      </c>
      <c r="E18">
        <v>20.051465152913689</v>
      </c>
      <c r="F18">
        <v>25.68904682496424</v>
      </c>
      <c r="G18">
        <v>21.467811906176799</v>
      </c>
      <c r="H18" s="3">
        <v>1</v>
      </c>
      <c r="I18" s="3">
        <v>41100.916236243334</v>
      </c>
      <c r="K18" s="5" t="s">
        <v>1</v>
      </c>
      <c r="L18" s="5">
        <v>0.3559597314467996</v>
      </c>
      <c r="M18" s="5">
        <v>5.860459544514094E-2</v>
      </c>
      <c r="N18" s="5">
        <v>6.0739218271715441</v>
      </c>
      <c r="O18" s="5">
        <v>4.126378149994252E-8</v>
      </c>
      <c r="P18" s="5">
        <v>0.23931020212256718</v>
      </c>
      <c r="Q18" s="5">
        <v>0.47260926077103205</v>
      </c>
      <c r="R18" s="5">
        <v>0.23931020212256718</v>
      </c>
      <c r="S18" s="5">
        <v>0.47260926077103205</v>
      </c>
    </row>
    <row r="19" spans="1:19" x14ac:dyDescent="0.3">
      <c r="A19" t="s">
        <v>26</v>
      </c>
      <c r="B19">
        <v>9.8113511953473296</v>
      </c>
      <c r="C19">
        <v>25.639781756161799</v>
      </c>
      <c r="D19" s="3">
        <v>16.684456597583022</v>
      </c>
      <c r="E19">
        <v>31.903735743056366</v>
      </c>
      <c r="F19">
        <v>2.9382457931116339</v>
      </c>
      <c r="G19">
        <v>19.375827769267222</v>
      </c>
      <c r="H19" s="3">
        <v>0</v>
      </c>
      <c r="I19" s="3">
        <v>8465.5933741194822</v>
      </c>
    </row>
    <row r="20" spans="1:19" x14ac:dyDescent="0.3">
      <c r="A20" t="s">
        <v>27</v>
      </c>
      <c r="B20">
        <v>16.5741349895059</v>
      </c>
      <c r="C20">
        <v>21.6115089535623</v>
      </c>
      <c r="D20" s="3">
        <v>14.917566489396123</v>
      </c>
      <c r="E20">
        <v>21.115738615519486</v>
      </c>
      <c r="F20">
        <v>18.230703489615699</v>
      </c>
      <c r="G20">
        <v>22.10727929160517</v>
      </c>
      <c r="H20" s="3">
        <v>0</v>
      </c>
      <c r="I20" s="3">
        <v>8271.1525583735292</v>
      </c>
    </row>
    <row r="21" spans="1:19" x14ac:dyDescent="0.3">
      <c r="A21" t="s">
        <v>28</v>
      </c>
      <c r="B21">
        <v>19.978241215652702</v>
      </c>
      <c r="C21">
        <v>23.099377241972899</v>
      </c>
      <c r="D21" s="3">
        <v>16.710987334144011</v>
      </c>
      <c r="E21">
        <v>22.532693405844469</v>
      </c>
      <c r="F21">
        <v>23.245495097161385</v>
      </c>
      <c r="G21">
        <v>23.666061078101407</v>
      </c>
      <c r="H21" s="3">
        <v>0</v>
      </c>
      <c r="I21" s="3">
        <v>8354.7908823805192</v>
      </c>
    </row>
    <row r="22" spans="1:19" x14ac:dyDescent="0.3">
      <c r="A22" t="s">
        <v>29</v>
      </c>
      <c r="B22">
        <v>21.599958447596201</v>
      </c>
      <c r="C22">
        <v>22.088064033005601</v>
      </c>
      <c r="D22" s="3">
        <v>24.027913923139806</v>
      </c>
      <c r="E22">
        <v>25.570075312542709</v>
      </c>
      <c r="F22">
        <v>19.1720029720525</v>
      </c>
      <c r="G22">
        <v>18.606052753468575</v>
      </c>
      <c r="H22" s="3">
        <v>0</v>
      </c>
      <c r="I22" s="3">
        <v>7693.3314645132532</v>
      </c>
      <c r="K22" t="s">
        <v>249</v>
      </c>
    </row>
    <row r="23" spans="1:19" ht="15" thickBot="1" x14ac:dyDescent="0.35">
      <c r="A23" t="s">
        <v>30</v>
      </c>
      <c r="B23">
        <v>12.8034229620147</v>
      </c>
      <c r="C23">
        <v>15.2216317014016</v>
      </c>
      <c r="D23" s="3">
        <v>13.514850811131428</v>
      </c>
      <c r="E23">
        <v>14.743035750879409</v>
      </c>
      <c r="F23">
        <v>12.091995112897932</v>
      </c>
      <c r="G23">
        <v>15.70022765192383</v>
      </c>
      <c r="H23" s="3">
        <v>0</v>
      </c>
      <c r="I23" s="3">
        <v>6395.8833391318658</v>
      </c>
      <c r="L23" t="s">
        <v>253</v>
      </c>
      <c r="M23" t="s">
        <v>254</v>
      </c>
    </row>
    <row r="24" spans="1:19" x14ac:dyDescent="0.3">
      <c r="A24" t="s">
        <v>31</v>
      </c>
      <c r="B24">
        <v>26.116436509316401</v>
      </c>
      <c r="C24">
        <v>24.409942677626798</v>
      </c>
      <c r="D24" s="3">
        <v>25.231881064697209</v>
      </c>
      <c r="E24">
        <v>25.812709613598344</v>
      </c>
      <c r="F24">
        <v>27.00099195393555</v>
      </c>
      <c r="G24">
        <v>23.007175741655189</v>
      </c>
      <c r="H24" s="3">
        <v>1</v>
      </c>
      <c r="I24" s="3">
        <v>34612.135266511592</v>
      </c>
      <c r="K24" s="6" t="s">
        <v>250</v>
      </c>
      <c r="L24" s="6" t="s">
        <v>251</v>
      </c>
      <c r="M24" s="6" t="s">
        <v>234</v>
      </c>
      <c r="N24" s="20" t="s">
        <v>255</v>
      </c>
      <c r="O24" s="20" t="s">
        <v>259</v>
      </c>
      <c r="P24" s="8"/>
      <c r="Q24" s="9" t="s">
        <v>252</v>
      </c>
      <c r="R24" s="10"/>
      <c r="S24" s="11">
        <f>SUM(M25:M105)</f>
        <v>1.3145040611561853E-13</v>
      </c>
    </row>
    <row r="25" spans="1:19" x14ac:dyDescent="0.3">
      <c r="A25" t="s">
        <v>32</v>
      </c>
      <c r="B25">
        <v>21.960451687161601</v>
      </c>
      <c r="C25">
        <v>22.119086955862699</v>
      </c>
      <c r="D25" s="3">
        <v>21.843369610366754</v>
      </c>
      <c r="E25">
        <v>22.185308171774672</v>
      </c>
      <c r="F25">
        <v>22.077533763956534</v>
      </c>
      <c r="G25">
        <v>22.052865739950647</v>
      </c>
      <c r="H25" s="3">
        <v>1</v>
      </c>
      <c r="I25" s="3">
        <v>34262.076032305486</v>
      </c>
      <c r="K25" s="4">
        <v>1</v>
      </c>
      <c r="L25" s="4">
        <v>21.436860958437279</v>
      </c>
      <c r="M25" s="4">
        <v>7.8919017465184211</v>
      </c>
      <c r="N25" s="21">
        <f>L25*M25</f>
        <v>169.17760043776372</v>
      </c>
      <c r="O25" s="21">
        <f t="shared" ref="O25:O56" si="0">M25*B2</f>
        <v>131.57949990561161</v>
      </c>
      <c r="P25" s="3"/>
      <c r="Q25" s="12" t="s">
        <v>256</v>
      </c>
      <c r="R25" s="13"/>
      <c r="S25" s="14">
        <f>SUM(N25:N105)</f>
        <v>2.7426949600339867E-12</v>
      </c>
    </row>
    <row r="26" spans="1:19" x14ac:dyDescent="0.3">
      <c r="A26" t="s">
        <v>33</v>
      </c>
      <c r="B26">
        <v>23.091586922775399</v>
      </c>
      <c r="C26">
        <v>22.312492964150501</v>
      </c>
      <c r="D26" s="3">
        <v>22.135297793777028</v>
      </c>
      <c r="E26">
        <v>23.901814740391124</v>
      </c>
      <c r="F26">
        <v>24.04787605177383</v>
      </c>
      <c r="G26">
        <v>20.723171187909912</v>
      </c>
      <c r="H26" s="3">
        <v>1</v>
      </c>
      <c r="I26" s="3">
        <v>36960.405672236651</v>
      </c>
      <c r="K26" s="4">
        <v>2</v>
      </c>
      <c r="L26" s="4">
        <v>21.583351848355118</v>
      </c>
      <c r="M26" s="4">
        <v>-3.4887887504850177</v>
      </c>
      <c r="N26" s="21">
        <f t="shared" ref="N26:N89" si="1">L26*M26</f>
        <v>-75.299755126301349</v>
      </c>
      <c r="O26" s="21">
        <f t="shared" si="0"/>
        <v>-59.603380539521005</v>
      </c>
      <c r="P26" s="3"/>
      <c r="Q26" s="12" t="s">
        <v>260</v>
      </c>
      <c r="R26" s="13"/>
      <c r="S26" s="14">
        <f>SUM(O25:O105)</f>
        <v>2.0463630789890885E-12</v>
      </c>
    </row>
    <row r="27" spans="1:19" x14ac:dyDescent="0.3">
      <c r="A27" t="s">
        <v>34</v>
      </c>
      <c r="B27">
        <v>13.133717699427301</v>
      </c>
      <c r="C27">
        <v>18.351015188923199</v>
      </c>
      <c r="D27" s="3">
        <v>9.9687506925630345</v>
      </c>
      <c r="E27">
        <v>12.269676140040547</v>
      </c>
      <c r="F27">
        <v>16.298684706291649</v>
      </c>
      <c r="G27">
        <v>24.432354237805775</v>
      </c>
      <c r="H27" s="3">
        <v>0</v>
      </c>
      <c r="I27" s="3">
        <v>2496.4874248154306</v>
      </c>
      <c r="K27" s="4">
        <v>3</v>
      </c>
      <c r="L27" s="4">
        <v>22.747277332060637</v>
      </c>
      <c r="M27" s="4">
        <v>2.2174653930078634</v>
      </c>
      <c r="N27" s="21">
        <f t="shared" si="1"/>
        <v>50.441300268996706</v>
      </c>
      <c r="O27" s="21">
        <f t="shared" si="0"/>
        <v>45.134479791651536</v>
      </c>
      <c r="P27" s="3"/>
      <c r="Q27" s="15" t="s">
        <v>257</v>
      </c>
      <c r="R27" s="13"/>
      <c r="S27" s="16">
        <f>AVERAGE(L25:L105)</f>
        <v>22.716020157373972</v>
      </c>
    </row>
    <row r="28" spans="1:19" x14ac:dyDescent="0.3">
      <c r="A28" t="s">
        <v>35</v>
      </c>
      <c r="B28">
        <v>19.6019214686929</v>
      </c>
      <c r="C28">
        <v>24.4416608007486</v>
      </c>
      <c r="D28" s="3">
        <v>25.328291388590333</v>
      </c>
      <c r="E28">
        <v>26.838051175041461</v>
      </c>
      <c r="F28">
        <v>13.517653428801975</v>
      </c>
      <c r="G28">
        <v>22.088437430766181</v>
      </c>
      <c r="H28" s="3">
        <v>1</v>
      </c>
      <c r="I28" s="3">
        <v>25424.621398174422</v>
      </c>
      <c r="K28" s="4">
        <v>4</v>
      </c>
      <c r="L28" s="4">
        <v>25.356947360593978</v>
      </c>
      <c r="M28" s="4">
        <v>0.74138663986072117</v>
      </c>
      <c r="N28" s="21">
        <f t="shared" si="1"/>
        <v>18.799302000795951</v>
      </c>
      <c r="O28" s="21">
        <f t="shared" si="0"/>
        <v>20.525621548873005</v>
      </c>
      <c r="P28" s="3"/>
      <c r="Q28" s="17" t="s">
        <v>258</v>
      </c>
      <c r="R28" s="18"/>
      <c r="S28" s="19">
        <f>AVERAGE(C2:C82)</f>
        <v>22.716020157373976</v>
      </c>
    </row>
    <row r="29" spans="1:19" x14ac:dyDescent="0.3">
      <c r="A29" t="s">
        <v>36</v>
      </c>
      <c r="B29">
        <v>12.9124853126989</v>
      </c>
      <c r="C29">
        <v>30.032809762565499</v>
      </c>
      <c r="D29" s="3">
        <v>18.753841531416633</v>
      </c>
      <c r="E29">
        <v>29.834758499952834</v>
      </c>
      <c r="F29">
        <v>7.0711290939811846</v>
      </c>
      <c r="G29">
        <v>30.230861025178228</v>
      </c>
      <c r="H29" s="3">
        <v>0</v>
      </c>
      <c r="I29" s="3">
        <v>9554.5194199112811</v>
      </c>
      <c r="K29" s="4">
        <v>5</v>
      </c>
      <c r="L29" s="4">
        <v>24.409167693670817</v>
      </c>
      <c r="M29" s="4">
        <v>-3.2992484569378178</v>
      </c>
      <c r="N29" s="21">
        <f t="shared" si="1"/>
        <v>-80.531908848479873</v>
      </c>
      <c r="O29" s="21">
        <f t="shared" si="0"/>
        <v>-82.556581992909031</v>
      </c>
    </row>
    <row r="30" spans="1:19" x14ac:dyDescent="0.3">
      <c r="A30" t="s">
        <v>37</v>
      </c>
      <c r="B30">
        <v>11.7008331409312</v>
      </c>
      <c r="C30">
        <v>15.7688161354752</v>
      </c>
      <c r="D30" s="3">
        <v>10.118034368468045</v>
      </c>
      <c r="E30">
        <v>14.09022805132051</v>
      </c>
      <c r="F30">
        <v>13.283631913394396</v>
      </c>
      <c r="G30">
        <v>17.447404219629906</v>
      </c>
      <c r="H30" s="3">
        <v>0</v>
      </c>
      <c r="I30" s="3">
        <v>6095.7201792681672</v>
      </c>
      <c r="K30" s="4">
        <v>6</v>
      </c>
      <c r="L30" s="4">
        <v>20.227377376560977</v>
      </c>
      <c r="M30" s="4">
        <v>-4.8996207240553762</v>
      </c>
      <c r="N30" s="21">
        <f t="shared" si="1"/>
        <v>-99.106477387487033</v>
      </c>
      <c r="O30" s="21">
        <f t="shared" si="0"/>
        <v>-65.042043256400646</v>
      </c>
    </row>
    <row r="31" spans="1:19" x14ac:dyDescent="0.3">
      <c r="A31" t="s">
        <v>38</v>
      </c>
      <c r="B31">
        <v>18.9545663978923</v>
      </c>
      <c r="C31">
        <v>25.269094280817701</v>
      </c>
      <c r="D31" s="3">
        <v>16.67435836301707</v>
      </c>
      <c r="E31">
        <v>22.78743362453266</v>
      </c>
      <c r="F31">
        <v>21.234774432767541</v>
      </c>
      <c r="G31">
        <v>27.750754937102851</v>
      </c>
      <c r="H31" s="3">
        <v>0</v>
      </c>
      <c r="I31" s="3">
        <v>3571.0424622473183</v>
      </c>
      <c r="K31" s="4">
        <v>7</v>
      </c>
      <c r="L31" s="4">
        <v>19.355990060198639</v>
      </c>
      <c r="M31" s="4">
        <v>-0.34382893521014068</v>
      </c>
      <c r="N31" s="21">
        <f t="shared" si="1"/>
        <v>-6.6551494523361647</v>
      </c>
      <c r="O31" s="21">
        <f t="shared" si="0"/>
        <v>-3.7226083124242071</v>
      </c>
    </row>
    <row r="32" spans="1:19" x14ac:dyDescent="0.3">
      <c r="A32" t="s">
        <v>39</v>
      </c>
      <c r="B32">
        <v>17.507404405240401</v>
      </c>
      <c r="C32">
        <v>22.324861757077599</v>
      </c>
      <c r="D32" s="3">
        <v>20.342429398365894</v>
      </c>
      <c r="E32">
        <v>22.308087105293751</v>
      </c>
      <c r="F32">
        <v>14.672379412114925</v>
      </c>
      <c r="G32">
        <v>22.341636408861369</v>
      </c>
      <c r="H32" s="3">
        <v>1</v>
      </c>
      <c r="I32" s="3">
        <v>34901.713487537192</v>
      </c>
      <c r="K32" s="4">
        <v>8</v>
      </c>
      <c r="L32" s="4">
        <v>20.884025832860903</v>
      </c>
      <c r="M32" s="4">
        <v>-4.7997502405854036</v>
      </c>
      <c r="N32" s="21">
        <f t="shared" si="1"/>
        <v>-100.2381080156659</v>
      </c>
      <c r="O32" s="21">
        <f t="shared" si="0"/>
        <v>-72.570499088980498</v>
      </c>
    </row>
    <row r="33" spans="1:15" x14ac:dyDescent="0.3">
      <c r="A33" t="s">
        <v>40</v>
      </c>
      <c r="B33">
        <v>28.659829086046599</v>
      </c>
      <c r="C33">
        <v>29.365847851511202</v>
      </c>
      <c r="D33" s="3">
        <v>23.551709913588027</v>
      </c>
      <c r="E33">
        <v>24.282311495309472</v>
      </c>
      <c r="F33">
        <v>33.767948258505101</v>
      </c>
      <c r="G33">
        <v>34.449384207713024</v>
      </c>
      <c r="H33" s="3">
        <v>0</v>
      </c>
      <c r="I33" s="3">
        <v>2945.0775069638507</v>
      </c>
      <c r="K33" s="4">
        <v>9</v>
      </c>
      <c r="L33" s="4">
        <v>28.841522259819314</v>
      </c>
      <c r="M33" s="4">
        <v>2.0557932249518878</v>
      </c>
      <c r="N33" s="21">
        <f t="shared" si="1"/>
        <v>59.292206059035607</v>
      </c>
      <c r="O33" s="21">
        <f t="shared" si="0"/>
        <v>77.040208506060395</v>
      </c>
    </row>
    <row r="34" spans="1:15" x14ac:dyDescent="0.3">
      <c r="A34" t="s">
        <v>41</v>
      </c>
      <c r="B34">
        <v>27.350219715095101</v>
      </c>
      <c r="C34">
        <v>28.0914852100384</v>
      </c>
      <c r="D34" s="3">
        <v>27.274248584012597</v>
      </c>
      <c r="E34">
        <v>29.598956351599885</v>
      </c>
      <c r="F34">
        <v>27.421721956113831</v>
      </c>
      <c r="G34">
        <v>26.15930914989886</v>
      </c>
      <c r="H34" s="3">
        <v>0</v>
      </c>
      <c r="I34" s="3">
        <v>6662.409426864805</v>
      </c>
      <c r="K34" s="4">
        <v>10</v>
      </c>
      <c r="L34" s="4">
        <v>21.624732422018532</v>
      </c>
      <c r="M34" s="4">
        <v>-1.7865656515222312</v>
      </c>
      <c r="N34" s="21">
        <f t="shared" si="1"/>
        <v>-38.634004168537459</v>
      </c>
      <c r="O34" s="21">
        <f t="shared" si="0"/>
        <v>-30.72984493236217</v>
      </c>
    </row>
    <row r="35" spans="1:15" x14ac:dyDescent="0.3">
      <c r="A35" t="s">
        <v>42</v>
      </c>
      <c r="B35">
        <v>17.842032578288201</v>
      </c>
      <c r="C35">
        <v>21.634896255947702</v>
      </c>
      <c r="D35" s="3">
        <v>15.272539002645802</v>
      </c>
      <c r="E35">
        <v>22.441540646682146</v>
      </c>
      <c r="F35">
        <v>20.411526153930566</v>
      </c>
      <c r="G35">
        <v>20.828251865213261</v>
      </c>
      <c r="H35" s="3">
        <v>1</v>
      </c>
      <c r="I35" s="3">
        <v>25471.093459183481</v>
      </c>
      <c r="K35" s="4">
        <v>11</v>
      </c>
      <c r="L35" s="4">
        <v>23.132245561963323</v>
      </c>
      <c r="M35" s="4">
        <v>1.763425653316677</v>
      </c>
      <c r="N35" s="21">
        <f t="shared" si="1"/>
        <v>40.791995242786975</v>
      </c>
      <c r="O35" s="21">
        <f t="shared" si="0"/>
        <v>37.800050041592058</v>
      </c>
    </row>
    <row r="36" spans="1:15" x14ac:dyDescent="0.3">
      <c r="A36" t="s">
        <v>43</v>
      </c>
      <c r="B36">
        <v>20.7342411713229</v>
      </c>
      <c r="C36">
        <v>21.123225986458301</v>
      </c>
      <c r="D36" s="3">
        <v>21.647899896309561</v>
      </c>
      <c r="E36">
        <v>21.894904536560535</v>
      </c>
      <c r="F36">
        <v>19.820582446336207</v>
      </c>
      <c r="G36">
        <v>20.351547436356007</v>
      </c>
      <c r="H36" s="3">
        <v>1</v>
      </c>
      <c r="I36" s="3">
        <v>35197.492327957865</v>
      </c>
      <c r="K36" s="4">
        <v>12</v>
      </c>
      <c r="L36" s="4">
        <v>20.976298187076633</v>
      </c>
      <c r="M36" s="4">
        <v>-1.9394243909853337</v>
      </c>
      <c r="N36" s="21">
        <f t="shared" si="1"/>
        <v>-40.681944336597859</v>
      </c>
      <c r="O36" s="21">
        <f t="shared" si="0"/>
        <v>-29.82614012288407</v>
      </c>
    </row>
    <row r="37" spans="1:15" x14ac:dyDescent="0.3">
      <c r="A37" t="s">
        <v>44</v>
      </c>
      <c r="B37">
        <v>22.620231160270599</v>
      </c>
      <c r="C37">
        <v>27.993710960692098</v>
      </c>
      <c r="D37" s="3">
        <v>24.544709197300055</v>
      </c>
      <c r="E37">
        <v>30.444154623617941</v>
      </c>
      <c r="F37">
        <v>20.695753123241136</v>
      </c>
      <c r="G37">
        <v>25.543267297766199</v>
      </c>
      <c r="H37" s="3">
        <v>0</v>
      </c>
      <c r="I37" s="3">
        <v>7893.2169819453629</v>
      </c>
      <c r="K37" s="4">
        <v>13</v>
      </c>
      <c r="L37" s="4">
        <v>22.829235565854844</v>
      </c>
      <c r="M37" s="4">
        <v>-1.1090714997413436</v>
      </c>
      <c r="N37" s="21">
        <f t="shared" si="1"/>
        <v>-25.319254526971051</v>
      </c>
      <c r="O37" s="21">
        <f t="shared" si="0"/>
        <v>-22.829494982594753</v>
      </c>
    </row>
    <row r="38" spans="1:15" x14ac:dyDescent="0.3">
      <c r="A38" t="s">
        <v>45</v>
      </c>
      <c r="B38">
        <v>17.546372562563601</v>
      </c>
      <c r="C38">
        <v>19.980576437004999</v>
      </c>
      <c r="D38" s="3">
        <v>20.103829625856935</v>
      </c>
      <c r="E38">
        <v>21.617236217329918</v>
      </c>
      <c r="F38">
        <v>14.988915499270279</v>
      </c>
      <c r="G38">
        <v>18.343916656680019</v>
      </c>
      <c r="H38" s="3">
        <v>0</v>
      </c>
      <c r="I38" s="3">
        <v>2286.8816280378355</v>
      </c>
      <c r="K38" s="4">
        <v>14</v>
      </c>
      <c r="L38" s="4">
        <v>22.568537539125071</v>
      </c>
      <c r="M38" s="4">
        <v>0.15946637867672919</v>
      </c>
      <c r="N38" s="21">
        <f t="shared" si="1"/>
        <v>3.5989229533940965</v>
      </c>
      <c r="O38" s="21">
        <f t="shared" si="0"/>
        <v>3.1657186473261576</v>
      </c>
    </row>
    <row r="39" spans="1:15" x14ac:dyDescent="0.3">
      <c r="A39" t="s">
        <v>46</v>
      </c>
      <c r="B39">
        <v>34.517523994556903</v>
      </c>
      <c r="C39">
        <v>33.761340523795099</v>
      </c>
      <c r="D39" s="3">
        <v>34.952767515049793</v>
      </c>
      <c r="E39">
        <v>35.776308434573167</v>
      </c>
      <c r="F39">
        <v>34.082280474064106</v>
      </c>
      <c r="G39">
        <v>31.746372613016955</v>
      </c>
      <c r="H39" s="3">
        <v>1</v>
      </c>
      <c r="I39" s="3">
        <v>22218.898596358151</v>
      </c>
      <c r="K39" s="4">
        <v>15</v>
      </c>
      <c r="L39" s="4">
        <v>21.73529561282578</v>
      </c>
      <c r="M39" s="4">
        <v>-1.5648596919891808</v>
      </c>
      <c r="N39" s="21">
        <f t="shared" si="1"/>
        <v>-34.012687997980343</v>
      </c>
      <c r="O39" s="21">
        <f t="shared" si="0"/>
        <v>-27.402443434743869</v>
      </c>
    </row>
    <row r="40" spans="1:15" x14ac:dyDescent="0.3">
      <c r="A40" t="s">
        <v>47</v>
      </c>
      <c r="B40">
        <v>38.090642565556102</v>
      </c>
      <c r="C40">
        <v>17.756427078490699</v>
      </c>
      <c r="D40" s="3">
        <v>28.815659497776242</v>
      </c>
      <c r="E40">
        <v>19.594121674340577</v>
      </c>
      <c r="F40">
        <v>47.365625633335988</v>
      </c>
      <c r="G40">
        <v>15.918732482640785</v>
      </c>
      <c r="H40" s="3">
        <v>0</v>
      </c>
      <c r="I40" s="3">
        <v>80431.320284781716</v>
      </c>
      <c r="K40" s="4">
        <v>16</v>
      </c>
      <c r="L40" s="4">
        <v>22.872444349330227</v>
      </c>
      <c r="M40" s="4">
        <v>2.2465119147186741</v>
      </c>
      <c r="N40" s="21">
        <f t="shared" si="1"/>
        <v>51.383218749510164</v>
      </c>
      <c r="O40" s="21">
        <f t="shared" si="0"/>
        <v>46.515641817688859</v>
      </c>
    </row>
    <row r="41" spans="1:15" x14ac:dyDescent="0.3">
      <c r="A41" t="s">
        <v>48</v>
      </c>
      <c r="B41">
        <v>6.4839732503047696</v>
      </c>
      <c r="C41">
        <v>15.962693215797801</v>
      </c>
      <c r="D41" s="3">
        <v>3.3457738967585193</v>
      </c>
      <c r="E41">
        <v>11.037708205522266</v>
      </c>
      <c r="F41">
        <v>9.6221726038510109</v>
      </c>
      <c r="G41">
        <v>20.887678226073419</v>
      </c>
      <c r="H41" s="3">
        <v>0</v>
      </c>
      <c r="I41" s="3">
        <v>1421.5301260652552</v>
      </c>
      <c r="K41" s="4">
        <v>17</v>
      </c>
      <c r="L41" s="4">
        <v>23.798630115184572</v>
      </c>
      <c r="M41" s="4">
        <v>-3.0389915856393728</v>
      </c>
      <c r="N41" s="21">
        <f t="shared" si="1"/>
        <v>-72.323836669789685</v>
      </c>
      <c r="O41" s="21">
        <f t="shared" si="0"/>
        <v>-70.831775204729638</v>
      </c>
    </row>
    <row r="42" spans="1:15" x14ac:dyDescent="0.3">
      <c r="A42" t="s">
        <v>49</v>
      </c>
      <c r="B42">
        <v>10.2829302585712</v>
      </c>
      <c r="C42">
        <v>17.824394128931502</v>
      </c>
      <c r="D42" s="3">
        <v>11.076008600793507</v>
      </c>
      <c r="E42">
        <v>19.467679820704433</v>
      </c>
      <c r="F42">
        <v>9.4898519163487975</v>
      </c>
      <c r="G42">
        <v>16.181108437158549</v>
      </c>
      <c r="H42" s="3">
        <v>0</v>
      </c>
      <c r="I42" s="3">
        <v>872.05064865277529</v>
      </c>
      <c r="K42" s="4">
        <v>18</v>
      </c>
      <c r="L42" s="4">
        <v>18.994488526224909</v>
      </c>
      <c r="M42" s="4">
        <v>6.6452932299368896</v>
      </c>
      <c r="N42" s="21">
        <f t="shared" si="1"/>
        <v>126.22394600943632</v>
      </c>
      <c r="O42" s="21">
        <f t="shared" si="0"/>
        <v>65.199305674974823</v>
      </c>
    </row>
    <row r="43" spans="1:15" x14ac:dyDescent="0.3">
      <c r="A43" t="s">
        <v>50</v>
      </c>
      <c r="B43">
        <v>31.875418423572299</v>
      </c>
      <c r="C43">
        <v>28.590436745464899</v>
      </c>
      <c r="D43" s="3">
        <v>28.442824856922346</v>
      </c>
      <c r="E43">
        <v>32.477390805391202</v>
      </c>
      <c r="F43">
        <v>35.308011990222184</v>
      </c>
      <c r="G43">
        <v>24.703482685538621</v>
      </c>
      <c r="H43" s="3">
        <v>0</v>
      </c>
      <c r="I43" s="3">
        <v>17055.488951049741</v>
      </c>
      <c r="K43" s="4">
        <v>19</v>
      </c>
      <c r="L43" s="4">
        <v>21.401767229426362</v>
      </c>
      <c r="M43" s="4">
        <v>0.20974172413593806</v>
      </c>
      <c r="N43" s="21">
        <f t="shared" si="1"/>
        <v>4.488843558255903</v>
      </c>
      <c r="O43" s="21">
        <f t="shared" si="0"/>
        <v>3.4762876487607453</v>
      </c>
    </row>
    <row r="44" spans="1:15" x14ac:dyDescent="0.3">
      <c r="A44" t="s">
        <v>51</v>
      </c>
      <c r="B44">
        <v>22.637467169794402</v>
      </c>
      <c r="C44">
        <v>23.7900869720252</v>
      </c>
      <c r="D44" s="3">
        <v>26.761163459441445</v>
      </c>
      <c r="E44">
        <v>26.900610767065842</v>
      </c>
      <c r="F44">
        <v>18.51377088014732</v>
      </c>
      <c r="G44">
        <v>20.679563176984601</v>
      </c>
      <c r="H44" s="3">
        <v>0</v>
      </c>
      <c r="I44" s="3">
        <v>23823.568655628984</v>
      </c>
      <c r="K44" s="4">
        <v>20</v>
      </c>
      <c r="L44" s="4">
        <v>22.613491967501957</v>
      </c>
      <c r="M44" s="4">
        <v>0.48588527447094165</v>
      </c>
      <c r="N44" s="21">
        <f t="shared" si="1"/>
        <v>10.987562751376123</v>
      </c>
      <c r="O44" s="21">
        <f t="shared" si="0"/>
        <v>9.7071332165140927</v>
      </c>
    </row>
    <row r="45" spans="1:15" x14ac:dyDescent="0.3">
      <c r="A45" t="s">
        <v>52</v>
      </c>
      <c r="B45">
        <v>21.7237651452714</v>
      </c>
      <c r="C45">
        <v>25.159416086721301</v>
      </c>
      <c r="D45" s="3">
        <v>22.841901536328375</v>
      </c>
      <c r="E45">
        <v>25.639232156610973</v>
      </c>
      <c r="F45">
        <v>20.605628754214393</v>
      </c>
      <c r="G45">
        <v>24.679600016831706</v>
      </c>
      <c r="H45" s="3">
        <v>0</v>
      </c>
      <c r="I45" s="3">
        <v>11807.176378895207</v>
      </c>
      <c r="K45" s="4">
        <v>21</v>
      </c>
      <c r="L45" s="4">
        <v>23.190757997867209</v>
      </c>
      <c r="M45" s="4">
        <v>-1.1026939648616079</v>
      </c>
      <c r="N45" s="21">
        <f t="shared" si="1"/>
        <v>-25.572308884814234</v>
      </c>
      <c r="O45" s="21">
        <f t="shared" si="0"/>
        <v>-23.818143821425835</v>
      </c>
    </row>
    <row r="46" spans="1:15" x14ac:dyDescent="0.3">
      <c r="A46" t="s">
        <v>53</v>
      </c>
      <c r="B46">
        <v>20.914840088587201</v>
      </c>
      <c r="C46">
        <v>21.861536146549099</v>
      </c>
      <c r="D46" s="3">
        <v>20.00763320704662</v>
      </c>
      <c r="E46">
        <v>21.567224440292897</v>
      </c>
      <c r="F46">
        <v>21.822046970127765</v>
      </c>
      <c r="G46">
        <v>22.155847852805341</v>
      </c>
      <c r="H46" s="3">
        <v>1</v>
      </c>
      <c r="I46" s="3">
        <v>14590.10721815461</v>
      </c>
      <c r="K46" s="4">
        <v>22</v>
      </c>
      <c r="L46" s="4">
        <v>20.059545588757377</v>
      </c>
      <c r="M46" s="4">
        <v>-4.8379138873557768</v>
      </c>
      <c r="N46" s="21">
        <f t="shared" si="1"/>
        <v>-97.046354177895623</v>
      </c>
      <c r="O46" s="21">
        <f t="shared" si="0"/>
        <v>-61.941857753620752</v>
      </c>
    </row>
    <row r="47" spans="1:15" x14ac:dyDescent="0.3">
      <c r="A47" t="s">
        <v>54</v>
      </c>
      <c r="B47">
        <v>27.4492201649356</v>
      </c>
      <c r="C47">
        <v>29.632733074211298</v>
      </c>
      <c r="D47" s="3">
        <v>25.220303930289244</v>
      </c>
      <c r="E47">
        <v>28.179641721315736</v>
      </c>
      <c r="F47">
        <v>29.678136399581909</v>
      </c>
      <c r="G47">
        <v>31.085824427106807</v>
      </c>
      <c r="H47" s="3">
        <v>0</v>
      </c>
      <c r="I47" s="3">
        <v>5085.4866786130387</v>
      </c>
      <c r="K47" s="4">
        <v>23</v>
      </c>
      <c r="L47" s="4">
        <v>24.798442315802497</v>
      </c>
      <c r="M47" s="4">
        <v>-0.38849963817569844</v>
      </c>
      <c r="N47" s="21">
        <f t="shared" si="1"/>
        <v>-9.6341858670101992</v>
      </c>
      <c r="O47" s="21">
        <f t="shared" si="0"/>
        <v>-10.146226134308023</v>
      </c>
    </row>
    <row r="48" spans="1:15" x14ac:dyDescent="0.3">
      <c r="A48" t="s">
        <v>55</v>
      </c>
      <c r="B48">
        <v>22.756160973679901</v>
      </c>
      <c r="C48">
        <v>24.447716457238499</v>
      </c>
      <c r="D48" s="3">
        <v>15.842435925410715</v>
      </c>
      <c r="E48">
        <v>20.918108400570024</v>
      </c>
      <c r="F48">
        <v>29.669886021949175</v>
      </c>
      <c r="G48">
        <v>27.977324513906908</v>
      </c>
      <c r="H48" s="3">
        <v>0</v>
      </c>
      <c r="I48" s="3">
        <v>1606.1374939472464</v>
      </c>
      <c r="K48" s="4">
        <v>24</v>
      </c>
      <c r="L48" s="4">
        <v>23.319079074611299</v>
      </c>
      <c r="M48" s="4">
        <v>-1.1999921187486002</v>
      </c>
      <c r="N48" s="21">
        <f t="shared" si="1"/>
        <v>-27.98271110600896</v>
      </c>
      <c r="O48" s="21">
        <f t="shared" si="0"/>
        <v>-26.352368948753323</v>
      </c>
    </row>
    <row r="49" spans="1:15" x14ac:dyDescent="0.3">
      <c r="A49" t="s">
        <v>56</v>
      </c>
      <c r="B49">
        <v>27.734454479178702</v>
      </c>
      <c r="C49">
        <v>21.9565372007986</v>
      </c>
      <c r="D49" s="3">
        <v>26.900523151984213</v>
      </c>
      <c r="E49">
        <v>22.436924973408264</v>
      </c>
      <c r="F49">
        <v>28.568385806373289</v>
      </c>
      <c r="G49">
        <v>21.476149428188972</v>
      </c>
      <c r="H49" s="3">
        <v>1</v>
      </c>
      <c r="I49" s="3">
        <v>40480.590815532836</v>
      </c>
      <c r="K49" s="4">
        <v>25</v>
      </c>
      <c r="L49" s="4">
        <v>23.721717669310397</v>
      </c>
      <c r="M49" s="4">
        <v>-1.4092247051598967</v>
      </c>
      <c r="N49" s="21">
        <f t="shared" si="1"/>
        <v>-33.429230588420261</v>
      </c>
      <c r="O49" s="21">
        <f t="shared" si="0"/>
        <v>-32.541234772922287</v>
      </c>
    </row>
    <row r="50" spans="1:15" x14ac:dyDescent="0.3">
      <c r="A50" t="s">
        <v>57</v>
      </c>
      <c r="B50">
        <v>6.9164624948262299</v>
      </c>
      <c r="C50">
        <v>24.053972954317299</v>
      </c>
      <c r="D50" s="3">
        <v>0.26499823129598932</v>
      </c>
      <c r="E50">
        <v>20.763741535636029</v>
      </c>
      <c r="F50">
        <v>13.567926758356474</v>
      </c>
      <c r="G50">
        <v>27.344204372998487</v>
      </c>
      <c r="H50" s="3">
        <v>0</v>
      </c>
      <c r="I50" s="3">
        <v>3533.9279179846471</v>
      </c>
      <c r="K50" s="4">
        <v>26</v>
      </c>
      <c r="L50" s="4">
        <v>20.177117214785056</v>
      </c>
      <c r="M50" s="4">
        <v>-1.8261020258618572</v>
      </c>
      <c r="N50" s="21">
        <f t="shared" si="1"/>
        <v>-36.845474621971142</v>
      </c>
      <c r="O50" s="21">
        <f t="shared" si="0"/>
        <v>-23.983508498021926</v>
      </c>
    </row>
    <row r="51" spans="1:15" x14ac:dyDescent="0.3">
      <c r="A51" t="s">
        <v>58</v>
      </c>
      <c r="B51">
        <v>9.0639414584051501</v>
      </c>
      <c r="C51">
        <v>17.621942146538899</v>
      </c>
      <c r="D51" s="3">
        <v>6.7141110997550086</v>
      </c>
      <c r="E51">
        <v>12.505896991601455</v>
      </c>
      <c r="F51">
        <v>11.413771817055288</v>
      </c>
      <c r="G51">
        <v>22.737987301476281</v>
      </c>
      <c r="H51" s="3">
        <v>0</v>
      </c>
      <c r="I51" s="3">
        <v>801.43771629799642</v>
      </c>
      <c r="K51" s="4">
        <v>27</v>
      </c>
      <c r="L51" s="4">
        <v>22.479537291436017</v>
      </c>
      <c r="M51" s="4">
        <v>1.9621235093125833</v>
      </c>
      <c r="N51" s="21">
        <f t="shared" si="1"/>
        <v>44.107628597995522</v>
      </c>
      <c r="O51" s="21">
        <f t="shared" si="0"/>
        <v>38.461390941421378</v>
      </c>
    </row>
    <row r="52" spans="1:15" x14ac:dyDescent="0.3">
      <c r="A52" t="s">
        <v>59</v>
      </c>
      <c r="B52">
        <v>18.332385586891</v>
      </c>
      <c r="C52">
        <v>12.4028365888429</v>
      </c>
      <c r="D52" s="3">
        <v>18.301259472407025</v>
      </c>
      <c r="E52">
        <v>14.974631656309793</v>
      </c>
      <c r="F52">
        <v>18.361680753464139</v>
      </c>
      <c r="G52">
        <v>9.9823235841682632</v>
      </c>
      <c r="H52" s="3">
        <v>0</v>
      </c>
      <c r="I52" s="3">
        <v>3685.1704921994824</v>
      </c>
      <c r="K52" s="4">
        <v>28</v>
      </c>
      <c r="L52" s="4">
        <v>20.098367393817881</v>
      </c>
      <c r="M52" s="4">
        <v>9.934442368747618</v>
      </c>
      <c r="N52" s="21">
        <f t="shared" si="1"/>
        <v>199.66607257979999</v>
      </c>
      <c r="O52" s="21">
        <f t="shared" si="0"/>
        <v>128.27834117630729</v>
      </c>
    </row>
    <row r="53" spans="1:15" x14ac:dyDescent="0.3">
      <c r="A53" t="s">
        <v>60</v>
      </c>
      <c r="B53">
        <v>31.969017305583801</v>
      </c>
      <c r="C53">
        <v>25.300358195902898</v>
      </c>
      <c r="D53" s="3">
        <v>28.17131802444613</v>
      </c>
      <c r="E53">
        <v>26.366022229055645</v>
      </c>
      <c r="F53">
        <v>35.766716586721543</v>
      </c>
      <c r="G53">
        <v>24.234694162750205</v>
      </c>
      <c r="H53" s="3">
        <v>1</v>
      </c>
      <c r="I53" s="3">
        <v>56805.999424166017</v>
      </c>
      <c r="K53" s="4">
        <v>29</v>
      </c>
      <c r="L53" s="4">
        <v>19.667068012148519</v>
      </c>
      <c r="M53" s="4">
        <v>-3.898251876673319</v>
      </c>
      <c r="N53" s="21">
        <f t="shared" si="1"/>
        <v>-76.667184787019764</v>
      </c>
      <c r="O53" s="21">
        <f t="shared" si="0"/>
        <v>-45.612794750276414</v>
      </c>
    </row>
    <row r="54" spans="1:15" x14ac:dyDescent="0.3">
      <c r="A54" t="s">
        <v>61</v>
      </c>
      <c r="B54">
        <v>22.818109763958098</v>
      </c>
      <c r="C54">
        <v>18.002901558302899</v>
      </c>
      <c r="D54" s="3">
        <v>23.737966709066164</v>
      </c>
      <c r="E54">
        <v>18.99102417900626</v>
      </c>
      <c r="F54">
        <v>21.898252818849947</v>
      </c>
      <c r="G54">
        <v>17.014778937599552</v>
      </c>
      <c r="H54" s="3">
        <v>0</v>
      </c>
      <c r="I54" s="3">
        <v>3723.8294676675469</v>
      </c>
      <c r="K54" s="4">
        <v>30</v>
      </c>
      <c r="L54" s="4">
        <v>22.249104954283112</v>
      </c>
      <c r="M54" s="4">
        <v>3.0199893265345885</v>
      </c>
      <c r="N54" s="21">
        <f t="shared" si="1"/>
        <v>67.192059486882826</v>
      </c>
      <c r="O54" s="21">
        <f t="shared" si="0"/>
        <v>57.242588210725906</v>
      </c>
    </row>
    <row r="55" spans="1:15" x14ac:dyDescent="0.3">
      <c r="A55" t="s">
        <v>62</v>
      </c>
      <c r="B55">
        <v>19.9790540392484</v>
      </c>
      <c r="C55">
        <v>30.725009743856301</v>
      </c>
      <c r="D55" s="3">
        <v>16.807287766358471</v>
      </c>
      <c r="E55">
        <v>26.182330554472497</v>
      </c>
      <c r="F55">
        <v>23.150820312138443</v>
      </c>
      <c r="G55">
        <v>35.267688933240116</v>
      </c>
      <c r="H55" s="3">
        <v>0</v>
      </c>
      <c r="I55" s="3">
        <v>11829.600149476522</v>
      </c>
      <c r="K55" s="4">
        <v>31</v>
      </c>
      <c r="L55" s="4">
        <v>21.733973560018725</v>
      </c>
      <c r="M55" s="4">
        <v>0.59088819705887374</v>
      </c>
      <c r="N55" s="21">
        <f t="shared" si="1"/>
        <v>12.842348451804696</v>
      </c>
      <c r="O55" s="21">
        <f t="shared" si="0"/>
        <v>10.344918624193085</v>
      </c>
    </row>
    <row r="56" spans="1:15" x14ac:dyDescent="0.3">
      <c r="A56" t="s">
        <v>63</v>
      </c>
      <c r="B56">
        <v>18.747800036311698</v>
      </c>
      <c r="C56">
        <v>22.4135543798788</v>
      </c>
      <c r="D56" s="3">
        <v>17.851466280033748</v>
      </c>
      <c r="E56">
        <v>23.589857208370571</v>
      </c>
      <c r="F56">
        <v>19.644133792589688</v>
      </c>
      <c r="G56">
        <v>21.237251551386986</v>
      </c>
      <c r="H56" s="3">
        <v>0</v>
      </c>
      <c r="I56" s="3">
        <v>7456.0249344465337</v>
      </c>
      <c r="K56" s="4">
        <v>32</v>
      </c>
      <c r="L56" s="4">
        <v>25.703787654379163</v>
      </c>
      <c r="M56" s="4">
        <v>3.662060197132039</v>
      </c>
      <c r="N56" s="21">
        <f t="shared" si="1"/>
        <v>94.12881768463582</v>
      </c>
      <c r="O56" s="21">
        <f t="shared" si="0"/>
        <v>104.95401935261836</v>
      </c>
    </row>
    <row r="57" spans="1:15" x14ac:dyDescent="0.3">
      <c r="A57" t="s">
        <v>64</v>
      </c>
      <c r="B57">
        <v>32.269502226213604</v>
      </c>
      <c r="C57">
        <v>21.489171043931201</v>
      </c>
      <c r="D57" s="3">
        <v>19.078483614309231</v>
      </c>
      <c r="E57">
        <v>22.466873571090467</v>
      </c>
      <c r="F57">
        <v>45.46052083811793</v>
      </c>
      <c r="G57">
        <v>20.511468516771998</v>
      </c>
      <c r="H57" s="3">
        <v>0</v>
      </c>
      <c r="I57" s="3">
        <v>4619.1262360490346</v>
      </c>
      <c r="K57" s="4">
        <v>33</v>
      </c>
      <c r="L57" s="4">
        <v>25.237619454395052</v>
      </c>
      <c r="M57" s="4">
        <v>2.8538657556433478</v>
      </c>
      <c r="N57" s="21">
        <f t="shared" si="1"/>
        <v>72.024777914856386</v>
      </c>
      <c r="O57" s="21">
        <f t="shared" ref="O57:O88" si="2">M57*B34</f>
        <v>78.053855454231467</v>
      </c>
    </row>
    <row r="58" spans="1:15" x14ac:dyDescent="0.3">
      <c r="A58" t="s">
        <v>65</v>
      </c>
      <c r="B58">
        <v>20.121550775499699</v>
      </c>
      <c r="C58">
        <v>25.267260631214299</v>
      </c>
      <c r="D58" s="3">
        <v>25.07184147706236</v>
      </c>
      <c r="E58">
        <v>27.070329986381346</v>
      </c>
      <c r="F58">
        <v>15.171260073937132</v>
      </c>
      <c r="G58">
        <v>23.464191276047217</v>
      </c>
      <c r="H58" s="3">
        <v>1</v>
      </c>
      <c r="I58" s="3">
        <v>24752.88165857505</v>
      </c>
      <c r="K58" s="4">
        <v>34</v>
      </c>
      <c r="L58" s="4">
        <v>21.853087714631354</v>
      </c>
      <c r="M58" s="4">
        <v>-0.21819145868365197</v>
      </c>
      <c r="N58" s="21">
        <f t="shared" si="1"/>
        <v>-4.7681570851972097</v>
      </c>
      <c r="O58" s="21">
        <f t="shared" si="2"/>
        <v>-3.8929791141379426</v>
      </c>
    </row>
    <row r="59" spans="1:15" x14ac:dyDescent="0.3">
      <c r="A59" t="s">
        <v>66</v>
      </c>
      <c r="B59">
        <v>13.272953677422599</v>
      </c>
      <c r="C59">
        <v>16.497742281465801</v>
      </c>
      <c r="D59" s="3">
        <v>13.639529786002205</v>
      </c>
      <c r="E59">
        <v>14.831587881593967</v>
      </c>
      <c r="F59">
        <v>12.906377568843041</v>
      </c>
      <c r="G59">
        <v>18.16389668133759</v>
      </c>
      <c r="H59" s="3">
        <v>0</v>
      </c>
      <c r="I59" s="3">
        <v>997.21571057695712</v>
      </c>
      <c r="K59" s="4">
        <v>35</v>
      </c>
      <c r="L59" s="4">
        <v>22.882597508696112</v>
      </c>
      <c r="M59" s="4">
        <v>-1.7593715222378101</v>
      </c>
      <c r="N59" s="21">
        <f t="shared" si="1"/>
        <v>-40.258990411629796</v>
      </c>
      <c r="O59" s="21">
        <f t="shared" si="2"/>
        <v>-36.479233452036247</v>
      </c>
    </row>
    <row r="60" spans="1:15" x14ac:dyDescent="0.3">
      <c r="A60" t="s">
        <v>67</v>
      </c>
      <c r="B60">
        <v>31.043052662594398</v>
      </c>
      <c r="C60">
        <v>24.132746743527601</v>
      </c>
      <c r="D60" s="3">
        <v>23.7179535187657</v>
      </c>
      <c r="E60">
        <v>24.735294581635852</v>
      </c>
      <c r="F60">
        <v>38.368151806423079</v>
      </c>
      <c r="G60">
        <v>23.530198905419276</v>
      </c>
      <c r="H60" s="3">
        <v>0</v>
      </c>
      <c r="I60" s="3">
        <v>44878.539339680276</v>
      </c>
      <c r="K60" s="4">
        <v>36</v>
      </c>
      <c r="L60" s="4">
        <v>23.553933998673287</v>
      </c>
      <c r="M60" s="4">
        <v>4.4397769620188114</v>
      </c>
      <c r="N60" s="21">
        <f t="shared" si="1"/>
        <v>104.57421353222128</v>
      </c>
      <c r="O60" s="21">
        <f t="shared" si="2"/>
        <v>100.42878118090945</v>
      </c>
    </row>
    <row r="61" spans="1:15" x14ac:dyDescent="0.3">
      <c r="A61" t="s">
        <v>68</v>
      </c>
      <c r="B61">
        <v>9.6392612158130007</v>
      </c>
      <c r="C61">
        <v>18.4024588373548</v>
      </c>
      <c r="D61" s="3">
        <v>4.1374613625774046</v>
      </c>
      <c r="E61">
        <v>14.214625847885278</v>
      </c>
      <c r="F61">
        <v>15.141061069048597</v>
      </c>
      <c r="G61">
        <v>22.590291826824235</v>
      </c>
      <c r="H61" s="3">
        <v>0</v>
      </c>
      <c r="I61" s="3">
        <v>1963.7783009513244</v>
      </c>
      <c r="K61" s="4">
        <v>37</v>
      </c>
      <c r="L61" s="4">
        <v>21.74784465483447</v>
      </c>
      <c r="M61" s="4">
        <v>-1.7672682178294714</v>
      </c>
      <c r="N61" s="21">
        <f t="shared" si="1"/>
        <v>-38.434274664781512</v>
      </c>
      <c r="O61" s="21">
        <f t="shared" si="2"/>
        <v>-31.009146568013712</v>
      </c>
    </row>
    <row r="62" spans="1:15" x14ac:dyDescent="0.3">
      <c r="A62" t="s">
        <v>69</v>
      </c>
      <c r="B62">
        <v>4.1428170449903599</v>
      </c>
      <c r="C62">
        <v>11.7632451840407</v>
      </c>
      <c r="D62" s="3">
        <v>5.2162626241330114</v>
      </c>
      <c r="E62">
        <v>10.996353324510462</v>
      </c>
      <c r="F62">
        <v>3.0693714658477012</v>
      </c>
      <c r="G62">
        <v>12.530137043570853</v>
      </c>
      <c r="H62" s="3">
        <v>0</v>
      </c>
      <c r="I62" s="3">
        <v>1090.3283565919949</v>
      </c>
      <c r="K62" s="4">
        <v>38</v>
      </c>
      <c r="L62" s="4">
        <v>27.788891160909774</v>
      </c>
      <c r="M62" s="4">
        <v>5.9724493628853246</v>
      </c>
      <c r="N62" s="21">
        <f t="shared" si="1"/>
        <v>165.96774530926521</v>
      </c>
      <c r="O62" s="21">
        <f t="shared" si="2"/>
        <v>206.15416418967027</v>
      </c>
    </row>
    <row r="63" spans="1:15" x14ac:dyDescent="0.3">
      <c r="A63" t="s">
        <v>70</v>
      </c>
      <c r="B63">
        <v>44.387084615669998</v>
      </c>
      <c r="C63">
        <v>33.1679594092153</v>
      </c>
      <c r="D63" s="3">
        <v>42.315423531080093</v>
      </c>
      <c r="E63">
        <v>38.549840257046355</v>
      </c>
      <c r="F63">
        <v>46.458745700259833</v>
      </c>
      <c r="G63">
        <v>27.786078561384308</v>
      </c>
      <c r="H63" s="3">
        <v>0</v>
      </c>
      <c r="I63" s="3">
        <v>54928.020679393929</v>
      </c>
      <c r="K63" s="4">
        <v>39</v>
      </c>
      <c r="L63" s="4">
        <v>29.060777487870219</v>
      </c>
      <c r="M63" s="4">
        <v>-11.30435040937952</v>
      </c>
      <c r="N63" s="21">
        <f t="shared" si="1"/>
        <v>-328.51321189189287</v>
      </c>
      <c r="O63" s="21">
        <f t="shared" si="2"/>
        <v>-430.58997087947307</v>
      </c>
    </row>
    <row r="64" spans="1:15" x14ac:dyDescent="0.3">
      <c r="A64" t="s">
        <v>71</v>
      </c>
      <c r="B64">
        <v>19.568534787650599</v>
      </c>
      <c r="C64">
        <v>20.4511727811756</v>
      </c>
      <c r="D64" s="3">
        <v>22.769938800565836</v>
      </c>
      <c r="E64">
        <v>22.049517024848146</v>
      </c>
      <c r="F64">
        <v>16.367130774735362</v>
      </c>
      <c r="G64">
        <v>18.852828537503054</v>
      </c>
      <c r="H64" s="3">
        <v>0</v>
      </c>
      <c r="I64" s="3">
        <v>10497.460802197942</v>
      </c>
      <c r="K64" s="4">
        <v>40</v>
      </c>
      <c r="L64" s="4">
        <v>17.810075966485556</v>
      </c>
      <c r="M64" s="4">
        <v>-1.8473827506877551</v>
      </c>
      <c r="N64" s="21">
        <f t="shared" si="1"/>
        <v>-32.902027128923969</v>
      </c>
      <c r="O64" s="21">
        <f t="shared" si="2"/>
        <v>-11.978380338533849</v>
      </c>
    </row>
    <row r="65" spans="1:15" x14ac:dyDescent="0.3">
      <c r="A65" t="s">
        <v>72</v>
      </c>
      <c r="B65">
        <v>21.304648386353399</v>
      </c>
      <c r="C65">
        <v>24.446598476877799</v>
      </c>
      <c r="D65" s="3">
        <v>20.971508914161159</v>
      </c>
      <c r="E65">
        <v>23.051365084841983</v>
      </c>
      <c r="F65">
        <v>21.637787858545664</v>
      </c>
      <c r="G65">
        <v>25.841831868913715</v>
      </c>
      <c r="H65" s="3">
        <v>1</v>
      </c>
      <c r="I65" s="3">
        <v>29360.783825383671</v>
      </c>
      <c r="K65" s="4">
        <v>41</v>
      </c>
      <c r="L65" s="4">
        <v>19.162351682926012</v>
      </c>
      <c r="M65" s="4">
        <v>-1.3379575539945101</v>
      </c>
      <c r="N65" s="21">
        <f t="shared" si="1"/>
        <v>-25.63841318647027</v>
      </c>
      <c r="O65" s="21">
        <f t="shared" si="2"/>
        <v>-13.758124216654059</v>
      </c>
    </row>
    <row r="66" spans="1:15" x14ac:dyDescent="0.3">
      <c r="A66" t="s">
        <v>73</v>
      </c>
      <c r="B66">
        <v>22.154733787863002</v>
      </c>
      <c r="C66">
        <v>26.542423986342701</v>
      </c>
      <c r="D66" s="3">
        <v>20.394655577235682</v>
      </c>
      <c r="E66">
        <v>25.544432184475134</v>
      </c>
      <c r="F66">
        <v>23.914811998490368</v>
      </c>
      <c r="G66">
        <v>27.540415788210293</v>
      </c>
      <c r="H66" s="3">
        <v>0</v>
      </c>
      <c r="I66" s="3">
        <v>6152.2547674308043</v>
      </c>
      <c r="K66" s="4">
        <v>42</v>
      </c>
      <c r="L66" s="4">
        <v>26.848407971408001</v>
      </c>
      <c r="M66" s="4">
        <v>1.742028774056898</v>
      </c>
      <c r="N66" s="21">
        <f t="shared" si="1"/>
        <v>46.770699223811327</v>
      </c>
      <c r="O66" s="21">
        <f t="shared" si="2"/>
        <v>55.527896078966315</v>
      </c>
    </row>
    <row r="67" spans="1:15" x14ac:dyDescent="0.3">
      <c r="A67" t="s">
        <v>74</v>
      </c>
      <c r="B67">
        <v>22.6188354338511</v>
      </c>
      <c r="C67">
        <v>37.228654484926103</v>
      </c>
      <c r="D67" s="3">
        <v>20.445809831270118</v>
      </c>
      <c r="E67">
        <v>32.563941175341185</v>
      </c>
      <c r="F67">
        <v>24.791861036432095</v>
      </c>
      <c r="G67">
        <v>41.893367794511036</v>
      </c>
      <c r="H67" s="3">
        <v>0</v>
      </c>
      <c r="I67" s="3">
        <v>19343.560774343405</v>
      </c>
      <c r="K67" s="4">
        <v>43</v>
      </c>
      <c r="L67" s="4">
        <v>23.560069323994597</v>
      </c>
      <c r="M67" s="4">
        <v>0.23001764803060354</v>
      </c>
      <c r="N67" s="21">
        <f t="shared" si="1"/>
        <v>5.4192317333432083</v>
      </c>
      <c r="O67" s="21">
        <f t="shared" si="2"/>
        <v>5.2070169557661119</v>
      </c>
    </row>
    <row r="68" spans="1:15" x14ac:dyDescent="0.3">
      <c r="A68" t="s">
        <v>75</v>
      </c>
      <c r="B68">
        <v>14.5893119490014</v>
      </c>
      <c r="C68">
        <v>25.895356714056099</v>
      </c>
      <c r="D68" s="3">
        <v>18.492204478325203</v>
      </c>
      <c r="E68">
        <v>24.902211602450166</v>
      </c>
      <c r="F68">
        <v>10.686419419677616</v>
      </c>
      <c r="G68">
        <v>26.888501825662029</v>
      </c>
      <c r="H68" s="3">
        <v>0</v>
      </c>
      <c r="I68" s="3">
        <v>10112.708196751009</v>
      </c>
      <c r="K68" s="4">
        <v>44</v>
      </c>
      <c r="L68" s="4">
        <v>23.23482819672299</v>
      </c>
      <c r="M68" s="4">
        <v>1.9245878899983104</v>
      </c>
      <c r="N68" s="21">
        <f t="shared" si="1"/>
        <v>44.717468973604348</v>
      </c>
      <c r="O68" s="21">
        <f t="shared" si="2"/>
        <v>41.809295323756722</v>
      </c>
    </row>
    <row r="69" spans="1:15" x14ac:dyDescent="0.3">
      <c r="A69" t="s">
        <v>76</v>
      </c>
      <c r="B69">
        <v>8.6080376835141994</v>
      </c>
      <c r="C69">
        <v>24.806390260540699</v>
      </c>
      <c r="D69" s="3">
        <v>12.129302411704087</v>
      </c>
      <c r="E69">
        <v>22.644871626746276</v>
      </c>
      <c r="F69">
        <v>5.0867729553243048</v>
      </c>
      <c r="G69">
        <v>26.9679088943351</v>
      </c>
      <c r="H69" s="3">
        <v>0</v>
      </c>
      <c r="I69" s="3">
        <v>8152.4277751851487</v>
      </c>
      <c r="K69" s="4">
        <v>45</v>
      </c>
      <c r="L69" s="4">
        <v>22.946883450785094</v>
      </c>
      <c r="M69" s="4">
        <v>-1.0853473042359951</v>
      </c>
      <c r="N69" s="21">
        <f t="shared" si="1"/>
        <v>-24.90533809392717</v>
      </c>
      <c r="O69" s="21">
        <f t="shared" si="2"/>
        <v>-22.69986530867504</v>
      </c>
    </row>
    <row r="70" spans="1:15" x14ac:dyDescent="0.3">
      <c r="A70" t="s">
        <v>77</v>
      </c>
      <c r="B70">
        <v>9.0537832833972001</v>
      </c>
      <c r="C70">
        <v>18.706237753132601</v>
      </c>
      <c r="D70" s="3">
        <v>3.1967807026339115</v>
      </c>
      <c r="E70">
        <v>13.920583263006369</v>
      </c>
      <c r="F70">
        <v>14.910785864160495</v>
      </c>
      <c r="G70">
        <v>23.49189224325881</v>
      </c>
      <c r="H70" s="3">
        <v>0</v>
      </c>
      <c r="I70" s="3">
        <v>2618.3948942560692</v>
      </c>
      <c r="K70" s="4">
        <v>46</v>
      </c>
      <c r="L70" s="4">
        <v>25.272859627933389</v>
      </c>
      <c r="M70" s="4">
        <v>4.3598734462779092</v>
      </c>
      <c r="N70" s="21">
        <f t="shared" si="1"/>
        <v>110.18646960333578</v>
      </c>
      <c r="O70" s="21">
        <f t="shared" si="2"/>
        <v>119.67512611813885</v>
      </c>
    </row>
    <row r="71" spans="1:15" x14ac:dyDescent="0.3">
      <c r="A71" t="s">
        <v>78</v>
      </c>
      <c r="B71">
        <v>26.657626020964202</v>
      </c>
      <c r="C71">
        <v>23.3854720818345</v>
      </c>
      <c r="D71" s="3">
        <v>24.743962240772419</v>
      </c>
      <c r="E71">
        <v>24.390054031900977</v>
      </c>
      <c r="F71">
        <v>28.571289801155984</v>
      </c>
      <c r="G71">
        <v>22.380890131768098</v>
      </c>
      <c r="H71" s="3">
        <v>1</v>
      </c>
      <c r="I71" s="3">
        <v>37140.48757325684</v>
      </c>
      <c r="K71" s="4">
        <v>47</v>
      </c>
      <c r="L71" s="4">
        <v>23.602319538550077</v>
      </c>
      <c r="M71" s="4">
        <v>0.84539691868842226</v>
      </c>
      <c r="N71" s="21">
        <f t="shared" si="1"/>
        <v>19.953328211789781</v>
      </c>
      <c r="O71" s="21">
        <f t="shared" si="2"/>
        <v>19.237988368326715</v>
      </c>
    </row>
    <row r="72" spans="1:15" x14ac:dyDescent="0.3">
      <c r="A72" t="s">
        <v>79</v>
      </c>
      <c r="B72">
        <v>33.885919100485602</v>
      </c>
      <c r="C72">
        <v>26.8306595062848</v>
      </c>
      <c r="D72" s="3">
        <v>32.921997347368062</v>
      </c>
      <c r="E72">
        <v>29.166779963495536</v>
      </c>
      <c r="F72">
        <v>34.849840853603183</v>
      </c>
      <c r="G72">
        <v>24.494539049074064</v>
      </c>
      <c r="H72" s="3">
        <v>1</v>
      </c>
      <c r="I72" s="3">
        <v>50723.017445715777</v>
      </c>
      <c r="K72" s="4">
        <v>48</v>
      </c>
      <c r="L72" s="4">
        <v>25.374391557830776</v>
      </c>
      <c r="M72" s="4">
        <v>-3.4178543570321764</v>
      </c>
      <c r="N72" s="21">
        <f t="shared" si="1"/>
        <v>-86.725974742972397</v>
      </c>
      <c r="O72" s="21">
        <f t="shared" si="2"/>
        <v>-94.792326081571488</v>
      </c>
    </row>
    <row r="73" spans="1:15" x14ac:dyDescent="0.3">
      <c r="A73" t="s">
        <v>80</v>
      </c>
      <c r="B73">
        <v>28.971904103664802</v>
      </c>
      <c r="C73">
        <v>29.8860631788944</v>
      </c>
      <c r="D73" s="3">
        <v>29.176456012830954</v>
      </c>
      <c r="E73">
        <v>34.385230161646341</v>
      </c>
      <c r="F73">
        <v>28.767352194498638</v>
      </c>
      <c r="G73">
        <v>25.38689619614247</v>
      </c>
      <c r="H73" s="3">
        <v>0</v>
      </c>
      <c r="I73" s="3">
        <v>10518.104762180445</v>
      </c>
      <c r="K73" s="4">
        <v>49</v>
      </c>
      <c r="L73" s="4">
        <v>17.964024721819044</v>
      </c>
      <c r="M73" s="4">
        <v>6.089948232498255</v>
      </c>
      <c r="N73" s="21">
        <f t="shared" si="1"/>
        <v>109.39998060319684</v>
      </c>
      <c r="O73" s="21">
        <f t="shared" si="2"/>
        <v>42.120898545507472</v>
      </c>
    </row>
    <row r="74" spans="1:15" x14ac:dyDescent="0.3">
      <c r="A74" t="s">
        <v>81</v>
      </c>
      <c r="B74">
        <v>9.2448218518385801</v>
      </c>
      <c r="C74">
        <v>17.7231063695099</v>
      </c>
      <c r="D74" s="3">
        <v>15.237424868899682</v>
      </c>
      <c r="E74">
        <v>18.335752238032274</v>
      </c>
      <c r="F74">
        <v>3.2522188347774725</v>
      </c>
      <c r="G74">
        <v>17.110460500987443</v>
      </c>
      <c r="H74" s="3">
        <v>0</v>
      </c>
      <c r="I74" s="3">
        <v>1232.7528462433481</v>
      </c>
      <c r="K74" s="4">
        <v>50</v>
      </c>
      <c r="L74" s="4">
        <v>18.728440756982248</v>
      </c>
      <c r="M74" s="4">
        <v>-1.1064986104433494</v>
      </c>
      <c r="N74" s="21">
        <f t="shared" si="1"/>
        <v>-20.722993673371448</v>
      </c>
      <c r="O74" s="21">
        <f t="shared" si="2"/>
        <v>-10.029238628865164</v>
      </c>
    </row>
    <row r="75" spans="1:15" x14ac:dyDescent="0.3">
      <c r="A75" t="s">
        <v>82</v>
      </c>
      <c r="B75">
        <v>24.0578865098887</v>
      </c>
      <c r="C75">
        <v>19.835911183689198</v>
      </c>
      <c r="D75" s="3">
        <v>19.47271302068399</v>
      </c>
      <c r="E75">
        <v>20.349852883487042</v>
      </c>
      <c r="F75">
        <v>28.643059999093353</v>
      </c>
      <c r="G75">
        <v>19.321969483891266</v>
      </c>
      <c r="H75" s="3">
        <v>0</v>
      </c>
      <c r="I75" s="3">
        <v>21539.531341676811</v>
      </c>
      <c r="K75" s="4">
        <v>51</v>
      </c>
      <c r="L75" s="4">
        <v>22.027633639887735</v>
      </c>
      <c r="M75" s="4">
        <v>-9.6247970510448351</v>
      </c>
      <c r="N75" s="21">
        <f t="shared" si="1"/>
        <v>-212.01150329868747</v>
      </c>
      <c r="O75" s="21">
        <f t="shared" si="2"/>
        <v>-176.44549073532534</v>
      </c>
    </row>
    <row r="76" spans="1:15" x14ac:dyDescent="0.3">
      <c r="A76" t="s">
        <v>83</v>
      </c>
      <c r="B76">
        <v>21.577495712408901</v>
      </c>
      <c r="C76">
        <v>26.129976572146902</v>
      </c>
      <c r="D76" s="3">
        <v>22.819664741404342</v>
      </c>
      <c r="E76">
        <v>27.854616298426173</v>
      </c>
      <c r="F76">
        <v>20.335326683413534</v>
      </c>
      <c r="G76">
        <v>24.40533684586763</v>
      </c>
      <c r="H76" s="3">
        <v>0</v>
      </c>
      <c r="I76" s="3">
        <v>8016.2390223528637</v>
      </c>
      <c r="K76" s="4">
        <v>52</v>
      </c>
      <c r="L76" s="4">
        <v>26.881725404312533</v>
      </c>
      <c r="M76" s="4">
        <v>-1.5813672084096346</v>
      </c>
      <c r="N76" s="21">
        <f t="shared" si="1"/>
        <v>-42.509879059852068</v>
      </c>
      <c r="O76" s="21">
        <f t="shared" si="2"/>
        <v>-50.554755652130353</v>
      </c>
    </row>
    <row r="77" spans="1:15" x14ac:dyDescent="0.3">
      <c r="A77" t="s">
        <v>84</v>
      </c>
      <c r="B77">
        <v>20.498198753190898</v>
      </c>
      <c r="C77">
        <v>23.4832882299334</v>
      </c>
      <c r="D77" s="3">
        <v>18.783779987266968</v>
      </c>
      <c r="E77">
        <v>21.39290723812686</v>
      </c>
      <c r="F77">
        <v>22.212617519114758</v>
      </c>
      <c r="G77">
        <v>25.573669221740001</v>
      </c>
      <c r="H77" s="3">
        <v>1</v>
      </c>
      <c r="I77" s="3">
        <v>14977.72667890216</v>
      </c>
      <c r="K77" s="4">
        <v>53</v>
      </c>
      <c r="L77" s="4">
        <v>23.624370813300956</v>
      </c>
      <c r="M77" s="4">
        <v>-5.6214692549980576</v>
      </c>
      <c r="N77" s="21">
        <f t="shared" si="1"/>
        <v>-132.80367419564479</v>
      </c>
      <c r="O77" s="21">
        <f t="shared" si="2"/>
        <v>-128.27130249526144</v>
      </c>
    </row>
    <row r="78" spans="1:15" x14ac:dyDescent="0.3">
      <c r="A78" t="s">
        <v>85</v>
      </c>
      <c r="B78">
        <v>13.1573610140751</v>
      </c>
      <c r="C78">
        <v>16.5676238709692</v>
      </c>
      <c r="D78" s="3">
        <v>8.3996355982463484</v>
      </c>
      <c r="E78">
        <v>11.268096136547555</v>
      </c>
      <c r="F78">
        <v>17.915086429903823</v>
      </c>
      <c r="G78">
        <v>21.867151605390792</v>
      </c>
      <c r="H78" s="3">
        <v>0</v>
      </c>
      <c r="I78" s="3">
        <v>1172.4510054542409</v>
      </c>
      <c r="K78" s="4">
        <v>54</v>
      </c>
      <c r="L78" s="4">
        <v>22.613781299970793</v>
      </c>
      <c r="M78" s="4">
        <v>8.1112284438855085</v>
      </c>
      <c r="N78" s="21">
        <f t="shared" si="1"/>
        <v>183.4255461041293</v>
      </c>
      <c r="O78" s="21">
        <f t="shared" si="2"/>
        <v>162.05467140507727</v>
      </c>
    </row>
    <row r="79" spans="1:15" x14ac:dyDescent="0.3">
      <c r="A79" t="s">
        <v>86</v>
      </c>
      <c r="B79">
        <v>18.6707097381964</v>
      </c>
      <c r="C79">
        <v>19.257178875696201</v>
      </c>
      <c r="D79" s="3">
        <v>22.198146578750826</v>
      </c>
      <c r="E79">
        <v>21.017986277802294</v>
      </c>
      <c r="F79">
        <v>15.143272897642031</v>
      </c>
      <c r="G79">
        <v>17.496371473590091</v>
      </c>
      <c r="H79" s="3">
        <v>1</v>
      </c>
      <c r="I79" s="3">
        <v>32946.445348424662</v>
      </c>
      <c r="K79" s="4">
        <v>55</v>
      </c>
      <c r="L79" s="4">
        <v>22.175504455742647</v>
      </c>
      <c r="M79" s="4">
        <v>0.23804992413615267</v>
      </c>
      <c r="N79" s="21">
        <f t="shared" si="1"/>
        <v>5.2788771533704528</v>
      </c>
      <c r="O79" s="21">
        <f t="shared" si="2"/>
        <v>4.4629123763637599</v>
      </c>
    </row>
    <row r="80" spans="1:15" x14ac:dyDescent="0.3">
      <c r="A80" t="s">
        <v>87</v>
      </c>
      <c r="B80">
        <v>18.971444523752499</v>
      </c>
      <c r="C80">
        <v>21.840368722997599</v>
      </c>
      <c r="D80" s="3">
        <v>19.832331897115843</v>
      </c>
      <c r="E80">
        <v>22.3176918144087</v>
      </c>
      <c r="F80">
        <v>18.110557150389059</v>
      </c>
      <c r="G80">
        <v>21.363045631586498</v>
      </c>
      <c r="H80" s="3">
        <v>1</v>
      </c>
      <c r="I80" s="3">
        <v>45103.420736957756</v>
      </c>
      <c r="K80" s="4">
        <v>56</v>
      </c>
      <c r="L80" s="4">
        <v>26.988685935963733</v>
      </c>
      <c r="M80" s="4">
        <v>-5.4995148920325327</v>
      </c>
      <c r="N80" s="21">
        <f t="shared" si="1"/>
        <v>-148.42468022122154</v>
      </c>
      <c r="O80" s="21">
        <f t="shared" si="2"/>
        <v>-177.46660805153869</v>
      </c>
    </row>
    <row r="81" spans="1:15" x14ac:dyDescent="0.3">
      <c r="A81" t="s">
        <v>88</v>
      </c>
      <c r="B81">
        <v>14.311446691478499</v>
      </c>
      <c r="C81">
        <v>16.540475301127799</v>
      </c>
      <c r="D81" s="3">
        <v>13.25849606122658</v>
      </c>
      <c r="E81">
        <v>14.904544428479994</v>
      </c>
      <c r="F81">
        <v>15.364397321730337</v>
      </c>
      <c r="G81">
        <v>18.17640617377559</v>
      </c>
      <c r="H81" s="3">
        <v>0</v>
      </c>
      <c r="I81" s="3">
        <v>13409.312198198741</v>
      </c>
      <c r="K81" s="4">
        <v>57</v>
      </c>
      <c r="L81" s="4">
        <v>22.664504399938853</v>
      </c>
      <c r="M81" s="4">
        <v>2.6027562312754462</v>
      </c>
      <c r="N81" s="21">
        <f t="shared" si="1"/>
        <v>58.990180055710617</v>
      </c>
      <c r="O81" s="21">
        <f t="shared" si="2"/>
        <v>52.371491663857128</v>
      </c>
    </row>
    <row r="82" spans="1:15" x14ac:dyDescent="0.3">
      <c r="A82" t="s">
        <v>89</v>
      </c>
      <c r="B82">
        <v>26.505438051752499</v>
      </c>
      <c r="C82">
        <v>22.3905690579018</v>
      </c>
      <c r="D82" s="3">
        <v>21.854647503720003</v>
      </c>
      <c r="E82">
        <v>19.691851658313045</v>
      </c>
      <c r="F82">
        <v>31.156228599785013</v>
      </c>
      <c r="G82">
        <v>25.089286457490644</v>
      </c>
      <c r="H82" s="3">
        <v>0</v>
      </c>
      <c r="I82" s="3">
        <v>15509.576673742891</v>
      </c>
      <c r="K82" s="4">
        <v>58</v>
      </c>
      <c r="L82" s="4">
        <v>20.226679616119995</v>
      </c>
      <c r="M82" s="4">
        <v>-3.7289373346541943</v>
      </c>
      <c r="N82" s="21">
        <f t="shared" si="1"/>
        <v>-75.424020776638812</v>
      </c>
      <c r="O82" s="21">
        <f t="shared" si="2"/>
        <v>-49.494012508876814</v>
      </c>
    </row>
    <row r="83" spans="1:15" x14ac:dyDescent="0.3">
      <c r="K83" s="4">
        <v>59</v>
      </c>
      <c r="L83" s="4">
        <v>26.552119278664797</v>
      </c>
      <c r="M83" s="4">
        <v>-2.419372535137196</v>
      </c>
      <c r="N83" s="21">
        <f t="shared" si="1"/>
        <v>-64.239468132488469</v>
      </c>
      <c r="O83" s="21">
        <f t="shared" si="2"/>
        <v>-75.104709018698486</v>
      </c>
    </row>
    <row r="84" spans="1:15" x14ac:dyDescent="0.3">
      <c r="K84" s="4">
        <v>60</v>
      </c>
      <c r="L84" s="4">
        <v>18.933231423325182</v>
      </c>
      <c r="M84" s="4">
        <v>-0.53077258597038224</v>
      </c>
      <c r="N84" s="21">
        <f t="shared" si="1"/>
        <v>-10.049240203334008</v>
      </c>
      <c r="O84" s="21">
        <f t="shared" si="2"/>
        <v>-5.1162556023610772</v>
      </c>
    </row>
    <row r="85" spans="1:15" x14ac:dyDescent="0.3">
      <c r="K85" s="4">
        <v>61</v>
      </c>
      <c r="L85" s="4">
        <v>16.976718632366829</v>
      </c>
      <c r="M85" s="4">
        <v>-5.2134734483261287</v>
      </c>
      <c r="N85" s="21">
        <f t="shared" si="1"/>
        <v>-88.507671829547931</v>
      </c>
      <c r="O85" s="21">
        <f t="shared" si="2"/>
        <v>-21.598466665330154</v>
      </c>
    </row>
    <row r="86" spans="1:15" x14ac:dyDescent="0.3">
      <c r="K86" s="4">
        <v>62</v>
      </c>
      <c r="L86" s="4">
        <v>31.302057309099098</v>
      </c>
      <c r="M86" s="4">
        <v>1.8659021001162017</v>
      </c>
      <c r="N86" s="21">
        <f t="shared" si="1"/>
        <v>58.406574471005712</v>
      </c>
      <c r="O86" s="21">
        <f t="shared" si="2"/>
        <v>82.821954402414192</v>
      </c>
    </row>
    <row r="87" spans="1:15" x14ac:dyDescent="0.3">
      <c r="K87" s="4">
        <v>63</v>
      </c>
      <c r="L87" s="4">
        <v>22.4676529774183</v>
      </c>
      <c r="M87" s="4">
        <v>-2.0164801962426999</v>
      </c>
      <c r="N87" s="21">
        <f t="shared" si="1"/>
        <v>-45.305577285017335</v>
      </c>
      <c r="O87" s="21">
        <f t="shared" si="2"/>
        <v>-39.459562868783777</v>
      </c>
    </row>
    <row r="88" spans="1:15" x14ac:dyDescent="0.3">
      <c r="K88" s="4">
        <v>64</v>
      </c>
      <c r="L88" s="4">
        <v>23.085639507773685</v>
      </c>
      <c r="M88" s="4">
        <v>1.3609589691041144</v>
      </c>
      <c r="N88" s="21">
        <f t="shared" si="1"/>
        <v>31.418608145608889</v>
      </c>
      <c r="O88" s="21">
        <f t="shared" si="2"/>
        <v>28.994752305017158</v>
      </c>
    </row>
    <row r="89" spans="1:15" x14ac:dyDescent="0.3">
      <c r="K89" s="4">
        <v>65</v>
      </c>
      <c r="L89" s="4">
        <v>23.388235679001887</v>
      </c>
      <c r="M89" s="4">
        <v>3.1541883073408137</v>
      </c>
      <c r="N89" s="21">
        <f t="shared" si="1"/>
        <v>73.770899508038994</v>
      </c>
      <c r="O89" s="21">
        <f t="shared" ref="O89:O120" si="3">M89*B66</f>
        <v>69.880202265925931</v>
      </c>
    </row>
    <row r="90" spans="1:15" x14ac:dyDescent="0.3">
      <c r="K90" s="4">
        <v>66</v>
      </c>
      <c r="L90" s="4">
        <v>23.553437176271828</v>
      </c>
      <c r="M90" s="4">
        <v>13.675217308654275</v>
      </c>
      <c r="N90" s="21">
        <f t="shared" ref="N90:N105" si="4">L90*M90</f>
        <v>322.09837175125358</v>
      </c>
      <c r="O90" s="21">
        <f t="shared" si="3"/>
        <v>309.31748982660321</v>
      </c>
    </row>
    <row r="91" spans="1:15" x14ac:dyDescent="0.3">
      <c r="K91" s="4">
        <v>67</v>
      </c>
      <c r="L91" s="4">
        <v>20.695250152958959</v>
      </c>
      <c r="M91" s="4">
        <v>5.2001065610971402</v>
      </c>
      <c r="N91" s="21">
        <f t="shared" si="4"/>
        <v>107.61750610394847</v>
      </c>
      <c r="O91" s="21">
        <f t="shared" si="3"/>
        <v>75.865976787895093</v>
      </c>
    </row>
    <row r="92" spans="1:15" x14ac:dyDescent="0.3">
      <c r="K92" s="4">
        <v>68</v>
      </c>
      <c r="L92" s="4">
        <v>18.566157371706481</v>
      </c>
      <c r="M92" s="4">
        <v>6.2402328888342176</v>
      </c>
      <c r="N92" s="21">
        <f t="shared" si="4"/>
        <v>115.85714585019464</v>
      </c>
      <c r="O92" s="21">
        <f t="shared" si="3"/>
        <v>53.71615986098962</v>
      </c>
    </row>
    <row r="93" spans="1:15" x14ac:dyDescent="0.3">
      <c r="K93" s="4">
        <v>69</v>
      </c>
      <c r="L93" s="4">
        <v>18.724824855734429</v>
      </c>
      <c r="M93" s="4">
        <v>-1.858710260182761E-2</v>
      </c>
      <c r="N93" s="21">
        <f t="shared" si="4"/>
        <v>-0.34804024079478768</v>
      </c>
      <c r="O93" s="21">
        <f t="shared" si="3"/>
        <v>-0.16828359882321542</v>
      </c>
    </row>
    <row r="94" spans="1:15" x14ac:dyDescent="0.3">
      <c r="K94" s="4">
        <v>70</v>
      </c>
      <c r="L94" s="4">
        <v>24.991083989030471</v>
      </c>
      <c r="M94" s="4">
        <v>-1.6056119071959714</v>
      </c>
      <c r="N94" s="21">
        <f t="shared" si="4"/>
        <v>-40.125982026521918</v>
      </c>
      <c r="O94" s="21">
        <f t="shared" si="3"/>
        <v>-42.801801756837285</v>
      </c>
    </row>
    <row r="95" spans="1:15" x14ac:dyDescent="0.3">
      <c r="K95" s="4">
        <v>71</v>
      </c>
      <c r="L95" s="4">
        <v>27.564065252435668</v>
      </c>
      <c r="M95" s="4">
        <v>-0.73340574615086851</v>
      </c>
      <c r="N95" s="21">
        <f t="shared" si="4"/>
        <v>-20.215643843413808</v>
      </c>
      <c r="O95" s="21">
        <f t="shared" si="3"/>
        <v>-24.852127781899611</v>
      </c>
    </row>
    <row r="96" spans="1:15" x14ac:dyDescent="0.3">
      <c r="K96" s="4">
        <v>72</v>
      </c>
      <c r="L96" s="4">
        <v>25.814873793841791</v>
      </c>
      <c r="M96" s="4">
        <v>4.0711893850526089</v>
      </c>
      <c r="N96" s="21">
        <f t="shared" si="4"/>
        <v>105.09724016596147</v>
      </c>
      <c r="O96" s="21">
        <f t="shared" si="3"/>
        <v>117.95010845160226</v>
      </c>
    </row>
    <row r="97" spans="11:15" x14ac:dyDescent="0.3">
      <c r="K97" s="4">
        <v>73</v>
      </c>
      <c r="L97" s="4">
        <v>18.792826893252801</v>
      </c>
      <c r="M97" s="4">
        <v>-1.0697205237429017</v>
      </c>
      <c r="N97" s="21">
        <f t="shared" si="4"/>
        <v>-20.103072626860076</v>
      </c>
      <c r="O97" s="21">
        <f t="shared" si="3"/>
        <v>-9.8893756732585878</v>
      </c>
    </row>
    <row r="98" spans="11:15" x14ac:dyDescent="0.3">
      <c r="K98" s="4">
        <v>74</v>
      </c>
      <c r="L98" s="4">
        <v>24.065681410836401</v>
      </c>
      <c r="M98" s="4">
        <v>-4.2297702271472026</v>
      </c>
      <c r="N98" s="21">
        <f t="shared" si="4"/>
        <v>-101.7923027275657</v>
      </c>
      <c r="O98" s="21">
        <f t="shared" si="3"/>
        <v>-101.75933208761354</v>
      </c>
    </row>
    <row r="99" spans="11:15" x14ac:dyDescent="0.3">
      <c r="K99" s="4">
        <v>75</v>
      </c>
      <c r="L99" s="4">
        <v>23.18276216868238</v>
      </c>
      <c r="M99" s="4">
        <v>2.9472144034645211</v>
      </c>
      <c r="N99" s="21">
        <f t="shared" si="4"/>
        <v>68.324570575633103</v>
      </c>
      <c r="O99" s="21">
        <f t="shared" si="3"/>
        <v>63.593506154305459</v>
      </c>
    </row>
    <row r="100" spans="11:15" x14ac:dyDescent="0.3">
      <c r="K100" s="4">
        <v>76</v>
      </c>
      <c r="L100" s="4">
        <v>22.798575912927792</v>
      </c>
      <c r="M100" s="4">
        <v>0.68471231700560864</v>
      </c>
      <c r="N100" s="21">
        <f t="shared" si="4"/>
        <v>15.610465737769047</v>
      </c>
      <c r="O100" s="21">
        <f t="shared" si="3"/>
        <v>14.035369162738819</v>
      </c>
    </row>
    <row r="101" spans="11:15" x14ac:dyDescent="0.3">
      <c r="K101" s="4">
        <v>77</v>
      </c>
      <c r="L101" s="4">
        <v>20.1855332827176</v>
      </c>
      <c r="M101" s="4">
        <v>-3.6179094117483999</v>
      </c>
      <c r="N101" s="21">
        <f t="shared" si="4"/>
        <v>-73.029430844704578</v>
      </c>
      <c r="O101" s="21">
        <f t="shared" si="3"/>
        <v>-47.602140246593777</v>
      </c>
    </row>
    <row r="102" spans="11:15" x14ac:dyDescent="0.3">
      <c r="K102" s="4">
        <v>78</v>
      </c>
      <c r="L102" s="4">
        <v>22.148063413928373</v>
      </c>
      <c r="M102" s="4">
        <v>-2.8908845382321715</v>
      </c>
      <c r="N102" s="21">
        <f t="shared" si="4"/>
        <v>-64.027494075111179</v>
      </c>
      <c r="O102" s="21">
        <f t="shared" si="3"/>
        <v>-53.974866099972807</v>
      </c>
    </row>
    <row r="103" spans="11:15" x14ac:dyDescent="0.3">
      <c r="K103" s="4">
        <v>79</v>
      </c>
      <c r="L103" s="4">
        <v>22.255112887431633</v>
      </c>
      <c r="M103" s="4">
        <v>-0.41474416443403328</v>
      </c>
      <c r="N103" s="21">
        <f t="shared" si="4"/>
        <v>-9.2301781988829177</v>
      </c>
      <c r="O103" s="21">
        <f t="shared" si="3"/>
        <v>-7.8682959071103467</v>
      </c>
    </row>
    <row r="104" spans="11:15" x14ac:dyDescent="0.3">
      <c r="K104" s="4">
        <v>80</v>
      </c>
      <c r="L104" s="4">
        <v>20.596341310512713</v>
      </c>
      <c r="M104" s="4">
        <v>-4.0558660093849142</v>
      </c>
      <c r="N104" s="21">
        <f t="shared" si="4"/>
        <v>-83.536000638998857</v>
      </c>
      <c r="O104" s="21">
        <f t="shared" si="3"/>
        <v>-58.045310181091835</v>
      </c>
    </row>
    <row r="105" spans="11:15" ht="15" thickBot="1" x14ac:dyDescent="0.35">
      <c r="K105" s="5">
        <v>81</v>
      </c>
      <c r="L105" s="5">
        <v>24.93691120038044</v>
      </c>
      <c r="M105" s="5">
        <v>-2.5463421424786397</v>
      </c>
      <c r="N105" s="21">
        <f t="shared" si="4"/>
        <v>-63.497907892776311</v>
      </c>
      <c r="O105" s="21">
        <f t="shared" si="3"/>
        <v>-67.491913916034321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opLeftCell="A22" workbookViewId="0">
      <selection activeCell="K47" sqref="K47"/>
    </sheetView>
  </sheetViews>
  <sheetFormatPr baseColWidth="10" defaultRowHeight="14.4" x14ac:dyDescent="0.3"/>
  <cols>
    <col min="1" max="2" width="19.44140625" style="3" customWidth="1"/>
    <col min="3" max="4" width="11.5546875" style="3"/>
  </cols>
  <sheetData>
    <row r="1" spans="1:15" x14ac:dyDescent="0.3">
      <c r="A1" s="3" t="s">
        <v>0</v>
      </c>
      <c r="B1" s="3" t="s">
        <v>5</v>
      </c>
      <c r="C1" s="3" t="s">
        <v>1</v>
      </c>
      <c r="D1" s="3" t="s">
        <v>271</v>
      </c>
      <c r="E1" t="s">
        <v>234</v>
      </c>
      <c r="G1" t="s">
        <v>226</v>
      </c>
    </row>
    <row r="2" spans="1:15" ht="15" thickBot="1" x14ac:dyDescent="0.35">
      <c r="A2" s="3" t="s">
        <v>9</v>
      </c>
      <c r="B2" s="3">
        <f>C2^2</f>
        <v>277.97972663984103</v>
      </c>
      <c r="C2" s="3">
        <v>16.672724031778401</v>
      </c>
      <c r="D2" s="3">
        <f>E2^2</f>
        <v>62.282113176700506</v>
      </c>
      <c r="E2">
        <v>7.8919017465184211</v>
      </c>
    </row>
    <row r="3" spans="1:15" x14ac:dyDescent="0.3">
      <c r="A3" s="3" t="s">
        <v>10</v>
      </c>
      <c r="B3" s="3">
        <f t="shared" ref="B3:B66" si="0">C3^2</f>
        <v>291.8720028310729</v>
      </c>
      <c r="C3" s="3">
        <v>17.084261846245301</v>
      </c>
      <c r="D3" s="3">
        <f t="shared" ref="D3:D66" si="1">E3^2</f>
        <v>12.171646945510812</v>
      </c>
      <c r="E3">
        <v>-3.4887887504850177</v>
      </c>
      <c r="G3" s="7" t="s">
        <v>227</v>
      </c>
      <c r="H3" s="7"/>
    </row>
    <row r="4" spans="1:15" x14ac:dyDescent="0.3">
      <c r="A4" s="3" t="s">
        <v>11</v>
      </c>
      <c r="B4" s="3">
        <f t="shared" si="0"/>
        <v>414.28878899762213</v>
      </c>
      <c r="C4" s="3">
        <v>20.3540853146886</v>
      </c>
      <c r="D4" s="3">
        <f t="shared" si="1"/>
        <v>4.9171527691875179</v>
      </c>
      <c r="E4">
        <v>2.2174653930078634</v>
      </c>
      <c r="G4" s="4" t="s">
        <v>228</v>
      </c>
      <c r="H4" s="4">
        <v>0.11177268253275366</v>
      </c>
    </row>
    <row r="5" spans="1:15" x14ac:dyDescent="0.3">
      <c r="A5" s="3" t="s">
        <v>12</v>
      </c>
      <c r="B5" s="3">
        <f t="shared" si="0"/>
        <v>766.48405210526016</v>
      </c>
      <c r="C5" s="3">
        <v>27.6854483818713</v>
      </c>
      <c r="D5" s="3">
        <f t="shared" si="1"/>
        <v>0.54965414976397065</v>
      </c>
      <c r="E5">
        <v>0.74138663986072117</v>
      </c>
      <c r="G5" s="4" t="s">
        <v>229</v>
      </c>
      <c r="H5" s="4">
        <v>1.2493132560567735E-2</v>
      </c>
    </row>
    <row r="6" spans="1:15" x14ac:dyDescent="0.3">
      <c r="A6" s="3" t="s">
        <v>13</v>
      </c>
      <c r="B6" s="3">
        <f t="shared" si="0"/>
        <v>626.14276034243892</v>
      </c>
      <c r="C6" s="3">
        <v>25.022844769179201</v>
      </c>
      <c r="D6" s="3">
        <f t="shared" si="1"/>
        <v>10.885040380606572</v>
      </c>
      <c r="E6">
        <v>-3.2992484569378178</v>
      </c>
      <c r="G6" s="4" t="s">
        <v>229</v>
      </c>
      <c r="H6" s="4">
        <v>-1.2827556348135656E-2</v>
      </c>
    </row>
    <row r="7" spans="1:15" x14ac:dyDescent="0.3">
      <c r="A7" s="3" t="s">
        <v>14</v>
      </c>
      <c r="B7" s="3">
        <f t="shared" si="0"/>
        <v>176.22333906276234</v>
      </c>
      <c r="C7" s="3">
        <v>13.2749139003898</v>
      </c>
      <c r="D7" s="3">
        <f t="shared" si="1"/>
        <v>24.006283239592928</v>
      </c>
      <c r="E7">
        <v>-4.8996207240553762</v>
      </c>
      <c r="G7" s="4" t="s">
        <v>230</v>
      </c>
      <c r="H7" s="4">
        <v>30.082501817435364</v>
      </c>
    </row>
    <row r="8" spans="1:15" ht="15" thickBot="1" x14ac:dyDescent="0.35">
      <c r="A8" s="3" t="s">
        <v>15</v>
      </c>
      <c r="B8" s="3">
        <f t="shared" si="0"/>
        <v>117.22219273253444</v>
      </c>
      <c r="C8" s="3">
        <v>10.8269198174058</v>
      </c>
      <c r="D8" s="3">
        <f t="shared" si="1"/>
        <v>0.11821833668773912</v>
      </c>
      <c r="E8">
        <v>-0.34382893521014068</v>
      </c>
      <c r="G8" s="5" t="s">
        <v>231</v>
      </c>
      <c r="H8" s="5">
        <v>81</v>
      </c>
    </row>
    <row r="9" spans="1:15" x14ac:dyDescent="0.3">
      <c r="A9" s="3" t="s">
        <v>16</v>
      </c>
      <c r="B9" s="3">
        <f t="shared" si="0"/>
        <v>228.60353490711779</v>
      </c>
      <c r="C9" s="3">
        <v>15.1196407003314</v>
      </c>
      <c r="D9" s="3">
        <f t="shared" si="1"/>
        <v>23.03760237199964</v>
      </c>
      <c r="E9">
        <v>-4.7997502405854036</v>
      </c>
    </row>
    <row r="10" spans="1:15" ht="15" thickBot="1" x14ac:dyDescent="0.35">
      <c r="A10" s="3" t="s">
        <v>17</v>
      </c>
      <c r="B10" s="3">
        <f t="shared" si="0"/>
        <v>1404.3521972571357</v>
      </c>
      <c r="C10" s="3">
        <v>37.474687420405999</v>
      </c>
      <c r="D10" s="3">
        <f t="shared" si="1"/>
        <v>4.2262857837580832</v>
      </c>
      <c r="E10">
        <v>2.0557932249518878</v>
      </c>
      <c r="G10" t="s">
        <v>232</v>
      </c>
    </row>
    <row r="11" spans="1:15" x14ac:dyDescent="0.3">
      <c r="A11" s="3" t="s">
        <v>18</v>
      </c>
      <c r="B11" s="3">
        <f t="shared" si="0"/>
        <v>295.85763240546169</v>
      </c>
      <c r="C11" s="3">
        <v>17.200512562288999</v>
      </c>
      <c r="D11" s="3">
        <f t="shared" si="1"/>
        <v>3.1918168271990548</v>
      </c>
      <c r="E11">
        <v>-1.7865656515222312</v>
      </c>
      <c r="G11" s="6"/>
      <c r="H11" s="6" t="s">
        <v>237</v>
      </c>
      <c r="I11" s="6" t="s">
        <v>238</v>
      </c>
      <c r="J11" s="6" t="s">
        <v>239</v>
      </c>
      <c r="K11" s="6" t="s">
        <v>240</v>
      </c>
      <c r="L11" s="6" t="s">
        <v>241</v>
      </c>
    </row>
    <row r="12" spans="1:15" x14ac:dyDescent="0.3">
      <c r="A12" s="3" t="s">
        <v>19</v>
      </c>
      <c r="B12" s="3">
        <f t="shared" si="0"/>
        <v>459.48405045170244</v>
      </c>
      <c r="C12" s="3">
        <v>21.435579078991601</v>
      </c>
      <c r="D12" s="3">
        <f t="shared" si="1"/>
        <v>3.1096700347753492</v>
      </c>
      <c r="E12">
        <v>1.763425653316677</v>
      </c>
      <c r="G12" s="4" t="s">
        <v>233</v>
      </c>
      <c r="H12" s="4">
        <v>2</v>
      </c>
      <c r="I12" s="4">
        <v>893.00466894147394</v>
      </c>
      <c r="J12" s="4">
        <v>446.50233447073697</v>
      </c>
      <c r="K12" s="4">
        <v>0.49339623442368169</v>
      </c>
      <c r="L12" s="4">
        <v>0.61244184585247052</v>
      </c>
    </row>
    <row r="13" spans="1:15" x14ac:dyDescent="0.3">
      <c r="A13" s="3" t="s">
        <v>20</v>
      </c>
      <c r="B13" s="3">
        <f t="shared" si="0"/>
        <v>236.50939727915767</v>
      </c>
      <c r="C13" s="3">
        <v>15.378862028094201</v>
      </c>
      <c r="D13" s="3">
        <f t="shared" si="1"/>
        <v>3.7613669683488324</v>
      </c>
      <c r="E13">
        <v>-1.9394243909853337</v>
      </c>
      <c r="G13" s="4" t="s">
        <v>234</v>
      </c>
      <c r="H13" s="4">
        <v>78</v>
      </c>
      <c r="I13" s="4">
        <v>70586.639416488164</v>
      </c>
      <c r="J13" s="4">
        <v>904.95691559600209</v>
      </c>
      <c r="K13" s="4"/>
      <c r="L13" s="4"/>
    </row>
    <row r="14" spans="1:15" ht="15" thickBot="1" x14ac:dyDescent="0.35">
      <c r="A14" s="3" t="s">
        <v>21</v>
      </c>
      <c r="B14" s="3">
        <f t="shared" si="0"/>
        <v>423.7146875154063</v>
      </c>
      <c r="C14" s="3">
        <v>20.5843311165412</v>
      </c>
      <c r="D14" s="3">
        <f t="shared" si="1"/>
        <v>1.2300395915385129</v>
      </c>
      <c r="E14">
        <v>-1.1090714997413436</v>
      </c>
      <c r="G14" s="5" t="s">
        <v>235</v>
      </c>
      <c r="H14" s="5">
        <v>80</v>
      </c>
      <c r="I14" s="5">
        <v>71479.644085429638</v>
      </c>
      <c r="J14" s="5"/>
      <c r="K14" s="5"/>
      <c r="L14" s="5"/>
    </row>
    <row r="15" spans="1:15" ht="15" thickBot="1" x14ac:dyDescent="0.35">
      <c r="A15" s="3" t="s">
        <v>22</v>
      </c>
      <c r="B15" s="3">
        <f t="shared" si="0"/>
        <v>394.09993651857093</v>
      </c>
      <c r="C15" s="3">
        <v>19.8519504462048</v>
      </c>
      <c r="D15" s="3">
        <f t="shared" si="1"/>
        <v>2.542952592826999E-2</v>
      </c>
      <c r="E15">
        <v>0.15946637867672919</v>
      </c>
    </row>
    <row r="16" spans="1:15" x14ac:dyDescent="0.3">
      <c r="A16" s="3" t="s">
        <v>23</v>
      </c>
      <c r="B16" s="3">
        <f t="shared" si="0"/>
        <v>306.63926960919525</v>
      </c>
      <c r="C16" s="3">
        <v>17.511118456831799</v>
      </c>
      <c r="D16" s="3">
        <f t="shared" si="1"/>
        <v>2.4487858556124737</v>
      </c>
      <c r="E16">
        <v>-1.5648596919891808</v>
      </c>
      <c r="G16" s="6"/>
      <c r="H16" s="6" t="s">
        <v>242</v>
      </c>
      <c r="I16" s="6" t="s">
        <v>230</v>
      </c>
      <c r="J16" s="6" t="s">
        <v>243</v>
      </c>
      <c r="K16" s="6" t="s">
        <v>244</v>
      </c>
      <c r="L16" s="6" t="s">
        <v>245</v>
      </c>
      <c r="M16" s="6" t="s">
        <v>246</v>
      </c>
      <c r="N16" s="6" t="s">
        <v>247</v>
      </c>
      <c r="O16" s="6" t="s">
        <v>248</v>
      </c>
    </row>
    <row r="17" spans="1:15" x14ac:dyDescent="0.3">
      <c r="A17" s="3" t="s">
        <v>24</v>
      </c>
      <c r="B17" s="3">
        <f t="shared" si="0"/>
        <v>428.72675103606338</v>
      </c>
      <c r="C17" s="3">
        <v>20.7057178343583</v>
      </c>
      <c r="D17" s="3">
        <f t="shared" si="1"/>
        <v>5.0468157829729634</v>
      </c>
      <c r="E17">
        <v>2.2465119147186741</v>
      </c>
      <c r="G17" s="4" t="s">
        <v>236</v>
      </c>
      <c r="H17" s="4">
        <v>29.360547751259293</v>
      </c>
      <c r="I17" s="4">
        <v>18.71799450096108</v>
      </c>
      <c r="J17" s="4">
        <v>1.5685733719898127</v>
      </c>
      <c r="K17" s="4">
        <v>0.12079551033353732</v>
      </c>
      <c r="L17" s="4">
        <v>-7.9041167350124404</v>
      </c>
      <c r="M17" s="4">
        <v>66.625212237531031</v>
      </c>
      <c r="N17" s="4">
        <v>-7.9041167350124404</v>
      </c>
      <c r="O17" s="4">
        <v>66.625212237531031</v>
      </c>
    </row>
    <row r="18" spans="1:15" x14ac:dyDescent="0.3">
      <c r="A18" s="3" t="s">
        <v>25</v>
      </c>
      <c r="B18" s="3">
        <f t="shared" si="0"/>
        <v>543.24690091774664</v>
      </c>
      <c r="C18" s="3">
        <v>23.307657559646501</v>
      </c>
      <c r="D18" s="3">
        <f t="shared" si="1"/>
        <v>9.2354698575869083</v>
      </c>
      <c r="E18">
        <v>-3.0389915856393728</v>
      </c>
      <c r="G18" s="4" t="s">
        <v>5</v>
      </c>
      <c r="H18" s="4">
        <v>3.658589661778909E-2</v>
      </c>
      <c r="I18" s="4">
        <v>3.819274235203611E-2</v>
      </c>
      <c r="J18" s="4">
        <v>0.95792798224761788</v>
      </c>
      <c r="K18" s="4">
        <v>0.34105889995926797</v>
      </c>
      <c r="L18" s="4">
        <v>-3.9450012543642166E-2</v>
      </c>
      <c r="M18" s="4">
        <v>0.11262180577922035</v>
      </c>
      <c r="N18" s="4">
        <v>-3.9450012543642166E-2</v>
      </c>
      <c r="O18" s="4">
        <v>0.11262180577922035</v>
      </c>
    </row>
    <row r="19" spans="1:15" ht="15" thickBot="1" x14ac:dyDescent="0.35">
      <c r="A19" s="3" t="s">
        <v>26</v>
      </c>
      <c r="B19" s="3">
        <f t="shared" si="0"/>
        <v>96.26261227844347</v>
      </c>
      <c r="C19" s="3">
        <v>9.8113511953473296</v>
      </c>
      <c r="D19" s="3">
        <f t="shared" si="1"/>
        <v>44.159922111845056</v>
      </c>
      <c r="E19">
        <v>6.6452932299368896</v>
      </c>
      <c r="G19" s="5" t="s">
        <v>1</v>
      </c>
      <c r="H19" s="5">
        <v>-1.5003630881378205</v>
      </c>
      <c r="I19" s="5">
        <v>1.7399381022098959</v>
      </c>
      <c r="J19" s="5">
        <v>-0.86230831213605186</v>
      </c>
      <c r="K19" s="5">
        <v>0.39116133605000658</v>
      </c>
      <c r="L19" s="5">
        <v>-4.9643137588361697</v>
      </c>
      <c r="M19" s="5">
        <v>1.9635875825605289</v>
      </c>
      <c r="N19" s="5">
        <v>-4.9643137588361697</v>
      </c>
      <c r="O19" s="5">
        <v>1.9635875825605289</v>
      </c>
    </row>
    <row r="20" spans="1:15" x14ac:dyDescent="0.3">
      <c r="A20" s="3" t="s">
        <v>27</v>
      </c>
      <c r="B20" s="3">
        <f t="shared" si="0"/>
        <v>274.70195065036376</v>
      </c>
      <c r="C20" s="3">
        <v>16.5741349895059</v>
      </c>
      <c r="D20" s="3">
        <f t="shared" si="1"/>
        <v>4.3991590843515942E-2</v>
      </c>
      <c r="E20">
        <v>0.20974172413593806</v>
      </c>
    </row>
    <row r="21" spans="1:15" x14ac:dyDescent="0.3">
      <c r="A21" s="3" t="s">
        <v>28</v>
      </c>
      <c r="B21" s="3">
        <f t="shared" si="0"/>
        <v>399.13012207080436</v>
      </c>
      <c r="C21" s="3">
        <v>19.978241215652702</v>
      </c>
      <c r="D21" s="3">
        <f t="shared" si="1"/>
        <v>0.23608449994770231</v>
      </c>
      <c r="E21">
        <v>0.48588527447094165</v>
      </c>
      <c r="G21" s="22" t="s">
        <v>272</v>
      </c>
      <c r="H21" s="22">
        <f>H8*H5</f>
        <v>1.0119437374059865</v>
      </c>
    </row>
    <row r="22" spans="1:15" x14ac:dyDescent="0.3">
      <c r="A22" s="3" t="s">
        <v>29</v>
      </c>
      <c r="B22" s="3">
        <f t="shared" si="0"/>
        <v>466.55820493788246</v>
      </c>
      <c r="C22" s="3">
        <v>21.599958447596201</v>
      </c>
      <c r="D22" s="3">
        <f t="shared" si="1"/>
        <v>1.2159339801422129</v>
      </c>
      <c r="E22">
        <v>-1.1026939648616079</v>
      </c>
    </row>
    <row r="23" spans="1:15" x14ac:dyDescent="0.3">
      <c r="A23" s="3" t="s">
        <v>30</v>
      </c>
      <c r="B23" s="3">
        <f t="shared" si="0"/>
        <v>163.92763954424527</v>
      </c>
      <c r="C23" s="3">
        <v>12.8034229620147</v>
      </c>
      <c r="D23" s="3">
        <f t="shared" si="1"/>
        <v>23.405410781469882</v>
      </c>
      <c r="E23">
        <v>-4.8379138873557768</v>
      </c>
      <c r="G23" t="s">
        <v>226</v>
      </c>
    </row>
    <row r="24" spans="1:15" ht="15" thickBot="1" x14ac:dyDescent="0.35">
      <c r="A24" s="3" t="s">
        <v>31</v>
      </c>
      <c r="B24" s="3">
        <f t="shared" si="0"/>
        <v>682.06825594515465</v>
      </c>
      <c r="C24" s="3">
        <v>26.116436509316401</v>
      </c>
      <c r="D24" s="3">
        <f t="shared" si="1"/>
        <v>0.15093196886264859</v>
      </c>
      <c r="E24">
        <v>-0.38849963817569844</v>
      </c>
    </row>
    <row r="25" spans="1:15" x14ac:dyDescent="0.3">
      <c r="A25" s="3" t="s">
        <v>32</v>
      </c>
      <c r="B25" s="3">
        <f t="shared" si="0"/>
        <v>482.26143830415884</v>
      </c>
      <c r="C25" s="3">
        <v>21.960451687161601</v>
      </c>
      <c r="D25" s="3">
        <f t="shared" si="1"/>
        <v>1.4399810850587547</v>
      </c>
      <c r="E25">
        <v>-1.1999921187486002</v>
      </c>
      <c r="G25" s="7" t="s">
        <v>227</v>
      </c>
      <c r="H25" s="7"/>
    </row>
    <row r="26" spans="1:15" x14ac:dyDescent="0.3">
      <c r="A26" s="3" t="s">
        <v>33</v>
      </c>
      <c r="B26" s="3">
        <f t="shared" si="0"/>
        <v>533.22138661209181</v>
      </c>
      <c r="C26" s="3">
        <v>23.091586922775399</v>
      </c>
      <c r="D26" s="3">
        <f t="shared" si="1"/>
        <v>1.9859142696329979</v>
      </c>
      <c r="E26">
        <v>-1.4092247051598967</v>
      </c>
      <c r="G26" s="4" t="s">
        <v>228</v>
      </c>
      <c r="H26" s="4">
        <v>2.9591740022548035E-2</v>
      </c>
    </row>
    <row r="27" spans="1:15" x14ac:dyDescent="0.3">
      <c r="A27" s="3" t="s">
        <v>34</v>
      </c>
      <c r="B27" s="3">
        <f t="shared" si="0"/>
        <v>172.49454060824996</v>
      </c>
      <c r="C27" s="3">
        <v>13.133717699427301</v>
      </c>
      <c r="D27" s="3">
        <f t="shared" si="1"/>
        <v>3.3346486088567788</v>
      </c>
      <c r="E27">
        <v>-1.8261020258618572</v>
      </c>
      <c r="G27" s="4" t="s">
        <v>229</v>
      </c>
      <c r="H27" s="4">
        <v>8.7567107756207109E-4</v>
      </c>
    </row>
    <row r="28" spans="1:15" x14ac:dyDescent="0.3">
      <c r="A28" s="3" t="s">
        <v>35</v>
      </c>
      <c r="B28" s="3">
        <f t="shared" si="0"/>
        <v>384.23532526480363</v>
      </c>
      <c r="C28" s="3">
        <v>19.6019214686929</v>
      </c>
      <c r="D28" s="3">
        <f t="shared" si="1"/>
        <v>3.849928665797127</v>
      </c>
      <c r="E28">
        <v>1.9621235093125833</v>
      </c>
      <c r="G28" s="4" t="s">
        <v>229</v>
      </c>
      <c r="H28" s="4">
        <v>-1.1771472326519422E-2</v>
      </c>
    </row>
    <row r="29" spans="1:15" x14ac:dyDescent="0.3">
      <c r="A29" s="3" t="s">
        <v>36</v>
      </c>
      <c r="B29" s="3">
        <f t="shared" si="0"/>
        <v>166.73227695066481</v>
      </c>
      <c r="C29" s="3">
        <v>12.9124853126989</v>
      </c>
      <c r="D29" s="3">
        <f t="shared" si="1"/>
        <v>98.693145177967779</v>
      </c>
      <c r="E29">
        <v>9.934442368747618</v>
      </c>
      <c r="G29" s="4" t="s">
        <v>230</v>
      </c>
      <c r="H29" s="4">
        <v>30.066814084986358</v>
      </c>
    </row>
    <row r="30" spans="1:15" ht="15" thickBot="1" x14ac:dyDescent="0.35">
      <c r="A30" s="3" t="s">
        <v>37</v>
      </c>
      <c r="B30" s="3">
        <f t="shared" si="0"/>
        <v>136.90949619191389</v>
      </c>
      <c r="C30" s="3">
        <v>11.7008331409312</v>
      </c>
      <c r="D30" s="3">
        <f t="shared" si="1"/>
        <v>15.196367693987053</v>
      </c>
      <c r="E30">
        <v>-3.898251876673319</v>
      </c>
      <c r="G30" s="5" t="s">
        <v>231</v>
      </c>
      <c r="H30" s="5">
        <v>81</v>
      </c>
    </row>
    <row r="31" spans="1:15" x14ac:dyDescent="0.3">
      <c r="A31" s="3" t="s">
        <v>38</v>
      </c>
      <c r="B31" s="3">
        <f t="shared" si="0"/>
        <v>359.27558733210788</v>
      </c>
      <c r="C31" s="3">
        <v>18.9545663978923</v>
      </c>
      <c r="D31" s="3">
        <f t="shared" si="1"/>
        <v>9.1203355323828372</v>
      </c>
      <c r="E31">
        <v>3.0199893265345885</v>
      </c>
    </row>
    <row r="32" spans="1:15" ht="15" thickBot="1" x14ac:dyDescent="0.35">
      <c r="A32" s="3" t="s">
        <v>39</v>
      </c>
      <c r="B32" s="3">
        <f t="shared" si="0"/>
        <v>306.50920900863099</v>
      </c>
      <c r="C32" s="3">
        <v>17.507404405240401</v>
      </c>
      <c r="D32" s="3">
        <f t="shared" si="1"/>
        <v>0.34914886142348639</v>
      </c>
      <c r="E32">
        <v>0.59088819705887374</v>
      </c>
      <c r="G32" t="s">
        <v>232</v>
      </c>
    </row>
    <row r="33" spans="1:15" x14ac:dyDescent="0.3">
      <c r="A33" s="3" t="s">
        <v>40</v>
      </c>
      <c r="B33" s="3">
        <f t="shared" si="0"/>
        <v>821.38580324140264</v>
      </c>
      <c r="C33" s="3">
        <v>28.659829086046599</v>
      </c>
      <c r="D33" s="3">
        <f t="shared" si="1"/>
        <v>13.410684887418748</v>
      </c>
      <c r="E33">
        <v>3.662060197132039</v>
      </c>
      <c r="G33" s="6"/>
      <c r="H33" s="6" t="s">
        <v>237</v>
      </c>
      <c r="I33" s="6" t="s">
        <v>238</v>
      </c>
      <c r="J33" s="6" t="s">
        <v>239</v>
      </c>
      <c r="K33" s="6" t="s">
        <v>240</v>
      </c>
      <c r="L33" s="6" t="s">
        <v>241</v>
      </c>
    </row>
    <row r="34" spans="1:15" x14ac:dyDescent="0.3">
      <c r="A34" s="3" t="s">
        <v>41</v>
      </c>
      <c r="B34" s="3">
        <f t="shared" si="0"/>
        <v>748.03451846397672</v>
      </c>
      <c r="C34" s="3">
        <v>27.350219715095101</v>
      </c>
      <c r="D34" s="3">
        <f t="shared" si="1"/>
        <v>8.144549751233777</v>
      </c>
      <c r="E34">
        <v>2.8538657556433478</v>
      </c>
      <c r="G34" s="4" t="s">
        <v>233</v>
      </c>
      <c r="H34" s="4">
        <v>1</v>
      </c>
      <c r="I34" s="4">
        <v>62.592656960041495</v>
      </c>
      <c r="J34" s="4">
        <v>62.592656960041495</v>
      </c>
      <c r="K34" s="4">
        <v>6.9238645406635782E-2</v>
      </c>
      <c r="L34" s="4">
        <v>0.7931336190203746</v>
      </c>
    </row>
    <row r="35" spans="1:15" x14ac:dyDescent="0.3">
      <c r="A35" s="3" t="s">
        <v>42</v>
      </c>
      <c r="B35" s="3">
        <f t="shared" si="0"/>
        <v>318.33812652469749</v>
      </c>
      <c r="C35" s="3">
        <v>17.842032578288201</v>
      </c>
      <c r="D35" s="3">
        <f t="shared" si="1"/>
        <v>4.7607512642499808E-2</v>
      </c>
      <c r="E35">
        <v>-0.21819145868365197</v>
      </c>
      <c r="G35" s="4" t="s">
        <v>234</v>
      </c>
      <c r="H35" s="4">
        <v>79</v>
      </c>
      <c r="I35" s="4">
        <v>71417.051428469596</v>
      </c>
      <c r="J35" s="4">
        <v>904.01330922113414</v>
      </c>
      <c r="K35" s="4"/>
      <c r="L35" s="4"/>
    </row>
    <row r="36" spans="1:15" ht="15" thickBot="1" x14ac:dyDescent="0.35">
      <c r="A36" s="3" t="s">
        <v>43</v>
      </c>
      <c r="B36" s="3">
        <f t="shared" si="0"/>
        <v>429.90875695058162</v>
      </c>
      <c r="C36" s="3">
        <v>20.7342411713229</v>
      </c>
      <c r="D36" s="3">
        <f t="shared" si="1"/>
        <v>3.0953881532613892</v>
      </c>
      <c r="E36">
        <v>-1.7593715222378101</v>
      </c>
      <c r="G36" s="5" t="s">
        <v>235</v>
      </c>
      <c r="H36" s="5">
        <v>80</v>
      </c>
      <c r="I36" s="5">
        <v>71479.644085429638</v>
      </c>
      <c r="J36" s="5"/>
      <c r="K36" s="5"/>
      <c r="L36" s="5"/>
    </row>
    <row r="37" spans="1:15" ht="15" thickBot="1" x14ac:dyDescent="0.35">
      <c r="A37" s="3" t="s">
        <v>44</v>
      </c>
      <c r="B37" s="3">
        <f t="shared" si="0"/>
        <v>511.67485774407697</v>
      </c>
      <c r="C37" s="3">
        <v>22.620231160270599</v>
      </c>
      <c r="D37" s="3">
        <f t="shared" si="1"/>
        <v>19.711619472472986</v>
      </c>
      <c r="E37">
        <v>4.4397769620188114</v>
      </c>
    </row>
    <row r="38" spans="1:15" x14ac:dyDescent="0.3">
      <c r="A38" s="3" t="s">
        <v>45</v>
      </c>
      <c r="B38" s="3">
        <f t="shared" si="0"/>
        <v>307.87519010428474</v>
      </c>
      <c r="C38" s="3">
        <v>17.546372562563601</v>
      </c>
      <c r="D38" s="3">
        <f t="shared" si="1"/>
        <v>3.1232369537501561</v>
      </c>
      <c r="E38">
        <v>-1.7672682178294714</v>
      </c>
      <c r="G38" s="6"/>
      <c r="H38" s="6" t="s">
        <v>242</v>
      </c>
      <c r="I38" s="6" t="s">
        <v>230</v>
      </c>
      <c r="J38" s="6" t="s">
        <v>243</v>
      </c>
      <c r="K38" s="6" t="s">
        <v>244</v>
      </c>
      <c r="L38" s="6" t="s">
        <v>245</v>
      </c>
      <c r="M38" s="6" t="s">
        <v>246</v>
      </c>
      <c r="N38" s="6" t="s">
        <v>247</v>
      </c>
      <c r="O38" s="6" t="s">
        <v>248</v>
      </c>
    </row>
    <row r="39" spans="1:15" x14ac:dyDescent="0.3">
      <c r="A39" s="3" t="s">
        <v>46</v>
      </c>
      <c r="B39" s="3">
        <f t="shared" si="0"/>
        <v>1191.4594627148115</v>
      </c>
      <c r="C39" s="3">
        <v>34.517523994556903</v>
      </c>
      <c r="D39" s="3">
        <f t="shared" si="1"/>
        <v>35.670151392229322</v>
      </c>
      <c r="E39">
        <v>5.9724493628853246</v>
      </c>
      <c r="G39" s="4" t="s">
        <v>236</v>
      </c>
      <c r="H39" s="4">
        <v>13.850875217834727</v>
      </c>
      <c r="I39" s="4">
        <v>9.3876281911960113</v>
      </c>
      <c r="J39" s="4">
        <v>1.475439262797442</v>
      </c>
      <c r="K39" s="4">
        <v>0.14406909913989932</v>
      </c>
      <c r="L39" s="4">
        <v>-4.8347312888936571</v>
      </c>
      <c r="M39" s="4">
        <v>32.53648172456311</v>
      </c>
      <c r="N39" s="4">
        <v>-4.8347312888936571</v>
      </c>
      <c r="O39" s="4">
        <v>32.53648172456311</v>
      </c>
    </row>
    <row r="40" spans="1:15" ht="15" thickBot="1" x14ac:dyDescent="0.35">
      <c r="A40" s="3" t="s">
        <v>47</v>
      </c>
      <c r="B40" s="3">
        <f t="shared" si="0"/>
        <v>1450.8970510569543</v>
      </c>
      <c r="C40" s="3">
        <v>38.090642565556102</v>
      </c>
      <c r="D40" s="3">
        <f t="shared" si="1"/>
        <v>127.78833817803893</v>
      </c>
      <c r="E40">
        <v>-11.30435040937952</v>
      </c>
      <c r="G40" s="5" t="s">
        <v>1</v>
      </c>
      <c r="H40" s="5">
        <v>0.11390751450954548</v>
      </c>
      <c r="I40" s="5">
        <v>0.43289053896761515</v>
      </c>
      <c r="J40" s="5">
        <v>0.26313237240342408</v>
      </c>
      <c r="K40" s="5">
        <v>0.79313361902034762</v>
      </c>
      <c r="L40" s="5">
        <v>-0.74773954978517776</v>
      </c>
      <c r="M40" s="5">
        <v>0.97555457880426877</v>
      </c>
      <c r="N40" s="5">
        <v>-0.74773954978517776</v>
      </c>
      <c r="O40" s="5">
        <v>0.97555457880426877</v>
      </c>
    </row>
    <row r="41" spans="1:15" x14ac:dyDescent="0.3">
      <c r="A41" s="3" t="s">
        <v>48</v>
      </c>
      <c r="B41" s="3">
        <f t="shared" si="0"/>
        <v>42.041909110667795</v>
      </c>
      <c r="C41" s="3">
        <v>6.4839732503047696</v>
      </c>
      <c r="D41" s="3">
        <f t="shared" si="1"/>
        <v>3.4128230275386566</v>
      </c>
      <c r="E41">
        <v>-1.8473827506877551</v>
      </c>
    </row>
    <row r="42" spans="1:15" x14ac:dyDescent="0.3">
      <c r="A42" s="3" t="s">
        <v>49</v>
      </c>
      <c r="B42" s="3">
        <f t="shared" si="0"/>
        <v>105.73865470263917</v>
      </c>
      <c r="C42" s="3">
        <v>10.2829302585712</v>
      </c>
      <c r="D42" s="3">
        <f t="shared" si="1"/>
        <v>1.7901304162909724</v>
      </c>
      <c r="E42">
        <v>-1.3379575539945101</v>
      </c>
    </row>
    <row r="43" spans="1:15" x14ac:dyDescent="0.3">
      <c r="A43" s="3" t="s">
        <v>50</v>
      </c>
      <c r="B43" s="3">
        <f t="shared" si="0"/>
        <v>1016.0422996778124</v>
      </c>
      <c r="C43" s="3">
        <v>31.875418423572299</v>
      </c>
      <c r="D43" s="3">
        <f t="shared" si="1"/>
        <v>3.0346642496421792</v>
      </c>
      <c r="E43">
        <v>1.742028774056898</v>
      </c>
      <c r="G43" s="22" t="s">
        <v>272</v>
      </c>
      <c r="H43" s="22">
        <f>H30*H27</f>
        <v>7.0929357282527764E-2</v>
      </c>
    </row>
    <row r="44" spans="1:15" x14ac:dyDescent="0.3">
      <c r="A44" s="3" t="s">
        <v>51</v>
      </c>
      <c r="B44" s="3">
        <f t="shared" si="0"/>
        <v>512.45491986351931</v>
      </c>
      <c r="C44" s="3">
        <v>22.637467169794402</v>
      </c>
      <c r="D44" s="3">
        <f t="shared" si="1"/>
        <v>5.2908118405530613E-2</v>
      </c>
      <c r="E44">
        <v>0.23001764803060354</v>
      </c>
    </row>
    <row r="45" spans="1:15" x14ac:dyDescent="0.3">
      <c r="A45" s="3" t="s">
        <v>52</v>
      </c>
      <c r="B45" s="3">
        <f t="shared" si="0"/>
        <v>471.92197208690857</v>
      </c>
      <c r="C45" s="3">
        <v>21.7237651452714</v>
      </c>
      <c r="D45" s="3">
        <f t="shared" si="1"/>
        <v>3.7040385463281487</v>
      </c>
      <c r="E45">
        <v>1.9245878899983104</v>
      </c>
    </row>
    <row r="46" spans="1:15" x14ac:dyDescent="0.3">
      <c r="A46" s="3" t="s">
        <v>53</v>
      </c>
      <c r="B46" s="3">
        <f t="shared" si="0"/>
        <v>437.43053593117429</v>
      </c>
      <c r="C46" s="3">
        <v>20.914840088587201</v>
      </c>
      <c r="D46" s="3">
        <f t="shared" si="1"/>
        <v>1.1779787708123417</v>
      </c>
      <c r="E46">
        <v>-1.0853473042359951</v>
      </c>
    </row>
    <row r="47" spans="1:15" x14ac:dyDescent="0.3">
      <c r="A47" s="3" t="s">
        <v>54</v>
      </c>
      <c r="B47" s="3">
        <f t="shared" si="0"/>
        <v>753.45968766310716</v>
      </c>
      <c r="C47" s="3">
        <v>27.4492201649356</v>
      </c>
      <c r="D47" s="3">
        <f t="shared" si="1"/>
        <v>19.008496467559212</v>
      </c>
      <c r="E47">
        <v>4.3598734462779092</v>
      </c>
    </row>
    <row r="48" spans="1:15" x14ac:dyDescent="0.3">
      <c r="A48" s="3" t="s">
        <v>55</v>
      </c>
      <c r="B48" s="3">
        <f t="shared" si="0"/>
        <v>517.84286226003212</v>
      </c>
      <c r="C48" s="3">
        <v>22.756160973679901</v>
      </c>
      <c r="D48" s="3">
        <f t="shared" si="1"/>
        <v>0.71469595012787879</v>
      </c>
      <c r="E48">
        <v>0.84539691868842226</v>
      </c>
    </row>
    <row r="49" spans="1:5" x14ac:dyDescent="0.3">
      <c r="A49" s="3" t="s">
        <v>56</v>
      </c>
      <c r="B49" s="3">
        <f t="shared" si="0"/>
        <v>769.19996525763554</v>
      </c>
      <c r="C49" s="3">
        <v>27.734454479178702</v>
      </c>
      <c r="D49" s="3">
        <f t="shared" si="1"/>
        <v>11.681728405883833</v>
      </c>
      <c r="E49">
        <v>-3.4178543570321764</v>
      </c>
    </row>
    <row r="50" spans="1:5" x14ac:dyDescent="0.3">
      <c r="A50" s="3" t="s">
        <v>57</v>
      </c>
      <c r="B50" s="3">
        <f t="shared" si="0"/>
        <v>47.837453442337875</v>
      </c>
      <c r="C50" s="3">
        <v>6.9164624948262299</v>
      </c>
      <c r="D50" s="3">
        <f t="shared" si="1"/>
        <v>37.087469474508623</v>
      </c>
      <c r="E50">
        <v>6.089948232498255</v>
      </c>
    </row>
    <row r="51" spans="1:5" x14ac:dyDescent="0.3">
      <c r="A51" s="3" t="s">
        <v>58</v>
      </c>
      <c r="B51" s="3">
        <f t="shared" si="0"/>
        <v>82.155034761395683</v>
      </c>
      <c r="C51" s="3">
        <v>9.0639414584051501</v>
      </c>
      <c r="D51" s="3">
        <f t="shared" si="1"/>
        <v>1.2243391749130632</v>
      </c>
      <c r="E51">
        <v>-1.1064986104433494</v>
      </c>
    </row>
    <row r="52" spans="1:5" x14ac:dyDescent="0.3">
      <c r="A52" s="3" t="s">
        <v>59</v>
      </c>
      <c r="B52" s="3">
        <f t="shared" si="0"/>
        <v>336.07636130644886</v>
      </c>
      <c r="C52" s="3">
        <v>18.332385586891</v>
      </c>
      <c r="D52" s="3">
        <f t="shared" si="1"/>
        <v>92.63671827380135</v>
      </c>
      <c r="E52">
        <v>-9.6247970510448351</v>
      </c>
    </row>
    <row r="53" spans="1:5" x14ac:dyDescent="0.3">
      <c r="A53" s="3" t="s">
        <v>60</v>
      </c>
      <c r="B53" s="3">
        <f t="shared" si="0"/>
        <v>1022.0180674847165</v>
      </c>
      <c r="C53" s="3">
        <v>31.969017305583801</v>
      </c>
      <c r="D53" s="3">
        <f t="shared" si="1"/>
        <v>2.5007222478332807</v>
      </c>
      <c r="E53">
        <v>-1.5813672084096346</v>
      </c>
    </row>
    <row r="54" spans="1:5" x14ac:dyDescent="0.3">
      <c r="A54" s="3" t="s">
        <v>61</v>
      </c>
      <c r="B54" s="3">
        <f t="shared" si="0"/>
        <v>520.66613320003989</v>
      </c>
      <c r="C54" s="3">
        <v>22.818109763958098</v>
      </c>
      <c r="D54" s="3">
        <f t="shared" si="1"/>
        <v>31.600916584888417</v>
      </c>
      <c r="E54">
        <v>-5.6214692549980576</v>
      </c>
    </row>
    <row r="55" spans="1:5" x14ac:dyDescent="0.3">
      <c r="A55" s="3" t="s">
        <v>62</v>
      </c>
      <c r="B55" s="3">
        <f t="shared" si="0"/>
        <v>399.1626003032078</v>
      </c>
      <c r="C55" s="3">
        <v>19.9790540392484</v>
      </c>
      <c r="D55" s="3">
        <f t="shared" si="1"/>
        <v>65.792026868897324</v>
      </c>
      <c r="E55">
        <v>8.1112284438855085</v>
      </c>
    </row>
    <row r="56" spans="1:5" x14ac:dyDescent="0.3">
      <c r="A56" s="3" t="s">
        <v>63</v>
      </c>
      <c r="B56" s="3">
        <f t="shared" si="0"/>
        <v>351.48000620152891</v>
      </c>
      <c r="C56" s="3">
        <v>18.747800036311698</v>
      </c>
      <c r="D56" s="3">
        <f t="shared" si="1"/>
        <v>5.6667766381228044E-2</v>
      </c>
      <c r="E56">
        <v>0.23804992413615267</v>
      </c>
    </row>
    <row r="57" spans="1:5" x14ac:dyDescent="0.3">
      <c r="A57" s="3" t="s">
        <v>64</v>
      </c>
      <c r="B57" s="3">
        <f t="shared" si="0"/>
        <v>1041.3207739276047</v>
      </c>
      <c r="C57" s="3">
        <v>32.269502226213604</v>
      </c>
      <c r="D57" s="3">
        <f t="shared" si="1"/>
        <v>30.2446640476876</v>
      </c>
      <c r="E57">
        <v>-5.4995148920325327</v>
      </c>
    </row>
    <row r="58" spans="1:5" x14ac:dyDescent="0.3">
      <c r="A58" s="3" t="s">
        <v>65</v>
      </c>
      <c r="B58" s="3">
        <f t="shared" si="0"/>
        <v>404.87680561101257</v>
      </c>
      <c r="C58" s="3">
        <v>20.121550775499699</v>
      </c>
      <c r="D58" s="3">
        <f t="shared" si="1"/>
        <v>6.7743399994431641</v>
      </c>
      <c r="E58">
        <v>2.6027562312754462</v>
      </c>
    </row>
    <row r="59" spans="1:5" x14ac:dyDescent="0.3">
      <c r="A59" s="3" t="s">
        <v>66</v>
      </c>
      <c r="B59" s="3">
        <f t="shared" si="0"/>
        <v>176.17129932300611</v>
      </c>
      <c r="C59" s="3">
        <v>13.272953677422599</v>
      </c>
      <c r="D59" s="3">
        <f t="shared" si="1"/>
        <v>13.904973645777927</v>
      </c>
      <c r="E59">
        <v>-3.7289373346541943</v>
      </c>
    </row>
    <row r="60" spans="1:5" x14ac:dyDescent="0.3">
      <c r="A60" s="3" t="s">
        <v>67</v>
      </c>
      <c r="B60" s="3">
        <f t="shared" si="0"/>
        <v>963.67111861260912</v>
      </c>
      <c r="C60" s="3">
        <v>31.043052662594398</v>
      </c>
      <c r="D60" s="3">
        <f t="shared" si="1"/>
        <v>5.8533634637761827</v>
      </c>
      <c r="E60">
        <v>-2.419372535137196</v>
      </c>
    </row>
    <row r="61" spans="1:5" x14ac:dyDescent="0.3">
      <c r="A61" s="3" t="s">
        <v>68</v>
      </c>
      <c r="B61" s="3">
        <f t="shared" si="0"/>
        <v>92.915356786676725</v>
      </c>
      <c r="C61" s="3">
        <v>9.6392612158130007</v>
      </c>
      <c r="D61" s="3">
        <f t="shared" si="1"/>
        <v>0.28171953801768679</v>
      </c>
      <c r="E61">
        <v>-0.53077258597038224</v>
      </c>
    </row>
    <row r="62" spans="1:5" x14ac:dyDescent="0.3">
      <c r="A62" s="3" t="s">
        <v>69</v>
      </c>
      <c r="B62" s="3">
        <f t="shared" si="0"/>
        <v>17.162933068262657</v>
      </c>
      <c r="C62" s="3">
        <v>4.1428170449903599</v>
      </c>
      <c r="D62" s="3">
        <f t="shared" si="1"/>
        <v>27.180305396401536</v>
      </c>
      <c r="E62">
        <v>-5.2134734483261287</v>
      </c>
    </row>
    <row r="63" spans="1:5" x14ac:dyDescent="0.3">
      <c r="A63" s="3" t="s">
        <v>70</v>
      </c>
      <c r="B63" s="3">
        <f t="shared" si="0"/>
        <v>1970.2132806786483</v>
      </c>
      <c r="C63" s="3">
        <v>44.387084615669998</v>
      </c>
      <c r="D63" s="3">
        <f t="shared" si="1"/>
        <v>3.4815906472180522</v>
      </c>
      <c r="E63">
        <v>1.8659021001162017</v>
      </c>
    </row>
    <row r="64" spans="1:5" x14ac:dyDescent="0.3">
      <c r="A64" s="3" t="s">
        <v>71</v>
      </c>
      <c r="B64" s="3">
        <f t="shared" si="0"/>
        <v>382.92755373549164</v>
      </c>
      <c r="C64" s="3">
        <v>19.568534787650599</v>
      </c>
      <c r="D64" s="3">
        <f t="shared" si="1"/>
        <v>4.0661923818389978</v>
      </c>
      <c r="E64">
        <v>-2.0164801962426999</v>
      </c>
    </row>
    <row r="65" spans="1:5" x14ac:dyDescent="0.3">
      <c r="A65" s="3" t="s">
        <v>72</v>
      </c>
      <c r="B65" s="3">
        <f t="shared" si="0"/>
        <v>453.8880428661505</v>
      </c>
      <c r="C65" s="3">
        <v>21.304648386353399</v>
      </c>
      <c r="D65" s="3">
        <f t="shared" si="1"/>
        <v>1.8522093155849337</v>
      </c>
      <c r="E65">
        <v>1.3609589691041144</v>
      </c>
    </row>
    <row r="66" spans="1:5" x14ac:dyDescent="0.3">
      <c r="A66" s="3" t="s">
        <v>73</v>
      </c>
      <c r="B66" s="3">
        <f t="shared" si="0"/>
        <v>490.83222921107853</v>
      </c>
      <c r="C66" s="3">
        <v>22.154733787863002</v>
      </c>
      <c r="D66" s="3">
        <f t="shared" si="1"/>
        <v>9.9489038781655079</v>
      </c>
      <c r="E66">
        <v>3.1541883073408137</v>
      </c>
    </row>
    <row r="67" spans="1:5" x14ac:dyDescent="0.3">
      <c r="A67" s="3" t="s">
        <v>74</v>
      </c>
      <c r="B67" s="3">
        <f t="shared" ref="B67:B82" si="2">C67^2</f>
        <v>511.61171638363805</v>
      </c>
      <c r="C67" s="3">
        <v>22.6188354338511</v>
      </c>
      <c r="D67" s="3">
        <f t="shared" ref="D67:D82" si="3">E67^2</f>
        <v>187.01156843891749</v>
      </c>
      <c r="E67">
        <v>13.675217308654275</v>
      </c>
    </row>
    <row r="68" spans="1:5" x14ac:dyDescent="0.3">
      <c r="A68" s="3" t="s">
        <v>75</v>
      </c>
      <c r="B68" s="3">
        <f t="shared" si="2"/>
        <v>212.84802314527505</v>
      </c>
      <c r="C68" s="3">
        <v>14.5893119490014</v>
      </c>
      <c r="D68" s="3">
        <f t="shared" si="3"/>
        <v>27.041108246765525</v>
      </c>
      <c r="E68">
        <v>5.2001065610971402</v>
      </c>
    </row>
    <row r="69" spans="1:5" x14ac:dyDescent="0.3">
      <c r="A69" s="3" t="s">
        <v>76</v>
      </c>
      <c r="B69" s="3">
        <f t="shared" si="2"/>
        <v>74.098312760800511</v>
      </c>
      <c r="C69" s="3">
        <v>8.6080376835141994</v>
      </c>
      <c r="D69" s="3">
        <f t="shared" si="3"/>
        <v>38.940506506888241</v>
      </c>
      <c r="E69">
        <v>6.2402328888342176</v>
      </c>
    </row>
    <row r="70" spans="1:5" x14ac:dyDescent="0.3">
      <c r="A70" s="3" t="s">
        <v>77</v>
      </c>
      <c r="B70" s="3">
        <f t="shared" si="2"/>
        <v>81.970991742722589</v>
      </c>
      <c r="C70" s="3">
        <v>9.0537832833972001</v>
      </c>
      <c r="D70" s="3">
        <f t="shared" si="3"/>
        <v>3.4548038313086672E-4</v>
      </c>
      <c r="E70">
        <v>-1.858710260182761E-2</v>
      </c>
    </row>
    <row r="71" spans="1:5" x14ac:dyDescent="0.3">
      <c r="A71" s="3" t="s">
        <v>78</v>
      </c>
      <c r="B71" s="3">
        <f t="shared" si="2"/>
        <v>710.62902507358774</v>
      </c>
      <c r="C71" s="3">
        <v>26.657626020964202</v>
      </c>
      <c r="D71" s="3">
        <f t="shared" si="3"/>
        <v>2.5779895965294846</v>
      </c>
      <c r="E71">
        <v>-1.6056119071959714</v>
      </c>
    </row>
    <row r="72" spans="1:5" x14ac:dyDescent="0.3">
      <c r="A72" s="3" t="s">
        <v>79</v>
      </c>
      <c r="B72" s="3">
        <f t="shared" si="2"/>
        <v>1148.2555132846549</v>
      </c>
      <c r="C72" s="3">
        <v>33.885919100485602</v>
      </c>
      <c r="D72" s="3">
        <f t="shared" si="3"/>
        <v>0.53788398848711216</v>
      </c>
      <c r="E72">
        <v>-0.73340574615086851</v>
      </c>
    </row>
    <row r="73" spans="1:5" x14ac:dyDescent="0.3">
      <c r="A73" s="3" t="s">
        <v>80</v>
      </c>
      <c r="B73" s="3">
        <f t="shared" si="2"/>
        <v>839.37122739194933</v>
      </c>
      <c r="C73" s="3">
        <v>28.971904103664802</v>
      </c>
      <c r="D73" s="3">
        <f t="shared" si="3"/>
        <v>16.574583008965039</v>
      </c>
      <c r="E73">
        <v>4.0711893850526089</v>
      </c>
    </row>
    <row r="74" spans="1:5" x14ac:dyDescent="0.3">
      <c r="A74" s="3" t="s">
        <v>81</v>
      </c>
      <c r="B74" s="3">
        <f t="shared" si="2"/>
        <v>85.466731072232108</v>
      </c>
      <c r="C74" s="3">
        <v>9.2448218518385801</v>
      </c>
      <c r="D74" s="3">
        <f t="shared" si="3"/>
        <v>1.144301998916788</v>
      </c>
      <c r="E74">
        <v>-1.0697205237429017</v>
      </c>
    </row>
    <row r="75" spans="1:5" x14ac:dyDescent="0.3">
      <c r="A75" s="3" t="s">
        <v>82</v>
      </c>
      <c r="B75" s="3">
        <f t="shared" si="2"/>
        <v>578.78190332268468</v>
      </c>
      <c r="C75" s="3">
        <v>24.0578865098887</v>
      </c>
      <c r="D75" s="3">
        <f t="shared" si="3"/>
        <v>17.890956174460896</v>
      </c>
      <c r="E75">
        <v>-4.2297702271472026</v>
      </c>
    </row>
    <row r="76" spans="1:5" x14ac:dyDescent="0.3">
      <c r="A76" s="3" t="s">
        <v>83</v>
      </c>
      <c r="B76" s="3">
        <f t="shared" si="2"/>
        <v>465.58832121902446</v>
      </c>
      <c r="C76" s="3">
        <v>21.577495712408901</v>
      </c>
      <c r="D76" s="3">
        <f t="shared" si="3"/>
        <v>8.6860727399887327</v>
      </c>
      <c r="E76">
        <v>2.9472144034645211</v>
      </c>
    </row>
    <row r="77" spans="1:5" x14ac:dyDescent="0.3">
      <c r="A77" s="3" t="s">
        <v>84</v>
      </c>
      <c r="B77" s="3">
        <f t="shared" si="2"/>
        <v>420.17615212531689</v>
      </c>
      <c r="C77" s="3">
        <v>20.498198753190898</v>
      </c>
      <c r="D77" s="3">
        <f t="shared" si="3"/>
        <v>0.46883095705918909</v>
      </c>
      <c r="E77">
        <v>0.68471231700560864</v>
      </c>
    </row>
    <row r="78" spans="1:5" x14ac:dyDescent="0.3">
      <c r="A78" s="3" t="s">
        <v>85</v>
      </c>
      <c r="B78" s="3">
        <f t="shared" si="2"/>
        <v>173.11614885470334</v>
      </c>
      <c r="C78" s="3">
        <v>13.1573610140751</v>
      </c>
      <c r="D78" s="3">
        <f t="shared" si="3"/>
        <v>13.089268511617652</v>
      </c>
      <c r="E78">
        <v>-3.6179094117483999</v>
      </c>
    </row>
    <row r="79" spans="1:5" x14ac:dyDescent="0.3">
      <c r="A79" s="3" t="s">
        <v>86</v>
      </c>
      <c r="B79" s="3">
        <f t="shared" si="2"/>
        <v>348.59540212798191</v>
      </c>
      <c r="C79" s="3">
        <v>18.6707097381964</v>
      </c>
      <c r="D79" s="3">
        <f t="shared" si="3"/>
        <v>8.3572134133898359</v>
      </c>
      <c r="E79">
        <v>-2.8908845382321715</v>
      </c>
    </row>
    <row r="80" spans="1:5" x14ac:dyDescent="0.3">
      <c r="A80" s="3" t="s">
        <v>87</v>
      </c>
      <c r="B80" s="3">
        <f t="shared" si="2"/>
        <v>359.91570731781871</v>
      </c>
      <c r="C80" s="3">
        <v>18.971444523752499</v>
      </c>
      <c r="D80" s="3">
        <f t="shared" si="3"/>
        <v>0.17201272193208444</v>
      </c>
      <c r="E80">
        <v>-0.41474416443403328</v>
      </c>
    </row>
    <row r="81" spans="1:5" x14ac:dyDescent="0.3">
      <c r="A81" s="3" t="s">
        <v>88</v>
      </c>
      <c r="B81" s="3">
        <f t="shared" si="2"/>
        <v>204.81750640303088</v>
      </c>
      <c r="C81" s="3">
        <v>14.311446691478499</v>
      </c>
      <c r="D81" s="3">
        <f t="shared" si="3"/>
        <v>16.450049086083908</v>
      </c>
      <c r="E81">
        <v>-4.0558660093849142</v>
      </c>
    </row>
    <row r="82" spans="1:5" x14ac:dyDescent="0.3">
      <c r="A82" s="3" t="s">
        <v>89</v>
      </c>
      <c r="B82" s="3">
        <f t="shared" si="2"/>
        <v>702.53824631528926</v>
      </c>
      <c r="C82" s="3">
        <v>26.505438051752499</v>
      </c>
      <c r="D82" s="3">
        <f t="shared" si="3"/>
        <v>6.4838583065627091</v>
      </c>
      <c r="E82">
        <v>-2.5463421424786397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I1" workbookViewId="0">
      <selection activeCell="Q23" sqref="Q23"/>
    </sheetView>
  </sheetViews>
  <sheetFormatPr baseColWidth="10" defaultRowHeight="14.4" x14ac:dyDescent="0.3"/>
  <cols>
    <col min="1" max="2" width="11.5546875" style="3"/>
    <col min="3" max="3" width="19.44140625" style="3" customWidth="1"/>
    <col min="4" max="6" width="11.5546875" style="3"/>
    <col min="8" max="8" width="19.44140625" style="3" customWidth="1"/>
    <col min="9" max="11" width="11.5546875" style="3"/>
    <col min="13" max="13" width="28.77734375" customWidth="1"/>
    <col min="14" max="14" width="16.77734375" customWidth="1"/>
    <col min="15" max="15" width="17.77734375" customWidth="1"/>
    <col min="16" max="16" width="17.21875" customWidth="1"/>
    <col min="18" max="18" width="18.109375" customWidth="1"/>
  </cols>
  <sheetData>
    <row r="1" spans="1:21" x14ac:dyDescent="0.3">
      <c r="C1" s="3" t="s">
        <v>0</v>
      </c>
      <c r="D1" s="3" t="s">
        <v>1</v>
      </c>
      <c r="E1" s="3" t="s">
        <v>2</v>
      </c>
      <c r="F1" s="3" t="s">
        <v>262</v>
      </c>
      <c r="H1" s="3" t="s">
        <v>0</v>
      </c>
      <c r="I1" s="3" t="s">
        <v>1</v>
      </c>
      <c r="J1" s="3" t="s">
        <v>2</v>
      </c>
      <c r="K1" s="3" t="s">
        <v>262</v>
      </c>
      <c r="M1" t="s">
        <v>226</v>
      </c>
    </row>
    <row r="2" spans="1:21" ht="15" thickBot="1" x14ac:dyDescent="0.35">
      <c r="A2" s="3">
        <v>1</v>
      </c>
      <c r="B2" s="3">
        <v>1</v>
      </c>
      <c r="C2" s="3" t="s">
        <v>9</v>
      </c>
      <c r="D2" s="3">
        <v>16.672724031778401</v>
      </c>
      <c r="E2" s="3">
        <v>29.3287627049557</v>
      </c>
      <c r="F2" s="3">
        <v>18743.62673663221</v>
      </c>
      <c r="H2" s="3" t="s">
        <v>47</v>
      </c>
      <c r="I2" s="3">
        <v>38.090642565556102</v>
      </c>
      <c r="J2" s="3">
        <v>17.756427078490699</v>
      </c>
      <c r="K2" s="3">
        <v>80431.320284781716</v>
      </c>
    </row>
    <row r="3" spans="1:21" x14ac:dyDescent="0.3">
      <c r="A3" s="3">
        <f>1+A2</f>
        <v>2</v>
      </c>
      <c r="B3" s="3">
        <f>B2+1</f>
        <v>2</v>
      </c>
      <c r="C3" s="3" t="s">
        <v>10</v>
      </c>
      <c r="D3" s="3">
        <v>17.084261846245301</v>
      </c>
      <c r="E3" s="3">
        <v>18.0945630978701</v>
      </c>
      <c r="F3" s="3">
        <v>15467.271655345721</v>
      </c>
      <c r="H3" s="3" t="s">
        <v>60</v>
      </c>
      <c r="I3" s="3">
        <v>31.969017305583801</v>
      </c>
      <c r="J3" s="3">
        <v>25.300358195902898</v>
      </c>
      <c r="K3" s="3">
        <v>56805.999424166017</v>
      </c>
      <c r="M3" s="7" t="s">
        <v>227</v>
      </c>
      <c r="N3" s="7"/>
    </row>
    <row r="4" spans="1:21" x14ac:dyDescent="0.3">
      <c r="A4" s="3">
        <f t="shared" ref="A4:A67" si="0">1+A3</f>
        <v>3</v>
      </c>
      <c r="B4" s="3">
        <f t="shared" ref="B4:B67" si="1">B3+1</f>
        <v>3</v>
      </c>
      <c r="C4" s="3" t="s">
        <v>11</v>
      </c>
      <c r="D4" s="3">
        <v>20.3540853146886</v>
      </c>
      <c r="E4" s="3">
        <v>24.964742725068501</v>
      </c>
      <c r="F4" s="3">
        <v>23820.081034575171</v>
      </c>
      <c r="H4" s="3" t="s">
        <v>70</v>
      </c>
      <c r="I4" s="3">
        <v>44.387084615669998</v>
      </c>
      <c r="J4" s="3">
        <v>33.1679594092153</v>
      </c>
      <c r="K4" s="3">
        <v>54928.020679393929</v>
      </c>
      <c r="M4" s="4" t="s">
        <v>228</v>
      </c>
      <c r="N4" s="4">
        <v>0.43878870921255747</v>
      </c>
    </row>
    <row r="5" spans="1:21" x14ac:dyDescent="0.3">
      <c r="A5" s="3">
        <f t="shared" si="0"/>
        <v>4</v>
      </c>
      <c r="B5" s="3">
        <f t="shared" si="1"/>
        <v>4</v>
      </c>
      <c r="C5" s="3" t="s">
        <v>12</v>
      </c>
      <c r="D5" s="3">
        <v>27.6854483818713</v>
      </c>
      <c r="E5" s="3">
        <v>26.098334000454699</v>
      </c>
      <c r="F5" s="3">
        <v>42716.872684602051</v>
      </c>
      <c r="H5" s="3" t="s">
        <v>79</v>
      </c>
      <c r="I5" s="3">
        <v>33.885919100485602</v>
      </c>
      <c r="J5" s="3">
        <v>26.8306595062848</v>
      </c>
      <c r="K5" s="3">
        <v>50723.017445715777</v>
      </c>
      <c r="M5" s="4" t="s">
        <v>229</v>
      </c>
      <c r="N5" s="4">
        <v>0.19253553133242232</v>
      </c>
    </row>
    <row r="6" spans="1:21" x14ac:dyDescent="0.3">
      <c r="A6" s="3">
        <f t="shared" si="0"/>
        <v>5</v>
      </c>
      <c r="B6" s="3">
        <f t="shared" si="1"/>
        <v>5</v>
      </c>
      <c r="C6" s="3" t="s">
        <v>13</v>
      </c>
      <c r="D6" s="3">
        <v>25.022844769179201</v>
      </c>
      <c r="E6" s="3">
        <v>21.109919236732999</v>
      </c>
      <c r="F6" s="3">
        <v>1841.2472383604425</v>
      </c>
      <c r="H6" s="3" t="s">
        <v>87</v>
      </c>
      <c r="I6" s="3">
        <v>18.971444523752499</v>
      </c>
      <c r="J6" s="3">
        <v>21.840368722997599</v>
      </c>
      <c r="K6" s="3">
        <v>45103.420736957756</v>
      </c>
      <c r="M6" s="4" t="s">
        <v>229</v>
      </c>
      <c r="N6" s="4">
        <v>0.17010596275832293</v>
      </c>
    </row>
    <row r="7" spans="1:21" x14ac:dyDescent="0.3">
      <c r="A7" s="3">
        <f t="shared" si="0"/>
        <v>6</v>
      </c>
      <c r="B7" s="3">
        <f t="shared" si="1"/>
        <v>6</v>
      </c>
      <c r="C7" s="3" t="s">
        <v>14</v>
      </c>
      <c r="D7" s="3">
        <v>13.2749139003898</v>
      </c>
      <c r="E7" s="3">
        <v>15.327756652505601</v>
      </c>
      <c r="F7" s="3">
        <v>14175.749803387442</v>
      </c>
      <c r="H7" s="3" t="s">
        <v>67</v>
      </c>
      <c r="I7" s="3">
        <v>31.043052662594398</v>
      </c>
      <c r="J7" s="3">
        <v>24.132746743527601</v>
      </c>
      <c r="K7" s="3">
        <v>44878.539339680276</v>
      </c>
      <c r="M7" s="4" t="s">
        <v>230</v>
      </c>
      <c r="N7" s="4">
        <v>4.1953050465355419</v>
      </c>
    </row>
    <row r="8" spans="1:21" ht="15" thickBot="1" x14ac:dyDescent="0.35">
      <c r="A8" s="3">
        <f t="shared" si="0"/>
        <v>7</v>
      </c>
      <c r="B8" s="3">
        <f t="shared" si="1"/>
        <v>7</v>
      </c>
      <c r="C8" s="3" t="s">
        <v>15</v>
      </c>
      <c r="D8" s="3">
        <v>10.8269198174058</v>
      </c>
      <c r="E8" s="3">
        <v>19.012161124988499</v>
      </c>
      <c r="F8" s="3">
        <v>1674.6006221853806</v>
      </c>
      <c r="H8" s="3" t="s">
        <v>12</v>
      </c>
      <c r="I8" s="3">
        <v>27.6854483818713</v>
      </c>
      <c r="J8" s="3">
        <v>26.098334000454699</v>
      </c>
      <c r="K8" s="3">
        <v>42716.872684602051</v>
      </c>
      <c r="M8" s="5" t="s">
        <v>231</v>
      </c>
      <c r="N8" s="5">
        <v>38</v>
      </c>
    </row>
    <row r="9" spans="1:21" x14ac:dyDescent="0.3">
      <c r="A9" s="3">
        <f t="shared" si="0"/>
        <v>8</v>
      </c>
      <c r="B9" s="3">
        <f t="shared" si="1"/>
        <v>8</v>
      </c>
      <c r="C9" s="3" t="s">
        <v>16</v>
      </c>
      <c r="D9" s="3">
        <v>15.1196407003314</v>
      </c>
      <c r="E9" s="3">
        <v>16.0842755922755</v>
      </c>
      <c r="F9" s="3">
        <v>4619.7348922706733</v>
      </c>
      <c r="H9" s="3" t="s">
        <v>25</v>
      </c>
      <c r="I9" s="3">
        <v>23.307657559646501</v>
      </c>
      <c r="J9" s="3">
        <v>20.7596385295452</v>
      </c>
      <c r="K9" s="3">
        <v>41100.916236243334</v>
      </c>
    </row>
    <row r="10" spans="1:21" ht="15" thickBot="1" x14ac:dyDescent="0.35">
      <c r="A10" s="3">
        <f t="shared" si="0"/>
        <v>9</v>
      </c>
      <c r="B10" s="3">
        <f t="shared" si="1"/>
        <v>9</v>
      </c>
      <c r="C10" s="3" t="s">
        <v>17</v>
      </c>
      <c r="D10" s="3">
        <v>37.474687420405999</v>
      </c>
      <c r="E10" s="3">
        <v>30.897315484771202</v>
      </c>
      <c r="F10" s="3">
        <v>11004.435871010079</v>
      </c>
      <c r="H10" s="3" t="s">
        <v>56</v>
      </c>
      <c r="I10" s="3">
        <v>27.734454479178702</v>
      </c>
      <c r="J10" s="3">
        <v>21.9565372007986</v>
      </c>
      <c r="K10" s="3">
        <v>40480.590815532836</v>
      </c>
      <c r="M10" t="s">
        <v>232</v>
      </c>
    </row>
    <row r="11" spans="1:21" x14ac:dyDescent="0.3">
      <c r="A11" s="3">
        <f t="shared" si="0"/>
        <v>10</v>
      </c>
      <c r="B11" s="3">
        <f t="shared" si="1"/>
        <v>10</v>
      </c>
      <c r="C11" s="3" t="s">
        <v>18</v>
      </c>
      <c r="D11" s="3">
        <v>17.200512562288999</v>
      </c>
      <c r="E11" s="3">
        <v>19.838166770496301</v>
      </c>
      <c r="F11" s="3">
        <v>12141.539501986408</v>
      </c>
      <c r="H11" s="3" t="s">
        <v>78</v>
      </c>
      <c r="I11" s="3">
        <v>26.657626020964202</v>
      </c>
      <c r="J11" s="3">
        <v>23.3854720818345</v>
      </c>
      <c r="K11" s="3">
        <v>37140.48757325684</v>
      </c>
      <c r="M11" s="6"/>
      <c r="N11" s="6" t="s">
        <v>237</v>
      </c>
      <c r="O11" s="6" t="s">
        <v>238</v>
      </c>
      <c r="P11" s="6" t="s">
        <v>239</v>
      </c>
      <c r="Q11" s="6" t="s">
        <v>240</v>
      </c>
      <c r="R11" s="6" t="s">
        <v>241</v>
      </c>
    </row>
    <row r="12" spans="1:21" x14ac:dyDescent="0.3">
      <c r="A12" s="3">
        <f t="shared" si="0"/>
        <v>11</v>
      </c>
      <c r="B12" s="3">
        <f t="shared" si="1"/>
        <v>11</v>
      </c>
      <c r="C12" s="3" t="s">
        <v>19</v>
      </c>
      <c r="D12" s="3">
        <v>21.435579078991601</v>
      </c>
      <c r="E12" s="3">
        <v>24.89567121528</v>
      </c>
      <c r="F12" s="3">
        <v>11310.365039141538</v>
      </c>
      <c r="H12" s="3" t="s">
        <v>33</v>
      </c>
      <c r="I12" s="3">
        <v>23.091586922775399</v>
      </c>
      <c r="J12" s="3">
        <v>22.312492964150501</v>
      </c>
      <c r="K12" s="3">
        <v>36960.405672236651</v>
      </c>
      <c r="M12" s="4" t="s">
        <v>233</v>
      </c>
      <c r="N12" s="4">
        <v>1</v>
      </c>
      <c r="O12" s="4">
        <v>151.08350677665987</v>
      </c>
      <c r="P12" s="4">
        <v>151.08350677665987</v>
      </c>
      <c r="Q12" s="4">
        <v>8.5840051134444622</v>
      </c>
      <c r="R12" s="4">
        <v>5.8544932740225569E-3</v>
      </c>
    </row>
    <row r="13" spans="1:21" x14ac:dyDescent="0.3">
      <c r="A13" s="3">
        <f t="shared" si="0"/>
        <v>12</v>
      </c>
      <c r="B13" s="3">
        <f t="shared" si="1"/>
        <v>12</v>
      </c>
      <c r="C13" s="3" t="s">
        <v>20</v>
      </c>
      <c r="D13" s="3">
        <v>15.378862028094201</v>
      </c>
      <c r="E13" s="3">
        <v>19.036873796091299</v>
      </c>
      <c r="F13" s="3">
        <v>2559.7043093975644</v>
      </c>
      <c r="H13" s="3" t="s">
        <v>21</v>
      </c>
      <c r="I13" s="3">
        <v>20.5843311165412</v>
      </c>
      <c r="J13" s="3">
        <v>21.720164066113501</v>
      </c>
      <c r="K13" s="3">
        <v>36897.54359417862</v>
      </c>
      <c r="M13" s="4" t="s">
        <v>234</v>
      </c>
      <c r="N13" s="4">
        <v>36</v>
      </c>
      <c r="O13" s="4">
        <v>633.62103960551713</v>
      </c>
      <c r="P13" s="4">
        <v>17.600584433486588</v>
      </c>
      <c r="Q13" s="4"/>
      <c r="R13" s="4"/>
    </row>
    <row r="14" spans="1:21" ht="15" thickBot="1" x14ac:dyDescent="0.35">
      <c r="A14" s="3">
        <f t="shared" si="0"/>
        <v>13</v>
      </c>
      <c r="B14" s="3">
        <f t="shared" si="1"/>
        <v>13</v>
      </c>
      <c r="C14" s="3" t="s">
        <v>21</v>
      </c>
      <c r="D14" s="3">
        <v>20.5843311165412</v>
      </c>
      <c r="E14" s="3">
        <v>21.720164066113501</v>
      </c>
      <c r="F14" s="3">
        <v>36897.54359417862</v>
      </c>
      <c r="H14" s="3" t="s">
        <v>43</v>
      </c>
      <c r="I14" s="3">
        <v>20.7342411713229</v>
      </c>
      <c r="J14" s="3">
        <v>21.123225986458301</v>
      </c>
      <c r="K14" s="3">
        <v>35197.492327957865</v>
      </c>
      <c r="M14" s="5" t="s">
        <v>235</v>
      </c>
      <c r="N14" s="5">
        <v>37</v>
      </c>
      <c r="O14" s="5">
        <v>784.704546382177</v>
      </c>
      <c r="P14" s="5"/>
      <c r="Q14" s="5"/>
      <c r="R14" s="5"/>
    </row>
    <row r="15" spans="1:21" ht="15" thickBot="1" x14ac:dyDescent="0.35">
      <c r="A15" s="3">
        <f t="shared" si="0"/>
        <v>14</v>
      </c>
      <c r="B15" s="3">
        <f t="shared" si="1"/>
        <v>14</v>
      </c>
      <c r="C15" s="3" t="s">
        <v>22</v>
      </c>
      <c r="D15" s="3">
        <v>19.8519504462048</v>
      </c>
      <c r="E15" s="3">
        <v>22.7280039178018</v>
      </c>
      <c r="F15" s="3">
        <v>15302.707051305384</v>
      </c>
      <c r="H15" s="3" t="s">
        <v>39</v>
      </c>
      <c r="I15" s="3">
        <v>17.507404405240401</v>
      </c>
      <c r="J15" s="3">
        <v>22.324861757077599</v>
      </c>
      <c r="K15" s="3">
        <v>34901.713487537192</v>
      </c>
    </row>
    <row r="16" spans="1:21" x14ac:dyDescent="0.3">
      <c r="A16" s="3">
        <f t="shared" si="0"/>
        <v>15</v>
      </c>
      <c r="B16" s="3">
        <f t="shared" si="1"/>
        <v>15</v>
      </c>
      <c r="C16" s="3" t="s">
        <v>23</v>
      </c>
      <c r="D16" s="3">
        <v>17.511118456831799</v>
      </c>
      <c r="E16" s="3">
        <v>20.170435920836599</v>
      </c>
      <c r="F16" s="3">
        <v>9197.2809327479572</v>
      </c>
      <c r="H16" s="3" t="s">
        <v>31</v>
      </c>
      <c r="I16" s="3">
        <v>26.116436509316401</v>
      </c>
      <c r="J16" s="3">
        <v>24.409942677626798</v>
      </c>
      <c r="K16" s="3">
        <v>34612.135266511592</v>
      </c>
      <c r="M16" s="6"/>
      <c r="N16" s="6" t="s">
        <v>242</v>
      </c>
      <c r="O16" s="6" t="s">
        <v>230</v>
      </c>
      <c r="P16" s="6" t="s">
        <v>243</v>
      </c>
      <c r="Q16" s="6" t="s">
        <v>244</v>
      </c>
      <c r="R16" s="6"/>
      <c r="S16" s="6"/>
      <c r="T16" s="6"/>
      <c r="U16" s="6"/>
    </row>
    <row r="17" spans="1:21" x14ac:dyDescent="0.3">
      <c r="A17" s="3">
        <f t="shared" si="0"/>
        <v>16</v>
      </c>
      <c r="B17" s="3">
        <f t="shared" si="1"/>
        <v>16</v>
      </c>
      <c r="C17" s="3" t="s">
        <v>24</v>
      </c>
      <c r="D17" s="3">
        <v>20.7057178343583</v>
      </c>
      <c r="E17" s="3">
        <v>25.118956264048901</v>
      </c>
      <c r="F17" s="3">
        <v>29808.931782107957</v>
      </c>
      <c r="H17" s="3" t="s">
        <v>32</v>
      </c>
      <c r="I17" s="3">
        <v>21.960451687161601</v>
      </c>
      <c r="J17" s="3">
        <v>22.119086955862699</v>
      </c>
      <c r="K17" s="3">
        <v>34262.076032305486</v>
      </c>
      <c r="M17" s="4" t="s">
        <v>236</v>
      </c>
      <c r="N17" s="4">
        <v>16.724113869520405</v>
      </c>
      <c r="O17" s="4">
        <v>2.5047903395837516</v>
      </c>
      <c r="P17" s="4">
        <v>6.6768517928329416</v>
      </c>
      <c r="Q17" s="4">
        <v>8.7464103044241733E-8</v>
      </c>
      <c r="R17" s="4"/>
      <c r="S17" s="4"/>
      <c r="T17" s="4"/>
      <c r="U17" s="4"/>
    </row>
    <row r="18" spans="1:21" ht="15" thickBot="1" x14ac:dyDescent="0.35">
      <c r="A18" s="3">
        <f t="shared" si="0"/>
        <v>17</v>
      </c>
      <c r="B18" s="3">
        <f t="shared" si="1"/>
        <v>17</v>
      </c>
      <c r="C18" s="3" t="s">
        <v>25</v>
      </c>
      <c r="D18" s="3">
        <v>23.307657559646501</v>
      </c>
      <c r="E18" s="3">
        <v>20.7596385295452</v>
      </c>
      <c r="F18" s="3">
        <v>41100.916236243334</v>
      </c>
      <c r="H18" s="3" t="s">
        <v>86</v>
      </c>
      <c r="I18" s="3">
        <v>18.6707097381964</v>
      </c>
      <c r="J18" s="3">
        <v>19.257178875696201</v>
      </c>
      <c r="K18" s="3">
        <v>32946.445348424662</v>
      </c>
      <c r="M18" s="5" t="s">
        <v>1</v>
      </c>
      <c r="N18" s="5">
        <v>0.30008880777822589</v>
      </c>
      <c r="O18" s="5">
        <v>0.10242472681569516</v>
      </c>
      <c r="P18" s="5">
        <v>2.9298472850038539</v>
      </c>
      <c r="Q18" s="5">
        <v>5.8544932740225725E-3</v>
      </c>
      <c r="R18" s="5"/>
      <c r="S18" s="5"/>
      <c r="T18" s="5"/>
      <c r="U18" s="5"/>
    </row>
    <row r="19" spans="1:21" x14ac:dyDescent="0.3">
      <c r="A19" s="3">
        <f t="shared" si="0"/>
        <v>18</v>
      </c>
      <c r="B19" s="3">
        <f t="shared" si="1"/>
        <v>18</v>
      </c>
      <c r="C19" s="3" t="s">
        <v>26</v>
      </c>
      <c r="D19" s="3">
        <v>9.8113511953473296</v>
      </c>
      <c r="E19" s="3">
        <v>25.639781756161799</v>
      </c>
      <c r="F19" s="3">
        <v>8465.5933741194822</v>
      </c>
      <c r="H19" s="3" t="s">
        <v>24</v>
      </c>
      <c r="I19" s="3">
        <v>20.7057178343583</v>
      </c>
      <c r="J19" s="3">
        <v>25.118956264048901</v>
      </c>
      <c r="K19" s="3">
        <v>29808.931782107957</v>
      </c>
    </row>
    <row r="20" spans="1:21" x14ac:dyDescent="0.3">
      <c r="A20" s="3">
        <f t="shared" si="0"/>
        <v>19</v>
      </c>
      <c r="B20" s="3">
        <f t="shared" si="1"/>
        <v>19</v>
      </c>
      <c r="C20" s="3" t="s">
        <v>27</v>
      </c>
      <c r="D20" s="3">
        <v>16.5741349895059</v>
      </c>
      <c r="E20" s="3">
        <v>21.6115089535623</v>
      </c>
      <c r="F20" s="3">
        <v>8271.1525583735292</v>
      </c>
      <c r="H20" s="3" t="s">
        <v>72</v>
      </c>
      <c r="I20" s="3">
        <v>21.304648386353399</v>
      </c>
      <c r="J20" s="3">
        <v>24.446598476877799</v>
      </c>
      <c r="K20" s="3">
        <v>29360.783825383671</v>
      </c>
    </row>
    <row r="21" spans="1:21" x14ac:dyDescent="0.3">
      <c r="A21" s="3">
        <f t="shared" si="0"/>
        <v>20</v>
      </c>
      <c r="B21" s="3">
        <f t="shared" si="1"/>
        <v>20</v>
      </c>
      <c r="C21" s="3" t="s">
        <v>28</v>
      </c>
      <c r="D21" s="3">
        <v>19.978241215652702</v>
      </c>
      <c r="E21" s="3">
        <v>23.099377241972899</v>
      </c>
      <c r="F21" s="3">
        <v>8354.7908823805192</v>
      </c>
      <c r="H21" s="3" t="s">
        <v>42</v>
      </c>
      <c r="I21" s="3">
        <v>17.842032578288201</v>
      </c>
      <c r="J21" s="3">
        <v>21.634896255947702</v>
      </c>
      <c r="K21" s="3">
        <v>25471.093459183481</v>
      </c>
      <c r="M21" t="s">
        <v>226</v>
      </c>
    </row>
    <row r="22" spans="1:21" ht="15" thickBot="1" x14ac:dyDescent="0.35">
      <c r="A22" s="3">
        <f t="shared" si="0"/>
        <v>21</v>
      </c>
      <c r="B22" s="3">
        <f t="shared" si="1"/>
        <v>21</v>
      </c>
      <c r="C22" s="3" t="s">
        <v>29</v>
      </c>
      <c r="D22" s="3">
        <v>21.599958447596201</v>
      </c>
      <c r="E22" s="3">
        <v>22.088064033005601</v>
      </c>
      <c r="F22" s="3">
        <v>7693.3314645132532</v>
      </c>
      <c r="H22" s="3" t="s">
        <v>35</v>
      </c>
      <c r="I22" s="3">
        <v>19.6019214686929</v>
      </c>
      <c r="J22" s="3">
        <v>24.4416608007486</v>
      </c>
      <c r="K22" s="3">
        <v>25424.621398174422</v>
      </c>
    </row>
    <row r="23" spans="1:21" x14ac:dyDescent="0.3">
      <c r="A23" s="3">
        <f t="shared" si="0"/>
        <v>22</v>
      </c>
      <c r="B23" s="3">
        <f t="shared" si="1"/>
        <v>22</v>
      </c>
      <c r="C23" s="3" t="s">
        <v>30</v>
      </c>
      <c r="D23" s="3">
        <v>12.8034229620147</v>
      </c>
      <c r="E23" s="3">
        <v>15.2216317014016</v>
      </c>
      <c r="F23" s="3">
        <v>6395.8833391318658</v>
      </c>
      <c r="H23" s="3" t="s">
        <v>65</v>
      </c>
      <c r="I23" s="3">
        <v>20.121550775499699</v>
      </c>
      <c r="J23" s="3">
        <v>25.267260631214299</v>
      </c>
      <c r="K23" s="3">
        <v>24752.88165857505</v>
      </c>
      <c r="M23" s="7" t="s">
        <v>227</v>
      </c>
      <c r="N23" s="7"/>
      <c r="O23" t="s">
        <v>275</v>
      </c>
    </row>
    <row r="24" spans="1:21" x14ac:dyDescent="0.3">
      <c r="A24" s="3">
        <f t="shared" si="0"/>
        <v>23</v>
      </c>
      <c r="B24" s="3">
        <f t="shared" si="1"/>
        <v>23</v>
      </c>
      <c r="C24" s="3" t="s">
        <v>31</v>
      </c>
      <c r="D24" s="3">
        <v>26.116436509316401</v>
      </c>
      <c r="E24" s="3">
        <v>24.409942677626798</v>
      </c>
      <c r="F24" s="3">
        <v>34612.135266511592</v>
      </c>
      <c r="H24" s="3" t="s">
        <v>51</v>
      </c>
      <c r="I24" s="3">
        <v>22.637467169794402</v>
      </c>
      <c r="J24" s="3">
        <v>23.7900869720252</v>
      </c>
      <c r="K24" s="3">
        <v>23823.568655628984</v>
      </c>
      <c r="M24" s="4" t="s">
        <v>228</v>
      </c>
      <c r="N24" s="4">
        <v>0.5293132690630733</v>
      </c>
    </row>
    <row r="25" spans="1:21" x14ac:dyDescent="0.3">
      <c r="A25" s="3">
        <f t="shared" si="0"/>
        <v>24</v>
      </c>
      <c r="B25" s="3">
        <f t="shared" si="1"/>
        <v>24</v>
      </c>
      <c r="C25" s="3" t="s">
        <v>32</v>
      </c>
      <c r="D25" s="3">
        <v>21.960451687161601</v>
      </c>
      <c r="E25" s="3">
        <v>22.119086955862699</v>
      </c>
      <c r="F25" s="3">
        <v>34262.076032305486</v>
      </c>
      <c r="H25" s="3" t="s">
        <v>11</v>
      </c>
      <c r="I25" s="3">
        <v>20.3540853146886</v>
      </c>
      <c r="J25" s="3">
        <v>24.964742725068501</v>
      </c>
      <c r="K25" s="3">
        <v>23820.081034575171</v>
      </c>
      <c r="M25" s="4" t="s">
        <v>229</v>
      </c>
      <c r="N25" s="4">
        <v>0.28017253680623744</v>
      </c>
    </row>
    <row r="26" spans="1:21" x14ac:dyDescent="0.3">
      <c r="A26" s="3">
        <f t="shared" si="0"/>
        <v>25</v>
      </c>
      <c r="B26" s="3">
        <f t="shared" si="1"/>
        <v>25</v>
      </c>
      <c r="C26" s="3" t="s">
        <v>33</v>
      </c>
      <c r="D26" s="3">
        <v>23.091586922775399</v>
      </c>
      <c r="E26" s="3">
        <v>22.312492964150501</v>
      </c>
      <c r="F26" s="3">
        <v>36960.405672236651</v>
      </c>
      <c r="H26" s="3" t="s">
        <v>46</v>
      </c>
      <c r="I26" s="3">
        <v>34.517523994556903</v>
      </c>
      <c r="J26" s="3">
        <v>33.761340523795099</v>
      </c>
      <c r="K26" s="3">
        <v>22218.898596358151</v>
      </c>
      <c r="M26" s="4" t="s">
        <v>229</v>
      </c>
      <c r="N26" s="4">
        <v>0.25960603785784425</v>
      </c>
    </row>
    <row r="27" spans="1:21" x14ac:dyDescent="0.3">
      <c r="A27" s="3">
        <f t="shared" si="0"/>
        <v>26</v>
      </c>
      <c r="B27" s="3">
        <f t="shared" si="1"/>
        <v>26</v>
      </c>
      <c r="C27" s="3" t="s">
        <v>34</v>
      </c>
      <c r="D27" s="3">
        <v>13.133717699427301</v>
      </c>
      <c r="E27" s="3">
        <v>18.351015188923199</v>
      </c>
      <c r="F27" s="3">
        <v>2496.4874248154306</v>
      </c>
      <c r="H27" s="3" t="s">
        <v>82</v>
      </c>
      <c r="I27" s="3">
        <v>24.0578865098887</v>
      </c>
      <c r="J27" s="3">
        <v>19.835911183689198</v>
      </c>
      <c r="K27" s="3">
        <v>21539.531341676811</v>
      </c>
      <c r="M27" s="4" t="s">
        <v>230</v>
      </c>
      <c r="N27" s="4">
        <v>4.169079471400285</v>
      </c>
    </row>
    <row r="28" spans="1:21" ht="15" thickBot="1" x14ac:dyDescent="0.35">
      <c r="A28" s="3">
        <f t="shared" si="0"/>
        <v>27</v>
      </c>
      <c r="B28" s="3">
        <f t="shared" si="1"/>
        <v>27</v>
      </c>
      <c r="C28" s="3" t="s">
        <v>35</v>
      </c>
      <c r="D28" s="3">
        <v>19.6019214686929</v>
      </c>
      <c r="E28" s="3">
        <v>24.4416608007486</v>
      </c>
      <c r="F28" s="3">
        <v>25424.621398174422</v>
      </c>
      <c r="H28" s="3" t="s">
        <v>74</v>
      </c>
      <c r="I28" s="3">
        <v>22.6188354338511</v>
      </c>
      <c r="J28" s="3">
        <v>37.228654484926103</v>
      </c>
      <c r="K28" s="3">
        <v>19343.560774343405</v>
      </c>
      <c r="M28" s="5" t="s">
        <v>231</v>
      </c>
      <c r="N28" s="5">
        <v>37</v>
      </c>
    </row>
    <row r="29" spans="1:21" x14ac:dyDescent="0.3">
      <c r="A29" s="3">
        <f t="shared" si="0"/>
        <v>28</v>
      </c>
      <c r="B29" s="3">
        <f t="shared" si="1"/>
        <v>28</v>
      </c>
      <c r="C29" s="3" t="s">
        <v>36</v>
      </c>
      <c r="D29" s="3">
        <v>12.9124853126989</v>
      </c>
      <c r="E29" s="3">
        <v>30.032809762565499</v>
      </c>
      <c r="F29" s="3">
        <v>9554.5194199112811</v>
      </c>
      <c r="H29" s="3" t="s">
        <v>9</v>
      </c>
      <c r="I29" s="3">
        <v>16.672724031778401</v>
      </c>
      <c r="J29" s="3">
        <v>29.3287627049557</v>
      </c>
      <c r="K29" s="3">
        <v>18743.62673663221</v>
      </c>
    </row>
    <row r="30" spans="1:21" ht="15" thickBot="1" x14ac:dyDescent="0.35">
      <c r="A30" s="3">
        <f t="shared" si="0"/>
        <v>29</v>
      </c>
      <c r="B30" s="3">
        <f t="shared" si="1"/>
        <v>29</v>
      </c>
      <c r="C30" s="3" t="s">
        <v>37</v>
      </c>
      <c r="D30" s="3">
        <v>11.7008331409312</v>
      </c>
      <c r="E30" s="3">
        <v>15.7688161354752</v>
      </c>
      <c r="F30" s="3">
        <v>6095.7201792681672</v>
      </c>
      <c r="H30" s="3" t="s">
        <v>50</v>
      </c>
      <c r="I30" s="3">
        <v>31.875418423572299</v>
      </c>
      <c r="J30" s="3">
        <v>28.590436745464899</v>
      </c>
      <c r="K30" s="3">
        <v>17055.488951049741</v>
      </c>
      <c r="M30" t="s">
        <v>232</v>
      </c>
    </row>
    <row r="31" spans="1:21" x14ac:dyDescent="0.3">
      <c r="A31" s="3">
        <f t="shared" si="0"/>
        <v>30</v>
      </c>
      <c r="B31" s="3">
        <f t="shared" si="1"/>
        <v>30</v>
      </c>
      <c r="C31" s="3" t="s">
        <v>38</v>
      </c>
      <c r="D31" s="3">
        <v>18.9545663978923</v>
      </c>
      <c r="E31" s="3">
        <v>25.269094280817701</v>
      </c>
      <c r="F31" s="3">
        <v>3571.0424622473183</v>
      </c>
      <c r="H31" s="3" t="s">
        <v>89</v>
      </c>
      <c r="I31" s="3">
        <v>26.505438051752499</v>
      </c>
      <c r="J31" s="3">
        <v>22.3905690579018</v>
      </c>
      <c r="K31" s="3">
        <v>15509.576673742891</v>
      </c>
      <c r="M31" s="6"/>
      <c r="N31" s="6" t="s">
        <v>237</v>
      </c>
      <c r="O31" s="6" t="s">
        <v>238</v>
      </c>
      <c r="P31" s="6" t="s">
        <v>239</v>
      </c>
      <c r="Q31" s="6" t="s">
        <v>240</v>
      </c>
      <c r="R31" s="6" t="s">
        <v>241</v>
      </c>
    </row>
    <row r="32" spans="1:21" x14ac:dyDescent="0.3">
      <c r="A32" s="3">
        <f t="shared" si="0"/>
        <v>31</v>
      </c>
      <c r="B32" s="3">
        <f t="shared" si="1"/>
        <v>31</v>
      </c>
      <c r="C32" s="3" t="s">
        <v>39</v>
      </c>
      <c r="D32" s="3">
        <v>17.507404405240401</v>
      </c>
      <c r="E32" s="3">
        <v>22.324861757077599</v>
      </c>
      <c r="F32" s="3">
        <v>34901.713487537192</v>
      </c>
      <c r="H32" s="3" t="s">
        <v>10</v>
      </c>
      <c r="I32" s="3">
        <v>17.084261846245301</v>
      </c>
      <c r="J32" s="3">
        <v>18.0945630978701</v>
      </c>
      <c r="K32" s="3">
        <v>15467.271655345721</v>
      </c>
      <c r="M32" s="4" t="s">
        <v>233</v>
      </c>
      <c r="N32" s="4">
        <v>1</v>
      </c>
      <c r="O32" s="4">
        <v>236.78028681074852</v>
      </c>
      <c r="P32" s="4">
        <v>236.78028681074852</v>
      </c>
      <c r="Q32" s="4">
        <v>13.622762800283335</v>
      </c>
      <c r="R32" s="4">
        <v>7.5555943943643184E-4</v>
      </c>
    </row>
    <row r="33" spans="1:21" x14ac:dyDescent="0.3">
      <c r="A33" s="3">
        <f t="shared" si="0"/>
        <v>32</v>
      </c>
      <c r="B33" s="3">
        <f t="shared" si="1"/>
        <v>32</v>
      </c>
      <c r="C33" s="3" t="s">
        <v>40</v>
      </c>
      <c r="D33" s="3">
        <v>28.659829086046599</v>
      </c>
      <c r="E33" s="3">
        <v>29.365847851511202</v>
      </c>
      <c r="F33" s="3">
        <v>2945.0775069638507</v>
      </c>
      <c r="H33" s="3" t="s">
        <v>22</v>
      </c>
      <c r="I33" s="3">
        <v>19.8519504462048</v>
      </c>
      <c r="J33" s="3">
        <v>22.7280039178018</v>
      </c>
      <c r="K33" s="3">
        <v>15302.707051305384</v>
      </c>
      <c r="M33" s="4" t="s">
        <v>234</v>
      </c>
      <c r="N33" s="4">
        <v>35</v>
      </c>
      <c r="O33" s="4">
        <v>608.34282735979468</v>
      </c>
      <c r="P33" s="4">
        <v>17.381223638851278</v>
      </c>
      <c r="Q33" s="4"/>
      <c r="R33" s="4"/>
    </row>
    <row r="34" spans="1:21" ht="15" thickBot="1" x14ac:dyDescent="0.35">
      <c r="A34" s="3">
        <f t="shared" si="0"/>
        <v>33</v>
      </c>
      <c r="B34" s="3">
        <f t="shared" si="1"/>
        <v>33</v>
      </c>
      <c r="C34" s="3" t="s">
        <v>41</v>
      </c>
      <c r="D34" s="3">
        <v>27.350219715095101</v>
      </c>
      <c r="E34" s="3">
        <v>28.0914852100384</v>
      </c>
      <c r="F34" s="3">
        <v>6662.409426864805</v>
      </c>
      <c r="H34" s="3" t="s">
        <v>84</v>
      </c>
      <c r="I34" s="3">
        <v>20.498198753190898</v>
      </c>
      <c r="J34" s="3">
        <v>23.4832882299334</v>
      </c>
      <c r="K34" s="3">
        <v>14977.72667890216</v>
      </c>
      <c r="M34" s="5" t="s">
        <v>235</v>
      </c>
      <c r="N34" s="5">
        <v>36</v>
      </c>
      <c r="O34" s="5">
        <v>845.1231141705432</v>
      </c>
      <c r="P34" s="5"/>
      <c r="Q34" s="5"/>
      <c r="R34" s="5"/>
    </row>
    <row r="35" spans="1:21" ht="15" thickBot="1" x14ac:dyDescent="0.35">
      <c r="A35" s="3">
        <f t="shared" si="0"/>
        <v>34</v>
      </c>
      <c r="B35" s="3">
        <f t="shared" si="1"/>
        <v>34</v>
      </c>
      <c r="C35" s="3" t="s">
        <v>42</v>
      </c>
      <c r="D35" s="3">
        <v>17.842032578288201</v>
      </c>
      <c r="E35" s="3">
        <v>21.634896255947702</v>
      </c>
      <c r="F35" s="3">
        <v>25471.093459183481</v>
      </c>
      <c r="H35" s="3" t="s">
        <v>53</v>
      </c>
      <c r="I35" s="3">
        <v>20.914840088587201</v>
      </c>
      <c r="J35" s="3">
        <v>21.861536146549099</v>
      </c>
      <c r="K35" s="3">
        <v>14590.10721815461</v>
      </c>
    </row>
    <row r="36" spans="1:21" x14ac:dyDescent="0.3">
      <c r="A36" s="3">
        <f t="shared" si="0"/>
        <v>35</v>
      </c>
      <c r="B36" s="3">
        <f t="shared" si="1"/>
        <v>35</v>
      </c>
      <c r="C36" s="3" t="s">
        <v>43</v>
      </c>
      <c r="D36" s="3">
        <v>20.7342411713229</v>
      </c>
      <c r="E36" s="3">
        <v>21.123225986458301</v>
      </c>
      <c r="F36" s="3">
        <v>35197.492327957865</v>
      </c>
      <c r="H36" s="3" t="s">
        <v>14</v>
      </c>
      <c r="I36" s="3">
        <v>13.2749139003898</v>
      </c>
      <c r="J36" s="3">
        <v>15.327756652505601</v>
      </c>
      <c r="K36" s="3">
        <v>14175.749803387442</v>
      </c>
      <c r="M36" s="6"/>
      <c r="N36" s="6" t="s">
        <v>242</v>
      </c>
      <c r="O36" s="6" t="s">
        <v>230</v>
      </c>
      <c r="P36" s="6" t="s">
        <v>243</v>
      </c>
      <c r="Q36" s="6" t="s">
        <v>244</v>
      </c>
      <c r="R36" s="6" t="s">
        <v>245</v>
      </c>
      <c r="S36" s="6" t="s">
        <v>246</v>
      </c>
      <c r="T36" s="6" t="s">
        <v>247</v>
      </c>
      <c r="U36" s="6" t="s">
        <v>248</v>
      </c>
    </row>
    <row r="37" spans="1:21" x14ac:dyDescent="0.3">
      <c r="A37" s="3">
        <f t="shared" si="0"/>
        <v>36</v>
      </c>
      <c r="B37" s="3">
        <f t="shared" si="1"/>
        <v>36</v>
      </c>
      <c r="C37" s="3" t="s">
        <v>44</v>
      </c>
      <c r="D37" s="3">
        <v>22.620231160270599</v>
      </c>
      <c r="E37" s="3">
        <v>27.993710960692098</v>
      </c>
      <c r="F37" s="3">
        <v>7893.2169819453629</v>
      </c>
      <c r="H37" s="3" t="s">
        <v>88</v>
      </c>
      <c r="I37" s="3">
        <v>14.311446691478499</v>
      </c>
      <c r="J37" s="3">
        <v>16.540475301127799</v>
      </c>
      <c r="K37" s="3">
        <v>13409.312198198741</v>
      </c>
      <c r="M37" s="4" t="s">
        <v>236</v>
      </c>
      <c r="N37" s="4">
        <v>15.057889007360419</v>
      </c>
      <c r="O37" s="4">
        <v>1.7626919540609816</v>
      </c>
      <c r="P37" s="4">
        <v>8.5425527544215942</v>
      </c>
      <c r="Q37" s="4">
        <v>4.409925230660973E-10</v>
      </c>
      <c r="R37" s="4">
        <v>11.47943409635813</v>
      </c>
      <c r="S37" s="4">
        <v>18.636343918362709</v>
      </c>
      <c r="T37" s="4">
        <v>11.47943409635813</v>
      </c>
      <c r="U37" s="4">
        <v>18.636343918362709</v>
      </c>
    </row>
    <row r="38" spans="1:21" ht="15" thickBot="1" x14ac:dyDescent="0.35">
      <c r="A38" s="3">
        <f t="shared" si="0"/>
        <v>37</v>
      </c>
      <c r="B38" s="23">
        <f t="shared" si="1"/>
        <v>37</v>
      </c>
      <c r="C38" s="23" t="s">
        <v>45</v>
      </c>
      <c r="D38" s="23">
        <v>17.546372562563601</v>
      </c>
      <c r="E38" s="23">
        <v>19.980576437004999</v>
      </c>
      <c r="F38" s="23">
        <v>2286.8816280378355</v>
      </c>
      <c r="G38" s="23"/>
      <c r="H38" s="23" t="s">
        <v>18</v>
      </c>
      <c r="I38" s="23">
        <v>17.200512562288999</v>
      </c>
      <c r="J38" s="23">
        <v>19.838166770496301</v>
      </c>
      <c r="K38" s="23">
        <v>12141.539501986408</v>
      </c>
      <c r="M38" s="5" t="s">
        <v>273</v>
      </c>
      <c r="N38" s="5">
        <v>0.36749834029232475</v>
      </c>
      <c r="O38" s="5">
        <v>9.9568688031493713E-2</v>
      </c>
      <c r="P38" s="5">
        <v>3.6909027080489856</v>
      </c>
      <c r="Q38" s="5">
        <v>7.5555943943643184E-4</v>
      </c>
      <c r="R38" s="5">
        <v>0.16536315731410425</v>
      </c>
      <c r="S38" s="5">
        <v>0.56963352327054528</v>
      </c>
      <c r="T38" s="5">
        <v>0.16536315731410425</v>
      </c>
      <c r="U38" s="5">
        <v>0.56963352327054528</v>
      </c>
    </row>
    <row r="39" spans="1:21" x14ac:dyDescent="0.3">
      <c r="A39" s="3">
        <f t="shared" si="0"/>
        <v>38</v>
      </c>
      <c r="B39" s="22">
        <f>B38+1</f>
        <v>38</v>
      </c>
      <c r="C39" s="22" t="s">
        <v>46</v>
      </c>
      <c r="D39" s="22">
        <v>34.517523994556903</v>
      </c>
      <c r="E39" s="22">
        <v>33.761340523795099</v>
      </c>
      <c r="F39" s="22">
        <v>22218.898596358151</v>
      </c>
      <c r="G39" s="22"/>
      <c r="H39" s="22" t="s">
        <v>62</v>
      </c>
      <c r="I39" s="22">
        <v>19.9790540392484</v>
      </c>
      <c r="J39" s="22">
        <v>30.725009743856301</v>
      </c>
      <c r="K39" s="22">
        <v>11829.600149476522</v>
      </c>
    </row>
    <row r="40" spans="1:21" x14ac:dyDescent="0.3">
      <c r="A40" s="3">
        <f t="shared" si="0"/>
        <v>39</v>
      </c>
      <c r="B40" s="3">
        <v>1</v>
      </c>
      <c r="C40" s="3" t="s">
        <v>47</v>
      </c>
      <c r="D40" s="3">
        <v>38.090642565556102</v>
      </c>
      <c r="E40" s="3">
        <v>17.756427078490699</v>
      </c>
      <c r="F40" s="3">
        <v>80431.320284781716</v>
      </c>
      <c r="H40" s="3" t="s">
        <v>52</v>
      </c>
      <c r="I40" s="3">
        <v>21.7237651452714</v>
      </c>
      <c r="J40" s="3">
        <v>25.159416086721301</v>
      </c>
      <c r="K40" s="3">
        <v>11807.176378895207</v>
      </c>
    </row>
    <row r="41" spans="1:21" x14ac:dyDescent="0.3">
      <c r="A41" s="3">
        <f t="shared" si="0"/>
        <v>40</v>
      </c>
      <c r="B41" s="3">
        <f t="shared" si="1"/>
        <v>2</v>
      </c>
      <c r="C41" s="3" t="s">
        <v>48</v>
      </c>
      <c r="D41" s="3">
        <v>6.4839732503047696</v>
      </c>
      <c r="E41" s="3">
        <v>15.962693215797801</v>
      </c>
      <c r="F41" s="3">
        <v>1421.5301260652552</v>
      </c>
      <c r="H41" s="3" t="s">
        <v>19</v>
      </c>
      <c r="I41" s="3">
        <v>21.435579078991601</v>
      </c>
      <c r="J41" s="3">
        <v>24.89567121528</v>
      </c>
      <c r="K41" s="3">
        <v>11310.365039141538</v>
      </c>
    </row>
    <row r="42" spans="1:21" x14ac:dyDescent="0.3">
      <c r="A42" s="3">
        <f t="shared" si="0"/>
        <v>41</v>
      </c>
      <c r="B42" s="3">
        <f t="shared" si="1"/>
        <v>3</v>
      </c>
      <c r="C42" s="3" t="s">
        <v>49</v>
      </c>
      <c r="D42" s="3">
        <v>10.2829302585712</v>
      </c>
      <c r="E42" s="3">
        <v>17.824394128931502</v>
      </c>
      <c r="F42" s="3">
        <v>872.05064865277529</v>
      </c>
      <c r="H42" s="3" t="s">
        <v>17</v>
      </c>
      <c r="I42" s="3">
        <v>37.474687420405999</v>
      </c>
      <c r="J42" s="3">
        <v>30.897315484771202</v>
      </c>
      <c r="K42" s="3">
        <v>11004.435871010079</v>
      </c>
    </row>
    <row r="43" spans="1:21" x14ac:dyDescent="0.3">
      <c r="A43" s="3">
        <f t="shared" si="0"/>
        <v>42</v>
      </c>
      <c r="B43" s="3">
        <f t="shared" si="1"/>
        <v>4</v>
      </c>
      <c r="C43" s="3" t="s">
        <v>50</v>
      </c>
      <c r="D43" s="3">
        <v>31.875418423572299</v>
      </c>
      <c r="E43" s="3">
        <v>28.590436745464899</v>
      </c>
      <c r="F43" s="3">
        <v>17055.488951049741</v>
      </c>
      <c r="H43" s="3" t="s">
        <v>80</v>
      </c>
      <c r="I43" s="3">
        <v>28.971904103664802</v>
      </c>
      <c r="J43" s="3">
        <v>29.8860631788944</v>
      </c>
      <c r="K43" s="3">
        <v>10518.104762180445</v>
      </c>
      <c r="M43" s="22" t="s">
        <v>274</v>
      </c>
      <c r="N43" s="22"/>
      <c r="O43" s="22">
        <f>P13/P33</f>
        <v>1.0126205610832246</v>
      </c>
    </row>
    <row r="44" spans="1:21" x14ac:dyDescent="0.3">
      <c r="A44" s="3">
        <f t="shared" si="0"/>
        <v>43</v>
      </c>
      <c r="B44" s="3">
        <f t="shared" si="1"/>
        <v>5</v>
      </c>
      <c r="C44" s="3" t="s">
        <v>51</v>
      </c>
      <c r="D44" s="3">
        <v>22.637467169794402</v>
      </c>
      <c r="E44" s="3">
        <v>23.7900869720252</v>
      </c>
      <c r="F44" s="3">
        <v>23823.568655628984</v>
      </c>
      <c r="H44" s="3" t="s">
        <v>71</v>
      </c>
      <c r="I44" s="3">
        <v>19.568534787650599</v>
      </c>
      <c r="J44" s="3">
        <v>20.4511727811756</v>
      </c>
      <c r="K44" s="3">
        <v>10497.460802197942</v>
      </c>
    </row>
    <row r="45" spans="1:21" x14ac:dyDescent="0.3">
      <c r="A45" s="3">
        <f t="shared" si="0"/>
        <v>44</v>
      </c>
      <c r="B45" s="22">
        <f t="shared" si="1"/>
        <v>6</v>
      </c>
      <c r="C45" s="22" t="s">
        <v>52</v>
      </c>
      <c r="D45" s="22">
        <v>21.7237651452714</v>
      </c>
      <c r="E45" s="22">
        <v>25.159416086721301</v>
      </c>
      <c r="F45" s="22">
        <v>11807.176378895207</v>
      </c>
      <c r="G45" s="22"/>
      <c r="H45" s="22" t="s">
        <v>75</v>
      </c>
      <c r="I45" s="22">
        <v>14.5893119490014</v>
      </c>
      <c r="J45" s="22">
        <v>25.895356714056099</v>
      </c>
      <c r="K45" s="22">
        <v>10112.708196751009</v>
      </c>
    </row>
    <row r="46" spans="1:21" x14ac:dyDescent="0.3">
      <c r="A46" s="3">
        <f t="shared" si="0"/>
        <v>45</v>
      </c>
      <c r="B46" s="3">
        <v>1</v>
      </c>
      <c r="C46" s="3" t="s">
        <v>53</v>
      </c>
      <c r="D46" s="3">
        <v>20.914840088587201</v>
      </c>
      <c r="E46" s="3">
        <v>21.861536146549099</v>
      </c>
      <c r="F46" s="3">
        <v>14590.10721815461</v>
      </c>
      <c r="H46" s="3" t="s">
        <v>36</v>
      </c>
      <c r="I46" s="3">
        <v>12.9124853126989</v>
      </c>
      <c r="J46" s="3">
        <v>30.032809762565499</v>
      </c>
      <c r="K46" s="3">
        <v>9554.5194199112811</v>
      </c>
    </row>
    <row r="47" spans="1:21" x14ac:dyDescent="0.3">
      <c r="A47" s="3">
        <f t="shared" si="0"/>
        <v>46</v>
      </c>
      <c r="B47" s="3">
        <f t="shared" si="1"/>
        <v>2</v>
      </c>
      <c r="C47" s="3" t="s">
        <v>54</v>
      </c>
      <c r="D47" s="3">
        <v>27.4492201649356</v>
      </c>
      <c r="E47" s="3">
        <v>29.632733074211298</v>
      </c>
      <c r="F47" s="3">
        <v>5085.4866786130387</v>
      </c>
      <c r="H47" s="3" t="s">
        <v>23</v>
      </c>
      <c r="I47" s="3">
        <v>17.511118456831799</v>
      </c>
      <c r="J47" s="3">
        <v>20.170435920836599</v>
      </c>
      <c r="K47" s="3">
        <v>9197.2809327479572</v>
      </c>
    </row>
    <row r="48" spans="1:21" x14ac:dyDescent="0.3">
      <c r="A48" s="3">
        <f t="shared" si="0"/>
        <v>47</v>
      </c>
      <c r="B48" s="3">
        <f t="shared" si="1"/>
        <v>3</v>
      </c>
      <c r="C48" s="3" t="s">
        <v>55</v>
      </c>
      <c r="D48" s="3">
        <v>22.756160973679901</v>
      </c>
      <c r="E48" s="3">
        <v>24.447716457238499</v>
      </c>
      <c r="F48" s="3">
        <v>1606.1374939472464</v>
      </c>
      <c r="H48" s="3" t="s">
        <v>26</v>
      </c>
      <c r="I48" s="3">
        <v>9.8113511953473296</v>
      </c>
      <c r="J48" s="3">
        <v>25.639781756161799</v>
      </c>
      <c r="K48" s="3">
        <v>8465.5933741194822</v>
      </c>
    </row>
    <row r="49" spans="1:11" x14ac:dyDescent="0.3">
      <c r="A49" s="3">
        <f t="shared" si="0"/>
        <v>48</v>
      </c>
      <c r="B49" s="3">
        <f t="shared" si="1"/>
        <v>4</v>
      </c>
      <c r="C49" s="3" t="s">
        <v>56</v>
      </c>
      <c r="D49" s="3">
        <v>27.734454479178702</v>
      </c>
      <c r="E49" s="3">
        <v>21.9565372007986</v>
      </c>
      <c r="F49" s="3">
        <v>40480.590815532836</v>
      </c>
      <c r="H49" s="3" t="s">
        <v>28</v>
      </c>
      <c r="I49" s="3">
        <v>19.978241215652702</v>
      </c>
      <c r="J49" s="3">
        <v>23.099377241972899</v>
      </c>
      <c r="K49" s="3">
        <v>8354.7908823805192</v>
      </c>
    </row>
    <row r="50" spans="1:11" x14ac:dyDescent="0.3">
      <c r="A50" s="3">
        <f t="shared" si="0"/>
        <v>49</v>
      </c>
      <c r="B50" s="3">
        <f t="shared" si="1"/>
        <v>5</v>
      </c>
      <c r="C50" s="3" t="s">
        <v>57</v>
      </c>
      <c r="D50" s="3">
        <v>6.9164624948262299</v>
      </c>
      <c r="E50" s="3">
        <v>24.053972954317299</v>
      </c>
      <c r="F50" s="3">
        <v>3533.9279179846471</v>
      </c>
      <c r="H50" s="3" t="s">
        <v>27</v>
      </c>
      <c r="I50" s="3">
        <v>16.5741349895059</v>
      </c>
      <c r="J50" s="3">
        <v>21.6115089535623</v>
      </c>
      <c r="K50" s="3">
        <v>8271.1525583735292</v>
      </c>
    </row>
    <row r="51" spans="1:11" x14ac:dyDescent="0.3">
      <c r="A51" s="3">
        <f t="shared" si="0"/>
        <v>50</v>
      </c>
      <c r="B51" s="3">
        <f t="shared" si="1"/>
        <v>6</v>
      </c>
      <c r="C51" s="3" t="s">
        <v>58</v>
      </c>
      <c r="D51" s="3">
        <v>9.0639414584051501</v>
      </c>
      <c r="E51" s="3">
        <v>17.621942146538899</v>
      </c>
      <c r="F51" s="3">
        <v>801.43771629799642</v>
      </c>
      <c r="H51" s="3" t="s">
        <v>76</v>
      </c>
      <c r="I51" s="3">
        <v>8.6080376835141994</v>
      </c>
      <c r="J51" s="3">
        <v>24.806390260540699</v>
      </c>
      <c r="K51" s="3">
        <v>8152.4277751851487</v>
      </c>
    </row>
    <row r="52" spans="1:11" x14ac:dyDescent="0.3">
      <c r="A52" s="3">
        <f t="shared" si="0"/>
        <v>51</v>
      </c>
      <c r="B52" s="3">
        <f t="shared" si="1"/>
        <v>7</v>
      </c>
      <c r="C52" s="3" t="s">
        <v>59</v>
      </c>
      <c r="D52" s="3">
        <v>18.332385586891</v>
      </c>
      <c r="E52" s="3">
        <v>12.4028365888429</v>
      </c>
      <c r="F52" s="3">
        <v>3685.1704921994824</v>
      </c>
      <c r="H52" s="3" t="s">
        <v>83</v>
      </c>
      <c r="I52" s="3">
        <v>21.577495712408901</v>
      </c>
      <c r="J52" s="3">
        <v>26.129976572146902</v>
      </c>
      <c r="K52" s="3">
        <v>8016.2390223528637</v>
      </c>
    </row>
    <row r="53" spans="1:11" x14ac:dyDescent="0.3">
      <c r="A53" s="3">
        <f t="shared" si="0"/>
        <v>52</v>
      </c>
      <c r="B53" s="3">
        <f t="shared" si="1"/>
        <v>8</v>
      </c>
      <c r="C53" s="3" t="s">
        <v>60</v>
      </c>
      <c r="D53" s="3">
        <v>31.969017305583801</v>
      </c>
      <c r="E53" s="3">
        <v>25.300358195902898</v>
      </c>
      <c r="F53" s="3">
        <v>56805.999424166017</v>
      </c>
      <c r="H53" s="3" t="s">
        <v>44</v>
      </c>
      <c r="I53" s="3">
        <v>22.620231160270599</v>
      </c>
      <c r="J53" s="3">
        <v>27.993710960692098</v>
      </c>
      <c r="K53" s="3">
        <v>7893.2169819453629</v>
      </c>
    </row>
    <row r="54" spans="1:11" x14ac:dyDescent="0.3">
      <c r="A54" s="3">
        <f t="shared" si="0"/>
        <v>53</v>
      </c>
      <c r="B54" s="3">
        <f t="shared" si="1"/>
        <v>9</v>
      </c>
      <c r="C54" s="3" t="s">
        <v>61</v>
      </c>
      <c r="D54" s="3">
        <v>22.818109763958098</v>
      </c>
      <c r="E54" s="3">
        <v>18.002901558302899</v>
      </c>
      <c r="F54" s="3">
        <v>3723.8294676675469</v>
      </c>
      <c r="H54" s="3" t="s">
        <v>29</v>
      </c>
      <c r="I54" s="3">
        <v>21.599958447596201</v>
      </c>
      <c r="J54" s="3">
        <v>22.088064033005601</v>
      </c>
      <c r="K54" s="3">
        <v>7693.3314645132532</v>
      </c>
    </row>
    <row r="55" spans="1:11" x14ac:dyDescent="0.3">
      <c r="A55" s="3">
        <f t="shared" si="0"/>
        <v>54</v>
      </c>
      <c r="B55" s="3">
        <f t="shared" si="1"/>
        <v>10</v>
      </c>
      <c r="C55" s="3" t="s">
        <v>62</v>
      </c>
      <c r="D55" s="3">
        <v>19.9790540392484</v>
      </c>
      <c r="E55" s="3">
        <v>30.725009743856301</v>
      </c>
      <c r="F55" s="3">
        <v>11829.600149476522</v>
      </c>
      <c r="H55" s="3" t="s">
        <v>63</v>
      </c>
      <c r="I55" s="3">
        <v>18.747800036311698</v>
      </c>
      <c r="J55" s="3">
        <v>22.4135543798788</v>
      </c>
      <c r="K55" s="3">
        <v>7456.0249344465337</v>
      </c>
    </row>
    <row r="56" spans="1:11" x14ac:dyDescent="0.3">
      <c r="A56" s="3">
        <f t="shared" si="0"/>
        <v>55</v>
      </c>
      <c r="B56" s="3">
        <f t="shared" si="1"/>
        <v>11</v>
      </c>
      <c r="C56" s="3" t="s">
        <v>63</v>
      </c>
      <c r="D56" s="3">
        <v>18.747800036311698</v>
      </c>
      <c r="E56" s="3">
        <v>22.4135543798788</v>
      </c>
      <c r="F56" s="3">
        <v>7456.0249344465337</v>
      </c>
      <c r="H56" s="3" t="s">
        <v>41</v>
      </c>
      <c r="I56" s="3">
        <v>27.350219715095101</v>
      </c>
      <c r="J56" s="3">
        <v>28.0914852100384</v>
      </c>
      <c r="K56" s="3">
        <v>6662.409426864805</v>
      </c>
    </row>
    <row r="57" spans="1:11" x14ac:dyDescent="0.3">
      <c r="A57" s="3">
        <f t="shared" si="0"/>
        <v>56</v>
      </c>
      <c r="B57" s="3">
        <f t="shared" si="1"/>
        <v>12</v>
      </c>
      <c r="C57" s="3" t="s">
        <v>64</v>
      </c>
      <c r="D57" s="3">
        <v>32.269502226213604</v>
      </c>
      <c r="E57" s="3">
        <v>21.489171043931201</v>
      </c>
      <c r="F57" s="3">
        <v>4619.1262360490346</v>
      </c>
      <c r="H57" s="3" t="s">
        <v>30</v>
      </c>
      <c r="I57" s="3">
        <v>12.8034229620147</v>
      </c>
      <c r="J57" s="3">
        <v>15.2216317014016</v>
      </c>
      <c r="K57" s="3">
        <v>6395.8833391318658</v>
      </c>
    </row>
    <row r="58" spans="1:11" x14ac:dyDescent="0.3">
      <c r="A58" s="3">
        <f t="shared" si="0"/>
        <v>57</v>
      </c>
      <c r="B58" s="3">
        <f t="shared" si="1"/>
        <v>13</v>
      </c>
      <c r="C58" s="3" t="s">
        <v>65</v>
      </c>
      <c r="D58" s="3">
        <v>20.121550775499699</v>
      </c>
      <c r="E58" s="3">
        <v>25.267260631214299</v>
      </c>
      <c r="F58" s="3">
        <v>24752.88165857505</v>
      </c>
      <c r="H58" s="3" t="s">
        <v>73</v>
      </c>
      <c r="I58" s="3">
        <v>22.154733787863002</v>
      </c>
      <c r="J58" s="3">
        <v>26.542423986342701</v>
      </c>
      <c r="K58" s="3">
        <v>6152.2547674308043</v>
      </c>
    </row>
    <row r="59" spans="1:11" x14ac:dyDescent="0.3">
      <c r="A59" s="3">
        <f t="shared" si="0"/>
        <v>58</v>
      </c>
      <c r="B59" s="3">
        <f t="shared" si="1"/>
        <v>14</v>
      </c>
      <c r="C59" s="3" t="s">
        <v>66</v>
      </c>
      <c r="D59" s="3">
        <v>13.272953677422599</v>
      </c>
      <c r="E59" s="3">
        <v>16.497742281465801</v>
      </c>
      <c r="F59" s="3">
        <v>997.21571057695712</v>
      </c>
      <c r="H59" s="3" t="s">
        <v>37</v>
      </c>
      <c r="I59" s="3">
        <v>11.7008331409312</v>
      </c>
      <c r="J59" s="3">
        <v>15.7688161354752</v>
      </c>
      <c r="K59" s="3">
        <v>6095.7201792681672</v>
      </c>
    </row>
    <row r="60" spans="1:11" x14ac:dyDescent="0.3">
      <c r="A60" s="3">
        <f t="shared" si="0"/>
        <v>59</v>
      </c>
      <c r="B60" s="3">
        <f t="shared" si="1"/>
        <v>15</v>
      </c>
      <c r="C60" s="3" t="s">
        <v>67</v>
      </c>
      <c r="D60" s="3">
        <v>31.043052662594398</v>
      </c>
      <c r="E60" s="3">
        <v>24.132746743527601</v>
      </c>
      <c r="F60" s="3">
        <v>44878.539339680276</v>
      </c>
      <c r="H60" s="3" t="s">
        <v>54</v>
      </c>
      <c r="I60" s="3">
        <v>27.4492201649356</v>
      </c>
      <c r="J60" s="3">
        <v>29.632733074211298</v>
      </c>
      <c r="K60" s="3">
        <v>5085.4866786130387</v>
      </c>
    </row>
    <row r="61" spans="1:11" x14ac:dyDescent="0.3">
      <c r="A61" s="3">
        <f t="shared" si="0"/>
        <v>60</v>
      </c>
      <c r="B61" s="3">
        <f t="shared" si="1"/>
        <v>16</v>
      </c>
      <c r="C61" s="3" t="s">
        <v>68</v>
      </c>
      <c r="D61" s="3">
        <v>9.6392612158130007</v>
      </c>
      <c r="E61" s="3">
        <v>18.4024588373548</v>
      </c>
      <c r="F61" s="3">
        <v>1963.7783009513244</v>
      </c>
      <c r="H61" s="3" t="s">
        <v>16</v>
      </c>
      <c r="I61" s="3">
        <v>15.1196407003314</v>
      </c>
      <c r="J61" s="3">
        <v>16.0842755922755</v>
      </c>
      <c r="K61" s="3">
        <v>4619.7348922706733</v>
      </c>
    </row>
    <row r="62" spans="1:11" x14ac:dyDescent="0.3">
      <c r="A62" s="3">
        <f t="shared" si="0"/>
        <v>61</v>
      </c>
      <c r="B62" s="3">
        <f t="shared" si="1"/>
        <v>17</v>
      </c>
      <c r="C62" s="3" t="s">
        <v>69</v>
      </c>
      <c r="D62" s="3">
        <v>4.1428170449903599</v>
      </c>
      <c r="E62" s="3">
        <v>11.7632451840407</v>
      </c>
      <c r="F62" s="3">
        <v>1090.3283565919949</v>
      </c>
      <c r="H62" s="3" t="s">
        <v>64</v>
      </c>
      <c r="I62" s="3">
        <v>32.269502226213604</v>
      </c>
      <c r="J62" s="3">
        <v>21.489171043931201</v>
      </c>
      <c r="K62" s="3">
        <v>4619.1262360490346</v>
      </c>
    </row>
    <row r="63" spans="1:11" x14ac:dyDescent="0.3">
      <c r="A63" s="3">
        <f t="shared" si="0"/>
        <v>62</v>
      </c>
      <c r="B63" s="3">
        <f t="shared" si="1"/>
        <v>18</v>
      </c>
      <c r="C63" s="3" t="s">
        <v>70</v>
      </c>
      <c r="D63" s="3">
        <v>44.387084615669998</v>
      </c>
      <c r="E63" s="3">
        <v>33.1679594092153</v>
      </c>
      <c r="F63" s="3">
        <v>54928.020679393929</v>
      </c>
      <c r="H63" s="3" t="s">
        <v>61</v>
      </c>
      <c r="I63" s="3">
        <v>22.818109763958098</v>
      </c>
      <c r="J63" s="3">
        <v>18.002901558302899</v>
      </c>
      <c r="K63" s="3">
        <v>3723.8294676675469</v>
      </c>
    </row>
    <row r="64" spans="1:11" x14ac:dyDescent="0.3">
      <c r="A64" s="3">
        <f t="shared" si="0"/>
        <v>63</v>
      </c>
      <c r="B64" s="3">
        <f t="shared" si="1"/>
        <v>19</v>
      </c>
      <c r="C64" s="3" t="s">
        <v>71</v>
      </c>
      <c r="D64" s="3">
        <v>19.568534787650599</v>
      </c>
      <c r="E64" s="3">
        <v>20.4511727811756</v>
      </c>
      <c r="F64" s="3">
        <v>10497.460802197942</v>
      </c>
      <c r="H64" s="3" t="s">
        <v>59</v>
      </c>
      <c r="I64" s="3">
        <v>18.332385586891</v>
      </c>
      <c r="J64" s="3">
        <v>12.4028365888429</v>
      </c>
      <c r="K64" s="3">
        <v>3685.1704921994824</v>
      </c>
    </row>
    <row r="65" spans="1:11" x14ac:dyDescent="0.3">
      <c r="A65" s="3">
        <f t="shared" si="0"/>
        <v>64</v>
      </c>
      <c r="B65" s="3">
        <f t="shared" si="1"/>
        <v>20</v>
      </c>
      <c r="C65" s="3" t="s">
        <v>72</v>
      </c>
      <c r="D65" s="3">
        <v>21.304648386353399</v>
      </c>
      <c r="E65" s="3">
        <v>24.446598476877799</v>
      </c>
      <c r="F65" s="3">
        <v>29360.783825383671</v>
      </c>
      <c r="H65" s="3" t="s">
        <v>38</v>
      </c>
      <c r="I65" s="3">
        <v>18.9545663978923</v>
      </c>
      <c r="J65" s="3">
        <v>25.269094280817701</v>
      </c>
      <c r="K65" s="3">
        <v>3571.0424622473183</v>
      </c>
    </row>
    <row r="66" spans="1:11" x14ac:dyDescent="0.3">
      <c r="A66" s="3">
        <f t="shared" si="0"/>
        <v>65</v>
      </c>
      <c r="B66" s="3">
        <f t="shared" si="1"/>
        <v>21</v>
      </c>
      <c r="C66" s="3" t="s">
        <v>73</v>
      </c>
      <c r="D66" s="3">
        <v>22.154733787863002</v>
      </c>
      <c r="E66" s="3">
        <v>26.542423986342701</v>
      </c>
      <c r="F66" s="3">
        <v>6152.2547674308043</v>
      </c>
      <c r="H66" s="3" t="s">
        <v>57</v>
      </c>
      <c r="I66" s="3">
        <v>6.9164624948262299</v>
      </c>
      <c r="J66" s="3">
        <v>24.053972954317299</v>
      </c>
      <c r="K66" s="3">
        <v>3533.9279179846471</v>
      </c>
    </row>
    <row r="67" spans="1:11" x14ac:dyDescent="0.3">
      <c r="A67" s="3">
        <f t="shared" si="0"/>
        <v>66</v>
      </c>
      <c r="B67" s="3">
        <f t="shared" si="1"/>
        <v>22</v>
      </c>
      <c r="C67" s="3" t="s">
        <v>74</v>
      </c>
      <c r="D67" s="3">
        <v>22.6188354338511</v>
      </c>
      <c r="E67" s="3">
        <v>37.228654484926103</v>
      </c>
      <c r="F67" s="3">
        <v>19343.560774343405</v>
      </c>
      <c r="H67" s="3" t="s">
        <v>40</v>
      </c>
      <c r="I67" s="3">
        <v>28.659829086046599</v>
      </c>
      <c r="J67" s="3">
        <v>29.365847851511202</v>
      </c>
      <c r="K67" s="3">
        <v>2945.0775069638507</v>
      </c>
    </row>
    <row r="68" spans="1:11" x14ac:dyDescent="0.3">
      <c r="A68" s="3">
        <f t="shared" ref="A68:A82" si="2">1+A67</f>
        <v>67</v>
      </c>
      <c r="B68" s="3">
        <f t="shared" ref="B68:B82" si="3">B67+1</f>
        <v>23</v>
      </c>
      <c r="C68" s="3" t="s">
        <v>75</v>
      </c>
      <c r="D68" s="3">
        <v>14.5893119490014</v>
      </c>
      <c r="E68" s="3">
        <v>25.895356714056099</v>
      </c>
      <c r="F68" s="3">
        <v>10112.708196751009</v>
      </c>
      <c r="H68" s="3" t="s">
        <v>77</v>
      </c>
      <c r="I68" s="3">
        <v>9.0537832833972001</v>
      </c>
      <c r="J68" s="3">
        <v>18.706237753132601</v>
      </c>
      <c r="K68" s="3">
        <v>2618.3948942560692</v>
      </c>
    </row>
    <row r="69" spans="1:11" x14ac:dyDescent="0.3">
      <c r="A69" s="3">
        <f t="shared" si="2"/>
        <v>68</v>
      </c>
      <c r="B69" s="3">
        <f t="shared" si="3"/>
        <v>24</v>
      </c>
      <c r="C69" s="3" t="s">
        <v>76</v>
      </c>
      <c r="D69" s="3">
        <v>8.6080376835141994</v>
      </c>
      <c r="E69" s="3">
        <v>24.806390260540699</v>
      </c>
      <c r="F69" s="3">
        <v>8152.4277751851487</v>
      </c>
      <c r="H69" s="3" t="s">
        <v>20</v>
      </c>
      <c r="I69" s="3">
        <v>15.378862028094201</v>
      </c>
      <c r="J69" s="3">
        <v>19.036873796091299</v>
      </c>
      <c r="K69" s="3">
        <v>2559.7043093975644</v>
      </c>
    </row>
    <row r="70" spans="1:11" x14ac:dyDescent="0.3">
      <c r="A70" s="3">
        <f t="shared" si="2"/>
        <v>69</v>
      </c>
      <c r="B70" s="3">
        <f t="shared" si="3"/>
        <v>25</v>
      </c>
      <c r="C70" s="3" t="s">
        <v>77</v>
      </c>
      <c r="D70" s="3">
        <v>9.0537832833972001</v>
      </c>
      <c r="E70" s="3">
        <v>18.706237753132601</v>
      </c>
      <c r="F70" s="3">
        <v>2618.3948942560692</v>
      </c>
      <c r="H70" s="3" t="s">
        <v>34</v>
      </c>
      <c r="I70" s="3">
        <v>13.133717699427301</v>
      </c>
      <c r="J70" s="3">
        <v>18.351015188923199</v>
      </c>
      <c r="K70" s="3">
        <v>2496.4874248154306</v>
      </c>
    </row>
    <row r="71" spans="1:11" x14ac:dyDescent="0.3">
      <c r="A71" s="3">
        <f t="shared" si="2"/>
        <v>70</v>
      </c>
      <c r="B71" s="3">
        <f t="shared" si="3"/>
        <v>26</v>
      </c>
      <c r="C71" s="3" t="s">
        <v>78</v>
      </c>
      <c r="D71" s="3">
        <v>26.657626020964202</v>
      </c>
      <c r="E71" s="3">
        <v>23.3854720818345</v>
      </c>
      <c r="F71" s="3">
        <v>37140.48757325684</v>
      </c>
      <c r="H71" s="3" t="s">
        <v>45</v>
      </c>
      <c r="I71" s="3">
        <v>17.546372562563601</v>
      </c>
      <c r="J71" s="3">
        <v>19.980576437004999</v>
      </c>
      <c r="K71" s="3">
        <v>2286.8816280378355</v>
      </c>
    </row>
    <row r="72" spans="1:11" x14ac:dyDescent="0.3">
      <c r="A72" s="3">
        <f t="shared" si="2"/>
        <v>71</v>
      </c>
      <c r="B72" s="3">
        <f t="shared" si="3"/>
        <v>27</v>
      </c>
      <c r="C72" s="3" t="s">
        <v>79</v>
      </c>
      <c r="D72" s="3">
        <v>33.885919100485602</v>
      </c>
      <c r="E72" s="3">
        <v>26.8306595062848</v>
      </c>
      <c r="F72" s="3">
        <v>50723.017445715777</v>
      </c>
      <c r="H72" s="3" t="s">
        <v>68</v>
      </c>
      <c r="I72" s="3">
        <v>9.6392612158130007</v>
      </c>
      <c r="J72" s="3">
        <v>18.4024588373548</v>
      </c>
      <c r="K72" s="3">
        <v>1963.7783009513244</v>
      </c>
    </row>
    <row r="73" spans="1:11" x14ac:dyDescent="0.3">
      <c r="A73" s="3">
        <f t="shared" si="2"/>
        <v>72</v>
      </c>
      <c r="B73" s="3">
        <f t="shared" si="3"/>
        <v>28</v>
      </c>
      <c r="C73" s="3" t="s">
        <v>80</v>
      </c>
      <c r="D73" s="3">
        <v>28.971904103664802</v>
      </c>
      <c r="E73" s="3">
        <v>29.8860631788944</v>
      </c>
      <c r="F73" s="3">
        <v>10518.104762180445</v>
      </c>
      <c r="H73" s="3" t="s">
        <v>13</v>
      </c>
      <c r="I73" s="3">
        <v>25.022844769179201</v>
      </c>
      <c r="J73" s="3">
        <v>21.109919236732999</v>
      </c>
      <c r="K73" s="3">
        <v>1841.2472383604425</v>
      </c>
    </row>
    <row r="74" spans="1:11" x14ac:dyDescent="0.3">
      <c r="A74" s="3">
        <f t="shared" si="2"/>
        <v>73</v>
      </c>
      <c r="B74" s="3">
        <f t="shared" si="3"/>
        <v>29</v>
      </c>
      <c r="C74" s="3" t="s">
        <v>81</v>
      </c>
      <c r="D74" s="3">
        <v>9.2448218518385801</v>
      </c>
      <c r="E74" s="3">
        <v>17.7231063695099</v>
      </c>
      <c r="F74" s="3">
        <v>1232.7528462433481</v>
      </c>
      <c r="H74" s="3" t="s">
        <v>15</v>
      </c>
      <c r="I74" s="3">
        <v>10.8269198174058</v>
      </c>
      <c r="J74" s="3">
        <v>19.012161124988499</v>
      </c>
      <c r="K74" s="3">
        <v>1674.6006221853806</v>
      </c>
    </row>
    <row r="75" spans="1:11" x14ac:dyDescent="0.3">
      <c r="A75" s="3">
        <f t="shared" si="2"/>
        <v>74</v>
      </c>
      <c r="B75" s="3">
        <f t="shared" si="3"/>
        <v>30</v>
      </c>
      <c r="C75" s="3" t="s">
        <v>82</v>
      </c>
      <c r="D75" s="3">
        <v>24.0578865098887</v>
      </c>
      <c r="E75" s="3">
        <v>19.835911183689198</v>
      </c>
      <c r="F75" s="3">
        <v>21539.531341676811</v>
      </c>
      <c r="H75" s="3" t="s">
        <v>55</v>
      </c>
      <c r="I75" s="3">
        <v>22.756160973679901</v>
      </c>
      <c r="J75" s="3">
        <v>24.447716457238499</v>
      </c>
      <c r="K75" s="3">
        <v>1606.1374939472464</v>
      </c>
    </row>
    <row r="76" spans="1:11" x14ac:dyDescent="0.3">
      <c r="A76" s="3">
        <f t="shared" si="2"/>
        <v>75</v>
      </c>
      <c r="B76" s="3">
        <f t="shared" si="3"/>
        <v>31</v>
      </c>
      <c r="C76" s="3" t="s">
        <v>83</v>
      </c>
      <c r="D76" s="3">
        <v>21.577495712408901</v>
      </c>
      <c r="E76" s="3">
        <v>26.129976572146902</v>
      </c>
      <c r="F76" s="3">
        <v>8016.2390223528637</v>
      </c>
      <c r="H76" s="3" t="s">
        <v>48</v>
      </c>
      <c r="I76" s="3">
        <v>6.4839732503047696</v>
      </c>
      <c r="J76" s="3">
        <v>15.962693215797801</v>
      </c>
      <c r="K76" s="3">
        <v>1421.5301260652552</v>
      </c>
    </row>
    <row r="77" spans="1:11" x14ac:dyDescent="0.3">
      <c r="A77" s="3">
        <f t="shared" si="2"/>
        <v>76</v>
      </c>
      <c r="B77" s="3">
        <f t="shared" si="3"/>
        <v>32</v>
      </c>
      <c r="C77" s="3" t="s">
        <v>84</v>
      </c>
      <c r="D77" s="3">
        <v>20.498198753190898</v>
      </c>
      <c r="E77" s="3">
        <v>23.4832882299334</v>
      </c>
      <c r="F77" s="3">
        <v>14977.72667890216</v>
      </c>
      <c r="H77" s="3" t="s">
        <v>81</v>
      </c>
      <c r="I77" s="3">
        <v>9.2448218518385801</v>
      </c>
      <c r="J77" s="3">
        <v>17.7231063695099</v>
      </c>
      <c r="K77" s="3">
        <v>1232.7528462433481</v>
      </c>
    </row>
    <row r="78" spans="1:11" x14ac:dyDescent="0.3">
      <c r="A78" s="3">
        <f t="shared" si="2"/>
        <v>77</v>
      </c>
      <c r="B78" s="3">
        <f t="shared" si="3"/>
        <v>33</v>
      </c>
      <c r="C78" s="3" t="s">
        <v>85</v>
      </c>
      <c r="D78" s="3">
        <v>13.1573610140751</v>
      </c>
      <c r="E78" s="3">
        <v>16.5676238709692</v>
      </c>
      <c r="F78" s="3">
        <v>1172.4510054542409</v>
      </c>
      <c r="H78" s="3" t="s">
        <v>85</v>
      </c>
      <c r="I78" s="3">
        <v>13.1573610140751</v>
      </c>
      <c r="J78" s="3">
        <v>16.5676238709692</v>
      </c>
      <c r="K78" s="3">
        <v>1172.4510054542409</v>
      </c>
    </row>
    <row r="79" spans="1:11" x14ac:dyDescent="0.3">
      <c r="A79" s="3">
        <f t="shared" si="2"/>
        <v>78</v>
      </c>
      <c r="B79" s="3">
        <f t="shared" si="3"/>
        <v>34</v>
      </c>
      <c r="C79" s="3" t="s">
        <v>86</v>
      </c>
      <c r="D79" s="3">
        <v>18.6707097381964</v>
      </c>
      <c r="E79" s="3">
        <v>19.257178875696201</v>
      </c>
      <c r="F79" s="3">
        <v>32946.445348424662</v>
      </c>
      <c r="H79" s="3" t="s">
        <v>69</v>
      </c>
      <c r="I79" s="3">
        <v>4.1428170449903599</v>
      </c>
      <c r="J79" s="3">
        <v>11.7632451840407</v>
      </c>
      <c r="K79" s="3">
        <v>1090.3283565919949</v>
      </c>
    </row>
    <row r="80" spans="1:11" x14ac:dyDescent="0.3">
      <c r="A80" s="3">
        <f t="shared" si="2"/>
        <v>79</v>
      </c>
      <c r="B80" s="3">
        <f t="shared" si="3"/>
        <v>35</v>
      </c>
      <c r="C80" s="3" t="s">
        <v>87</v>
      </c>
      <c r="D80" s="3">
        <v>18.971444523752499</v>
      </c>
      <c r="E80" s="3">
        <v>21.840368722997599</v>
      </c>
      <c r="F80" s="3">
        <v>45103.420736957756</v>
      </c>
      <c r="H80" s="3" t="s">
        <v>66</v>
      </c>
      <c r="I80" s="3">
        <v>13.272953677422599</v>
      </c>
      <c r="J80" s="3">
        <v>16.497742281465801</v>
      </c>
      <c r="K80" s="3">
        <v>997.21571057695712</v>
      </c>
    </row>
    <row r="81" spans="1:11" x14ac:dyDescent="0.3">
      <c r="A81" s="3">
        <f t="shared" si="2"/>
        <v>80</v>
      </c>
      <c r="B81" s="3">
        <f t="shared" si="3"/>
        <v>36</v>
      </c>
      <c r="C81" s="3" t="s">
        <v>88</v>
      </c>
      <c r="D81" s="3">
        <v>14.311446691478499</v>
      </c>
      <c r="E81" s="3">
        <v>16.540475301127799</v>
      </c>
      <c r="F81" s="3">
        <v>13409.312198198741</v>
      </c>
      <c r="H81" s="3" t="s">
        <v>49</v>
      </c>
      <c r="I81" s="3">
        <v>10.2829302585712</v>
      </c>
      <c r="J81" s="3">
        <v>17.824394128931502</v>
      </c>
      <c r="K81" s="3">
        <v>872.05064865277529</v>
      </c>
    </row>
    <row r="82" spans="1:11" x14ac:dyDescent="0.3">
      <c r="A82" s="3">
        <f t="shared" si="2"/>
        <v>81</v>
      </c>
      <c r="B82" s="3">
        <f t="shared" si="3"/>
        <v>37</v>
      </c>
      <c r="C82" s="3" t="s">
        <v>89</v>
      </c>
      <c r="D82" s="3">
        <v>26.505438051752499</v>
      </c>
      <c r="E82" s="3">
        <v>22.3905690579018</v>
      </c>
      <c r="F82" s="3">
        <v>15509.576673742891</v>
      </c>
      <c r="H82" s="3" t="s">
        <v>58</v>
      </c>
      <c r="I82" s="3">
        <v>9.0639414584051501</v>
      </c>
      <c r="J82" s="3">
        <v>17.621942146538899</v>
      </c>
      <c r="K82" s="3">
        <v>801.43771629799642</v>
      </c>
    </row>
  </sheetData>
  <sortState ref="H2:K105">
    <sortCondition descending="1" ref="K2:K10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workbookViewId="0">
      <selection activeCell="K26" sqref="K26"/>
    </sheetView>
  </sheetViews>
  <sheetFormatPr baseColWidth="10" defaultRowHeight="14.4" x14ac:dyDescent="0.3"/>
  <cols>
    <col min="1" max="1" width="19.44140625" style="3" customWidth="1"/>
    <col min="2" max="5" width="11.5546875" style="3"/>
    <col min="7" max="7" width="11.5546875" style="3"/>
    <col min="8" max="8" width="12" style="3" bestFit="1" customWidth="1"/>
    <col min="9" max="16384" width="11.5546875" style="3"/>
  </cols>
  <sheetData>
    <row r="1" spans="1:21" x14ac:dyDescent="0.3">
      <c r="A1" s="3" t="s">
        <v>0</v>
      </c>
      <c r="B1" s="3" t="s">
        <v>1</v>
      </c>
      <c r="C1" s="3" t="s">
        <v>2</v>
      </c>
      <c r="D1" s="3" t="s">
        <v>262</v>
      </c>
      <c r="G1" s="3" t="s">
        <v>268</v>
      </c>
      <c r="H1" s="3" t="s">
        <v>270</v>
      </c>
      <c r="I1" s="3" t="s">
        <v>267</v>
      </c>
      <c r="K1" t="s">
        <v>226</v>
      </c>
      <c r="L1"/>
      <c r="M1"/>
      <c r="N1"/>
      <c r="O1"/>
      <c r="P1"/>
      <c r="Q1"/>
      <c r="R1"/>
      <c r="S1"/>
      <c r="T1"/>
      <c r="U1"/>
    </row>
    <row r="2" spans="1:21" ht="15" thickBot="1" x14ac:dyDescent="0.35">
      <c r="A2" s="3" t="s">
        <v>9</v>
      </c>
      <c r="B2" s="3">
        <v>16.672724031778401</v>
      </c>
      <c r="C2" s="3">
        <v>29.3287627049557</v>
      </c>
      <c r="D2" s="3">
        <v>18743.62673663221</v>
      </c>
      <c r="G2" s="3">
        <f>C2/SQRT($D2)</f>
        <v>0.21422341004962195</v>
      </c>
      <c r="H2" s="3">
        <f>1/SQRT(D2)</f>
        <v>7.3042089161648978E-3</v>
      </c>
      <c r="I2" s="3">
        <f t="shared" ref="I2:I33" si="0">B2/SQRT($D2)</f>
        <v>0.12178105952967255</v>
      </c>
      <c r="K2"/>
      <c r="L2"/>
      <c r="M2"/>
      <c r="N2"/>
      <c r="O2"/>
      <c r="P2"/>
      <c r="Q2"/>
      <c r="R2"/>
      <c r="S2"/>
      <c r="T2"/>
      <c r="U2"/>
    </row>
    <row r="3" spans="1:21" x14ac:dyDescent="0.3">
      <c r="A3" s="3" t="s">
        <v>10</v>
      </c>
      <c r="B3" s="3">
        <v>17.084261846245301</v>
      </c>
      <c r="C3" s="3">
        <v>18.0945630978701</v>
      </c>
      <c r="D3" s="3">
        <v>15467.271655345721</v>
      </c>
      <c r="G3" s="3">
        <f t="shared" ref="G3:G33" si="1">C3/SQRT($D3)</f>
        <v>0.14549271382928181</v>
      </c>
      <c r="H3" s="3">
        <f t="shared" ref="H3:H66" si="2">1/SQRT(D3)</f>
        <v>8.0406867544874656E-3</v>
      </c>
      <c r="I3" s="3">
        <f t="shared" si="0"/>
        <v>0.13736919793730018</v>
      </c>
      <c r="K3" s="7" t="s">
        <v>227</v>
      </c>
      <c r="L3" s="7"/>
      <c r="M3"/>
      <c r="N3"/>
      <c r="O3"/>
      <c r="P3"/>
      <c r="Q3"/>
      <c r="R3"/>
      <c r="S3"/>
      <c r="T3"/>
      <c r="U3"/>
    </row>
    <row r="4" spans="1:21" x14ac:dyDescent="0.3">
      <c r="A4" s="3" t="s">
        <v>11</v>
      </c>
      <c r="B4" s="3">
        <v>20.3540853146886</v>
      </c>
      <c r="C4" s="3">
        <v>24.964742725068501</v>
      </c>
      <c r="D4" s="3">
        <v>23820.081034575171</v>
      </c>
      <c r="G4" s="3">
        <f t="shared" si="1"/>
        <v>0.16175416699997014</v>
      </c>
      <c r="H4" s="3">
        <f t="shared" si="2"/>
        <v>6.4793043846409718E-3</v>
      </c>
      <c r="I4" s="3">
        <f t="shared" si="0"/>
        <v>0.13188031422481825</v>
      </c>
      <c r="K4" s="4" t="s">
        <v>228</v>
      </c>
      <c r="L4" s="4">
        <v>0.98710154338083766</v>
      </c>
      <c r="M4"/>
      <c r="N4"/>
      <c r="O4"/>
      <c r="P4"/>
      <c r="Q4"/>
      <c r="R4"/>
      <c r="S4"/>
      <c r="T4"/>
      <c r="U4"/>
    </row>
    <row r="5" spans="1:21" x14ac:dyDescent="0.3">
      <c r="A5" s="3" t="s">
        <v>12</v>
      </c>
      <c r="B5" s="3">
        <v>27.6854483818713</v>
      </c>
      <c r="C5" s="3">
        <v>26.098334000454699</v>
      </c>
      <c r="D5" s="3">
        <v>42716.872684602051</v>
      </c>
      <c r="G5" s="3">
        <f t="shared" si="1"/>
        <v>0.12627374464536689</v>
      </c>
      <c r="H5" s="3">
        <f t="shared" si="2"/>
        <v>4.8383833482691617E-3</v>
      </c>
      <c r="I5" s="3">
        <f t="shared" si="0"/>
        <v>0.13395281244021148</v>
      </c>
      <c r="K5" s="4" t="s">
        <v>229</v>
      </c>
      <c r="L5" s="4">
        <v>0.97436945694483168</v>
      </c>
      <c r="M5"/>
      <c r="N5"/>
      <c r="O5"/>
      <c r="P5"/>
      <c r="Q5"/>
      <c r="R5"/>
      <c r="S5"/>
      <c r="T5"/>
      <c r="U5"/>
    </row>
    <row r="6" spans="1:21" x14ac:dyDescent="0.3">
      <c r="A6" s="3" t="s">
        <v>13</v>
      </c>
      <c r="B6" s="3">
        <v>25.022844769179201</v>
      </c>
      <c r="C6" s="3">
        <v>21.109919236732999</v>
      </c>
      <c r="D6" s="3">
        <v>1841.2472383604425</v>
      </c>
      <c r="G6" s="3">
        <f t="shared" si="1"/>
        <v>0.49196082092412807</v>
      </c>
      <c r="H6" s="3">
        <f t="shared" si="2"/>
        <v>2.3304723026513322E-2</v>
      </c>
      <c r="I6" s="3">
        <f t="shared" si="0"/>
        <v>0.583150466681159</v>
      </c>
      <c r="K6" s="4" t="s">
        <v>229</v>
      </c>
      <c r="L6" s="4">
        <v>0.96138679184286757</v>
      </c>
      <c r="M6"/>
      <c r="N6"/>
      <c r="O6"/>
      <c r="P6"/>
      <c r="Q6"/>
      <c r="R6"/>
      <c r="S6"/>
      <c r="T6"/>
      <c r="U6"/>
    </row>
    <row r="7" spans="1:21" x14ac:dyDescent="0.3">
      <c r="A7" s="3" t="s">
        <v>14</v>
      </c>
      <c r="B7" s="3">
        <v>13.2749139003898</v>
      </c>
      <c r="C7" s="3">
        <v>15.327756652505601</v>
      </c>
      <c r="D7" s="3">
        <v>14175.749803387442</v>
      </c>
      <c r="G7" s="3">
        <f t="shared" si="1"/>
        <v>0.12873764997053014</v>
      </c>
      <c r="H7" s="3">
        <f t="shared" si="2"/>
        <v>8.3989883770424819E-3</v>
      </c>
      <c r="I7" s="3">
        <f t="shared" si="0"/>
        <v>0.11149584755561362</v>
      </c>
      <c r="K7" s="4" t="s">
        <v>230</v>
      </c>
      <c r="L7" s="4">
        <v>4.7126510722243269E-2</v>
      </c>
      <c r="M7"/>
      <c r="N7"/>
      <c r="O7"/>
      <c r="P7"/>
      <c r="Q7"/>
      <c r="R7"/>
      <c r="S7"/>
      <c r="T7"/>
      <c r="U7"/>
    </row>
    <row r="8" spans="1:21" ht="15" thickBot="1" x14ac:dyDescent="0.35">
      <c r="A8" s="3" t="s">
        <v>15</v>
      </c>
      <c r="B8" s="3">
        <v>10.8269198174058</v>
      </c>
      <c r="C8" s="3">
        <v>19.012161124988499</v>
      </c>
      <c r="D8" s="3">
        <v>1674.6006221853806</v>
      </c>
      <c r="G8" s="3">
        <f t="shared" si="1"/>
        <v>0.4645964233441815</v>
      </c>
      <c r="H8" s="3">
        <f t="shared" si="2"/>
        <v>2.443680233350971E-2</v>
      </c>
      <c r="I8" s="3">
        <f t="shared" si="0"/>
        <v>0.26457529945870456</v>
      </c>
      <c r="K8" s="5" t="s">
        <v>231</v>
      </c>
      <c r="L8" s="5">
        <v>81</v>
      </c>
      <c r="M8"/>
      <c r="N8"/>
      <c r="O8"/>
      <c r="P8"/>
      <c r="Q8"/>
      <c r="R8"/>
      <c r="S8"/>
      <c r="T8"/>
      <c r="U8"/>
    </row>
    <row r="9" spans="1:21" x14ac:dyDescent="0.3">
      <c r="A9" s="3" t="s">
        <v>16</v>
      </c>
      <c r="B9" s="3">
        <v>15.1196407003314</v>
      </c>
      <c r="C9" s="3">
        <v>16.0842755922755</v>
      </c>
      <c r="D9" s="3">
        <v>4619.7348922706733</v>
      </c>
      <c r="G9" s="3">
        <f t="shared" si="1"/>
        <v>0.23664262756260751</v>
      </c>
      <c r="H9" s="3">
        <f t="shared" si="2"/>
        <v>1.4712669290263563E-2</v>
      </c>
      <c r="I9" s="3">
        <f t="shared" si="0"/>
        <v>0.22245027341158485</v>
      </c>
      <c r="K9"/>
      <c r="L9"/>
      <c r="M9"/>
      <c r="N9"/>
      <c r="O9"/>
      <c r="P9"/>
      <c r="Q9"/>
      <c r="R9"/>
      <c r="S9"/>
      <c r="T9"/>
      <c r="U9"/>
    </row>
    <row r="10" spans="1:21" ht="15" thickBot="1" x14ac:dyDescent="0.35">
      <c r="A10" s="3" t="s">
        <v>17</v>
      </c>
      <c r="B10" s="3">
        <v>37.474687420405999</v>
      </c>
      <c r="C10" s="3">
        <v>30.897315484771202</v>
      </c>
      <c r="D10" s="3">
        <v>11004.435871010079</v>
      </c>
      <c r="G10" s="3">
        <f t="shared" si="1"/>
        <v>0.29453496298242204</v>
      </c>
      <c r="H10" s="3">
        <f t="shared" si="2"/>
        <v>9.5327040023135239E-3</v>
      </c>
      <c r="I10" s="3">
        <f t="shared" si="0"/>
        <v>0.35723510275795251</v>
      </c>
      <c r="K10" t="s">
        <v>232</v>
      </c>
      <c r="L10"/>
      <c r="M10"/>
      <c r="N10"/>
      <c r="O10"/>
      <c r="P10"/>
      <c r="Q10"/>
      <c r="R10"/>
      <c r="S10"/>
      <c r="T10"/>
      <c r="U10"/>
    </row>
    <row r="11" spans="1:21" x14ac:dyDescent="0.3">
      <c r="A11" s="3" t="s">
        <v>18</v>
      </c>
      <c r="B11" s="3">
        <v>17.200512562288999</v>
      </c>
      <c r="C11" s="3">
        <v>19.838166770496301</v>
      </c>
      <c r="D11" s="3">
        <v>12141.539501986408</v>
      </c>
      <c r="G11" s="3">
        <f t="shared" si="1"/>
        <v>0.18003819834876886</v>
      </c>
      <c r="H11" s="3">
        <f t="shared" si="2"/>
        <v>9.0753445331715372E-3</v>
      </c>
      <c r="I11" s="3">
        <f t="shared" si="0"/>
        <v>0.15610057764991783</v>
      </c>
      <c r="K11" s="6"/>
      <c r="L11" s="6" t="s">
        <v>237</v>
      </c>
      <c r="M11" s="6" t="s">
        <v>238</v>
      </c>
      <c r="N11" s="6" t="s">
        <v>239</v>
      </c>
      <c r="O11" s="6" t="s">
        <v>240</v>
      </c>
      <c r="P11" s="6" t="s">
        <v>241</v>
      </c>
      <c r="Q11"/>
      <c r="R11"/>
      <c r="S11"/>
      <c r="T11"/>
      <c r="U11"/>
    </row>
    <row r="12" spans="1:21" x14ac:dyDescent="0.3">
      <c r="A12" s="3" t="s">
        <v>19</v>
      </c>
      <c r="B12" s="3">
        <v>21.435579078991601</v>
      </c>
      <c r="C12" s="3">
        <v>24.89567121528</v>
      </c>
      <c r="D12" s="3">
        <v>11310.365039141538</v>
      </c>
      <c r="G12" s="3">
        <f t="shared" si="1"/>
        <v>0.23409143768670693</v>
      </c>
      <c r="H12" s="3">
        <f t="shared" si="2"/>
        <v>9.4028972210651093E-3</v>
      </c>
      <c r="I12" s="3">
        <f t="shared" si="0"/>
        <v>0.20155654695377151</v>
      </c>
      <c r="K12" s="4" t="s">
        <v>233</v>
      </c>
      <c r="L12" s="4">
        <v>2</v>
      </c>
      <c r="M12" s="4">
        <v>6.6699644034196099</v>
      </c>
      <c r="N12" s="4">
        <v>3.334982201709805</v>
      </c>
      <c r="O12" s="4">
        <v>1501.6300460929892</v>
      </c>
      <c r="P12" s="4">
        <v>5.3862127116949532E-63</v>
      </c>
      <c r="Q12"/>
      <c r="R12"/>
      <c r="S12"/>
      <c r="T12"/>
      <c r="U12"/>
    </row>
    <row r="13" spans="1:21" x14ac:dyDescent="0.3">
      <c r="A13" s="3" t="s">
        <v>20</v>
      </c>
      <c r="B13" s="3">
        <v>15.378862028094201</v>
      </c>
      <c r="C13" s="3">
        <v>19.036873796091299</v>
      </c>
      <c r="D13" s="3">
        <v>2559.7043093975644</v>
      </c>
      <c r="G13" s="3">
        <f t="shared" si="1"/>
        <v>0.37627098558627209</v>
      </c>
      <c r="H13" s="3">
        <f t="shared" si="2"/>
        <v>1.9765376900461935E-2</v>
      </c>
      <c r="I13" s="3">
        <f t="shared" si="0"/>
        <v>0.30396900428548429</v>
      </c>
      <c r="K13" s="4" t="s">
        <v>234</v>
      </c>
      <c r="L13" s="4">
        <v>79</v>
      </c>
      <c r="M13" s="4">
        <v>0.17545173301544306</v>
      </c>
      <c r="N13" s="4">
        <v>2.2209080128537096E-3</v>
      </c>
      <c r="O13" s="4"/>
      <c r="P13" s="4"/>
      <c r="Q13"/>
      <c r="R13"/>
      <c r="S13"/>
      <c r="T13"/>
      <c r="U13"/>
    </row>
    <row r="14" spans="1:21" ht="15" thickBot="1" x14ac:dyDescent="0.35">
      <c r="A14" s="3" t="s">
        <v>21</v>
      </c>
      <c r="B14" s="3">
        <v>20.5843311165412</v>
      </c>
      <c r="C14" s="3">
        <v>21.720164066113501</v>
      </c>
      <c r="D14" s="3">
        <v>36897.54359417862</v>
      </c>
      <c r="G14" s="3">
        <f t="shared" si="1"/>
        <v>0.11307442140453412</v>
      </c>
      <c r="H14" s="3">
        <f t="shared" si="2"/>
        <v>5.2059653444766589E-3</v>
      </c>
      <c r="I14" s="3">
        <f t="shared" si="0"/>
        <v>0.10716131443194603</v>
      </c>
      <c r="K14" s="5" t="s">
        <v>235</v>
      </c>
      <c r="L14" s="5">
        <v>81</v>
      </c>
      <c r="M14" s="5">
        <v>6.8454161364350528</v>
      </c>
      <c r="N14" s="5"/>
      <c r="O14" s="5"/>
      <c r="P14" s="5"/>
      <c r="Q14"/>
      <c r="R14"/>
      <c r="S14"/>
      <c r="T14"/>
      <c r="U14"/>
    </row>
    <row r="15" spans="1:21" ht="15" thickBot="1" x14ac:dyDescent="0.35">
      <c r="A15" s="3" t="s">
        <v>22</v>
      </c>
      <c r="B15" s="3">
        <v>19.8519504462048</v>
      </c>
      <c r="C15" s="3">
        <v>22.7280039178018</v>
      </c>
      <c r="D15" s="3">
        <v>15302.707051305384</v>
      </c>
      <c r="G15" s="3">
        <f t="shared" si="1"/>
        <v>0.18372876822055342</v>
      </c>
      <c r="H15" s="3">
        <f t="shared" si="2"/>
        <v>8.0838057264081657E-3</v>
      </c>
      <c r="I15" s="3">
        <f t="shared" si="0"/>
        <v>0.16047931069740151</v>
      </c>
      <c r="K15"/>
      <c r="L15"/>
      <c r="M15"/>
      <c r="N15"/>
      <c r="O15"/>
      <c r="P15"/>
      <c r="Q15"/>
      <c r="R15"/>
      <c r="S15"/>
      <c r="T15"/>
      <c r="U15"/>
    </row>
    <row r="16" spans="1:21" x14ac:dyDescent="0.3">
      <c r="A16" s="3" t="s">
        <v>23</v>
      </c>
      <c r="B16" s="3">
        <v>17.511118456831799</v>
      </c>
      <c r="C16" s="3">
        <v>20.170435920836599</v>
      </c>
      <c r="D16" s="3">
        <v>9197.2809327479572</v>
      </c>
      <c r="G16" s="3">
        <f t="shared" si="1"/>
        <v>0.21032241413989966</v>
      </c>
      <c r="H16" s="3">
        <f t="shared" si="2"/>
        <v>1.0427261709432417E-2</v>
      </c>
      <c r="I16" s="3">
        <f t="shared" si="0"/>
        <v>0.18259301497425748</v>
      </c>
      <c r="K16" s="6"/>
      <c r="L16" s="6" t="s">
        <v>242</v>
      </c>
      <c r="M16" s="6" t="s">
        <v>230</v>
      </c>
      <c r="N16" s="6" t="s">
        <v>243</v>
      </c>
      <c r="O16" s="6" t="s">
        <v>244</v>
      </c>
      <c r="P16" s="6" t="s">
        <v>245</v>
      </c>
      <c r="Q16" s="6" t="s">
        <v>246</v>
      </c>
      <c r="R16" s="6" t="s">
        <v>247</v>
      </c>
      <c r="S16" s="6" t="s">
        <v>248</v>
      </c>
      <c r="T16" s="6" t="s">
        <v>248</v>
      </c>
      <c r="U16" s="6" t="s">
        <v>248</v>
      </c>
    </row>
    <row r="17" spans="1:21" x14ac:dyDescent="0.3">
      <c r="A17" s="3" t="s">
        <v>24</v>
      </c>
      <c r="B17" s="3">
        <v>20.7057178343583</v>
      </c>
      <c r="C17" s="3">
        <v>25.118956264048901</v>
      </c>
      <c r="D17" s="3">
        <v>29808.931782107957</v>
      </c>
      <c r="G17" s="3">
        <f t="shared" si="1"/>
        <v>0.14548840515973857</v>
      </c>
      <c r="H17" s="3">
        <f t="shared" si="2"/>
        <v>5.7919765308069937E-3</v>
      </c>
      <c r="I17" s="3">
        <f t="shared" si="0"/>
        <v>0.11992703175011508</v>
      </c>
      <c r="K17" s="4" t="s">
        <v>236</v>
      </c>
      <c r="L17" s="4">
        <v>0</v>
      </c>
      <c r="M17" s="4" t="e">
        <v>#N/A</v>
      </c>
      <c r="N17" s="4" t="e">
        <v>#N/A</v>
      </c>
      <c r="O17" s="4" t="e">
        <v>#N/A</v>
      </c>
      <c r="P17" s="4" t="e">
        <v>#N/A</v>
      </c>
      <c r="Q17" s="4" t="e">
        <v>#N/A</v>
      </c>
      <c r="R17" s="4" t="e">
        <v>#N/A</v>
      </c>
      <c r="S17" s="4" t="e">
        <v>#N/A</v>
      </c>
      <c r="T17" s="4" t="e">
        <v>#N/A</v>
      </c>
      <c r="U17" s="4">
        <v>0.10208074886375615</v>
      </c>
    </row>
    <row r="18" spans="1:21" ht="15" thickBot="1" x14ac:dyDescent="0.35">
      <c r="A18" s="3" t="s">
        <v>25</v>
      </c>
      <c r="B18" s="3">
        <v>23.307657559646501</v>
      </c>
      <c r="C18" s="3">
        <v>20.7596385295452</v>
      </c>
      <c r="D18" s="3">
        <v>41100.916236243334</v>
      </c>
      <c r="G18" s="3">
        <f t="shared" si="1"/>
        <v>0.10239860389887095</v>
      </c>
      <c r="H18" s="3">
        <f t="shared" si="2"/>
        <v>4.9325812563227852E-3</v>
      </c>
      <c r="I18" s="3">
        <f t="shared" si="0"/>
        <v>0.1149669148075024</v>
      </c>
      <c r="K18" s="4" t="s">
        <v>270</v>
      </c>
      <c r="L18" s="4">
        <v>12.975734144792103</v>
      </c>
      <c r="M18" s="4">
        <v>0.84208836788124808</v>
      </c>
      <c r="N18" s="4">
        <v>15.408993449749149</v>
      </c>
      <c r="O18" s="4">
        <v>1.6116630445889455E-25</v>
      </c>
      <c r="P18" s="4">
        <v>11.299599175910526</v>
      </c>
      <c r="Q18" s="4">
        <v>14.65186911367368</v>
      </c>
      <c r="R18" s="4">
        <v>11.299599175910526</v>
      </c>
      <c r="S18" s="4">
        <v>14.65186911367368</v>
      </c>
      <c r="T18" s="4">
        <v>347.13254154220022</v>
      </c>
      <c r="U18" s="5">
        <v>1.114972493248491</v>
      </c>
    </row>
    <row r="19" spans="1:21" ht="15" thickBot="1" x14ac:dyDescent="0.35">
      <c r="A19" s="3" t="s">
        <v>26</v>
      </c>
      <c r="B19" s="3">
        <v>9.8113511953473296</v>
      </c>
      <c r="C19" s="3">
        <v>25.639781756161799</v>
      </c>
      <c r="D19" s="3">
        <v>8465.5933741194822</v>
      </c>
      <c r="G19" s="3">
        <f t="shared" si="1"/>
        <v>0.27866705122645924</v>
      </c>
      <c r="H19" s="3">
        <f t="shared" si="2"/>
        <v>1.0868542247224451E-2</v>
      </c>
      <c r="I19" s="3">
        <f t="shared" si="0"/>
        <v>0.10663508496898857</v>
      </c>
      <c r="K19" s="5" t="s">
        <v>267</v>
      </c>
      <c r="L19" s="5">
        <v>0.45324718480057608</v>
      </c>
      <c r="M19" s="5">
        <v>5.0615132961255423E-2</v>
      </c>
      <c r="N19" s="5">
        <v>8.9547761367637833</v>
      </c>
      <c r="O19" s="5">
        <v>1.1921439636786936E-13</v>
      </c>
      <c r="P19" s="5">
        <v>0.35250028275701928</v>
      </c>
      <c r="Q19" s="5">
        <v>0.55399408684413287</v>
      </c>
      <c r="R19" s="5">
        <v>0.35250028275701928</v>
      </c>
      <c r="S19" s="5">
        <v>0.55399408684413287</v>
      </c>
      <c r="T19" s="5">
        <v>0.94758058080800256</v>
      </c>
      <c r="U19"/>
    </row>
    <row r="20" spans="1:21" x14ac:dyDescent="0.3">
      <c r="A20" s="3" t="s">
        <v>27</v>
      </c>
      <c r="B20" s="3">
        <v>16.5741349895059</v>
      </c>
      <c r="C20" s="3">
        <v>21.6115089535623</v>
      </c>
      <c r="D20" s="3">
        <v>8271.1525583735292</v>
      </c>
      <c r="G20" s="3">
        <f t="shared" si="1"/>
        <v>0.23763044182715967</v>
      </c>
      <c r="H20" s="3">
        <f t="shared" si="2"/>
        <v>1.0995550673382768E-2</v>
      </c>
      <c r="I20" s="3">
        <f t="shared" si="0"/>
        <v>0.18224174114459848</v>
      </c>
      <c r="K20"/>
      <c r="L20"/>
      <c r="M20"/>
      <c r="N20"/>
      <c r="O20"/>
      <c r="P20"/>
      <c r="Q20"/>
      <c r="R20"/>
      <c r="S20"/>
      <c r="T20"/>
      <c r="U20"/>
    </row>
    <row r="21" spans="1:21" x14ac:dyDescent="0.3">
      <c r="A21" s="3" t="s">
        <v>28</v>
      </c>
      <c r="B21" s="3">
        <v>19.978241215652702</v>
      </c>
      <c r="C21" s="3">
        <v>23.099377241972899</v>
      </c>
      <c r="D21" s="3">
        <v>8354.7908823805192</v>
      </c>
      <c r="G21" s="3">
        <f t="shared" si="1"/>
        <v>0.25271584900497707</v>
      </c>
      <c r="H21" s="3">
        <f t="shared" si="2"/>
        <v>1.094037498750303E-2</v>
      </c>
      <c r="I21" s="3">
        <f t="shared" si="0"/>
        <v>0.21856945049002896</v>
      </c>
      <c r="K21"/>
      <c r="L21"/>
      <c r="M21"/>
      <c r="N21"/>
      <c r="O21"/>
      <c r="P21"/>
      <c r="Q21"/>
      <c r="R21"/>
      <c r="S21"/>
      <c r="T21"/>
      <c r="U21"/>
    </row>
    <row r="22" spans="1:21" x14ac:dyDescent="0.3">
      <c r="A22" s="3" t="s">
        <v>29</v>
      </c>
      <c r="B22" s="3">
        <v>21.599958447596201</v>
      </c>
      <c r="C22" s="3">
        <v>22.088064033005601</v>
      </c>
      <c r="D22" s="3">
        <v>7693.3314645132532</v>
      </c>
      <c r="G22" s="3">
        <f t="shared" si="1"/>
        <v>0.25182592073744109</v>
      </c>
      <c r="H22" s="3">
        <f t="shared" si="2"/>
        <v>1.1400995594776635E-2</v>
      </c>
      <c r="I22" s="3">
        <f t="shared" si="0"/>
        <v>0.24626103110840267</v>
      </c>
      <c r="K22"/>
      <c r="L22"/>
      <c r="M22"/>
      <c r="N22"/>
      <c r="O22"/>
      <c r="P22"/>
      <c r="Q22"/>
      <c r="R22"/>
      <c r="S22"/>
      <c r="T22"/>
      <c r="U22"/>
    </row>
    <row r="23" spans="1:21" x14ac:dyDescent="0.3">
      <c r="A23" s="3" t="s">
        <v>30</v>
      </c>
      <c r="B23" s="3">
        <v>12.8034229620147</v>
      </c>
      <c r="C23" s="3">
        <v>15.2216317014016</v>
      </c>
      <c r="D23" s="3">
        <v>6395.8833391318658</v>
      </c>
      <c r="G23" s="3">
        <f t="shared" si="1"/>
        <v>0.19033161945248755</v>
      </c>
      <c r="H23" s="3">
        <f t="shared" si="2"/>
        <v>1.2504022117087612E-2</v>
      </c>
      <c r="I23" s="3">
        <f t="shared" si="0"/>
        <v>0.16009428389145919</v>
      </c>
      <c r="K23" t="s">
        <v>249</v>
      </c>
      <c r="L23"/>
      <c r="M23"/>
      <c r="N23"/>
      <c r="O23"/>
      <c r="P23"/>
      <c r="Q23"/>
      <c r="R23"/>
      <c r="S23"/>
      <c r="T23"/>
      <c r="U23"/>
    </row>
    <row r="24" spans="1:21" ht="15" thickBot="1" x14ac:dyDescent="0.35">
      <c r="A24" s="3" t="s">
        <v>31</v>
      </c>
      <c r="B24" s="3">
        <v>26.116436509316401</v>
      </c>
      <c r="C24" s="3">
        <v>24.409942677626798</v>
      </c>
      <c r="D24" s="3">
        <v>34612.135266511592</v>
      </c>
      <c r="G24" s="3">
        <f t="shared" si="1"/>
        <v>0.13120565794604558</v>
      </c>
      <c r="H24" s="3">
        <f t="shared" si="2"/>
        <v>5.3750907848834715E-3</v>
      </c>
      <c r="I24" s="3">
        <f t="shared" si="0"/>
        <v>0.14037821721522084</v>
      </c>
      <c r="K24"/>
      <c r="L24"/>
      <c r="M24"/>
      <c r="N24"/>
      <c r="O24"/>
      <c r="P24"/>
      <c r="Q24"/>
      <c r="R24"/>
      <c r="S24"/>
      <c r="T24"/>
      <c r="U24"/>
    </row>
    <row r="25" spans="1:21" x14ac:dyDescent="0.3">
      <c r="A25" s="3" t="s">
        <v>32</v>
      </c>
      <c r="B25" s="3">
        <v>21.960451687161601</v>
      </c>
      <c r="C25" s="3">
        <v>22.119086955862699</v>
      </c>
      <c r="D25" s="3">
        <v>34262.076032305486</v>
      </c>
      <c r="G25" s="3">
        <f t="shared" si="1"/>
        <v>0.11949792350683429</v>
      </c>
      <c r="H25" s="3">
        <f t="shared" si="2"/>
        <v>5.4024799371368793E-3</v>
      </c>
      <c r="I25" s="3">
        <f t="shared" si="0"/>
        <v>0.11864089965035429</v>
      </c>
      <c r="K25" s="6" t="s">
        <v>250</v>
      </c>
      <c r="L25" s="6" t="s">
        <v>269</v>
      </c>
      <c r="M25" s="6" t="s">
        <v>234</v>
      </c>
      <c r="N25"/>
      <c r="O25"/>
      <c r="P25"/>
      <c r="Q25"/>
      <c r="R25"/>
      <c r="S25"/>
      <c r="T25"/>
      <c r="U25"/>
    </row>
    <row r="26" spans="1:21" x14ac:dyDescent="0.3">
      <c r="A26" s="3" t="s">
        <v>33</v>
      </c>
      <c r="B26" s="3">
        <v>23.091586922775399</v>
      </c>
      <c r="C26" s="3">
        <v>22.312492964150501</v>
      </c>
      <c r="D26" s="3">
        <v>36960.405672236651</v>
      </c>
      <c r="G26" s="3">
        <f t="shared" si="1"/>
        <v>0.11605924254725583</v>
      </c>
      <c r="H26" s="3">
        <f t="shared" si="2"/>
        <v>5.2015363202008984E-3</v>
      </c>
      <c r="I26" s="3">
        <f t="shared" si="0"/>
        <v>0.12011172806989233</v>
      </c>
      <c r="K26" s="4">
        <v>1</v>
      </c>
      <c r="L26" s="4">
        <v>0.14997439542803123</v>
      </c>
      <c r="M26" s="4">
        <v>6.4249014621590717E-2</v>
      </c>
      <c r="N26"/>
      <c r="O26"/>
      <c r="P26"/>
      <c r="Q26"/>
      <c r="R26"/>
      <c r="S26"/>
      <c r="T26"/>
      <c r="U26"/>
    </row>
    <row r="27" spans="1:21" x14ac:dyDescent="0.3">
      <c r="A27" s="3" t="s">
        <v>34</v>
      </c>
      <c r="B27" s="3">
        <v>13.133717699427301</v>
      </c>
      <c r="C27" s="3">
        <v>18.351015188923199</v>
      </c>
      <c r="D27" s="3">
        <v>2496.4874248154306</v>
      </c>
      <c r="G27" s="3">
        <f t="shared" si="1"/>
        <v>0.36727841308108883</v>
      </c>
      <c r="H27" s="3">
        <f t="shared" si="2"/>
        <v>2.0014065123916451E-2</v>
      </c>
      <c r="I27" s="3">
        <f t="shared" si="0"/>
        <v>0.26285908135547215</v>
      </c>
      <c r="K27" s="4">
        <v>2</v>
      </c>
      <c r="L27" s="4">
        <v>0.16659601591117501</v>
      </c>
      <c r="M27" s="4">
        <v>-2.1103302081893205E-2</v>
      </c>
      <c r="N27"/>
      <c r="O27"/>
      <c r="P27"/>
      <c r="Q27"/>
      <c r="R27"/>
      <c r="S27"/>
      <c r="T27"/>
      <c r="U27"/>
    </row>
    <row r="28" spans="1:21" x14ac:dyDescent="0.3">
      <c r="A28" s="3" t="s">
        <v>35</v>
      </c>
      <c r="B28" s="3">
        <v>19.6019214686929</v>
      </c>
      <c r="C28" s="3">
        <v>24.4416608007486</v>
      </c>
      <c r="D28" s="3">
        <v>25424.621398174422</v>
      </c>
      <c r="G28" s="3">
        <f t="shared" si="1"/>
        <v>0.15328634378026332</v>
      </c>
      <c r="H28" s="3">
        <f t="shared" si="2"/>
        <v>6.2715191504322193E-3</v>
      </c>
      <c r="I28" s="3">
        <f t="shared" si="0"/>
        <v>0.12293382587617598</v>
      </c>
      <c r="K28" s="4">
        <v>3</v>
      </c>
      <c r="L28" s="4">
        <v>0.14384811229130129</v>
      </c>
      <c r="M28" s="4">
        <v>1.790605470866885E-2</v>
      </c>
      <c r="N28"/>
      <c r="O28"/>
      <c r="P28"/>
      <c r="Q28"/>
      <c r="R28"/>
      <c r="S28"/>
      <c r="T28"/>
      <c r="U28"/>
    </row>
    <row r="29" spans="1:21" x14ac:dyDescent="0.3">
      <c r="A29" s="3" t="s">
        <v>36</v>
      </c>
      <c r="B29" s="3">
        <v>12.9124853126989</v>
      </c>
      <c r="C29" s="3">
        <v>30.032809762565499</v>
      </c>
      <c r="D29" s="3">
        <v>9554.5194199112811</v>
      </c>
      <c r="G29" s="3">
        <f t="shared" si="1"/>
        <v>0.30724975227400736</v>
      </c>
      <c r="H29" s="3">
        <f t="shared" si="2"/>
        <v>1.023046976633468E-2</v>
      </c>
      <c r="I29" s="3">
        <f t="shared" si="0"/>
        <v>0.1321007905998067</v>
      </c>
      <c r="K29" s="4">
        <v>4</v>
      </c>
      <c r="L29" s="4">
        <v>0.12349531115237514</v>
      </c>
      <c r="M29" s="4">
        <v>2.7784334929917553E-3</v>
      </c>
      <c r="N29"/>
      <c r="O29"/>
      <c r="P29"/>
      <c r="Q29"/>
      <c r="R29"/>
      <c r="S29"/>
      <c r="T29"/>
      <c r="U29"/>
    </row>
    <row r="30" spans="1:21" x14ac:dyDescent="0.3">
      <c r="A30" s="3" t="s">
        <v>37</v>
      </c>
      <c r="B30" s="3">
        <v>11.7008331409312</v>
      </c>
      <c r="C30" s="3">
        <v>15.7688161354752</v>
      </c>
      <c r="D30" s="3">
        <v>6095.7201792681672</v>
      </c>
      <c r="G30" s="3">
        <f t="shared" si="1"/>
        <v>0.20196986628866379</v>
      </c>
      <c r="H30" s="3">
        <f t="shared" si="2"/>
        <v>1.2808181955669518E-2</v>
      </c>
      <c r="I30" s="3">
        <f t="shared" si="0"/>
        <v>0.14986639990197487</v>
      </c>
      <c r="K30" s="4">
        <v>5</v>
      </c>
      <c r="L30" s="4">
        <v>0.56670719764842903</v>
      </c>
      <c r="M30" s="4">
        <v>-7.4746376724300956E-2</v>
      </c>
      <c r="N30"/>
      <c r="O30"/>
      <c r="P30"/>
      <c r="Q30"/>
      <c r="R30"/>
      <c r="S30"/>
      <c r="T30"/>
      <c r="U30"/>
    </row>
    <row r="31" spans="1:21" x14ac:dyDescent="0.3">
      <c r="A31" s="3" t="s">
        <v>38</v>
      </c>
      <c r="B31" s="3">
        <v>18.9545663978923</v>
      </c>
      <c r="C31" s="3">
        <v>25.269094280817701</v>
      </c>
      <c r="D31" s="3">
        <v>3571.0424622473183</v>
      </c>
      <c r="G31" s="3">
        <f t="shared" si="1"/>
        <v>0.42285568003189661</v>
      </c>
      <c r="H31" s="3">
        <f t="shared" si="2"/>
        <v>1.6734105121959011E-2</v>
      </c>
      <c r="I31" s="3">
        <f t="shared" si="0"/>
        <v>0.31718770664348173</v>
      </c>
      <c r="K31" s="4">
        <v>6</v>
      </c>
      <c r="L31" s="4">
        <v>0.15951821928723819</v>
      </c>
      <c r="M31" s="4">
        <v>-3.0780569316708056E-2</v>
      </c>
      <c r="N31"/>
      <c r="O31"/>
      <c r="P31"/>
      <c r="Q31"/>
      <c r="R31"/>
      <c r="S31"/>
      <c r="T31"/>
      <c r="U31"/>
    </row>
    <row r="32" spans="1:21" x14ac:dyDescent="0.3">
      <c r="A32" s="3" t="s">
        <v>39</v>
      </c>
      <c r="B32" s="3">
        <v>17.507404405240401</v>
      </c>
      <c r="C32" s="3">
        <v>22.324861757077599</v>
      </c>
      <c r="D32" s="3">
        <v>34901.713487537192</v>
      </c>
      <c r="G32" s="3">
        <f t="shared" si="1"/>
        <v>0.11949931168641642</v>
      </c>
      <c r="H32" s="3">
        <f t="shared" si="2"/>
        <v>5.3527458752810342E-3</v>
      </c>
      <c r="I32" s="3">
        <f t="shared" si="0"/>
        <v>9.3712686717027566E-2</v>
      </c>
      <c r="K32" s="4">
        <v>7</v>
      </c>
      <c r="L32" s="4">
        <v>0.43700346007588448</v>
      </c>
      <c r="M32" s="4">
        <v>2.7592963268297022E-2</v>
      </c>
      <c r="N32"/>
      <c r="O32"/>
      <c r="P32"/>
      <c r="Q32"/>
      <c r="R32"/>
      <c r="S32"/>
      <c r="T32"/>
      <c r="U32"/>
    </row>
    <row r="33" spans="1:21" x14ac:dyDescent="0.3">
      <c r="A33" s="3" t="s">
        <v>40</v>
      </c>
      <c r="B33" s="3">
        <v>28.659829086046599</v>
      </c>
      <c r="C33" s="3">
        <v>29.365847851511202</v>
      </c>
      <c r="D33" s="3">
        <v>2945.0775069638507</v>
      </c>
      <c r="G33" s="3">
        <f t="shared" si="1"/>
        <v>0.54112074011309974</v>
      </c>
      <c r="H33" s="3">
        <f t="shared" si="2"/>
        <v>1.8426872700876337E-2</v>
      </c>
      <c r="I33" s="3">
        <f t="shared" si="0"/>
        <v>0.52811102219745365</v>
      </c>
      <c r="K33" s="4">
        <v>8</v>
      </c>
      <c r="L33" s="4">
        <v>0.29173264545262634</v>
      </c>
      <c r="M33" s="4">
        <v>-5.5090017890018828E-2</v>
      </c>
      <c r="N33"/>
      <c r="O33"/>
      <c r="P33"/>
      <c r="Q33"/>
      <c r="R33"/>
      <c r="S33"/>
      <c r="T33"/>
      <c r="U33"/>
    </row>
    <row r="34" spans="1:21" x14ac:dyDescent="0.3">
      <c r="A34" s="3" t="s">
        <v>41</v>
      </c>
      <c r="B34" s="3">
        <v>27.350219715095101</v>
      </c>
      <c r="C34" s="3">
        <v>28.0914852100384</v>
      </c>
      <c r="D34" s="3">
        <v>6662.409426864805</v>
      </c>
      <c r="G34" s="3">
        <f t="shared" ref="G34:G65" si="3">C34/SQRT($D34)</f>
        <v>0.34415892948839361</v>
      </c>
      <c r="H34" s="3">
        <f t="shared" si="2"/>
        <v>1.2251361112277877E-2</v>
      </c>
      <c r="I34" s="3">
        <f t="shared" ref="I34:I65" si="4">B34/SQRT($D34)</f>
        <v>0.33507741822977183</v>
      </c>
      <c r="K34" s="4">
        <v>9</v>
      </c>
      <c r="L34" s="4">
        <v>0.28560963745200241</v>
      </c>
      <c r="M34" s="4">
        <v>8.9253255304196366E-3</v>
      </c>
      <c r="N34"/>
      <c r="O34"/>
      <c r="P34"/>
      <c r="Q34"/>
      <c r="R34"/>
      <c r="S34"/>
      <c r="T34"/>
      <c r="U34"/>
    </row>
    <row r="35" spans="1:21" x14ac:dyDescent="0.3">
      <c r="A35" s="3" t="s">
        <v>42</v>
      </c>
      <c r="B35" s="3">
        <v>17.842032578288201</v>
      </c>
      <c r="C35" s="3">
        <v>21.634896255947702</v>
      </c>
      <c r="D35" s="3">
        <v>25471.093459183481</v>
      </c>
      <c r="G35" s="3">
        <f t="shared" si="3"/>
        <v>0.13555983211682859</v>
      </c>
      <c r="H35" s="3">
        <f t="shared" si="2"/>
        <v>6.2657953388411342E-3</v>
      </c>
      <c r="I35" s="3">
        <f t="shared" si="4"/>
        <v>0.11179452456448986</v>
      </c>
      <c r="K35" s="4">
        <v>10</v>
      </c>
      <c r="L35" s="4">
        <v>0.18851140530039523</v>
      </c>
      <c r="M35" s="4">
        <v>-8.4732069516263719E-3</v>
      </c>
      <c r="N35"/>
      <c r="O35"/>
      <c r="P35"/>
      <c r="Q35"/>
      <c r="R35"/>
      <c r="S35"/>
      <c r="T35"/>
      <c r="U35"/>
    </row>
    <row r="36" spans="1:21" x14ac:dyDescent="0.3">
      <c r="A36" s="3" t="s">
        <v>43</v>
      </c>
      <c r="B36" s="3">
        <v>20.7342411713229</v>
      </c>
      <c r="C36" s="3">
        <v>21.123225986458301</v>
      </c>
      <c r="D36" s="3">
        <v>35197.492327957865</v>
      </c>
      <c r="G36" s="3">
        <f t="shared" si="3"/>
        <v>0.11259118340919357</v>
      </c>
      <c r="H36" s="3">
        <f t="shared" si="2"/>
        <v>5.3302077760931793E-3</v>
      </c>
      <c r="I36" s="3">
        <f t="shared" si="4"/>
        <v>0.11051781352277668</v>
      </c>
      <c r="K36" s="4">
        <v>11</v>
      </c>
      <c r="L36" s="4">
        <v>0.21336443201626737</v>
      </c>
      <c r="M36" s="4">
        <v>2.0727005670439558E-2</v>
      </c>
      <c r="N36"/>
      <c r="O36"/>
      <c r="P36"/>
      <c r="Q36"/>
      <c r="R36"/>
      <c r="S36"/>
      <c r="T36"/>
      <c r="U36"/>
    </row>
    <row r="37" spans="1:21" x14ac:dyDescent="0.3">
      <c r="A37" s="3" t="s">
        <v>44</v>
      </c>
      <c r="B37" s="3">
        <v>22.620231160270599</v>
      </c>
      <c r="C37" s="3">
        <v>27.993710960692098</v>
      </c>
      <c r="D37" s="3">
        <v>7893.2169819453629</v>
      </c>
      <c r="G37" s="3">
        <f t="shared" si="3"/>
        <v>0.31508915341747196</v>
      </c>
      <c r="H37" s="3">
        <f t="shared" si="2"/>
        <v>1.1255712179778892E-2</v>
      </c>
      <c r="I37" s="3">
        <f t="shared" si="4"/>
        <v>0.25460681138007185</v>
      </c>
      <c r="K37" s="4">
        <v>12</v>
      </c>
      <c r="L37" s="4">
        <v>0.39424337139103904</v>
      </c>
      <c r="M37" s="4">
        <v>-1.7972385804766955E-2</v>
      </c>
      <c r="N37"/>
      <c r="O37"/>
      <c r="P37"/>
      <c r="Q37"/>
      <c r="R37"/>
      <c r="S37"/>
      <c r="T37"/>
      <c r="U37"/>
    </row>
    <row r="38" spans="1:21" x14ac:dyDescent="0.3">
      <c r="A38" s="3" t="s">
        <v>45</v>
      </c>
      <c r="B38" s="3">
        <v>17.546372562563601</v>
      </c>
      <c r="C38" s="3">
        <v>19.980576437004999</v>
      </c>
      <c r="D38" s="3">
        <v>2286.8816280378355</v>
      </c>
      <c r="G38" s="3">
        <f t="shared" si="3"/>
        <v>0.41781706176822803</v>
      </c>
      <c r="H38" s="3">
        <f t="shared" si="2"/>
        <v>2.0911161551596204E-2</v>
      </c>
      <c r="I38" s="3">
        <f t="shared" si="4"/>
        <v>0.36691503130026254</v>
      </c>
      <c r="K38" s="4">
        <v>13</v>
      </c>
      <c r="L38" s="4">
        <v>0.11612178636273905</v>
      </c>
      <c r="M38" s="4">
        <v>-3.0473649582049289E-3</v>
      </c>
      <c r="N38"/>
      <c r="O38"/>
      <c r="P38"/>
      <c r="Q38"/>
      <c r="R38"/>
      <c r="S38"/>
      <c r="T38"/>
      <c r="U38"/>
    </row>
    <row r="39" spans="1:21" x14ac:dyDescent="0.3">
      <c r="A39" s="3" t="s">
        <v>46</v>
      </c>
      <c r="B39" s="3">
        <v>34.517523994556903</v>
      </c>
      <c r="C39" s="3">
        <v>33.761340523795099</v>
      </c>
      <c r="D39" s="3">
        <v>22218.898596358151</v>
      </c>
      <c r="G39" s="3">
        <f t="shared" si="3"/>
        <v>0.22649489554812277</v>
      </c>
      <c r="H39" s="3">
        <f t="shared" si="2"/>
        <v>6.7087056388797257E-3</v>
      </c>
      <c r="I39" s="3">
        <f t="shared" si="4"/>
        <v>0.23156790786245013</v>
      </c>
      <c r="K39" s="4">
        <v>14</v>
      </c>
      <c r="L39" s="4">
        <v>0.17763010977635457</v>
      </c>
      <c r="M39" s="4">
        <v>6.0986584441988512E-3</v>
      </c>
      <c r="N39"/>
      <c r="O39"/>
      <c r="P39"/>
      <c r="Q39"/>
      <c r="R39"/>
      <c r="S39"/>
      <c r="T39"/>
      <c r="U39"/>
    </row>
    <row r="40" spans="1:21" x14ac:dyDescent="0.3">
      <c r="A40" s="3" t="s">
        <v>47</v>
      </c>
      <c r="B40" s="3">
        <v>38.090642565556102</v>
      </c>
      <c r="C40" s="3">
        <v>17.756427078490699</v>
      </c>
      <c r="D40" s="3">
        <v>80431.320284781716</v>
      </c>
      <c r="G40" s="3">
        <f t="shared" si="3"/>
        <v>6.2609896129572379E-2</v>
      </c>
      <c r="H40" s="3">
        <f t="shared" si="2"/>
        <v>3.5260413512702149E-3</v>
      </c>
      <c r="I40" s="3">
        <f t="shared" si="4"/>
        <v>0.1343091807826042</v>
      </c>
      <c r="K40" s="4">
        <v>15</v>
      </c>
      <c r="L40" s="4">
        <v>0.21806114580109712</v>
      </c>
      <c r="M40" s="4">
        <v>-7.7387316611974566E-3</v>
      </c>
      <c r="N40"/>
      <c r="O40"/>
      <c r="P40"/>
      <c r="Q40"/>
      <c r="R40"/>
      <c r="S40"/>
      <c r="T40"/>
      <c r="U40"/>
    </row>
    <row r="41" spans="1:21" x14ac:dyDescent="0.3">
      <c r="A41" s="3" t="s">
        <v>48</v>
      </c>
      <c r="B41" s="3">
        <v>6.4839732503047696</v>
      </c>
      <c r="C41" s="3">
        <v>15.962693215797801</v>
      </c>
      <c r="D41" s="3">
        <v>1421.5301260652552</v>
      </c>
      <c r="G41" s="3">
        <f t="shared" si="3"/>
        <v>0.4233778499488447</v>
      </c>
      <c r="H41" s="3">
        <f t="shared" si="2"/>
        <v>2.652295851491027E-2</v>
      </c>
      <c r="I41" s="3">
        <f t="shared" si="4"/>
        <v>0.17197415352962131</v>
      </c>
      <c r="K41" s="4">
        <v>16</v>
      </c>
      <c r="L41" s="4">
        <v>0.12951173715885578</v>
      </c>
      <c r="M41" s="4">
        <v>1.5976668000882793E-2</v>
      </c>
      <c r="N41"/>
      <c r="O41"/>
      <c r="P41"/>
      <c r="Q41"/>
      <c r="R41"/>
      <c r="S41"/>
      <c r="T41"/>
      <c r="U41"/>
    </row>
    <row r="42" spans="1:21" x14ac:dyDescent="0.3">
      <c r="A42" s="3" t="s">
        <v>49</v>
      </c>
      <c r="B42" s="3">
        <v>10.2829302585712</v>
      </c>
      <c r="C42" s="3">
        <v>17.824394128931502</v>
      </c>
      <c r="D42" s="3">
        <v>872.05064865277529</v>
      </c>
      <c r="G42" s="3">
        <f t="shared" si="3"/>
        <v>0.60359262108312461</v>
      </c>
      <c r="H42" s="3">
        <f t="shared" si="2"/>
        <v>3.3863289642109565E-2</v>
      </c>
      <c r="I42" s="3">
        <f t="shared" si="4"/>
        <v>0.34821384571560915</v>
      </c>
      <c r="K42" s="4">
        <v>17</v>
      </c>
      <c r="L42" s="4">
        <v>0.11611229351133721</v>
      </c>
      <c r="M42" s="4">
        <v>-1.3713689612466259E-2</v>
      </c>
      <c r="N42"/>
      <c r="O42"/>
      <c r="P42"/>
      <c r="Q42"/>
      <c r="R42"/>
      <c r="S42"/>
      <c r="T42"/>
      <c r="U42"/>
    </row>
    <row r="43" spans="1:21" x14ac:dyDescent="0.3">
      <c r="A43" s="3" t="s">
        <v>50</v>
      </c>
      <c r="B43" s="3">
        <v>31.875418423572299</v>
      </c>
      <c r="C43" s="3">
        <v>28.590436745464899</v>
      </c>
      <c r="D43" s="3">
        <v>17055.488951049741</v>
      </c>
      <c r="G43" s="3">
        <f t="shared" si="3"/>
        <v>0.2189216448239544</v>
      </c>
      <c r="H43" s="3">
        <f t="shared" si="2"/>
        <v>7.6571633645533734E-3</v>
      </c>
      <c r="I43" s="3">
        <f t="shared" si="4"/>
        <v>0.24407528618278745</v>
      </c>
      <c r="K43" s="4">
        <v>18</v>
      </c>
      <c r="L43" s="4">
        <v>0.18935936680459009</v>
      </c>
      <c r="M43" s="4">
        <v>8.9307684421869149E-2</v>
      </c>
      <c r="N43"/>
      <c r="O43"/>
      <c r="P43"/>
      <c r="Q43"/>
      <c r="R43"/>
      <c r="S43"/>
      <c r="T43"/>
      <c r="U43"/>
    </row>
    <row r="44" spans="1:21" x14ac:dyDescent="0.3">
      <c r="A44" s="3" t="s">
        <v>51</v>
      </c>
      <c r="B44" s="3">
        <v>22.637467169794402</v>
      </c>
      <c r="C44" s="3">
        <v>23.7900869720252</v>
      </c>
      <c r="D44" s="3">
        <v>23823.568655628984</v>
      </c>
      <c r="G44" s="3">
        <f t="shared" si="3"/>
        <v>0.15413193161585978</v>
      </c>
      <c r="H44" s="3">
        <f t="shared" si="2"/>
        <v>6.478830102517227E-3</v>
      </c>
      <c r="I44" s="3">
        <f t="shared" si="4"/>
        <v>0.14666430374440942</v>
      </c>
      <c r="K44" s="4">
        <v>19</v>
      </c>
      <c r="L44" s="4">
        <v>0.22527589844034918</v>
      </c>
      <c r="M44" s="4">
        <v>1.2354543386810496E-2</v>
      </c>
      <c r="N44"/>
      <c r="O44"/>
      <c r="P44"/>
      <c r="Q44"/>
      <c r="R44"/>
      <c r="S44"/>
      <c r="T44"/>
      <c r="U44"/>
    </row>
    <row r="45" spans="1:21" x14ac:dyDescent="0.3">
      <c r="A45" s="3" t="s">
        <v>52</v>
      </c>
      <c r="B45" s="3">
        <v>21.7237651452714</v>
      </c>
      <c r="C45" s="3">
        <v>25.159416086721301</v>
      </c>
      <c r="D45" s="3">
        <v>11807.176378895207</v>
      </c>
      <c r="G45" s="3">
        <f t="shared" si="3"/>
        <v>0.23154080138880651</v>
      </c>
      <c r="H45" s="3">
        <f t="shared" si="2"/>
        <v>9.2029481364239475E-3</v>
      </c>
      <c r="I45" s="3">
        <f t="shared" si="4"/>
        <v>0.19992268395978696</v>
      </c>
      <c r="K45" s="4">
        <v>20</v>
      </c>
      <c r="L45" s="4">
        <v>0.24102538540018709</v>
      </c>
      <c r="M45" s="4">
        <v>1.169046360478998E-2</v>
      </c>
      <c r="N45"/>
      <c r="O45"/>
      <c r="P45"/>
      <c r="Q45"/>
      <c r="R45"/>
      <c r="S45"/>
      <c r="T45"/>
      <c r="U45"/>
    </row>
    <row r="46" spans="1:21" x14ac:dyDescent="0.3">
      <c r="A46" s="3" t="s">
        <v>53</v>
      </c>
      <c r="B46" s="3">
        <v>20.914840088587201</v>
      </c>
      <c r="C46" s="3">
        <v>21.861536146549099</v>
      </c>
      <c r="D46" s="3">
        <v>14590.10721815461</v>
      </c>
      <c r="G46" s="3">
        <f t="shared" si="3"/>
        <v>0.18098868874185534</v>
      </c>
      <c r="H46" s="3">
        <f t="shared" si="2"/>
        <v>8.2788641899908238E-3</v>
      </c>
      <c r="I46" s="3">
        <f t="shared" si="4"/>
        <v>0.1731511206487891</v>
      </c>
      <c r="K46" s="4">
        <v>21</v>
      </c>
      <c r="L46" s="4">
        <v>0.2595534068997381</v>
      </c>
      <c r="M46" s="4">
        <v>-7.7274861622970148E-3</v>
      </c>
      <c r="N46"/>
      <c r="O46"/>
      <c r="P46"/>
      <c r="Q46"/>
      <c r="R46"/>
      <c r="S46"/>
      <c r="T46"/>
      <c r="U46"/>
    </row>
    <row r="47" spans="1:21" x14ac:dyDescent="0.3">
      <c r="A47" s="3" t="s">
        <v>54</v>
      </c>
      <c r="B47" s="3">
        <v>27.4492201649356</v>
      </c>
      <c r="C47" s="3">
        <v>29.632733074211298</v>
      </c>
      <c r="D47" s="3">
        <v>5085.4866786130387</v>
      </c>
      <c r="G47" s="3">
        <f t="shared" si="3"/>
        <v>0.41553293210274295</v>
      </c>
      <c r="H47" s="3">
        <f t="shared" si="2"/>
        <v>1.4022767696185674E-2</v>
      </c>
      <c r="I47" s="3">
        <f t="shared" si="4"/>
        <v>0.3849140378143473</v>
      </c>
      <c r="K47" s="4">
        <v>22</v>
      </c>
      <c r="L47" s="4">
        <v>0.23481115020839746</v>
      </c>
      <c r="M47" s="4">
        <v>-4.4479530755909907E-2</v>
      </c>
      <c r="N47"/>
      <c r="O47"/>
      <c r="P47"/>
      <c r="Q47"/>
      <c r="R47"/>
      <c r="S47"/>
      <c r="T47"/>
      <c r="U47"/>
    </row>
    <row r="48" spans="1:21" x14ac:dyDescent="0.3">
      <c r="A48" s="3" t="s">
        <v>55</v>
      </c>
      <c r="B48" s="3">
        <v>22.756160973679901</v>
      </c>
      <c r="C48" s="3">
        <v>24.447716457238499</v>
      </c>
      <c r="D48" s="3">
        <v>1606.1374939472464</v>
      </c>
      <c r="G48" s="3">
        <f t="shared" si="3"/>
        <v>0.61002402543666834</v>
      </c>
      <c r="H48" s="3">
        <f t="shared" si="2"/>
        <v>2.4952188336430578E-2</v>
      </c>
      <c r="I48" s="3">
        <f t="shared" si="4"/>
        <v>0.56781601442939234</v>
      </c>
      <c r="K48" s="4">
        <v>23</v>
      </c>
      <c r="L48" s="4">
        <v>0.13337178078889245</v>
      </c>
      <c r="M48" s="4">
        <v>-2.1661228428468682E-3</v>
      </c>
      <c r="N48"/>
      <c r="O48"/>
      <c r="P48"/>
      <c r="Q48"/>
      <c r="R48"/>
      <c r="S48"/>
      <c r="T48"/>
      <c r="U48"/>
    </row>
    <row r="49" spans="1:21" x14ac:dyDescent="0.3">
      <c r="A49" s="3" t="s">
        <v>56</v>
      </c>
      <c r="B49" s="3">
        <v>27.734454479178702</v>
      </c>
      <c r="C49" s="3">
        <v>21.9565372007986</v>
      </c>
      <c r="D49" s="3">
        <v>40480.590815532836</v>
      </c>
      <c r="G49" s="3">
        <f t="shared" si="3"/>
        <v>0.10912906310636009</v>
      </c>
      <c r="H49" s="3">
        <f t="shared" si="2"/>
        <v>4.9702310573085662E-3</v>
      </c>
      <c r="I49" s="3">
        <f t="shared" si="4"/>
        <v>0.13784664700992466</v>
      </c>
      <c r="K49" s="4">
        <v>24</v>
      </c>
      <c r="L49" s="4">
        <v>0.12387479715559203</v>
      </c>
      <c r="M49" s="4">
        <v>-4.3768736487577453E-3</v>
      </c>
      <c r="N49"/>
      <c r="O49"/>
      <c r="P49"/>
      <c r="Q49"/>
      <c r="R49"/>
      <c r="S49"/>
      <c r="T49"/>
      <c r="U49"/>
    </row>
    <row r="50" spans="1:21" x14ac:dyDescent="0.3">
      <c r="A50" s="3" t="s">
        <v>57</v>
      </c>
      <c r="B50" s="3">
        <v>6.9164624948262299</v>
      </c>
      <c r="C50" s="3">
        <v>24.053972954317299</v>
      </c>
      <c r="D50" s="3">
        <v>3533.9279179846471</v>
      </c>
      <c r="G50" s="3">
        <f t="shared" si="3"/>
        <v>0.40462990298213286</v>
      </c>
      <c r="H50" s="3">
        <f t="shared" si="2"/>
        <v>1.6821749311458686E-2</v>
      </c>
      <c r="I50" s="3">
        <f t="shared" si="4"/>
        <v>0.11634699821007295</v>
      </c>
      <c r="K50" s="4">
        <v>25</v>
      </c>
      <c r="L50" s="4">
        <v>0.1219340550446181</v>
      </c>
      <c r="M50" s="4">
        <v>-5.8748124973622695E-3</v>
      </c>
      <c r="N50"/>
      <c r="O50"/>
      <c r="P50"/>
      <c r="Q50"/>
      <c r="R50"/>
      <c r="S50"/>
      <c r="T50"/>
      <c r="U50"/>
    </row>
    <row r="51" spans="1:21" x14ac:dyDescent="0.3">
      <c r="A51" s="3" t="s">
        <v>58</v>
      </c>
      <c r="B51" s="3">
        <v>9.0639414584051501</v>
      </c>
      <c r="C51" s="3">
        <v>17.621942146538899</v>
      </c>
      <c r="D51" s="3">
        <v>801.43771629799642</v>
      </c>
      <c r="G51" s="3">
        <f t="shared" si="3"/>
        <v>0.62247065542185642</v>
      </c>
      <c r="H51" s="3">
        <f t="shared" si="2"/>
        <v>3.5323612473901748E-2</v>
      </c>
      <c r="I51" s="3">
        <f t="shared" si="4"/>
        <v>0.32017115556283537</v>
      </c>
      <c r="K51" s="4">
        <v>26</v>
      </c>
      <c r="L51" s="4">
        <v>0.37883732682812887</v>
      </c>
      <c r="M51" s="4">
        <v>-1.1558913747040045E-2</v>
      </c>
      <c r="N51"/>
      <c r="O51"/>
      <c r="P51"/>
      <c r="Q51"/>
      <c r="R51"/>
      <c r="S51"/>
      <c r="T51"/>
      <c r="U51"/>
    </row>
    <row r="52" spans="1:21" x14ac:dyDescent="0.3">
      <c r="A52" s="3" t="s">
        <v>59</v>
      </c>
      <c r="B52" s="3">
        <v>18.332385586891</v>
      </c>
      <c r="C52" s="3">
        <v>12.4028365888429</v>
      </c>
      <c r="D52" s="3">
        <v>3685.1704921994824</v>
      </c>
      <c r="G52" s="3">
        <f t="shared" si="3"/>
        <v>0.20431122572039351</v>
      </c>
      <c r="H52" s="3">
        <f t="shared" si="2"/>
        <v>1.6472943447806428E-2</v>
      </c>
      <c r="I52" s="3">
        <f t="shared" si="4"/>
        <v>0.30198835103623711</v>
      </c>
      <c r="K52" s="4">
        <v>27</v>
      </c>
      <c r="L52" s="4">
        <v>0.13709697567512188</v>
      </c>
      <c r="M52" s="4">
        <v>1.6189368105141433E-2</v>
      </c>
      <c r="N52"/>
      <c r="O52"/>
      <c r="P52"/>
      <c r="Q52"/>
      <c r="R52"/>
      <c r="S52"/>
      <c r="T52"/>
      <c r="U52"/>
    </row>
    <row r="53" spans="1:21" x14ac:dyDescent="0.3">
      <c r="A53" s="3" t="s">
        <v>60</v>
      </c>
      <c r="B53" s="3">
        <v>31.969017305583801</v>
      </c>
      <c r="C53" s="3">
        <v>25.300358195902898</v>
      </c>
      <c r="D53" s="3">
        <v>56805.999424166017</v>
      </c>
      <c r="G53" s="3">
        <f t="shared" si="3"/>
        <v>0.10615233882964703</v>
      </c>
      <c r="H53" s="3">
        <f t="shared" si="2"/>
        <v>4.1956852155096043E-3</v>
      </c>
      <c r="I53" s="3">
        <f t="shared" si="4"/>
        <v>0.13413193326340864</v>
      </c>
      <c r="K53" s="4">
        <v>28</v>
      </c>
      <c r="L53" s="4">
        <v>0.19262216731358497</v>
      </c>
      <c r="M53" s="4">
        <v>0.11462758496042239</v>
      </c>
      <c r="N53"/>
      <c r="O53"/>
      <c r="P53"/>
      <c r="Q53"/>
      <c r="R53"/>
      <c r="S53"/>
      <c r="T53"/>
      <c r="U53"/>
    </row>
    <row r="54" spans="1:21" x14ac:dyDescent="0.3">
      <c r="A54" s="3" t="s">
        <v>61</v>
      </c>
      <c r="B54" s="3">
        <v>22.818109763958098</v>
      </c>
      <c r="C54" s="3">
        <v>18.002901558302899</v>
      </c>
      <c r="D54" s="3">
        <v>3723.8294676675469</v>
      </c>
      <c r="G54" s="3">
        <f t="shared" si="3"/>
        <v>0.29501738868255495</v>
      </c>
      <c r="H54" s="3">
        <f t="shared" si="2"/>
        <v>1.638721334597831E-2</v>
      </c>
      <c r="I54" s="3">
        <f t="shared" si="4"/>
        <v>0.37392523285393209</v>
      </c>
      <c r="K54" s="4">
        <v>29</v>
      </c>
      <c r="L54" s="4">
        <v>0.23412208778665849</v>
      </c>
      <c r="M54" s="4">
        <v>-3.215222149799471E-2</v>
      </c>
      <c r="N54"/>
      <c r="O54"/>
      <c r="P54"/>
      <c r="Q54"/>
      <c r="R54"/>
      <c r="S54"/>
      <c r="T54"/>
      <c r="U54"/>
    </row>
    <row r="55" spans="1:21" x14ac:dyDescent="0.3">
      <c r="A55" s="3" t="s">
        <v>62</v>
      </c>
      <c r="B55" s="3">
        <v>19.9790540392484</v>
      </c>
      <c r="C55" s="3">
        <v>30.725009743856301</v>
      </c>
      <c r="D55" s="3">
        <v>11829.600149476522</v>
      </c>
      <c r="G55" s="3">
        <f t="shared" si="3"/>
        <v>0.28249254849163358</v>
      </c>
      <c r="H55" s="3">
        <f t="shared" si="2"/>
        <v>9.1942216079563682E-3</v>
      </c>
      <c r="I55" s="3">
        <f t="shared" si="4"/>
        <v>0.18369185035418559</v>
      </c>
      <c r="K55" s="4">
        <v>30</v>
      </c>
      <c r="L55" s="4">
        <v>0.36090173430305306</v>
      </c>
      <c r="M55" s="4">
        <v>6.1953945728843551E-2</v>
      </c>
      <c r="N55"/>
      <c r="O55"/>
      <c r="P55"/>
      <c r="Q55"/>
      <c r="R55"/>
      <c r="S55"/>
      <c r="T55"/>
      <c r="U55"/>
    </row>
    <row r="56" spans="1:21" x14ac:dyDescent="0.3">
      <c r="A56" s="3" t="s">
        <v>63</v>
      </c>
      <c r="B56" s="3">
        <v>18.747800036311698</v>
      </c>
      <c r="C56" s="3">
        <v>22.4135543798788</v>
      </c>
      <c r="D56" s="3">
        <v>7456.0249344465337</v>
      </c>
      <c r="G56" s="3">
        <f t="shared" si="3"/>
        <v>0.25957153018272366</v>
      </c>
      <c r="H56" s="3">
        <f t="shared" si="2"/>
        <v>1.1581007000645439E-2</v>
      </c>
      <c r="I56" s="3">
        <f t="shared" si="4"/>
        <v>0.21711840346722661</v>
      </c>
      <c r="K56" s="4">
        <v>31</v>
      </c>
      <c r="L56" s="4">
        <v>0.11193081885687028</v>
      </c>
      <c r="M56" s="4">
        <v>7.5684928295461362E-3</v>
      </c>
      <c r="N56"/>
      <c r="O56"/>
      <c r="P56"/>
      <c r="Q56"/>
      <c r="R56"/>
      <c r="S56"/>
      <c r="T56"/>
      <c r="U56"/>
    </row>
    <row r="57" spans="1:21" x14ac:dyDescent="0.3">
      <c r="A57" s="3" t="s">
        <v>64</v>
      </c>
      <c r="B57" s="3">
        <v>32.269502226213604</v>
      </c>
      <c r="C57" s="3">
        <v>21.489171043931201</v>
      </c>
      <c r="D57" s="3">
        <v>4619.1262360490346</v>
      </c>
      <c r="G57" s="3">
        <f t="shared" si="3"/>
        <v>0.31618389640198946</v>
      </c>
      <c r="H57" s="3">
        <f t="shared" si="2"/>
        <v>1.4713638592926718E-2</v>
      </c>
      <c r="I57" s="3">
        <f t="shared" si="4"/>
        <v>0.4748017933301511</v>
      </c>
      <c r="K57" s="4">
        <v>32</v>
      </c>
      <c r="L57" s="4">
        <v>0.47846703535964896</v>
      </c>
      <c r="M57" s="4">
        <v>6.2653704753450778E-2</v>
      </c>
      <c r="N57"/>
      <c r="O57"/>
      <c r="P57"/>
      <c r="Q57"/>
      <c r="R57"/>
      <c r="S57"/>
      <c r="T57"/>
      <c r="U57"/>
    </row>
    <row r="58" spans="1:21" x14ac:dyDescent="0.3">
      <c r="A58" s="3" t="s">
        <v>65</v>
      </c>
      <c r="B58" s="3">
        <v>20.121550775499699</v>
      </c>
      <c r="C58" s="3">
        <v>25.267260631214299</v>
      </c>
      <c r="D58" s="3">
        <v>24752.88165857505</v>
      </c>
      <c r="G58" s="3">
        <f t="shared" si="3"/>
        <v>0.16059990252718115</v>
      </c>
      <c r="H58" s="3">
        <f t="shared" si="2"/>
        <v>6.3560472530521011E-3</v>
      </c>
      <c r="I58" s="3">
        <f t="shared" si="4"/>
        <v>0.12789352753376323</v>
      </c>
      <c r="K58" s="4">
        <v>33</v>
      </c>
      <c r="L58" s="4">
        <v>0.31084330120765152</v>
      </c>
      <c r="M58" s="4">
        <v>3.3315628280742082E-2</v>
      </c>
      <c r="N58"/>
      <c r="O58"/>
      <c r="P58"/>
      <c r="Q58"/>
      <c r="R58"/>
      <c r="S58"/>
      <c r="T58"/>
      <c r="U58"/>
    </row>
    <row r="59" spans="1:21" x14ac:dyDescent="0.3">
      <c r="A59" s="3" t="s">
        <v>66</v>
      </c>
      <c r="B59" s="3">
        <v>13.272953677422599</v>
      </c>
      <c r="C59" s="3">
        <v>16.497742281465801</v>
      </c>
      <c r="D59" s="3">
        <v>997.21571057695712</v>
      </c>
      <c r="G59" s="3">
        <f t="shared" si="3"/>
        <v>0.52243222682095392</v>
      </c>
      <c r="H59" s="3">
        <f t="shared" si="2"/>
        <v>3.1666892227300361E-2</v>
      </c>
      <c r="I59" s="3">
        <f t="shared" si="4"/>
        <v>0.42031319364089148</v>
      </c>
      <c r="K59" s="4">
        <v>34</v>
      </c>
      <c r="L59" s="4">
        <v>0.13197384805745399</v>
      </c>
      <c r="M59" s="4">
        <v>3.5859840593746029E-3</v>
      </c>
      <c r="N59"/>
      <c r="O59"/>
      <c r="P59"/>
      <c r="Q59"/>
      <c r="R59"/>
      <c r="S59"/>
      <c r="T59"/>
      <c r="U59"/>
    </row>
    <row r="60" spans="1:21" x14ac:dyDescent="0.3">
      <c r="A60" s="3" t="s">
        <v>67</v>
      </c>
      <c r="B60" s="3">
        <v>31.043052662594398</v>
      </c>
      <c r="C60" s="3">
        <v>24.132746743527601</v>
      </c>
      <c r="D60" s="3">
        <v>44878.539339680276</v>
      </c>
      <c r="G60" s="3">
        <f t="shared" si="3"/>
        <v>0.11391670077185284</v>
      </c>
      <c r="H60" s="3">
        <f t="shared" si="2"/>
        <v>4.7204200161096574E-3</v>
      </c>
      <c r="I60" s="3">
        <f t="shared" si="4"/>
        <v>0.1465362471496568</v>
      </c>
      <c r="K60" s="4">
        <v>35</v>
      </c>
      <c r="L60" s="4">
        <v>0.1192552468886022</v>
      </c>
      <c r="M60" s="4">
        <v>-6.6640634794086356E-3</v>
      </c>
      <c r="N60"/>
      <c r="O60"/>
      <c r="P60"/>
      <c r="Q60"/>
      <c r="R60"/>
      <c r="S60"/>
      <c r="T60"/>
      <c r="U60"/>
    </row>
    <row r="61" spans="1:21" x14ac:dyDescent="0.3">
      <c r="A61" s="3" t="s">
        <v>68</v>
      </c>
      <c r="B61" s="3">
        <v>9.6392612158130007</v>
      </c>
      <c r="C61" s="3">
        <v>18.4024588373548</v>
      </c>
      <c r="D61" s="3">
        <v>1963.7783009513244</v>
      </c>
      <c r="G61" s="3">
        <f t="shared" si="3"/>
        <v>0.41526910944069773</v>
      </c>
      <c r="H61" s="3">
        <f t="shared" si="2"/>
        <v>2.2565957794604647E-2</v>
      </c>
      <c r="I61" s="3">
        <f t="shared" si="4"/>
        <v>0.21751916176720565</v>
      </c>
      <c r="K61" s="4">
        <v>36</v>
      </c>
      <c r="L61" s="4">
        <v>0.26145094934417817</v>
      </c>
      <c r="M61" s="4">
        <v>5.3638204073293783E-2</v>
      </c>
      <c r="N61"/>
      <c r="O61"/>
      <c r="P61"/>
      <c r="Q61"/>
      <c r="R61"/>
      <c r="S61"/>
      <c r="T61"/>
      <c r="U61"/>
    </row>
    <row r="62" spans="1:21" x14ac:dyDescent="0.3">
      <c r="A62" s="3" t="s">
        <v>69</v>
      </c>
      <c r="B62" s="3">
        <v>4.1428170449903599</v>
      </c>
      <c r="C62" s="3">
        <v>11.7632451840407</v>
      </c>
      <c r="D62" s="3">
        <v>1090.3283565919949</v>
      </c>
      <c r="G62" s="3">
        <f t="shared" si="3"/>
        <v>0.35624476872346145</v>
      </c>
      <c r="H62" s="3">
        <f t="shared" si="2"/>
        <v>3.0284565453654055E-2</v>
      </c>
      <c r="I62" s="3">
        <f t="shared" si="4"/>
        <v>0.12546341396152424</v>
      </c>
      <c r="K62" s="4">
        <v>37</v>
      </c>
      <c r="L62" s="4">
        <v>0.43764087795016993</v>
      </c>
      <c r="M62" s="4">
        <v>-1.98238161819419E-2</v>
      </c>
      <c r="N62"/>
      <c r="O62"/>
      <c r="P62"/>
      <c r="Q62"/>
      <c r="R62"/>
      <c r="S62"/>
      <c r="T62"/>
      <c r="U62"/>
    </row>
    <row r="63" spans="1:21" x14ac:dyDescent="0.3">
      <c r="A63" s="3" t="s">
        <v>70</v>
      </c>
      <c r="B63" s="3">
        <v>44.387084615669998</v>
      </c>
      <c r="C63" s="3">
        <v>33.1679594092153</v>
      </c>
      <c r="D63" s="3">
        <v>54928.020679393929</v>
      </c>
      <c r="G63" s="3">
        <f t="shared" si="3"/>
        <v>0.14152128995220317</v>
      </c>
      <c r="H63" s="3">
        <f t="shared" si="2"/>
        <v>4.2668072583592004E-3</v>
      </c>
      <c r="I63" s="3">
        <f t="shared" si="4"/>
        <v>0.18939113481554473</v>
      </c>
      <c r="K63" s="4">
        <v>38</v>
      </c>
      <c r="L63" s="4">
        <v>0.19200788315458567</v>
      </c>
      <c r="M63" s="4">
        <v>3.4487012393537103E-2</v>
      </c>
      <c r="N63"/>
      <c r="O63"/>
      <c r="P63"/>
      <c r="Q63"/>
      <c r="R63"/>
      <c r="S63"/>
      <c r="T63"/>
      <c r="U63"/>
    </row>
    <row r="64" spans="1:21" x14ac:dyDescent="0.3">
      <c r="A64" s="3" t="s">
        <v>71</v>
      </c>
      <c r="B64" s="3">
        <v>19.568534787650599</v>
      </c>
      <c r="C64" s="3">
        <v>20.4511727811756</v>
      </c>
      <c r="D64" s="3">
        <v>10497.460802197942</v>
      </c>
      <c r="G64" s="3">
        <f t="shared" si="3"/>
        <v>0.19960714688434913</v>
      </c>
      <c r="H64" s="3">
        <f t="shared" si="2"/>
        <v>9.7601809451279328E-3</v>
      </c>
      <c r="I64" s="3">
        <f t="shared" si="4"/>
        <v>0.19099244035850046</v>
      </c>
      <c r="K64" s="4">
        <v>39</v>
      </c>
      <c r="L64" s="4">
        <v>0.1066282332402128</v>
      </c>
      <c r="M64" s="4">
        <v>-4.4018337110640418E-2</v>
      </c>
      <c r="N64"/>
      <c r="O64"/>
      <c r="P64"/>
      <c r="Q64"/>
      <c r="R64"/>
      <c r="S64"/>
      <c r="T64"/>
      <c r="U64"/>
    </row>
    <row r="65" spans="1:21" x14ac:dyDescent="0.3">
      <c r="A65" s="3" t="s">
        <v>72</v>
      </c>
      <c r="B65" s="3">
        <v>21.304648386353399</v>
      </c>
      <c r="C65" s="3">
        <v>24.446598476877799</v>
      </c>
      <c r="D65" s="3">
        <v>29360.783825383671</v>
      </c>
      <c r="G65" s="3">
        <f t="shared" si="3"/>
        <v>0.14267064241405697</v>
      </c>
      <c r="H65" s="3">
        <f t="shared" si="2"/>
        <v>5.8360120140639772E-3</v>
      </c>
      <c r="I65" s="3">
        <f t="shared" si="4"/>
        <v>0.12433418393816717</v>
      </c>
      <c r="K65" s="4">
        <v>40</v>
      </c>
      <c r="L65" s="4">
        <v>0.42210165936858851</v>
      </c>
      <c r="M65" s="4">
        <v>1.2761905802561868E-3</v>
      </c>
      <c r="N65"/>
      <c r="O65"/>
      <c r="P65"/>
      <c r="Q65"/>
      <c r="R65"/>
      <c r="S65"/>
      <c r="T65"/>
      <c r="U65"/>
    </row>
    <row r="66" spans="1:21" x14ac:dyDescent="0.3">
      <c r="A66" s="3" t="s">
        <v>73</v>
      </c>
      <c r="B66" s="3">
        <v>22.154733787863002</v>
      </c>
      <c r="C66" s="3">
        <v>26.542423986342701</v>
      </c>
      <c r="D66" s="3">
        <v>6152.2547674308043</v>
      </c>
      <c r="G66" s="3">
        <f t="shared" ref="G66:G82" si="5">C66/SQRT($D66)</f>
        <v>0.33839460191164861</v>
      </c>
      <c r="H66" s="3">
        <f t="shared" si="2"/>
        <v>1.2749197363653304E-2</v>
      </c>
      <c r="I66" s="3">
        <f t="shared" ref="I66:I82" si="6">B66/SQRT($D66)</f>
        <v>0.28245507360066374</v>
      </c>
      <c r="K66" s="4">
        <v>41</v>
      </c>
      <c r="L66" s="4">
        <v>0.59722798894328777</v>
      </c>
      <c r="M66" s="4">
        <v>6.3646321398368455E-3</v>
      </c>
      <c r="N66"/>
      <c r="O66"/>
      <c r="P66"/>
      <c r="Q66"/>
      <c r="R66"/>
      <c r="S66"/>
      <c r="T66"/>
      <c r="U66"/>
    </row>
    <row r="67" spans="1:21" x14ac:dyDescent="0.3">
      <c r="A67" s="3" t="s">
        <v>74</v>
      </c>
      <c r="B67" s="3">
        <v>22.6188354338511</v>
      </c>
      <c r="C67" s="3">
        <v>37.228654484926103</v>
      </c>
      <c r="D67" s="3">
        <v>19343.560774343405</v>
      </c>
      <c r="G67" s="3">
        <f t="shared" si="5"/>
        <v>0.26767581220133885</v>
      </c>
      <c r="H67" s="3">
        <f t="shared" ref="H67:H82" si="7">1/SQRT(D67)</f>
        <v>7.1900479860135934E-3</v>
      </c>
      <c r="I67" s="3">
        <f t="shared" si="6"/>
        <v>0.16263051215713401</v>
      </c>
      <c r="K67" s="4">
        <v>42</v>
      </c>
      <c r="L67" s="4">
        <v>0.20998375246342976</v>
      </c>
      <c r="M67" s="4">
        <v>8.9378923605246408E-3</v>
      </c>
      <c r="N67"/>
      <c r="O67"/>
      <c r="P67"/>
      <c r="Q67"/>
      <c r="R67"/>
      <c r="S67"/>
      <c r="T67"/>
      <c r="U67"/>
    </row>
    <row r="68" spans="1:21" x14ac:dyDescent="0.3">
      <c r="A68" s="3" t="s">
        <v>75</v>
      </c>
      <c r="B68" s="3">
        <v>14.5893119490014</v>
      </c>
      <c r="C68" s="3">
        <v>25.895356714056099</v>
      </c>
      <c r="D68" s="3">
        <v>10112.708196751009</v>
      </c>
      <c r="G68" s="3">
        <f t="shared" si="5"/>
        <v>0.25750647864116677</v>
      </c>
      <c r="H68" s="3">
        <f t="shared" si="7"/>
        <v>9.9441178387549029E-3</v>
      </c>
      <c r="I68" s="3">
        <f t="shared" si="6"/>
        <v>0.14507783720722489</v>
      </c>
      <c r="K68" s="4">
        <v>43</v>
      </c>
      <c r="L68" s="4">
        <v>0.15054275976242987</v>
      </c>
      <c r="M68" s="4">
        <v>3.5891718534299122E-3</v>
      </c>
      <c r="N68"/>
      <c r="O68"/>
      <c r="P68"/>
      <c r="Q68"/>
      <c r="R68"/>
      <c r="S68"/>
      <c r="T68"/>
      <c r="U68"/>
    </row>
    <row r="69" spans="1:21" x14ac:dyDescent="0.3">
      <c r="A69" s="3" t="s">
        <v>76</v>
      </c>
      <c r="B69" s="3">
        <v>8.6080376835141994</v>
      </c>
      <c r="C69" s="3">
        <v>24.806390260540699</v>
      </c>
      <c r="D69" s="3">
        <v>8152.4277751851487</v>
      </c>
      <c r="G69" s="3">
        <f t="shared" si="5"/>
        <v>0.27473886001260528</v>
      </c>
      <c r="H69" s="3">
        <f t="shared" si="7"/>
        <v>1.1075326040065971E-2</v>
      </c>
      <c r="I69" s="3">
        <f t="shared" si="6"/>
        <v>9.5336823910093973E-2</v>
      </c>
      <c r="K69" s="4">
        <v>44</v>
      </c>
      <c r="L69" s="4">
        <v>0.21002940204909581</v>
      </c>
      <c r="M69" s="4">
        <v>2.1511399339710691E-2</v>
      </c>
      <c r="N69"/>
      <c r="O69"/>
      <c r="P69"/>
      <c r="Q69"/>
      <c r="R69"/>
      <c r="S69"/>
      <c r="T69"/>
      <c r="U69"/>
    </row>
    <row r="70" spans="1:21" x14ac:dyDescent="0.3">
      <c r="A70" s="3" t="s">
        <v>77</v>
      </c>
      <c r="B70" s="3">
        <v>9.0537832833972001</v>
      </c>
      <c r="C70" s="3">
        <v>18.706237753132601</v>
      </c>
      <c r="D70" s="3">
        <v>2618.3948942560692</v>
      </c>
      <c r="G70" s="3">
        <f t="shared" si="5"/>
        <v>0.36556859291209121</v>
      </c>
      <c r="H70" s="3">
        <f t="shared" si="7"/>
        <v>1.9542603795403596E-2</v>
      </c>
      <c r="I70" s="3">
        <f t="shared" si="6"/>
        <v>0.17693449955687976</v>
      </c>
      <c r="K70" s="4">
        <v>45</v>
      </c>
      <c r="L70" s="4">
        <v>0.18590459872928911</v>
      </c>
      <c r="M70" s="4">
        <v>-4.9159099874337697E-3</v>
      </c>
      <c r="N70"/>
      <c r="O70"/>
      <c r="P70"/>
      <c r="Q70"/>
      <c r="R70"/>
      <c r="S70"/>
      <c r="T70"/>
      <c r="U70"/>
    </row>
    <row r="71" spans="1:21" x14ac:dyDescent="0.3">
      <c r="A71" s="3" t="s">
        <v>78</v>
      </c>
      <c r="B71" s="3">
        <v>26.657626020964202</v>
      </c>
      <c r="C71" s="3">
        <v>23.3854720818345</v>
      </c>
      <c r="D71" s="3">
        <v>37140.48757325684</v>
      </c>
      <c r="G71" s="3">
        <f t="shared" si="5"/>
        <v>0.12134512713814825</v>
      </c>
      <c r="H71" s="3">
        <f t="shared" si="7"/>
        <v>5.1889107354136932E-3</v>
      </c>
      <c r="I71" s="3">
        <f t="shared" si="6"/>
        <v>0.13832404184082456</v>
      </c>
      <c r="K71" s="4">
        <v>46</v>
      </c>
      <c r="L71" s="4">
        <v>0.35641690962945954</v>
      </c>
      <c r="M71" s="4">
        <v>5.9116022473283403E-2</v>
      </c>
      <c r="N71"/>
      <c r="O71"/>
      <c r="P71"/>
      <c r="Q71"/>
      <c r="R71"/>
      <c r="S71"/>
      <c r="T71"/>
      <c r="U71"/>
    </row>
    <row r="72" spans="1:21" x14ac:dyDescent="0.3">
      <c r="A72" s="3" t="s">
        <v>79</v>
      </c>
      <c r="B72" s="3">
        <v>33.885919100485602</v>
      </c>
      <c r="C72" s="3">
        <v>26.8306595062848</v>
      </c>
      <c r="D72" s="3">
        <v>50723.017445715777</v>
      </c>
      <c r="G72" s="3">
        <f t="shared" si="5"/>
        <v>0.11913210271665428</v>
      </c>
      <c r="H72" s="3">
        <f t="shared" si="7"/>
        <v>4.4401481330993316E-3</v>
      </c>
      <c r="I72" s="3">
        <f t="shared" si="6"/>
        <v>0.15045850043237613</v>
      </c>
      <c r="K72" s="4">
        <v>47</v>
      </c>
      <c r="L72" s="4">
        <v>0.58113397220911089</v>
      </c>
      <c r="M72" s="4">
        <v>2.8890053227557444E-2</v>
      </c>
      <c r="N72"/>
      <c r="O72"/>
      <c r="P72"/>
      <c r="Q72"/>
      <c r="R72"/>
      <c r="S72"/>
      <c r="T72"/>
      <c r="U72"/>
    </row>
    <row r="73" spans="1:21" x14ac:dyDescent="0.3">
      <c r="A73" s="3" t="s">
        <v>80</v>
      </c>
      <c r="B73" s="3">
        <v>28.971904103664802</v>
      </c>
      <c r="C73" s="3">
        <v>29.8860631788944</v>
      </c>
      <c r="D73" s="3">
        <v>10518.104762180445</v>
      </c>
      <c r="G73" s="3">
        <f t="shared" si="5"/>
        <v>0.29140698941382326</v>
      </c>
      <c r="H73" s="3">
        <f t="shared" si="7"/>
        <v>9.7505980519915214E-3</v>
      </c>
      <c r="I73" s="3">
        <f t="shared" si="6"/>
        <v>0.28249339171567917</v>
      </c>
      <c r="K73" s="4">
        <v>48</v>
      </c>
      <c r="L73" s="4">
        <v>0.12697100152927202</v>
      </c>
      <c r="M73" s="4">
        <v>-1.7841938422911929E-2</v>
      </c>
      <c r="N73"/>
      <c r="O73"/>
      <c r="P73"/>
      <c r="Q73"/>
      <c r="R73"/>
      <c r="S73"/>
      <c r="T73"/>
      <c r="U73"/>
    </row>
    <row r="74" spans="1:21" x14ac:dyDescent="0.3">
      <c r="A74" s="3" t="s">
        <v>81</v>
      </c>
      <c r="B74" s="3">
        <v>9.2448218518385801</v>
      </c>
      <c r="C74" s="3">
        <v>17.7231063695099</v>
      </c>
      <c r="D74" s="3">
        <v>1232.7528462433481</v>
      </c>
      <c r="G74" s="3">
        <f t="shared" si="5"/>
        <v>0.50477964869596992</v>
      </c>
      <c r="H74" s="3">
        <f t="shared" si="7"/>
        <v>2.8481443273644852E-2</v>
      </c>
      <c r="I74" s="3">
        <f t="shared" si="6"/>
        <v>0.26330586914809284</v>
      </c>
      <c r="K74" s="4">
        <v>49</v>
      </c>
      <c r="L74" s="4">
        <v>0.27100849631454071</v>
      </c>
      <c r="M74" s="4">
        <v>0.13362140666759215</v>
      </c>
      <c r="N74"/>
      <c r="O74"/>
      <c r="P74"/>
      <c r="Q74"/>
      <c r="R74"/>
      <c r="S74"/>
      <c r="T74"/>
      <c r="U74"/>
    </row>
    <row r="75" spans="1:21" x14ac:dyDescent="0.3">
      <c r="A75" s="3" t="s">
        <v>82</v>
      </c>
      <c r="B75" s="3">
        <v>24.0578865098887</v>
      </c>
      <c r="C75" s="3">
        <v>19.835911183689198</v>
      </c>
      <c r="D75" s="3">
        <v>21539.531341676811</v>
      </c>
      <c r="G75" s="3">
        <f t="shared" si="5"/>
        <v>0.13515559544740399</v>
      </c>
      <c r="H75" s="3">
        <f t="shared" si="7"/>
        <v>6.813682224920457E-3</v>
      </c>
      <c r="I75" s="3">
        <f t="shared" si="6"/>
        <v>0.1639227936815823</v>
      </c>
      <c r="K75" s="4">
        <v>50</v>
      </c>
      <c r="L75" s="4">
        <v>0.60346647940821363</v>
      </c>
      <c r="M75" s="4">
        <v>1.9004176013642793E-2</v>
      </c>
      <c r="N75"/>
      <c r="O75"/>
      <c r="P75"/>
      <c r="Q75"/>
      <c r="R75"/>
      <c r="S75"/>
      <c r="T75"/>
      <c r="U75"/>
    </row>
    <row r="76" spans="1:21" x14ac:dyDescent="0.3">
      <c r="A76" s="3" t="s">
        <v>83</v>
      </c>
      <c r="B76" s="3">
        <v>21.577495712408901</v>
      </c>
      <c r="C76" s="3">
        <v>26.129976572146902</v>
      </c>
      <c r="D76" s="3">
        <v>8016.2390223528637</v>
      </c>
      <c r="G76" s="3">
        <f t="shared" si="5"/>
        <v>0.29184596367154531</v>
      </c>
      <c r="H76" s="3">
        <f t="shared" si="7"/>
        <v>1.1169009771812686E-2</v>
      </c>
      <c r="I76" s="3">
        <f t="shared" si="6"/>
        <v>0.24099926046314135</v>
      </c>
      <c r="K76" s="4">
        <v>51</v>
      </c>
      <c r="L76" s="4">
        <v>0.35062390471067384</v>
      </c>
      <c r="M76" s="4">
        <v>-0.14631267899028033</v>
      </c>
      <c r="N76"/>
      <c r="O76"/>
      <c r="P76"/>
      <c r="Q76"/>
      <c r="R76"/>
      <c r="S76"/>
      <c r="T76"/>
      <c r="U76"/>
    </row>
    <row r="77" spans="1:21" x14ac:dyDescent="0.3">
      <c r="A77" s="3" t="s">
        <v>84</v>
      </c>
      <c r="B77" s="3">
        <v>20.498198753190898</v>
      </c>
      <c r="C77" s="3">
        <v>23.4832882299334</v>
      </c>
      <c r="D77" s="3">
        <v>14977.72667890216</v>
      </c>
      <c r="G77" s="3">
        <f t="shared" si="5"/>
        <v>0.1918827606225692</v>
      </c>
      <c r="H77" s="3">
        <f t="shared" si="7"/>
        <v>8.1710345988932828E-3</v>
      </c>
      <c r="I77" s="3">
        <f t="shared" si="6"/>
        <v>0.16749149122731399</v>
      </c>
      <c r="K77" s="4">
        <v>52</v>
      </c>
      <c r="L77" s="4">
        <v>0.1152370170551861</v>
      </c>
      <c r="M77" s="4">
        <v>-9.0846782255390723E-3</v>
      </c>
      <c r="N77"/>
      <c r="O77"/>
      <c r="P77"/>
      <c r="Q77"/>
      <c r="R77"/>
      <c r="S77"/>
      <c r="T77"/>
      <c r="U77"/>
    </row>
    <row r="78" spans="1:21" x14ac:dyDescent="0.3">
      <c r="A78" s="3" t="s">
        <v>85</v>
      </c>
      <c r="B78" s="3">
        <v>13.1573610140751</v>
      </c>
      <c r="C78" s="3">
        <v>16.5676238709692</v>
      </c>
      <c r="D78" s="3">
        <v>1172.4510054542409</v>
      </c>
      <c r="G78" s="3">
        <f t="shared" si="5"/>
        <v>0.48385237223772526</v>
      </c>
      <c r="H78" s="3">
        <f t="shared" si="7"/>
        <v>2.9204693201996264E-2</v>
      </c>
      <c r="I78" s="3">
        <f t="shared" si="6"/>
        <v>0.38425669176396976</v>
      </c>
      <c r="K78" s="4">
        <v>53</v>
      </c>
      <c r="L78" s="4">
        <v>0.38211668286834821</v>
      </c>
      <c r="M78" s="4">
        <v>-8.7099294185793263E-2</v>
      </c>
      <c r="N78"/>
      <c r="O78"/>
      <c r="P78"/>
      <c r="Q78"/>
      <c r="R78"/>
      <c r="S78"/>
      <c r="T78"/>
      <c r="U78"/>
    </row>
    <row r="79" spans="1:21" x14ac:dyDescent="0.3">
      <c r="A79" s="3" t="s">
        <v>86</v>
      </c>
      <c r="B79" s="3">
        <v>18.6707097381964</v>
      </c>
      <c r="C79" s="3">
        <v>19.257178875696201</v>
      </c>
      <c r="D79" s="3">
        <v>32946.445348424662</v>
      </c>
      <c r="G79" s="3">
        <f t="shared" si="5"/>
        <v>0.10609340356615972</v>
      </c>
      <c r="H79" s="3">
        <f t="shared" si="7"/>
        <v>5.5092910675538474E-3</v>
      </c>
      <c r="I79" s="3">
        <f t="shared" si="6"/>
        <v>0.10286237438553605</v>
      </c>
      <c r="K79" s="4">
        <v>54</v>
      </c>
      <c r="L79" s="4">
        <v>0.20255958929698811</v>
      </c>
      <c r="M79" s="4">
        <v>7.9932959194645464E-2</v>
      </c>
      <c r="N79"/>
      <c r="O79"/>
      <c r="P79"/>
      <c r="Q79"/>
      <c r="R79"/>
      <c r="S79"/>
      <c r="T79"/>
      <c r="U79"/>
    </row>
    <row r="80" spans="1:21" x14ac:dyDescent="0.3">
      <c r="A80" s="3" t="s">
        <v>87</v>
      </c>
      <c r="B80" s="3">
        <v>18.971444523752499</v>
      </c>
      <c r="C80" s="3">
        <v>21.840368722997599</v>
      </c>
      <c r="D80" s="3">
        <v>45103.420736957756</v>
      </c>
      <c r="G80" s="3">
        <f t="shared" si="5"/>
        <v>0.10283837977056687</v>
      </c>
      <c r="H80" s="3">
        <f t="shared" si="7"/>
        <v>4.7086375269058305E-3</v>
      </c>
      <c r="I80" s="3">
        <f t="shared" si="6"/>
        <v>8.9329655624153126E-2</v>
      </c>
      <c r="K80" s="4">
        <v>55</v>
      </c>
      <c r="L80" s="4">
        <v>0.24868037310926749</v>
      </c>
      <c r="M80" s="4">
        <v>1.089115707345617E-2</v>
      </c>
      <c r="N80"/>
      <c r="O80"/>
      <c r="P80"/>
      <c r="Q80"/>
      <c r="R80"/>
      <c r="S80"/>
      <c r="T80"/>
      <c r="U80"/>
    </row>
    <row r="81" spans="1:21" x14ac:dyDescent="0.3">
      <c r="A81" s="3" t="s">
        <v>88</v>
      </c>
      <c r="B81" s="3">
        <v>14.311446691478499</v>
      </c>
      <c r="C81" s="3">
        <v>16.540475301127799</v>
      </c>
      <c r="D81" s="3">
        <v>13409.312198198741</v>
      </c>
      <c r="G81" s="3">
        <f t="shared" si="5"/>
        <v>0.14283832014453712</v>
      </c>
      <c r="H81" s="3">
        <f t="shared" si="7"/>
        <v>8.6356841350742689E-3</v>
      </c>
      <c r="I81" s="3">
        <f t="shared" si="6"/>
        <v>0.12358913314356201</v>
      </c>
      <c r="K81" s="4">
        <v>56</v>
      </c>
      <c r="L81" s="4">
        <v>0.40612283884952594</v>
      </c>
      <c r="M81" s="4">
        <v>-8.9938942447536474E-2</v>
      </c>
      <c r="N81"/>
      <c r="O81"/>
      <c r="P81"/>
      <c r="Q81"/>
      <c r="R81"/>
      <c r="S81"/>
      <c r="T81"/>
      <c r="U81"/>
    </row>
    <row r="82" spans="1:21" x14ac:dyDescent="0.3">
      <c r="A82" s="3" t="s">
        <v>89</v>
      </c>
      <c r="B82" s="3">
        <v>26.505438051752499</v>
      </c>
      <c r="C82" s="3">
        <v>22.3905690579018</v>
      </c>
      <c r="D82" s="3">
        <v>15509.576673742891</v>
      </c>
      <c r="G82" s="3">
        <f t="shared" si="5"/>
        <v>0.17978984553002933</v>
      </c>
      <c r="H82" s="3">
        <f t="shared" si="7"/>
        <v>8.0297130932713012E-3</v>
      </c>
      <c r="I82" s="3">
        <f t="shared" si="6"/>
        <v>0.2128310629670484</v>
      </c>
      <c r="K82" s="4">
        <v>57</v>
      </c>
      <c r="L82" s="4">
        <v>0.14044176067623335</v>
      </c>
      <c r="M82" s="4">
        <v>2.0158141850947803E-2</v>
      </c>
      <c r="N82"/>
      <c r="O82"/>
      <c r="P82"/>
      <c r="Q82"/>
      <c r="R82"/>
      <c r="S82"/>
      <c r="T82"/>
      <c r="U82"/>
    </row>
    <row r="83" spans="1:21" x14ac:dyDescent="0.3">
      <c r="K83" s="4">
        <v>58</v>
      </c>
      <c r="L83" s="4">
        <v>0.60140694648550641</v>
      </c>
      <c r="M83" s="4">
        <v>-7.8974719664552495E-2</v>
      </c>
      <c r="N83"/>
      <c r="O83"/>
      <c r="P83"/>
      <c r="Q83"/>
      <c r="R83"/>
      <c r="S83"/>
      <c r="T83"/>
      <c r="U83"/>
    </row>
    <row r="84" spans="1:21" x14ac:dyDescent="0.3">
      <c r="K84" s="4">
        <v>59</v>
      </c>
      <c r="L84" s="4">
        <v>0.12766805667261755</v>
      </c>
      <c r="M84" s="4">
        <v>-1.3751355900764706E-2</v>
      </c>
      <c r="N84"/>
      <c r="O84"/>
      <c r="P84"/>
      <c r="Q84"/>
      <c r="R84"/>
      <c r="S84"/>
      <c r="T84"/>
      <c r="U84"/>
    </row>
    <row r="85" spans="1:21" x14ac:dyDescent="0.3">
      <c r="K85" s="4">
        <v>60</v>
      </c>
      <c r="L85" s="4">
        <v>0.39139981677655611</v>
      </c>
      <c r="M85" s="4">
        <v>2.3869292664141617E-2</v>
      </c>
      <c r="N85"/>
      <c r="O85"/>
      <c r="P85"/>
      <c r="Q85"/>
      <c r="R85"/>
      <c r="S85"/>
      <c r="T85"/>
      <c r="U85"/>
    </row>
    <row r="86" spans="1:21" x14ac:dyDescent="0.3">
      <c r="K86" s="4">
        <v>61</v>
      </c>
      <c r="L86" s="4">
        <v>0.44983040919070044</v>
      </c>
      <c r="M86" s="4">
        <v>-9.3585640467238995E-2</v>
      </c>
      <c r="N86"/>
      <c r="O86"/>
      <c r="P86"/>
      <c r="Q86"/>
      <c r="R86"/>
      <c r="S86"/>
      <c r="T86"/>
      <c r="U86"/>
    </row>
    <row r="87" spans="1:21" x14ac:dyDescent="0.3">
      <c r="K87" s="4">
        <v>62</v>
      </c>
      <c r="L87" s="4">
        <v>0.14120595531287028</v>
      </c>
      <c r="M87" s="4">
        <v>3.1533463933289263E-4</v>
      </c>
      <c r="N87"/>
      <c r="O87"/>
      <c r="P87"/>
      <c r="Q87"/>
      <c r="R87"/>
      <c r="S87"/>
      <c r="T87"/>
      <c r="U87"/>
    </row>
    <row r="88" spans="1:21" x14ac:dyDescent="0.3">
      <c r="K88" s="4">
        <v>63</v>
      </c>
      <c r="L88" s="4">
        <v>0.21321229905972802</v>
      </c>
      <c r="M88" s="4">
        <v>-1.3605152175378887E-2</v>
      </c>
      <c r="N88"/>
      <c r="O88"/>
      <c r="P88"/>
      <c r="Q88"/>
      <c r="R88"/>
      <c r="S88"/>
      <c r="T88"/>
      <c r="U88"/>
    </row>
    <row r="89" spans="1:21" x14ac:dyDescent="0.3">
      <c r="K89" s="4">
        <v>64</v>
      </c>
      <c r="L89" s="4">
        <v>0.13208065920475814</v>
      </c>
      <c r="M89" s="4">
        <v>1.0589983209298826E-2</v>
      </c>
      <c r="N89"/>
      <c r="O89"/>
      <c r="P89"/>
      <c r="Q89"/>
      <c r="R89"/>
      <c r="S89"/>
      <c r="T89"/>
      <c r="U89"/>
    </row>
    <row r="90" spans="1:21" x14ac:dyDescent="0.3">
      <c r="K90" s="4">
        <v>65</v>
      </c>
      <c r="L90" s="4">
        <v>0.29345216249238998</v>
      </c>
      <c r="M90" s="4">
        <v>4.4942439419258629E-2</v>
      </c>
      <c r="N90"/>
      <c r="O90"/>
      <c r="P90"/>
      <c r="Q90"/>
      <c r="R90"/>
      <c r="S90"/>
      <c r="T90"/>
      <c r="U90"/>
    </row>
    <row r="91" spans="1:21" x14ac:dyDescent="0.3">
      <c r="K91" s="4">
        <v>66</v>
      </c>
      <c r="L91" s="4">
        <v>0.16700797295270714</v>
      </c>
      <c r="M91" s="4">
        <v>0.10066783924863171</v>
      </c>
      <c r="N91"/>
      <c r="O91"/>
      <c r="P91"/>
      <c r="Q91"/>
      <c r="R91"/>
      <c r="S91"/>
      <c r="T91"/>
      <c r="U91"/>
    </row>
    <row r="92" spans="1:21" x14ac:dyDescent="0.3">
      <c r="K92" s="4">
        <v>67</v>
      </c>
      <c r="L92" s="4">
        <v>0.19478835067129921</v>
      </c>
      <c r="M92" s="4">
        <v>6.271812796986756E-2</v>
      </c>
      <c r="N92"/>
      <c r="O92"/>
      <c r="P92"/>
      <c r="Q92"/>
      <c r="R92"/>
      <c r="S92"/>
      <c r="T92"/>
      <c r="U92"/>
    </row>
    <row r="93" spans="1:21" x14ac:dyDescent="0.3">
      <c r="K93" s="4">
        <v>68</v>
      </c>
      <c r="L93" s="4">
        <v>0.18692163330786746</v>
      </c>
      <c r="M93" s="4">
        <v>8.7817226704737822E-2</v>
      </c>
      <c r="N93"/>
      <c r="O93"/>
      <c r="P93"/>
      <c r="Q93"/>
      <c r="R93"/>
      <c r="S93"/>
      <c r="T93"/>
      <c r="U93"/>
    </row>
    <row r="94" spans="1:21" x14ac:dyDescent="0.3">
      <c r="K94" s="4">
        <v>69</v>
      </c>
      <c r="L94" s="4">
        <v>0.33377469516441671</v>
      </c>
      <c r="M94" s="4">
        <v>3.1793897747674493E-2</v>
      </c>
      <c r="N94"/>
      <c r="O94"/>
      <c r="P94"/>
      <c r="Q94"/>
      <c r="R94"/>
      <c r="S94"/>
      <c r="T94"/>
      <c r="U94"/>
    </row>
    <row r="95" spans="1:21" x14ac:dyDescent="0.3">
      <c r="K95" s="4">
        <v>70</v>
      </c>
      <c r="L95" s="4">
        <v>0.13002490875837658</v>
      </c>
      <c r="M95" s="4">
        <v>-8.6797816202283246E-3</v>
      </c>
      <c r="N95"/>
      <c r="O95"/>
      <c r="P95"/>
      <c r="Q95"/>
      <c r="R95"/>
      <c r="S95"/>
      <c r="T95"/>
      <c r="U95"/>
    </row>
    <row r="96" spans="1:21" x14ac:dyDescent="0.3">
      <c r="K96" s="4">
        <v>71</v>
      </c>
      <c r="L96" s="4">
        <v>0.12580907348888265</v>
      </c>
      <c r="M96" s="4">
        <v>-6.6769707722283689E-3</v>
      </c>
      <c r="N96"/>
      <c r="O96"/>
      <c r="P96"/>
      <c r="Q96"/>
      <c r="R96"/>
      <c r="S96"/>
      <c r="T96"/>
      <c r="U96"/>
    </row>
    <row r="97" spans="11:21" x14ac:dyDescent="0.3">
      <c r="K97" s="4">
        <v>72</v>
      </c>
      <c r="L97" s="4">
        <v>0.25456050259526775</v>
      </c>
      <c r="M97" s="4">
        <v>3.6846486818555513E-2</v>
      </c>
      <c r="N97"/>
      <c r="O97"/>
      <c r="P97"/>
      <c r="Q97"/>
      <c r="R97"/>
      <c r="S97"/>
      <c r="T97"/>
      <c r="U97"/>
    </row>
    <row r="98" spans="11:21" x14ac:dyDescent="0.3">
      <c r="K98" s="4">
        <v>73</v>
      </c>
      <c r="L98" s="4">
        <v>0.48891027991163483</v>
      </c>
      <c r="M98" s="4">
        <v>1.5869368784335092E-2</v>
      </c>
      <c r="N98"/>
      <c r="O98"/>
      <c r="P98"/>
      <c r="Q98"/>
      <c r="R98"/>
      <c r="S98"/>
      <c r="T98"/>
      <c r="U98"/>
    </row>
    <row r="99" spans="11:21" x14ac:dyDescent="0.3">
      <c r="K99" s="4">
        <v>74</v>
      </c>
      <c r="L99" s="4">
        <v>0.16271007385848624</v>
      </c>
      <c r="M99" s="4">
        <v>-2.7554478411082245E-2</v>
      </c>
      <c r="N99"/>
      <c r="O99"/>
      <c r="P99"/>
      <c r="Q99"/>
      <c r="R99"/>
      <c r="S99"/>
      <c r="T99"/>
      <c r="U99"/>
    </row>
    <row r="100" spans="11:21" x14ac:dyDescent="0.3">
      <c r="K100" s="4">
        <v>75</v>
      </c>
      <c r="L100" s="4">
        <v>0.25415833780356611</v>
      </c>
      <c r="M100" s="4">
        <v>3.7687625867979191E-2</v>
      </c>
      <c r="N100"/>
      <c r="O100"/>
      <c r="P100"/>
      <c r="Q100"/>
      <c r="R100"/>
      <c r="S100"/>
      <c r="T100"/>
      <c r="U100"/>
    </row>
    <row r="101" spans="11:21" x14ac:dyDescent="0.3">
      <c r="K101" s="4">
        <v>76</v>
      </c>
      <c r="L101" s="4">
        <v>0.18194021951996767</v>
      </c>
      <c r="M101" s="4">
        <v>9.9425411026015376E-3</v>
      </c>
      <c r="N101"/>
      <c r="O101"/>
      <c r="P101"/>
      <c r="Q101"/>
      <c r="R101"/>
      <c r="S101"/>
      <c r="T101"/>
      <c r="U101"/>
    </row>
    <row r="102" spans="11:21" x14ac:dyDescent="0.3">
      <c r="K102" s="4">
        <v>77</v>
      </c>
      <c r="L102" s="4">
        <v>0.55311559855212278</v>
      </c>
      <c r="M102" s="4">
        <v>-6.9263226314397519E-2</v>
      </c>
      <c r="N102"/>
      <c r="O102"/>
      <c r="P102"/>
      <c r="Q102"/>
      <c r="R102"/>
      <c r="S102"/>
      <c r="T102"/>
      <c r="U102"/>
    </row>
    <row r="103" spans="11:21" x14ac:dyDescent="0.3">
      <c r="K103" s="4">
        <v>78</v>
      </c>
      <c r="L103" s="4">
        <v>0.11810917783100369</v>
      </c>
      <c r="M103" s="4">
        <v>-1.2015774264843973E-2</v>
      </c>
      <c r="N103"/>
      <c r="O103"/>
      <c r="P103"/>
      <c r="Q103"/>
      <c r="R103"/>
      <c r="S103"/>
      <c r="T103"/>
      <c r="U103"/>
    </row>
    <row r="104" spans="11:21" x14ac:dyDescent="0.3">
      <c r="K104" s="4">
        <v>79</v>
      </c>
      <c r="L104" s="4">
        <v>0.10158644366417378</v>
      </c>
      <c r="M104" s="4">
        <v>1.2519361063930839E-3</v>
      </c>
      <c r="N104"/>
      <c r="O104"/>
      <c r="P104"/>
      <c r="Q104"/>
      <c r="R104"/>
      <c r="S104"/>
      <c r="T104"/>
      <c r="U104"/>
    </row>
    <row r="105" spans="11:21" x14ac:dyDescent="0.3">
      <c r="K105" s="4">
        <v>80</v>
      </c>
      <c r="L105" s="4">
        <v>0.16807076816438571</v>
      </c>
      <c r="M105" s="4">
        <v>-2.5232448019848586E-2</v>
      </c>
      <c r="N105"/>
      <c r="O105"/>
      <c r="P105"/>
      <c r="Q105"/>
      <c r="R105"/>
      <c r="S105"/>
      <c r="T105"/>
      <c r="U105"/>
    </row>
    <row r="106" spans="11:21" ht="15" thickBot="1" x14ac:dyDescent="0.35">
      <c r="K106" s="5">
        <v>81</v>
      </c>
      <c r="L106" s="5">
        <v>0.20065650248517347</v>
      </c>
      <c r="M106" s="5">
        <v>-2.0866656955144142E-2</v>
      </c>
      <c r="N106"/>
      <c r="O106"/>
      <c r="P106"/>
      <c r="Q106"/>
      <c r="R106"/>
      <c r="S106"/>
      <c r="T10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3" sqref="A13:C15"/>
    </sheetView>
  </sheetViews>
  <sheetFormatPr baseColWidth="10" defaultRowHeight="14.4" x14ac:dyDescent="0.3"/>
  <cols>
    <col min="2" max="2" width="11.5546875" style="1"/>
    <col min="3" max="3" width="44" customWidth="1"/>
    <col min="4" max="4" width="55.88671875" customWidth="1"/>
  </cols>
  <sheetData>
    <row r="1" spans="1:5" x14ac:dyDescent="0.3">
      <c r="A1" s="1"/>
      <c r="B1" s="1" t="s">
        <v>98</v>
      </c>
      <c r="C1" s="2" t="s">
        <v>90</v>
      </c>
      <c r="D1" s="2" t="s">
        <v>91</v>
      </c>
      <c r="E1" s="2" t="s">
        <v>92</v>
      </c>
    </row>
    <row r="2" spans="1:5" x14ac:dyDescent="0.3">
      <c r="A2" t="s">
        <v>1</v>
      </c>
      <c r="B2" s="1" t="s">
        <v>99</v>
      </c>
      <c r="C2" s="2" t="s">
        <v>93</v>
      </c>
      <c r="D2" s="2" t="s">
        <v>94</v>
      </c>
      <c r="E2" s="2" t="s">
        <v>95</v>
      </c>
    </row>
    <row r="3" spans="1:5" x14ac:dyDescent="0.3">
      <c r="A3" t="s">
        <v>2</v>
      </c>
      <c r="B3" s="1" t="s">
        <v>99</v>
      </c>
      <c r="C3" s="2" t="s">
        <v>96</v>
      </c>
      <c r="D3" s="2" t="s">
        <v>97</v>
      </c>
      <c r="E3" s="2" t="s">
        <v>95</v>
      </c>
    </row>
    <row r="4" spans="1:5" x14ac:dyDescent="0.3">
      <c r="A4" t="s">
        <v>3</v>
      </c>
      <c r="B4" s="1" t="s">
        <v>100</v>
      </c>
    </row>
    <row r="5" spans="1:5" x14ac:dyDescent="0.3">
      <c r="A5" t="s">
        <v>4</v>
      </c>
      <c r="B5" s="1" t="s">
        <v>100</v>
      </c>
    </row>
    <row r="6" spans="1:5" x14ac:dyDescent="0.3">
      <c r="A6" t="s">
        <v>5</v>
      </c>
      <c r="B6" s="1" t="s">
        <v>101</v>
      </c>
    </row>
    <row r="7" spans="1:5" x14ac:dyDescent="0.3">
      <c r="A7" t="s">
        <v>6</v>
      </c>
      <c r="B7" s="1" t="s">
        <v>101</v>
      </c>
    </row>
    <row r="8" spans="1:5" x14ac:dyDescent="0.3">
      <c r="A8" t="s">
        <v>7</v>
      </c>
      <c r="B8" s="1" t="s">
        <v>102</v>
      </c>
    </row>
    <row r="9" spans="1:5" x14ac:dyDescent="0.3">
      <c r="A9" t="s">
        <v>8</v>
      </c>
      <c r="B9" s="1" t="s">
        <v>102</v>
      </c>
    </row>
    <row r="10" spans="1:5" x14ac:dyDescent="0.3">
      <c r="A10" t="s">
        <v>262</v>
      </c>
      <c r="B10" s="1" t="s">
        <v>266</v>
      </c>
      <c r="C10" s="2" t="s">
        <v>263</v>
      </c>
      <c r="D10" s="2" t="s">
        <v>264</v>
      </c>
      <c r="E10" s="2" t="s">
        <v>265</v>
      </c>
    </row>
    <row r="13" spans="1:5" x14ac:dyDescent="0.3">
      <c r="A13" s="3" t="s">
        <v>1</v>
      </c>
      <c r="B13" s="3" t="s">
        <v>99</v>
      </c>
      <c r="C13" s="2" t="s">
        <v>93</v>
      </c>
    </row>
    <row r="14" spans="1:5" x14ac:dyDescent="0.3">
      <c r="A14" s="3" t="s">
        <v>2</v>
      </c>
      <c r="B14" s="3" t="s">
        <v>99</v>
      </c>
      <c r="C14" s="2" t="s">
        <v>96</v>
      </c>
    </row>
    <row r="15" spans="1:5" x14ac:dyDescent="0.3">
      <c r="A15" s="3" t="s">
        <v>262</v>
      </c>
      <c r="B15" s="3" t="s">
        <v>266</v>
      </c>
      <c r="C15" s="2" t="s">
        <v>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02"/>
  <sheetViews>
    <sheetView topLeftCell="AK69" workbookViewId="0">
      <selection activeCell="AP82" sqref="AP2:AP82"/>
    </sheetView>
  </sheetViews>
  <sheetFormatPr baseColWidth="10" defaultRowHeight="14.4" x14ac:dyDescent="0.3"/>
  <sheetData>
    <row r="1" spans="1:42" x14ac:dyDescent="0.3">
      <c r="A1" s="3" t="s">
        <v>103</v>
      </c>
      <c r="B1" s="3" t="s">
        <v>104</v>
      </c>
      <c r="C1" s="3" t="s">
        <v>105</v>
      </c>
      <c r="D1" s="3" t="s">
        <v>106</v>
      </c>
      <c r="E1" s="3" t="s">
        <v>107</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123</v>
      </c>
      <c r="V1" s="3" t="s">
        <v>124</v>
      </c>
      <c r="W1" s="3" t="s">
        <v>125</v>
      </c>
      <c r="X1" s="3" t="s">
        <v>126</v>
      </c>
      <c r="Y1" s="3" t="s">
        <v>127</v>
      </c>
      <c r="Z1" s="3" t="s">
        <v>128</v>
      </c>
      <c r="AA1" s="3" t="s">
        <v>129</v>
      </c>
      <c r="AB1" s="3" t="s">
        <v>130</v>
      </c>
      <c r="AC1" s="3" t="s">
        <v>131</v>
      </c>
      <c r="AD1" s="3" t="s">
        <v>132</v>
      </c>
      <c r="AE1" s="3" t="s">
        <v>133</v>
      </c>
      <c r="AF1" s="3" t="s">
        <v>134</v>
      </c>
      <c r="AG1" s="3" t="s">
        <v>135</v>
      </c>
      <c r="AH1" s="3" t="s">
        <v>136</v>
      </c>
      <c r="AI1" s="3" t="s">
        <v>137</v>
      </c>
      <c r="AJ1" s="3" t="s">
        <v>138</v>
      </c>
      <c r="AK1" s="3" t="s">
        <v>139</v>
      </c>
      <c r="AL1" s="3" t="s">
        <v>140</v>
      </c>
      <c r="AN1" t="s">
        <v>99</v>
      </c>
      <c r="AO1" t="s">
        <v>276</v>
      </c>
      <c r="AP1" t="s">
        <v>277</v>
      </c>
    </row>
    <row r="2" spans="1:42" x14ac:dyDescent="0.3">
      <c r="A2" s="3" t="s">
        <v>93</v>
      </c>
      <c r="B2" s="3" t="s">
        <v>141</v>
      </c>
      <c r="C2" s="3" t="s">
        <v>9</v>
      </c>
      <c r="D2" s="3" t="s">
        <v>142</v>
      </c>
      <c r="E2" s="3">
        <v>19.697690000000001</v>
      </c>
      <c r="F2" s="3">
        <v>22.243505129484024</v>
      </c>
      <c r="G2" s="3">
        <v>3.5714519089917443</v>
      </c>
      <c r="H2" s="3">
        <v>9.7460476452202656</v>
      </c>
      <c r="I2" s="3">
        <v>17.882830048060182</v>
      </c>
      <c r="J2" s="3">
        <v>13.280663667307923</v>
      </c>
      <c r="K2" s="3">
        <v>-10.479624539205119</v>
      </c>
      <c r="L2" s="3">
        <v>5.9096714409415521</v>
      </c>
      <c r="M2" s="3">
        <v>22.549945327694257</v>
      </c>
      <c r="N2" s="3">
        <v>16.492988074489208</v>
      </c>
      <c r="O2" s="3">
        <v>20.903353427647787</v>
      </c>
      <c r="P2" s="3">
        <v>28.117638293686081</v>
      </c>
      <c r="Q2" s="3">
        <v>27.531433896332874</v>
      </c>
      <c r="R2" s="3">
        <v>29.863668119641495</v>
      </c>
      <c r="S2" s="3">
        <v>26.41599703517506</v>
      </c>
      <c r="T2" s="3">
        <v>28.999305813077669</v>
      </c>
      <c r="U2" s="3">
        <v>20.777024845291493</v>
      </c>
      <c r="V2" s="3">
        <v>26.484679317712867</v>
      </c>
      <c r="W2" s="3">
        <v>30.243886751614447</v>
      </c>
      <c r="X2" s="3">
        <v>30.486423045248241</v>
      </c>
      <c r="Y2" s="3">
        <v>20.93047058485147</v>
      </c>
      <c r="Z2" s="3">
        <v>13.463243797532447</v>
      </c>
      <c r="AA2" s="3">
        <v>12.082537134826991</v>
      </c>
      <c r="AB2" s="3">
        <v>11.887778663630833</v>
      </c>
      <c r="AC2" s="3">
        <v>13.255827480788557</v>
      </c>
      <c r="AD2" s="3">
        <v>10.222398543944541</v>
      </c>
      <c r="AE2" s="3">
        <v>11.06261409023967</v>
      </c>
      <c r="AF2" s="3">
        <v>8.0378970541910846</v>
      </c>
      <c r="AG2" s="3">
        <v>11.293532398476966</v>
      </c>
      <c r="AH2" s="3">
        <v>24.139321885524268</v>
      </c>
      <c r="AI2" s="3">
        <v>13.578599322975327</v>
      </c>
      <c r="AJ2" s="3">
        <v>10.380193722637149</v>
      </c>
      <c r="AK2" s="3">
        <v>7.0717481822382524</v>
      </c>
      <c r="AL2" s="3">
        <v>8.747866867429174</v>
      </c>
      <c r="AN2">
        <f>AVERAGE(E2:AL2)</f>
        <v>16.672723793461731</v>
      </c>
      <c r="AO2">
        <f>AVERAGE(E2:U2)</f>
        <v>17.853152360813912</v>
      </c>
      <c r="AP2">
        <f>AVERAGE(V2:AL2)</f>
        <v>15.492295226109547</v>
      </c>
    </row>
    <row r="3" spans="1:42" x14ac:dyDescent="0.3">
      <c r="A3" s="3" t="s">
        <v>93</v>
      </c>
      <c r="B3" s="3" t="s">
        <v>141</v>
      </c>
      <c r="C3" s="3" t="s">
        <v>10</v>
      </c>
      <c r="D3" s="3" t="s">
        <v>143</v>
      </c>
      <c r="E3" s="3">
        <v>22.988432588965281</v>
      </c>
      <c r="F3" s="3">
        <v>19.880259315195858</v>
      </c>
      <c r="G3" s="3">
        <v>18.358598786238776</v>
      </c>
      <c r="H3" s="3">
        <v>18.537627180643522</v>
      </c>
      <c r="I3" s="3">
        <v>17.622262681370412</v>
      </c>
      <c r="J3" s="3">
        <v>17.686145146088599</v>
      </c>
      <c r="K3" s="3">
        <v>14.783305455701875</v>
      </c>
      <c r="L3" s="3">
        <v>15.197901621414692</v>
      </c>
      <c r="M3" s="3">
        <v>17.609083214780931</v>
      </c>
      <c r="N3" s="3">
        <v>13.630337749467087</v>
      </c>
      <c r="O3" s="3">
        <v>16.043374428831928</v>
      </c>
      <c r="P3" s="3">
        <v>13.561850944680142</v>
      </c>
      <c r="Q3" s="3">
        <v>13.651624549560005</v>
      </c>
      <c r="R3" s="3">
        <v>15.587655297733239</v>
      </c>
      <c r="S3" s="3">
        <v>15.621775947793662</v>
      </c>
      <c r="T3" s="3">
        <v>15.949122540152519</v>
      </c>
      <c r="U3" s="3">
        <v>15.588458192594345</v>
      </c>
      <c r="V3" s="3">
        <v>15.208293947545473</v>
      </c>
      <c r="W3" s="3">
        <v>15.093855943962531</v>
      </c>
      <c r="X3" s="3">
        <v>13.812921725870423</v>
      </c>
      <c r="Y3" s="3">
        <v>13.027638075834815</v>
      </c>
      <c r="Z3" s="3">
        <v>12.767365000675055</v>
      </c>
      <c r="AA3" s="3">
        <v>20.307849506046452</v>
      </c>
      <c r="AB3" s="3">
        <v>20.60975813487023</v>
      </c>
      <c r="AC3" s="3">
        <v>19.17473407435201</v>
      </c>
      <c r="AD3" s="3">
        <v>21.272128717523913</v>
      </c>
      <c r="AE3" s="3">
        <v>21.21379857164051</v>
      </c>
      <c r="AF3" s="3">
        <v>21.995656165995314</v>
      </c>
      <c r="AG3" s="3">
        <v>20.863242365984171</v>
      </c>
      <c r="AH3" s="3">
        <v>18.055790798347111</v>
      </c>
      <c r="AI3" s="3">
        <v>17.087925229057742</v>
      </c>
      <c r="AJ3" s="3">
        <v>17.152506550303041</v>
      </c>
      <c r="AK3" s="3">
        <v>16.000900798883851</v>
      </c>
      <c r="AL3" s="3">
        <v>14.922721524235088</v>
      </c>
      <c r="AN3" s="3">
        <f t="shared" ref="AN3:AN66" si="0">AVERAGE(E3:AL3)</f>
        <v>17.084261846245312</v>
      </c>
      <c r="AO3" s="3">
        <f t="shared" ref="AO3:AO66" si="1">AVERAGE(E3:U3)</f>
        <v>16.605753861247816</v>
      </c>
      <c r="AP3" s="3">
        <f t="shared" ref="AP3:AP66" si="2">AVERAGE(V3:AL3)</f>
        <v>17.562769831242807</v>
      </c>
    </row>
    <row r="4" spans="1:42" x14ac:dyDescent="0.3">
      <c r="A4" s="3" t="s">
        <v>93</v>
      </c>
      <c r="B4" s="3" t="s">
        <v>141</v>
      </c>
      <c r="C4" s="3" t="s">
        <v>11</v>
      </c>
      <c r="D4" s="3" t="s">
        <v>144</v>
      </c>
      <c r="E4" s="3">
        <v>15.764247734636402</v>
      </c>
      <c r="F4" s="3">
        <v>13.186119873795988</v>
      </c>
      <c r="G4" s="3">
        <v>19.730089336995498</v>
      </c>
      <c r="H4" s="3">
        <v>21.456602031959836</v>
      </c>
      <c r="I4" s="3">
        <v>13.7131938661849</v>
      </c>
      <c r="J4" s="3">
        <v>17.016418193494125</v>
      </c>
      <c r="K4" s="3">
        <v>16.958543983822043</v>
      </c>
      <c r="L4" s="3">
        <v>17.490789148518392</v>
      </c>
      <c r="M4" s="3" t="s">
        <v>278</v>
      </c>
      <c r="N4" s="3">
        <v>24.05715218811234</v>
      </c>
      <c r="O4" s="3">
        <v>22.335123183828159</v>
      </c>
      <c r="P4" s="3">
        <v>19.746975404672195</v>
      </c>
      <c r="Q4" s="3">
        <v>24.623029913155356</v>
      </c>
      <c r="R4" s="3">
        <v>20.530077619663647</v>
      </c>
      <c r="S4" s="3">
        <v>20.117213869285074</v>
      </c>
      <c r="T4" s="3">
        <v>36.0253280839895</v>
      </c>
      <c r="U4" s="3">
        <v>44.25008589637018</v>
      </c>
      <c r="V4" s="3">
        <v>19.56463652655782</v>
      </c>
      <c r="W4" s="3">
        <v>21.710529363462292</v>
      </c>
      <c r="X4" s="3">
        <v>26.634050457377555</v>
      </c>
      <c r="Y4" s="3">
        <v>24.896157313286405</v>
      </c>
      <c r="Z4" s="3">
        <v>21.059432214491771</v>
      </c>
      <c r="AA4" s="3">
        <v>24.368512499863478</v>
      </c>
      <c r="AB4" s="3">
        <v>23.498140896436283</v>
      </c>
      <c r="AC4" s="3">
        <v>25.622556792225083</v>
      </c>
      <c r="AD4" s="3">
        <v>21.193615756203261</v>
      </c>
      <c r="AE4" s="3">
        <v>17.457970459933382</v>
      </c>
      <c r="AF4" s="3">
        <v>18.787483489594177</v>
      </c>
      <c r="AG4" s="3">
        <v>17.413828652843456</v>
      </c>
      <c r="AH4" s="3">
        <v>15.988989769820986</v>
      </c>
      <c r="AI4" s="3">
        <v>13.723671302149191</v>
      </c>
      <c r="AJ4" s="3">
        <v>10.522291508238277</v>
      </c>
      <c r="AK4" s="3">
        <v>10.893305155375641</v>
      </c>
      <c r="AL4" s="3">
        <v>11.348652898380664</v>
      </c>
      <c r="AN4" s="3">
        <f t="shared" si="0"/>
        <v>20.354085314688579</v>
      </c>
      <c r="AO4" s="3">
        <f t="shared" si="1"/>
        <v>21.687561895530227</v>
      </c>
      <c r="AP4" s="3">
        <f t="shared" si="2"/>
        <v>19.099048532719983</v>
      </c>
    </row>
    <row r="5" spans="1:42" x14ac:dyDescent="0.3">
      <c r="A5" s="3" t="s">
        <v>93</v>
      </c>
      <c r="B5" s="3" t="s">
        <v>141</v>
      </c>
      <c r="C5" s="3" t="s">
        <v>12</v>
      </c>
      <c r="D5" s="3" t="s">
        <v>145</v>
      </c>
      <c r="E5" s="3">
        <v>53.828805764394851</v>
      </c>
      <c r="F5" s="3">
        <v>54.114587014937186</v>
      </c>
      <c r="G5" s="3">
        <v>47.687489062742515</v>
      </c>
      <c r="H5" s="3">
        <v>44.339198236999827</v>
      </c>
      <c r="I5" s="3">
        <v>41.280224719070944</v>
      </c>
      <c r="J5" s="3">
        <v>36.450389629305953</v>
      </c>
      <c r="K5" s="3">
        <v>25.538032586912969</v>
      </c>
      <c r="L5" s="3">
        <v>26.344678245623204</v>
      </c>
      <c r="M5" s="3">
        <v>28.518066230874219</v>
      </c>
      <c r="N5" s="3">
        <v>19.597989949748744</v>
      </c>
      <c r="O5" s="3">
        <v>14.688116197183096</v>
      </c>
      <c r="P5" s="3">
        <v>15.526871003053516</v>
      </c>
      <c r="Q5" s="3">
        <v>12.024182713837883</v>
      </c>
      <c r="R5" s="3">
        <v>11.522528333508793</v>
      </c>
      <c r="S5" s="3">
        <v>16.575899106279497</v>
      </c>
      <c r="T5" s="3">
        <v>18.636910411159992</v>
      </c>
      <c r="U5" s="3">
        <v>18.606982719573423</v>
      </c>
      <c r="V5" s="3">
        <v>16.964774806717028</v>
      </c>
      <c r="W5" s="3">
        <v>8.8555277302473616</v>
      </c>
      <c r="X5" s="3">
        <v>7.3422553231695167</v>
      </c>
      <c r="Y5" s="3">
        <v>25.732694379386622</v>
      </c>
      <c r="Z5" s="3">
        <v>18.24038945034982</v>
      </c>
      <c r="AA5" s="3">
        <v>22.735709897668499</v>
      </c>
      <c r="AB5" s="3">
        <v>25.546563341118951</v>
      </c>
      <c r="AC5" s="3">
        <v>24.103820218928931</v>
      </c>
      <c r="AD5" s="3">
        <v>35.960445160656676</v>
      </c>
      <c r="AE5" s="3">
        <v>42.202819816323881</v>
      </c>
      <c r="AF5" s="3">
        <v>48.089194270104109</v>
      </c>
      <c r="AG5" s="3">
        <v>43.949153568373333</v>
      </c>
      <c r="AH5" s="3">
        <v>28.585110095689508</v>
      </c>
      <c r="AI5" s="3">
        <v>30.274539494983017</v>
      </c>
      <c r="AJ5" s="3">
        <v>26.522365732632807</v>
      </c>
      <c r="AK5" s="3">
        <v>27.325367980944055</v>
      </c>
      <c r="AL5" s="3">
        <v>23.593561791121999</v>
      </c>
      <c r="AN5" s="3">
        <f t="shared" si="0"/>
        <v>27.685448381871257</v>
      </c>
      <c r="AO5" s="3">
        <f t="shared" si="1"/>
        <v>28.545938348541569</v>
      </c>
      <c r="AP5" s="3">
        <f t="shared" si="2"/>
        <v>26.824958415200946</v>
      </c>
    </row>
    <row r="6" spans="1:42" x14ac:dyDescent="0.3">
      <c r="A6" s="3" t="s">
        <v>93</v>
      </c>
      <c r="B6" s="3" t="s">
        <v>141</v>
      </c>
      <c r="C6" s="3" t="s">
        <v>13</v>
      </c>
      <c r="D6" s="3" t="s">
        <v>146</v>
      </c>
      <c r="E6" s="3">
        <v>8.3329313136295937</v>
      </c>
      <c r="F6" s="3">
        <v>14.474601298032502</v>
      </c>
      <c r="G6" s="3">
        <v>15.654521643545788</v>
      </c>
      <c r="H6" s="3">
        <v>18.504316592438833</v>
      </c>
      <c r="I6" s="3">
        <v>15.982853650306209</v>
      </c>
      <c r="J6" s="3">
        <v>15.383621215831791</v>
      </c>
      <c r="K6" s="3">
        <v>17.088402964806825</v>
      </c>
      <c r="L6" s="3">
        <v>17.292674025568523</v>
      </c>
      <c r="M6" s="3">
        <v>17.331708833128946</v>
      </c>
      <c r="N6" s="3">
        <v>15.938932616279528</v>
      </c>
      <c r="O6" s="3">
        <v>16.426928806275338</v>
      </c>
      <c r="P6" s="3">
        <v>19.318571558444543</v>
      </c>
      <c r="Q6" s="3">
        <v>20.673970848248871</v>
      </c>
      <c r="R6" s="3">
        <v>21.461705423007242</v>
      </c>
      <c r="S6" s="3">
        <v>22.853087629356398</v>
      </c>
      <c r="T6" s="3">
        <v>21.658932752238506</v>
      </c>
      <c r="U6" s="3">
        <v>20.785285059533582</v>
      </c>
      <c r="V6" s="3">
        <v>23.788895998020333</v>
      </c>
      <c r="W6" s="3">
        <v>24.954355753032861</v>
      </c>
      <c r="X6" s="3">
        <v>25.782949940576827</v>
      </c>
      <c r="Y6" s="3">
        <v>26.9539301969509</v>
      </c>
      <c r="Z6" s="3">
        <v>26.640196157243068</v>
      </c>
      <c r="AA6" s="3">
        <v>30.104210979847835</v>
      </c>
      <c r="AB6" s="3">
        <v>29.86257574228144</v>
      </c>
      <c r="AC6" s="3">
        <v>30.816105161333251</v>
      </c>
      <c r="AD6" s="3">
        <v>32.07471090371898</v>
      </c>
      <c r="AE6" s="3">
        <v>34.641039680652192</v>
      </c>
      <c r="AF6" s="3">
        <v>35.796834924964564</v>
      </c>
      <c r="AG6" s="3">
        <v>37.092195154622658</v>
      </c>
      <c r="AH6" s="3">
        <v>38.637231594605872</v>
      </c>
      <c r="AI6" s="3">
        <v>38.463486047624208</v>
      </c>
      <c r="AJ6" s="3">
        <v>37.279425694845621</v>
      </c>
      <c r="AK6" s="3">
        <v>39.846724199520793</v>
      </c>
      <c r="AL6" s="3">
        <v>38.878807791578431</v>
      </c>
      <c r="AN6" s="3">
        <f t="shared" si="0"/>
        <v>25.022844769179198</v>
      </c>
      <c r="AO6" s="3">
        <f t="shared" si="1"/>
        <v>17.597826248863118</v>
      </c>
      <c r="AP6" s="3">
        <f t="shared" si="2"/>
        <v>32.447863289495274</v>
      </c>
    </row>
    <row r="7" spans="1:42" x14ac:dyDescent="0.3">
      <c r="A7" s="3" t="s">
        <v>93</v>
      </c>
      <c r="B7" s="3" t="s">
        <v>141</v>
      </c>
      <c r="C7" s="3" t="s">
        <v>14</v>
      </c>
      <c r="D7" s="3" t="s">
        <v>147</v>
      </c>
      <c r="E7" s="3">
        <v>25.113951576127725</v>
      </c>
      <c r="F7" s="3">
        <v>19.891856771179942</v>
      </c>
      <c r="G7" s="3">
        <v>21.540038356819696</v>
      </c>
      <c r="H7" s="3">
        <v>21.951954370694889</v>
      </c>
      <c r="I7" s="3">
        <v>21.221194956610201</v>
      </c>
      <c r="J7" s="3">
        <v>21.863169819565531</v>
      </c>
      <c r="K7" s="3">
        <v>17.268837665792606</v>
      </c>
      <c r="L7" s="3">
        <v>14.607530170762411</v>
      </c>
      <c r="M7" s="3">
        <v>16.710394224635245</v>
      </c>
      <c r="N7" s="3">
        <v>18.261127064360036</v>
      </c>
      <c r="O7" s="3">
        <v>15.688675106510511</v>
      </c>
      <c r="P7" s="3">
        <v>14.076522306906359</v>
      </c>
      <c r="Q7" s="3">
        <v>18.349114901898758</v>
      </c>
      <c r="R7" s="3">
        <v>17.439548353948616</v>
      </c>
      <c r="S7" s="3">
        <v>18.34678961863936</v>
      </c>
      <c r="T7" s="3">
        <v>13.342462156959131</v>
      </c>
      <c r="U7" s="3">
        <v>14.140194870320649</v>
      </c>
      <c r="V7" s="3">
        <v>12.668959856227138</v>
      </c>
      <c r="W7" s="3">
        <v>15.139010913617296</v>
      </c>
      <c r="X7" s="3">
        <v>14.098480595195817</v>
      </c>
      <c r="Y7" s="3">
        <v>13.549055490973268</v>
      </c>
      <c r="Z7" s="3">
        <v>11.053597420242886</v>
      </c>
      <c r="AA7" s="3">
        <v>11.263079916697619</v>
      </c>
      <c r="AB7" s="3">
        <v>13.505747210251663</v>
      </c>
      <c r="AC7" s="3">
        <v>9.4789814757981077</v>
      </c>
      <c r="AD7" s="3">
        <v>7.9022923082280805</v>
      </c>
      <c r="AE7" s="3">
        <v>10.256164727759929</v>
      </c>
      <c r="AF7" s="3">
        <v>11.651833841649269</v>
      </c>
      <c r="AG7" s="3">
        <v>6.630729394443037</v>
      </c>
      <c r="AH7" s="3">
        <v>8.3271326809019293</v>
      </c>
      <c r="AI7" s="3">
        <v>8.6415824373707046</v>
      </c>
      <c r="AJ7" s="3">
        <v>-6.5049468888002711</v>
      </c>
      <c r="AK7" s="3">
        <v>-1.3700882224612738</v>
      </c>
      <c r="AL7" s="3">
        <v>-4.7579028365728178</v>
      </c>
      <c r="AN7" s="3">
        <f t="shared" si="0"/>
        <v>13.274913900389828</v>
      </c>
      <c r="AO7" s="3">
        <f t="shared" si="1"/>
        <v>18.224315428925394</v>
      </c>
      <c r="AP7" s="3">
        <f t="shared" si="2"/>
        <v>8.3255123718542592</v>
      </c>
    </row>
    <row r="8" spans="1:42" x14ac:dyDescent="0.3">
      <c r="A8" s="3" t="s">
        <v>93</v>
      </c>
      <c r="B8" s="3" t="s">
        <v>141</v>
      </c>
      <c r="C8" s="3" t="s">
        <v>15</v>
      </c>
      <c r="D8" s="3" t="s">
        <v>148</v>
      </c>
      <c r="E8" s="3">
        <v>4.1724315362935656</v>
      </c>
      <c r="F8" s="3">
        <v>-3.2515564214022583</v>
      </c>
      <c r="G8" s="3">
        <v>13.221547488950097</v>
      </c>
      <c r="H8" s="3">
        <v>8.1925174626182198</v>
      </c>
      <c r="I8" s="3">
        <v>7.5166131505151101</v>
      </c>
      <c r="J8" s="3">
        <v>2.6342224809341022</v>
      </c>
      <c r="K8" s="3">
        <v>4.1373704081441005</v>
      </c>
      <c r="L8" s="3">
        <v>4.3578655599351155</v>
      </c>
      <c r="M8" s="3">
        <v>0.77043567887959186</v>
      </c>
      <c r="N8" s="3">
        <v>4.5142080677019312</v>
      </c>
      <c r="O8" s="3">
        <v>9.688373956908066</v>
      </c>
      <c r="P8" s="3">
        <v>10.756541144053047</v>
      </c>
      <c r="Q8" s="3">
        <v>9.5752064164883333</v>
      </c>
      <c r="R8" s="3">
        <v>9.6853137854988702</v>
      </c>
      <c r="S8" s="3">
        <v>14.506087996655054</v>
      </c>
      <c r="T8" s="3">
        <v>15.897111238086866</v>
      </c>
      <c r="U8" s="3">
        <v>15.243891144747449</v>
      </c>
      <c r="V8" s="3">
        <v>16.187851320009752</v>
      </c>
      <c r="W8" s="3">
        <v>15.798575388741462</v>
      </c>
      <c r="X8" s="3">
        <v>13.169252855924105</v>
      </c>
      <c r="Y8" s="3">
        <v>13.701235668006245</v>
      </c>
      <c r="Z8" s="3">
        <v>15.012266445211889</v>
      </c>
      <c r="AA8" s="3">
        <v>14.915359296935476</v>
      </c>
      <c r="AB8" s="3">
        <v>12.144153629372965</v>
      </c>
      <c r="AC8" s="3">
        <v>14.650464670941105</v>
      </c>
      <c r="AD8" s="3">
        <v>12.911200290373777</v>
      </c>
      <c r="AE8" s="3">
        <v>13.60556352093036</v>
      </c>
      <c r="AF8" s="3">
        <v>15.13558212772449</v>
      </c>
      <c r="AG8" s="3">
        <v>12.859960892860252</v>
      </c>
      <c r="AH8" s="3">
        <v>11.907376509673952</v>
      </c>
      <c r="AI8" s="3">
        <v>11.17232479739741</v>
      </c>
      <c r="AJ8" s="3">
        <v>12.93131449350625</v>
      </c>
      <c r="AK8" s="3">
        <v>13.713428144523759</v>
      </c>
      <c r="AL8" s="3">
        <v>16.681182644657813</v>
      </c>
      <c r="AN8" s="3">
        <f t="shared" si="0"/>
        <v>10.826919817405832</v>
      </c>
      <c r="AO8" s="3">
        <f t="shared" si="1"/>
        <v>7.7422459467651308</v>
      </c>
      <c r="AP8" s="3">
        <f t="shared" si="2"/>
        <v>13.911593688046532</v>
      </c>
    </row>
    <row r="9" spans="1:42" x14ac:dyDescent="0.3">
      <c r="A9" s="3" t="s">
        <v>93</v>
      </c>
      <c r="B9" s="3" t="s">
        <v>141</v>
      </c>
      <c r="C9" s="3" t="s">
        <v>16</v>
      </c>
      <c r="D9" s="3" t="s">
        <v>149</v>
      </c>
      <c r="E9" s="3">
        <v>20.283780410616078</v>
      </c>
      <c r="F9" s="3">
        <v>23.887334525446569</v>
      </c>
      <c r="G9" s="3">
        <v>9.2660033754947193</v>
      </c>
      <c r="H9" s="3">
        <v>16.184695285720203</v>
      </c>
      <c r="I9" s="3">
        <v>11.925450516821504</v>
      </c>
      <c r="J9" s="3">
        <v>9.1185044024955229</v>
      </c>
      <c r="K9" s="3">
        <v>3.7871097075351434</v>
      </c>
      <c r="L9" s="3">
        <v>5.7645546504644178</v>
      </c>
      <c r="M9" s="3">
        <v>6.896884669473879</v>
      </c>
      <c r="N9" s="3">
        <v>8.8218932139563666</v>
      </c>
      <c r="O9" s="3">
        <v>9.7000633809091639</v>
      </c>
      <c r="P9" s="3">
        <v>8.9685768357811533</v>
      </c>
      <c r="Q9" s="3">
        <v>8.6169663985737088</v>
      </c>
      <c r="R9" s="3">
        <v>7.8214367498482869</v>
      </c>
      <c r="S9" s="3">
        <v>10.110937619747215</v>
      </c>
      <c r="T9" s="3">
        <v>10.951338810369686</v>
      </c>
      <c r="U9" s="3">
        <v>12.662691475879559</v>
      </c>
      <c r="V9" s="3">
        <v>12.585951193868503</v>
      </c>
      <c r="W9" s="3">
        <v>12.822302249572138</v>
      </c>
      <c r="X9" s="3">
        <v>10.658875710124402</v>
      </c>
      <c r="Y9" s="3">
        <v>11.015797762815835</v>
      </c>
      <c r="Z9" s="3">
        <v>11.256072401270199</v>
      </c>
      <c r="AA9" s="3">
        <v>12.296319193235703</v>
      </c>
      <c r="AB9" s="3">
        <v>14.486719599378453</v>
      </c>
      <c r="AC9" s="3">
        <v>17.046431654901077</v>
      </c>
      <c r="AD9" s="3">
        <v>19.882512064534595</v>
      </c>
      <c r="AE9" s="3">
        <v>26.582229092160453</v>
      </c>
      <c r="AF9" s="3">
        <v>28.635508485243928</v>
      </c>
      <c r="AG9" s="3">
        <v>28.983268368352761</v>
      </c>
      <c r="AH9" s="3">
        <v>22.89988810593762</v>
      </c>
      <c r="AI9" s="3">
        <v>24.975513217961517</v>
      </c>
      <c r="AJ9" s="3">
        <v>25.587177252618019</v>
      </c>
      <c r="AK9" s="3">
        <v>25.69405631957946</v>
      </c>
      <c r="AL9" s="3">
        <v>23.890939110580479</v>
      </c>
      <c r="AN9" s="3">
        <f t="shared" si="0"/>
        <v>15.119640700331418</v>
      </c>
      <c r="AO9" s="3">
        <f t="shared" si="1"/>
        <v>10.868718942890187</v>
      </c>
      <c r="AP9" s="3">
        <f t="shared" si="2"/>
        <v>19.370562457772653</v>
      </c>
    </row>
    <row r="10" spans="1:42" x14ac:dyDescent="0.3">
      <c r="A10" s="3" t="s">
        <v>93</v>
      </c>
      <c r="B10" s="3" t="s">
        <v>141</v>
      </c>
      <c r="C10" s="3" t="s">
        <v>17</v>
      </c>
      <c r="D10" s="3" t="s">
        <v>150</v>
      </c>
      <c r="E10" s="3">
        <v>27.432978785857522</v>
      </c>
      <c r="F10" s="3">
        <v>28.84790728840202</v>
      </c>
      <c r="G10" s="3">
        <v>27.395879896933273</v>
      </c>
      <c r="H10" s="3">
        <v>28.90686904219767</v>
      </c>
      <c r="I10" s="3">
        <v>25.353076910085043</v>
      </c>
      <c r="J10" s="3">
        <v>32.428917457024625</v>
      </c>
      <c r="K10" s="3">
        <v>36.247004066951035</v>
      </c>
      <c r="L10" s="3">
        <v>38.702626340411825</v>
      </c>
      <c r="M10" s="3">
        <v>49.819101045546773</v>
      </c>
      <c r="N10" s="3">
        <v>47.479347975687574</v>
      </c>
      <c r="O10" s="3">
        <v>41.647852748657264</v>
      </c>
      <c r="P10" s="3">
        <v>44.99647218092737</v>
      </c>
      <c r="Q10" s="3">
        <v>41.398487387962994</v>
      </c>
      <c r="R10" s="3">
        <v>43.841006999638779</v>
      </c>
      <c r="S10" s="3">
        <v>29.629256729424831</v>
      </c>
      <c r="T10" s="3">
        <v>32.701957105724844</v>
      </c>
      <c r="U10" s="3">
        <v>38.613521623857928</v>
      </c>
      <c r="V10" s="3">
        <v>38.335084858360823</v>
      </c>
      <c r="W10" s="3">
        <v>42.183335325143496</v>
      </c>
      <c r="X10" s="3">
        <v>36.900574873731969</v>
      </c>
      <c r="Y10" s="3">
        <v>38.956181073328707</v>
      </c>
      <c r="Z10" s="3">
        <v>41.01275462562991</v>
      </c>
      <c r="AA10" s="3">
        <v>33.861930166500926</v>
      </c>
      <c r="AB10" s="3">
        <v>38.226378956711201</v>
      </c>
      <c r="AC10" s="3">
        <v>34.298449122266682</v>
      </c>
      <c r="AD10" s="3">
        <v>42.428461888374571</v>
      </c>
      <c r="AE10" s="3">
        <v>44.263314192394972</v>
      </c>
      <c r="AF10" s="3">
        <v>48.142276343505202</v>
      </c>
      <c r="AG10" s="3">
        <v>34.854076263380335</v>
      </c>
      <c r="AH10" s="3">
        <v>27.832107915488692</v>
      </c>
      <c r="AI10" s="3">
        <v>38.62766342783727</v>
      </c>
      <c r="AJ10" s="3">
        <v>40.793200798298699</v>
      </c>
      <c r="AK10" s="3">
        <v>39.715101157806288</v>
      </c>
      <c r="AL10" s="3">
        <v>38.26621771975185</v>
      </c>
      <c r="AN10" s="3">
        <f t="shared" si="0"/>
        <v>37.474687420405971</v>
      </c>
      <c r="AO10" s="3">
        <f t="shared" si="1"/>
        <v>36.202486093252432</v>
      </c>
      <c r="AP10" s="3">
        <f t="shared" si="2"/>
        <v>38.74688874755951</v>
      </c>
    </row>
    <row r="11" spans="1:42" x14ac:dyDescent="0.3">
      <c r="A11" s="3" t="s">
        <v>93</v>
      </c>
      <c r="B11" s="3" t="s">
        <v>141</v>
      </c>
      <c r="C11" s="3" t="s">
        <v>18</v>
      </c>
      <c r="D11" s="3" t="s">
        <v>151</v>
      </c>
      <c r="E11" s="3">
        <v>17.867883721801114</v>
      </c>
      <c r="F11" s="3">
        <v>18.639168671748521</v>
      </c>
      <c r="G11" s="3">
        <v>15.29338008861115</v>
      </c>
      <c r="H11" s="3">
        <v>13.317470648900562</v>
      </c>
      <c r="I11" s="3">
        <v>15.758087067347642</v>
      </c>
      <c r="J11" s="3">
        <v>19.09154191436944</v>
      </c>
      <c r="K11" s="3">
        <v>17.123301569452529</v>
      </c>
      <c r="L11" s="3">
        <v>21.810901753982165</v>
      </c>
      <c r="M11" s="3">
        <v>23.94050417627675</v>
      </c>
      <c r="N11" s="3">
        <v>35.80697108936068</v>
      </c>
      <c r="O11" s="3">
        <v>18.919510954500453</v>
      </c>
      <c r="P11" s="3">
        <v>18.542281790133707</v>
      </c>
      <c r="Q11" s="3">
        <v>20.0777959519395</v>
      </c>
      <c r="R11" s="3">
        <v>20.185263165421475</v>
      </c>
      <c r="S11" s="3">
        <v>19.663534267000372</v>
      </c>
      <c r="T11" s="3">
        <v>14.214338675561905</v>
      </c>
      <c r="U11" s="3">
        <v>12.6850001813368</v>
      </c>
      <c r="V11" s="3">
        <v>12.169899032548427</v>
      </c>
      <c r="W11" s="3">
        <v>11.532207280683114</v>
      </c>
      <c r="X11" s="3">
        <v>10.595038443115875</v>
      </c>
      <c r="Y11" s="3">
        <v>12.51836082918506</v>
      </c>
      <c r="Z11" s="3">
        <v>12.348093715916942</v>
      </c>
      <c r="AA11" s="3">
        <v>14.537214753443726</v>
      </c>
      <c r="AB11" s="3">
        <v>15.333644228094981</v>
      </c>
      <c r="AC11" s="3">
        <v>17.996910790358811</v>
      </c>
      <c r="AD11" s="3">
        <v>17.091899298485107</v>
      </c>
      <c r="AE11" s="3">
        <v>16.822025742790419</v>
      </c>
      <c r="AF11" s="3">
        <v>17.289646096141752</v>
      </c>
      <c r="AG11" s="3">
        <v>16.875561774619459</v>
      </c>
      <c r="AH11" s="3">
        <v>13.861314610860539</v>
      </c>
      <c r="AI11" s="3">
        <v>17.955636176761686</v>
      </c>
      <c r="AJ11" s="3">
        <v>18.566207181678095</v>
      </c>
      <c r="AK11" s="3">
        <v>18.050166382222841</v>
      </c>
      <c r="AL11" s="3">
        <v>18.336665093175451</v>
      </c>
      <c r="AN11" s="3">
        <f t="shared" si="0"/>
        <v>17.200512562289035</v>
      </c>
      <c r="AO11" s="3">
        <f t="shared" si="1"/>
        <v>18.996290334573224</v>
      </c>
      <c r="AP11" s="3">
        <f t="shared" si="2"/>
        <v>15.404734790004841</v>
      </c>
    </row>
    <row r="12" spans="1:42" x14ac:dyDescent="0.3">
      <c r="A12" s="3" t="s">
        <v>93</v>
      </c>
      <c r="B12" s="3" t="s">
        <v>141</v>
      </c>
      <c r="C12" s="3" t="s">
        <v>19</v>
      </c>
      <c r="D12" s="3" t="s">
        <v>152</v>
      </c>
      <c r="E12" s="3">
        <v>37.725563180954595</v>
      </c>
      <c r="F12" s="3">
        <v>36.061542885901197</v>
      </c>
      <c r="G12" s="3">
        <v>34.924688932547475</v>
      </c>
      <c r="H12" s="3">
        <v>33.278662131975608</v>
      </c>
      <c r="I12" s="3">
        <v>35.329277033491302</v>
      </c>
      <c r="J12" s="3">
        <v>31.849377057428523</v>
      </c>
      <c r="K12" s="3">
        <v>32.121671634160087</v>
      </c>
      <c r="L12" s="3">
        <v>30.333166353236823</v>
      </c>
      <c r="M12" s="3">
        <v>32.677186915668486</v>
      </c>
      <c r="N12" s="3">
        <v>28.825494198973207</v>
      </c>
      <c r="O12" s="3">
        <v>14.655677607257875</v>
      </c>
      <c r="P12" s="3">
        <v>17.351392778187204</v>
      </c>
      <c r="Q12" s="3">
        <v>12.836782868525882</v>
      </c>
      <c r="R12" s="3">
        <v>6.2156038808966416</v>
      </c>
      <c r="S12" s="3">
        <v>8.5006164383561291</v>
      </c>
      <c r="T12" s="3">
        <v>15.417671570246819</v>
      </c>
      <c r="U12" s="3">
        <v>10.999607998607699</v>
      </c>
      <c r="V12" s="3">
        <v>20.621267385419522</v>
      </c>
      <c r="W12" s="3">
        <v>25.152712041034309</v>
      </c>
      <c r="X12" s="3">
        <v>15.563751287745841</v>
      </c>
      <c r="Y12" s="3">
        <v>13.594153021770444</v>
      </c>
      <c r="Z12" s="3">
        <v>15.746303858937448</v>
      </c>
      <c r="AA12" s="3">
        <v>18.008415436468969</v>
      </c>
      <c r="AB12" s="3">
        <v>16.867330598266509</v>
      </c>
      <c r="AC12" s="3">
        <v>17.008596761353886</v>
      </c>
      <c r="AD12" s="3">
        <v>16.762252976009474</v>
      </c>
      <c r="AE12" s="3">
        <v>15.000149019605887</v>
      </c>
      <c r="AF12" s="3">
        <v>9.6498939444969754</v>
      </c>
      <c r="AG12" s="3">
        <v>14.858906790584768</v>
      </c>
      <c r="AH12" s="3">
        <v>19.671617175199565</v>
      </c>
      <c r="AI12" s="3">
        <v>21.586175696383876</v>
      </c>
      <c r="AJ12" s="3">
        <v>22.764449865982076</v>
      </c>
      <c r="AK12" s="3">
        <v>22.456440508481581</v>
      </c>
      <c r="AL12" s="3">
        <v>24.393288851558538</v>
      </c>
      <c r="AN12" s="3">
        <f t="shared" si="0"/>
        <v>21.43557907899163</v>
      </c>
      <c r="AO12" s="3">
        <f t="shared" si="1"/>
        <v>24.653175498024442</v>
      </c>
      <c r="AP12" s="3">
        <f t="shared" si="2"/>
        <v>18.217982659958807</v>
      </c>
    </row>
    <row r="13" spans="1:42" x14ac:dyDescent="0.3">
      <c r="A13" s="3" t="s">
        <v>93</v>
      </c>
      <c r="B13" s="3" t="s">
        <v>141</v>
      </c>
      <c r="C13" s="3" t="s">
        <v>20</v>
      </c>
      <c r="D13" s="3" t="s">
        <v>153</v>
      </c>
      <c r="E13" s="3">
        <v>5.2191188646651518</v>
      </c>
      <c r="F13" s="3">
        <v>10.538890723621479</v>
      </c>
      <c r="G13" s="3">
        <v>22.894315045515647</v>
      </c>
      <c r="H13" s="3">
        <v>21.27203285683829</v>
      </c>
      <c r="I13" s="3">
        <v>24.618286627712337</v>
      </c>
      <c r="J13" s="3">
        <v>23.409089497155904</v>
      </c>
      <c r="K13" s="3">
        <v>23.833199492546552</v>
      </c>
      <c r="L13" s="3">
        <v>18.670099570006009</v>
      </c>
      <c r="M13" s="3">
        <v>19.735171930191136</v>
      </c>
      <c r="N13" s="3">
        <v>17.755466255893545</v>
      </c>
      <c r="O13" s="3">
        <v>16.165106291729561</v>
      </c>
      <c r="P13" s="3">
        <v>15.437427309411964</v>
      </c>
      <c r="Q13" s="3">
        <v>11.07771291439385</v>
      </c>
      <c r="R13" s="3">
        <v>8.8021990066714757</v>
      </c>
      <c r="S13" s="3">
        <v>11.079950104725725</v>
      </c>
      <c r="T13" s="3">
        <v>13.828322153529301</v>
      </c>
      <c r="U13" s="3">
        <v>14.130232190917367</v>
      </c>
      <c r="V13" s="3">
        <v>12.311908396004791</v>
      </c>
      <c r="W13" s="3">
        <v>15.606137602797734</v>
      </c>
      <c r="X13" s="3">
        <v>15.972643231718179</v>
      </c>
      <c r="Y13" s="3">
        <v>15.095630711247015</v>
      </c>
      <c r="Z13" s="3">
        <v>12.693166145053352</v>
      </c>
      <c r="AA13" s="3">
        <v>13.303297526012011</v>
      </c>
      <c r="AB13" s="3">
        <v>14.859497661712725</v>
      </c>
      <c r="AC13" s="3">
        <v>17.040680612244397</v>
      </c>
      <c r="AD13" s="3">
        <v>16.530638226033997</v>
      </c>
      <c r="AE13" s="3">
        <v>19.204971802401303</v>
      </c>
      <c r="AF13" s="3">
        <v>16.357407941591134</v>
      </c>
      <c r="AG13" s="3">
        <v>14.929151365424939</v>
      </c>
      <c r="AH13" s="3">
        <v>14.230817297022497</v>
      </c>
      <c r="AI13" s="3">
        <v>12.876577695383437</v>
      </c>
      <c r="AJ13" s="3">
        <v>12.337444913533965</v>
      </c>
      <c r="AK13" s="3">
        <v>10.877197345123699</v>
      </c>
      <c r="AL13" s="3">
        <v>10.187519646371973</v>
      </c>
      <c r="AN13" s="3">
        <f t="shared" si="0"/>
        <v>15.378862028094188</v>
      </c>
      <c r="AO13" s="3">
        <f t="shared" si="1"/>
        <v>16.380389460913253</v>
      </c>
      <c r="AP13" s="3">
        <f t="shared" si="2"/>
        <v>14.377334595275128</v>
      </c>
    </row>
    <row r="14" spans="1:42" x14ac:dyDescent="0.3">
      <c r="A14" s="3" t="s">
        <v>93</v>
      </c>
      <c r="B14" s="3" t="s">
        <v>141</v>
      </c>
      <c r="C14" s="3" t="s">
        <v>21</v>
      </c>
      <c r="D14" s="3" t="s">
        <v>154</v>
      </c>
      <c r="E14" s="3">
        <v>22.672088021132559</v>
      </c>
      <c r="F14" s="3">
        <v>22.771076672367734</v>
      </c>
      <c r="G14" s="3">
        <v>20.349169825230138</v>
      </c>
      <c r="H14" s="3">
        <v>20.482714745494064</v>
      </c>
      <c r="I14" s="3">
        <v>21.216579264348862</v>
      </c>
      <c r="J14" s="3">
        <v>20.63955858249394</v>
      </c>
      <c r="K14" s="3">
        <v>19.267813089579093</v>
      </c>
      <c r="L14" s="3">
        <v>20.127107631648659</v>
      </c>
      <c r="M14" s="3">
        <v>20.925849661699488</v>
      </c>
      <c r="N14" s="3">
        <v>20.111594046758157</v>
      </c>
      <c r="O14" s="3">
        <v>17.764466300716162</v>
      </c>
      <c r="P14" s="3">
        <v>15.310183858607672</v>
      </c>
      <c r="Q14" s="3">
        <v>14.272939396198488</v>
      </c>
      <c r="R14" s="3">
        <v>14.96299936129153</v>
      </c>
      <c r="S14" s="3">
        <v>16.973060282495641</v>
      </c>
      <c r="T14" s="3">
        <v>18.978157602034631</v>
      </c>
      <c r="U14" s="3">
        <v>19.543952576476496</v>
      </c>
      <c r="V14" s="3">
        <v>20.10252932062005</v>
      </c>
      <c r="W14" s="3">
        <v>19.730631785575856</v>
      </c>
      <c r="X14" s="3">
        <v>20.967971498954778</v>
      </c>
      <c r="Y14" s="3">
        <v>23.706837009168421</v>
      </c>
      <c r="Z14" s="3">
        <v>22.635506154599941</v>
      </c>
      <c r="AA14" s="3">
        <v>21.651446932013194</v>
      </c>
      <c r="AB14" s="3">
        <v>21.857756102041424</v>
      </c>
      <c r="AC14" s="3">
        <v>23.639505823292797</v>
      </c>
      <c r="AD14" s="3">
        <v>24.410640413623135</v>
      </c>
      <c r="AE14" s="3">
        <v>24.620538305990998</v>
      </c>
      <c r="AF14" s="3">
        <v>24.463538170409066</v>
      </c>
      <c r="AG14" s="3">
        <v>24.278698237156178</v>
      </c>
      <c r="AH14" s="3">
        <v>18.591283015685033</v>
      </c>
      <c r="AI14" s="3">
        <v>19.401450169360825</v>
      </c>
      <c r="AJ14" s="3">
        <v>20.909381387317804</v>
      </c>
      <c r="AK14" s="3">
        <v>20.94910559076305</v>
      </c>
      <c r="AL14" s="3">
        <v>21.581127127255449</v>
      </c>
      <c r="AN14" s="3">
        <f t="shared" si="0"/>
        <v>20.584331116541211</v>
      </c>
      <c r="AO14" s="3">
        <f t="shared" si="1"/>
        <v>19.198194759916078</v>
      </c>
      <c r="AP14" s="3">
        <f t="shared" si="2"/>
        <v>21.970467473166352</v>
      </c>
    </row>
    <row r="15" spans="1:42" x14ac:dyDescent="0.3">
      <c r="A15" s="3" t="s">
        <v>93</v>
      </c>
      <c r="B15" s="3" t="s">
        <v>141</v>
      </c>
      <c r="C15" s="3" t="s">
        <v>22</v>
      </c>
      <c r="D15" s="3" t="s">
        <v>155</v>
      </c>
      <c r="E15" s="3">
        <v>14.291994346661186</v>
      </c>
      <c r="F15" s="3">
        <v>8.6806415663505057</v>
      </c>
      <c r="G15" s="3">
        <v>2.1257137760710751</v>
      </c>
      <c r="H15" s="3">
        <v>6.131329034385713</v>
      </c>
      <c r="I15" s="3">
        <v>7.8184203960801586</v>
      </c>
      <c r="J15" s="3">
        <v>8.0109183572990101</v>
      </c>
      <c r="K15" s="3">
        <v>11.538207490223511</v>
      </c>
      <c r="L15" s="3">
        <v>17.400102341229136</v>
      </c>
      <c r="M15" s="3">
        <v>22.560109391714391</v>
      </c>
      <c r="N15" s="3">
        <v>24.197513684628479</v>
      </c>
      <c r="O15" s="3">
        <v>24.309823427641597</v>
      </c>
      <c r="P15" s="3">
        <v>23.510513207572412</v>
      </c>
      <c r="Q15" s="3">
        <v>23.372722208623514</v>
      </c>
      <c r="R15" s="3">
        <v>23.33113103408072</v>
      </c>
      <c r="S15" s="3">
        <v>23.45991591383596</v>
      </c>
      <c r="T15" s="3">
        <v>26.361646101049612</v>
      </c>
      <c r="U15" s="3">
        <v>23.812404065775155</v>
      </c>
      <c r="V15" s="3">
        <v>23.311631770968408</v>
      </c>
      <c r="W15" s="3">
        <v>21.981620956884409</v>
      </c>
      <c r="X15" s="3">
        <v>21.053672077698565</v>
      </c>
      <c r="Y15" s="3">
        <v>21.066623341444533</v>
      </c>
      <c r="Z15" s="3">
        <v>21.314006340772913</v>
      </c>
      <c r="AA15" s="3">
        <v>21.505417523677782</v>
      </c>
      <c r="AB15" s="3">
        <v>20.716751216148722</v>
      </c>
      <c r="AC15" s="3">
        <v>22.480201467050133</v>
      </c>
      <c r="AD15" s="3">
        <v>23.287759030110241</v>
      </c>
      <c r="AE15" s="3">
        <v>25.330786946327809</v>
      </c>
      <c r="AF15" s="3">
        <v>25.174062409322829</v>
      </c>
      <c r="AG15" s="3">
        <v>22.750215690187691</v>
      </c>
      <c r="AH15" s="3">
        <v>22.826040358331177</v>
      </c>
      <c r="AI15" s="3">
        <v>24.482027303454132</v>
      </c>
      <c r="AJ15" s="3">
        <v>22.978728251004092</v>
      </c>
      <c r="AK15" s="3">
        <v>22.386865435438782</v>
      </c>
      <c r="AL15" s="3">
        <v>21.406798708920274</v>
      </c>
      <c r="AN15" s="3">
        <f t="shared" si="0"/>
        <v>19.851950446204842</v>
      </c>
      <c r="AO15" s="3">
        <f t="shared" si="1"/>
        <v>17.112535667248359</v>
      </c>
      <c r="AP15" s="3">
        <f t="shared" si="2"/>
        <v>22.591365225161322</v>
      </c>
    </row>
    <row r="16" spans="1:42" x14ac:dyDescent="0.3">
      <c r="A16" s="3" t="s">
        <v>93</v>
      </c>
      <c r="B16" s="3" t="s">
        <v>141</v>
      </c>
      <c r="C16" s="3" t="s">
        <v>23</v>
      </c>
      <c r="D16" s="3" t="s">
        <v>156</v>
      </c>
      <c r="E16" s="3">
        <v>19.555130115949922</v>
      </c>
      <c r="F16" s="3">
        <v>16.501534283763597</v>
      </c>
      <c r="G16" s="3">
        <v>13.648935762398157</v>
      </c>
      <c r="H16" s="3">
        <v>13.978829986997965</v>
      </c>
      <c r="I16" s="3">
        <v>15.120750869162967</v>
      </c>
      <c r="J16" s="3">
        <v>16.726243548226972</v>
      </c>
      <c r="K16" s="3">
        <v>23.172862652615898</v>
      </c>
      <c r="L16" s="3">
        <v>21.200847699925028</v>
      </c>
      <c r="M16" s="3">
        <v>21.518439922675554</v>
      </c>
      <c r="N16" s="3">
        <v>19.842670929014492</v>
      </c>
      <c r="O16" s="3">
        <v>21.629882254516755</v>
      </c>
      <c r="P16" s="3">
        <v>23.058905824091582</v>
      </c>
      <c r="Q16" s="3">
        <v>17.989404870576635</v>
      </c>
      <c r="R16" s="3">
        <v>17.659574716173793</v>
      </c>
      <c r="S16" s="3">
        <v>19.148607947559086</v>
      </c>
      <c r="T16" s="3">
        <v>18.525162507886012</v>
      </c>
      <c r="U16" s="3">
        <v>15.118992447413937</v>
      </c>
      <c r="V16" s="3">
        <v>13.455467775031602</v>
      </c>
      <c r="W16" s="3">
        <v>12.809283675467769</v>
      </c>
      <c r="X16" s="3">
        <v>13.354950421037717</v>
      </c>
      <c r="Y16" s="3">
        <v>13.574523159534731</v>
      </c>
      <c r="Z16" s="3">
        <v>12.834048234820516</v>
      </c>
      <c r="AA16" s="3">
        <v>13.92333144403268</v>
      </c>
      <c r="AB16" s="3">
        <v>15.397113277460987</v>
      </c>
      <c r="AC16" s="3">
        <v>16.829031852916675</v>
      </c>
      <c r="AD16" s="3">
        <v>17.478269686755475</v>
      </c>
      <c r="AE16" s="3">
        <v>18.903347396841919</v>
      </c>
      <c r="AF16" s="3">
        <v>18.522319380314268</v>
      </c>
      <c r="AG16" s="3">
        <v>19.337510913527925</v>
      </c>
      <c r="AH16" s="3">
        <v>18.594841425762322</v>
      </c>
      <c r="AI16" s="3">
        <v>17.940089414259194</v>
      </c>
      <c r="AJ16" s="3">
        <v>19.50500898951541</v>
      </c>
      <c r="AK16" s="3">
        <v>19.264506646830547</v>
      </c>
      <c r="AL16" s="3">
        <v>19.257607499223369</v>
      </c>
      <c r="AN16" s="3">
        <f t="shared" si="0"/>
        <v>17.511118456831809</v>
      </c>
      <c r="AO16" s="3">
        <f t="shared" si="1"/>
        <v>18.493928019938139</v>
      </c>
      <c r="AP16" s="3">
        <f t="shared" si="2"/>
        <v>16.528308893725477</v>
      </c>
    </row>
    <row r="17" spans="1:42" x14ac:dyDescent="0.3">
      <c r="A17" s="3" t="s">
        <v>93</v>
      </c>
      <c r="B17" s="3" t="s">
        <v>141</v>
      </c>
      <c r="C17" s="3" t="s">
        <v>24</v>
      </c>
      <c r="D17" s="3" t="s">
        <v>157</v>
      </c>
      <c r="E17" s="3">
        <v>23.660938484363445</v>
      </c>
      <c r="F17" s="3">
        <v>23.919029197524424</v>
      </c>
      <c r="G17" s="3">
        <v>21.881543591651404</v>
      </c>
      <c r="H17" s="3">
        <v>19.008903127245581</v>
      </c>
      <c r="I17" s="3">
        <v>22.421608592447821</v>
      </c>
      <c r="J17" s="3">
        <v>21.477629727877893</v>
      </c>
      <c r="K17" s="3">
        <v>26.027985602463303</v>
      </c>
      <c r="L17" s="3">
        <v>26.808049738227506</v>
      </c>
      <c r="M17" s="3">
        <v>26.237761723941489</v>
      </c>
      <c r="N17" s="3">
        <v>26.567065423284568</v>
      </c>
      <c r="O17" s="3">
        <v>25.330659092946583</v>
      </c>
      <c r="P17" s="3">
        <v>19.396669492112657</v>
      </c>
      <c r="Q17" s="3">
        <v>20.471955246356828</v>
      </c>
      <c r="R17" s="3">
        <v>26.812920426481679</v>
      </c>
      <c r="S17" s="3">
        <v>27.795644145053267</v>
      </c>
      <c r="T17" s="3">
        <v>24.240502901385096</v>
      </c>
      <c r="U17" s="3">
        <v>22.322704576401971</v>
      </c>
      <c r="V17" s="3">
        <v>20.451603850267816</v>
      </c>
      <c r="W17" s="3">
        <v>27.844661473589383</v>
      </c>
      <c r="X17" s="3">
        <v>20.479518579229602</v>
      </c>
      <c r="Y17" s="3">
        <v>19.650884540534395</v>
      </c>
      <c r="Z17" s="3">
        <v>19.134171588419765</v>
      </c>
      <c r="AA17" s="3">
        <v>20.566878688949068</v>
      </c>
      <c r="AB17" s="3">
        <v>20.207362945007272</v>
      </c>
      <c r="AC17" s="3">
        <v>19.980848209802794</v>
      </c>
      <c r="AD17" s="3">
        <v>19.213953749456014</v>
      </c>
      <c r="AE17" s="3">
        <v>19.032766441913161</v>
      </c>
      <c r="AF17" s="3">
        <v>18.09439173124726</v>
      </c>
      <c r="AG17" s="3">
        <v>14.07656385066907</v>
      </c>
      <c r="AH17" s="3">
        <v>15.376168315773429</v>
      </c>
      <c r="AI17" s="3">
        <v>12.490540924310789</v>
      </c>
      <c r="AJ17" s="3">
        <v>14.705666170691378</v>
      </c>
      <c r="AK17" s="3">
        <v>10.080019699992897</v>
      </c>
      <c r="AL17" s="3">
        <v>8.2268345185619509</v>
      </c>
      <c r="AN17" s="3">
        <f t="shared" si="0"/>
        <v>20.705717834358286</v>
      </c>
      <c r="AO17" s="3">
        <f t="shared" si="1"/>
        <v>23.787151240574442</v>
      </c>
      <c r="AP17" s="3">
        <f t="shared" si="2"/>
        <v>17.624284428142118</v>
      </c>
    </row>
    <row r="18" spans="1:42" x14ac:dyDescent="0.3">
      <c r="A18" s="3" t="s">
        <v>93</v>
      </c>
      <c r="B18" s="3" t="s">
        <v>141</v>
      </c>
      <c r="C18" s="3" t="s">
        <v>25</v>
      </c>
      <c r="D18" s="3" t="s">
        <v>158</v>
      </c>
      <c r="E18" s="3">
        <v>18.893946824457934</v>
      </c>
      <c r="F18" s="3">
        <v>16.025520176792273</v>
      </c>
      <c r="G18" s="3">
        <v>16.02944370856288</v>
      </c>
      <c r="H18" s="3">
        <v>17.697807268102512</v>
      </c>
      <c r="I18" s="3">
        <v>19.374492852391114</v>
      </c>
      <c r="J18" s="3">
        <v>19.55766948134529</v>
      </c>
      <c r="K18" s="3">
        <v>20.813343092995343</v>
      </c>
      <c r="L18" s="3">
        <v>21.841455743910952</v>
      </c>
      <c r="M18" s="3">
        <v>21.980670357461442</v>
      </c>
      <c r="N18" s="3">
        <v>22.233021565483956</v>
      </c>
      <c r="O18" s="3">
        <v>23.422987401082302</v>
      </c>
      <c r="P18" s="3">
        <v>22.417498947753998</v>
      </c>
      <c r="Q18" s="3">
        <v>22.921141098679136</v>
      </c>
      <c r="R18" s="3">
        <v>22.793848444102206</v>
      </c>
      <c r="S18" s="3">
        <v>22.451339140481185</v>
      </c>
      <c r="T18" s="3">
        <v>23.624002740625606</v>
      </c>
      <c r="U18" s="3">
        <v>23.668372159359336</v>
      </c>
      <c r="V18" s="3">
        <v>24.302486534995641</v>
      </c>
      <c r="W18" s="3">
        <v>23.818959048462645</v>
      </c>
      <c r="X18" s="3">
        <v>24.51690894047119</v>
      </c>
      <c r="Y18" s="3">
        <v>25.179540602899849</v>
      </c>
      <c r="Z18" s="3">
        <v>26.009016151024568</v>
      </c>
      <c r="AA18" s="3">
        <v>25.328422436442665</v>
      </c>
      <c r="AB18" s="3">
        <v>25.47912970941378</v>
      </c>
      <c r="AC18" s="3">
        <v>26.121393056967463</v>
      </c>
      <c r="AD18" s="3">
        <v>26.930260896057828</v>
      </c>
      <c r="AE18" s="3">
        <v>27.920428926970164</v>
      </c>
      <c r="AF18" s="3">
        <v>27.013612187018566</v>
      </c>
      <c r="AG18" s="3">
        <v>27.018284571426271</v>
      </c>
      <c r="AH18" s="3">
        <v>22.921925773151315</v>
      </c>
      <c r="AI18" s="3">
        <v>24.917428580818612</v>
      </c>
      <c r="AJ18" s="3">
        <v>25.910908428389995</v>
      </c>
      <c r="AK18" s="3">
        <v>25.922326762348867</v>
      </c>
      <c r="AL18" s="3">
        <v>27.402763417532711</v>
      </c>
      <c r="AN18" s="3">
        <f t="shared" si="0"/>
        <v>23.307657559646461</v>
      </c>
      <c r="AO18" s="3">
        <f t="shared" si="1"/>
        <v>20.926268294328672</v>
      </c>
      <c r="AP18" s="3">
        <f t="shared" si="2"/>
        <v>25.68904682496424</v>
      </c>
    </row>
    <row r="19" spans="1:42" x14ac:dyDescent="0.3">
      <c r="A19" s="3" t="s">
        <v>93</v>
      </c>
      <c r="B19" s="3" t="s">
        <v>141</v>
      </c>
      <c r="C19" s="3" t="s">
        <v>26</v>
      </c>
      <c r="D19" s="3" t="s">
        <v>159</v>
      </c>
      <c r="E19" s="3">
        <v>22.090618537319067</v>
      </c>
      <c r="F19" s="3">
        <v>13.811454779347217</v>
      </c>
      <c r="G19" s="3">
        <v>17.274236660820915</v>
      </c>
      <c r="H19" s="3">
        <v>23.658063021277592</v>
      </c>
      <c r="I19" s="3">
        <v>21.540376767334131</v>
      </c>
      <c r="J19" s="3">
        <v>20.898038920981271</v>
      </c>
      <c r="K19" s="3">
        <v>16.457204230006614</v>
      </c>
      <c r="L19" s="3">
        <v>16.523333528756556</v>
      </c>
      <c r="M19" s="3">
        <v>21.087538964886498</v>
      </c>
      <c r="N19" s="3">
        <v>10.132621767163329</v>
      </c>
      <c r="O19" s="3">
        <v>15.357383036052285</v>
      </c>
      <c r="P19" s="3">
        <v>12.576460445831133</v>
      </c>
      <c r="Q19" s="3">
        <v>16.291646547561538</v>
      </c>
      <c r="R19" s="3">
        <v>15.478720455343414</v>
      </c>
      <c r="S19" s="3">
        <v>11.338398597311523</v>
      </c>
      <c r="T19" s="3">
        <v>15.313274921474626</v>
      </c>
      <c r="U19" s="3">
        <v>13.80639097744362</v>
      </c>
      <c r="V19" s="3">
        <v>13.869592079685376</v>
      </c>
      <c r="W19" s="3">
        <v>17.960274581177739</v>
      </c>
      <c r="X19" s="3">
        <v>14.343615991146788</v>
      </c>
      <c r="Y19" s="3">
        <v>2.0104022602082732</v>
      </c>
      <c r="Z19" s="3">
        <v>0.61062865174985459</v>
      </c>
      <c r="AA19" s="3">
        <v>-1.5319367587632278</v>
      </c>
      <c r="AB19" s="3">
        <v>0.40239247696606978</v>
      </c>
      <c r="AC19" s="3">
        <v>1.532574418188644</v>
      </c>
      <c r="AD19" s="3">
        <v>-0.79018699999998054</v>
      </c>
      <c r="AE19" s="3">
        <v>6.3581764705882406</v>
      </c>
      <c r="AF19" s="3">
        <v>-1.1939336642188567</v>
      </c>
      <c r="AG19" s="3">
        <v>-7.2491626677746126</v>
      </c>
      <c r="AH19" s="3">
        <v>-3.3308136830218915</v>
      </c>
      <c r="AI19" s="3">
        <v>2.4622662771344981</v>
      </c>
      <c r="AJ19" s="3">
        <v>2.4964649510999766</v>
      </c>
      <c r="AK19" s="3">
        <v>-2.1240569441510839</v>
      </c>
      <c r="AL19" s="3">
        <v>4.1238810428819761</v>
      </c>
      <c r="AN19" s="3">
        <f t="shared" si="0"/>
        <v>9.811351195347326</v>
      </c>
      <c r="AO19" s="3">
        <f t="shared" si="1"/>
        <v>16.684456597583022</v>
      </c>
      <c r="AP19" s="3">
        <f t="shared" si="2"/>
        <v>2.9382457931116339</v>
      </c>
    </row>
    <row r="20" spans="1:42" x14ac:dyDescent="0.3">
      <c r="A20" s="3" t="s">
        <v>93</v>
      </c>
      <c r="B20" s="3" t="s">
        <v>141</v>
      </c>
      <c r="C20" s="3" t="s">
        <v>27</v>
      </c>
      <c r="D20" s="3" t="s">
        <v>160</v>
      </c>
      <c r="E20" s="3">
        <v>15.261649596416065</v>
      </c>
      <c r="F20" s="3">
        <v>18.03908127257689</v>
      </c>
      <c r="G20" s="3">
        <v>14.438726226567319</v>
      </c>
      <c r="H20" s="3">
        <v>16.213174249441277</v>
      </c>
      <c r="I20" s="3">
        <v>15.795128430509791</v>
      </c>
      <c r="J20" s="3">
        <v>9.3834604273615678</v>
      </c>
      <c r="K20" s="3">
        <v>11.345628305469708</v>
      </c>
      <c r="L20" s="3">
        <v>12.910967114017977</v>
      </c>
      <c r="M20" s="3">
        <v>16.423167188412098</v>
      </c>
      <c r="N20" s="3">
        <v>18.484656401240279</v>
      </c>
      <c r="O20" s="3">
        <v>16.065531703053455</v>
      </c>
      <c r="P20" s="3">
        <v>14.062487482378106</v>
      </c>
      <c r="Q20" s="3">
        <v>11.158171970238083</v>
      </c>
      <c r="R20" s="3">
        <v>14.664582063079399</v>
      </c>
      <c r="S20" s="3">
        <v>16.404282863241857</v>
      </c>
      <c r="T20" s="3">
        <v>15.523867833418455</v>
      </c>
      <c r="U20" s="3">
        <v>17.424067192311789</v>
      </c>
      <c r="V20" s="3">
        <v>17.548864679789187</v>
      </c>
      <c r="W20" s="3">
        <v>21.079475496236853</v>
      </c>
      <c r="X20" s="3">
        <v>19.712443882141805</v>
      </c>
      <c r="Y20" s="3">
        <v>18.042125951482596</v>
      </c>
      <c r="Z20" s="3">
        <v>17.547352154849474</v>
      </c>
      <c r="AA20" s="3">
        <v>17.518221182539399</v>
      </c>
      <c r="AB20" s="3">
        <v>19.064195243150827</v>
      </c>
      <c r="AC20" s="3">
        <v>18.921235493436541</v>
      </c>
      <c r="AD20" s="3">
        <v>13.367970959860864</v>
      </c>
      <c r="AE20" s="3">
        <v>14.013831011700351</v>
      </c>
      <c r="AF20" s="3">
        <v>22.685752135544192</v>
      </c>
      <c r="AG20" s="3">
        <v>20.097943497666449</v>
      </c>
      <c r="AH20" s="3">
        <v>18.161147267336972</v>
      </c>
      <c r="AI20" s="3">
        <v>18.30142881514691</v>
      </c>
      <c r="AJ20" s="3">
        <v>16.981457778741056</v>
      </c>
      <c r="AK20" s="3">
        <v>17.470691091944381</v>
      </c>
      <c r="AL20" s="3">
        <v>19.407822681899013</v>
      </c>
      <c r="AN20" s="3">
        <f t="shared" si="0"/>
        <v>16.574134989505907</v>
      </c>
      <c r="AO20" s="3">
        <f t="shared" si="1"/>
        <v>14.917566489396123</v>
      </c>
      <c r="AP20" s="3">
        <f t="shared" si="2"/>
        <v>18.230703489615699</v>
      </c>
    </row>
    <row r="21" spans="1:42" x14ac:dyDescent="0.3">
      <c r="A21" s="3" t="s">
        <v>93</v>
      </c>
      <c r="B21" s="3" t="s">
        <v>141</v>
      </c>
      <c r="C21" s="3" t="s">
        <v>28</v>
      </c>
      <c r="D21" s="3" t="s">
        <v>161</v>
      </c>
      <c r="E21" s="3">
        <v>22.444750835539509</v>
      </c>
      <c r="F21" s="3">
        <v>22.557764384289548</v>
      </c>
      <c r="G21" s="3">
        <v>14.832534714838634</v>
      </c>
      <c r="H21" s="3">
        <v>17.022748868323927</v>
      </c>
      <c r="I21" s="3">
        <v>15.504834081146173</v>
      </c>
      <c r="J21" s="3">
        <v>16.885321315587522</v>
      </c>
      <c r="K21" s="3">
        <v>15.47785274821921</v>
      </c>
      <c r="L21" s="3">
        <v>11.944593904172304</v>
      </c>
      <c r="M21" s="3">
        <v>13.709429916991359</v>
      </c>
      <c r="N21" s="3">
        <v>14.699233026389043</v>
      </c>
      <c r="O21" s="3">
        <v>17.764151160719628</v>
      </c>
      <c r="P21" s="3">
        <v>18.267164961498032</v>
      </c>
      <c r="Q21" s="3">
        <v>21.574447292262491</v>
      </c>
      <c r="R21" s="3">
        <v>14.782427040947427</v>
      </c>
      <c r="S21" s="3">
        <v>15.346159738073029</v>
      </c>
      <c r="T21" s="3">
        <v>14.512289528689386</v>
      </c>
      <c r="U21" s="3">
        <v>16.761081162760998</v>
      </c>
      <c r="V21" s="3">
        <v>16.918236720570846</v>
      </c>
      <c r="W21" s="3">
        <v>14.940176518756893</v>
      </c>
      <c r="X21" s="3">
        <v>22.073358390054722</v>
      </c>
      <c r="Y21" s="3">
        <v>25.744317646962291</v>
      </c>
      <c r="Z21" s="3">
        <v>19.291451621885951</v>
      </c>
      <c r="AA21" s="3">
        <v>18.710544460264291</v>
      </c>
      <c r="AB21" s="3">
        <v>18.399462456378743</v>
      </c>
      <c r="AC21" s="3">
        <v>19.163208102965807</v>
      </c>
      <c r="AD21" s="3">
        <v>22.811928211566794</v>
      </c>
      <c r="AE21" s="3">
        <v>26.141273024194501</v>
      </c>
      <c r="AF21" s="3">
        <v>26.794525387255362</v>
      </c>
      <c r="AG21" s="3">
        <v>29.559202298337173</v>
      </c>
      <c r="AH21" s="3">
        <v>26.353223910540812</v>
      </c>
      <c r="AI21" s="3">
        <v>25.587885722851539</v>
      </c>
      <c r="AJ21" s="3">
        <v>27.754848779141856</v>
      </c>
      <c r="AK21" s="3">
        <v>27.714958671204592</v>
      </c>
      <c r="AL21" s="3">
        <v>27.214814728811337</v>
      </c>
      <c r="AN21" s="3">
        <f t="shared" si="0"/>
        <v>19.978241215652702</v>
      </c>
      <c r="AO21" s="3">
        <f t="shared" si="1"/>
        <v>16.710987334144011</v>
      </c>
      <c r="AP21" s="3">
        <f t="shared" si="2"/>
        <v>23.245495097161385</v>
      </c>
    </row>
    <row r="22" spans="1:42" x14ac:dyDescent="0.3">
      <c r="A22" s="3" t="s">
        <v>93</v>
      </c>
      <c r="B22" s="3" t="s">
        <v>141</v>
      </c>
      <c r="C22" s="3" t="s">
        <v>29</v>
      </c>
      <c r="D22" s="3" t="s">
        <v>162</v>
      </c>
      <c r="E22" s="3">
        <v>20.982993472915275</v>
      </c>
      <c r="F22" s="3">
        <v>16.49568021598505</v>
      </c>
      <c r="G22" s="3">
        <v>17.901937719862996</v>
      </c>
      <c r="H22" s="3">
        <v>27.120431396259807</v>
      </c>
      <c r="I22" s="3">
        <v>23.623526468753788</v>
      </c>
      <c r="J22" s="3">
        <v>17.641987283744381</v>
      </c>
      <c r="K22" s="3">
        <v>12.89079431719215</v>
      </c>
      <c r="L22" s="3">
        <v>25.9303769264199</v>
      </c>
      <c r="M22" s="3">
        <v>29.160440851978109</v>
      </c>
      <c r="N22" s="3">
        <v>26.556445920492962</v>
      </c>
      <c r="O22" s="3">
        <v>31.0771832668561</v>
      </c>
      <c r="P22" s="3">
        <v>30.871958648217003</v>
      </c>
      <c r="Q22" s="3">
        <v>34.18882796549245</v>
      </c>
      <c r="R22" s="3">
        <v>29.918880734536085</v>
      </c>
      <c r="S22" s="3">
        <v>23.276121142857143</v>
      </c>
      <c r="T22" s="3">
        <v>21.93459499999998</v>
      </c>
      <c r="U22" s="3">
        <v>18.902355361813413</v>
      </c>
      <c r="V22" s="3">
        <v>18.318556224144412</v>
      </c>
      <c r="W22" s="3">
        <v>19.38056099512875</v>
      </c>
      <c r="X22" s="3">
        <v>19.438850715214564</v>
      </c>
      <c r="Y22" s="3">
        <v>18.049425110261726</v>
      </c>
      <c r="Z22" s="3">
        <v>18.56020181209923</v>
      </c>
      <c r="AA22" s="3">
        <v>18.26149691211403</v>
      </c>
      <c r="AB22" s="3">
        <v>18.509978105389205</v>
      </c>
      <c r="AC22" s="3">
        <v>21.098215901504226</v>
      </c>
      <c r="AD22" s="3">
        <v>21.836678705663893</v>
      </c>
      <c r="AE22" s="3">
        <v>22.973840477578122</v>
      </c>
      <c r="AF22" s="3">
        <v>23.553286952201947</v>
      </c>
      <c r="AG22" s="3">
        <v>23.623500837520911</v>
      </c>
      <c r="AH22" s="3">
        <v>16.843508063711379</v>
      </c>
      <c r="AI22" s="3">
        <v>17.952863136084869</v>
      </c>
      <c r="AJ22" s="3">
        <v>16.8683852140617</v>
      </c>
      <c r="AK22" s="3">
        <v>14.806206953484205</v>
      </c>
      <c r="AL22" s="3">
        <v>15.848494408729319</v>
      </c>
      <c r="AN22" s="3">
        <f t="shared" si="0"/>
        <v>21.599958447596151</v>
      </c>
      <c r="AO22" s="3">
        <f t="shared" si="1"/>
        <v>24.027913923139806</v>
      </c>
      <c r="AP22" s="3">
        <f t="shared" si="2"/>
        <v>19.1720029720525</v>
      </c>
    </row>
    <row r="23" spans="1:42" x14ac:dyDescent="0.3">
      <c r="A23" s="3" t="s">
        <v>93</v>
      </c>
      <c r="B23" s="3" t="s">
        <v>141</v>
      </c>
      <c r="C23" s="3" t="s">
        <v>30</v>
      </c>
      <c r="D23" s="3" t="s">
        <v>163</v>
      </c>
      <c r="E23" s="3">
        <v>13.307368110089875</v>
      </c>
      <c r="F23" s="3">
        <v>6.1817755043770806</v>
      </c>
      <c r="G23" s="3">
        <v>10.122358300101633</v>
      </c>
      <c r="H23" s="3">
        <v>10.649111876465877</v>
      </c>
      <c r="I23" s="3">
        <v>9.9235368082341591</v>
      </c>
      <c r="J23" s="3">
        <v>9.2529261503739395</v>
      </c>
      <c r="K23" s="3">
        <v>15.941853018294051</v>
      </c>
      <c r="L23" s="3">
        <v>15.763776659683929</v>
      </c>
      <c r="M23" s="3">
        <v>15.385464500176615</v>
      </c>
      <c r="N23" s="3">
        <v>16.068529379145623</v>
      </c>
      <c r="O23" s="3">
        <v>11.668650531529817</v>
      </c>
      <c r="P23" s="3">
        <v>12.026066012132668</v>
      </c>
      <c r="Q23" s="3">
        <v>16.131526236815997</v>
      </c>
      <c r="R23" s="3">
        <v>17.241964855054196</v>
      </c>
      <c r="S23" s="3">
        <v>19.246389636899796</v>
      </c>
      <c r="T23" s="3">
        <v>17.531119873650965</v>
      </c>
      <c r="U23" s="3">
        <v>13.310046336208034</v>
      </c>
      <c r="V23" s="3">
        <v>14.211936837537156</v>
      </c>
      <c r="W23" s="3">
        <v>16.617406935647629</v>
      </c>
      <c r="X23" s="3">
        <v>14.504962012723933</v>
      </c>
      <c r="Y23" s="3">
        <v>13.649203219101421</v>
      </c>
      <c r="Z23" s="3">
        <v>15.583484764021517</v>
      </c>
      <c r="AA23" s="3">
        <v>13.555886402874179</v>
      </c>
      <c r="AB23" s="3">
        <v>12.31406221962291</v>
      </c>
      <c r="AC23" s="3">
        <v>12.138647829196811</v>
      </c>
      <c r="AD23" s="3">
        <v>12.446033064619922</v>
      </c>
      <c r="AE23" s="3">
        <v>12.702593433131904</v>
      </c>
      <c r="AF23" s="3">
        <v>10.260135588836553</v>
      </c>
      <c r="AG23" s="3">
        <v>8.0512529775861541</v>
      </c>
      <c r="AH23" s="3">
        <v>11.923074503062063</v>
      </c>
      <c r="AI23" s="3">
        <v>10.830512694799229</v>
      </c>
      <c r="AJ23" s="3">
        <v>9.5571455787338557</v>
      </c>
      <c r="AK23" s="3">
        <v>8.7695080059259745</v>
      </c>
      <c r="AL23" s="3">
        <v>8.4480708518436067</v>
      </c>
      <c r="AN23" s="3">
        <f t="shared" si="0"/>
        <v>12.803422962014679</v>
      </c>
      <c r="AO23" s="3">
        <f t="shared" si="1"/>
        <v>13.514850811131428</v>
      </c>
      <c r="AP23" s="3">
        <f t="shared" si="2"/>
        <v>12.091995112897932</v>
      </c>
    </row>
    <row r="24" spans="1:42" x14ac:dyDescent="0.3">
      <c r="A24" s="3" t="s">
        <v>93</v>
      </c>
      <c r="B24" s="3" t="s">
        <v>141</v>
      </c>
      <c r="C24" s="3" t="s">
        <v>31</v>
      </c>
      <c r="D24" s="3" t="s">
        <v>164</v>
      </c>
      <c r="E24" s="3">
        <v>29.953811995907675</v>
      </c>
      <c r="F24" s="3">
        <v>28.800806955346804</v>
      </c>
      <c r="G24" s="3">
        <v>28.036999772824529</v>
      </c>
      <c r="H24" s="3">
        <v>27.350342071066695</v>
      </c>
      <c r="I24" s="3">
        <v>28.575787812747571</v>
      </c>
      <c r="J24" s="3">
        <v>26.72402014473726</v>
      </c>
      <c r="K24" s="3">
        <v>26.515451674564289</v>
      </c>
      <c r="L24" s="3">
        <v>26.399791058346551</v>
      </c>
      <c r="M24" s="3">
        <v>28.088584728136247</v>
      </c>
      <c r="N24" s="3">
        <v>28.192837123251081</v>
      </c>
      <c r="O24" s="3">
        <v>26.129142097546598</v>
      </c>
      <c r="P24" s="3">
        <v>19.548018652954337</v>
      </c>
      <c r="Q24" s="3">
        <v>17.085172633980498</v>
      </c>
      <c r="R24" s="3">
        <v>17.975419842918871</v>
      </c>
      <c r="S24" s="3">
        <v>20.979156248272663</v>
      </c>
      <c r="T24" s="3">
        <v>24.430356881435436</v>
      </c>
      <c r="U24" s="3">
        <v>24.156278405815375</v>
      </c>
      <c r="V24" s="3">
        <v>26.936318070577002</v>
      </c>
      <c r="W24" s="3">
        <v>28.273041976041934</v>
      </c>
      <c r="X24" s="3">
        <v>29.642839709425051</v>
      </c>
      <c r="Y24" s="3">
        <v>31.874701195194945</v>
      </c>
      <c r="Z24" s="3">
        <v>31.801231505752845</v>
      </c>
      <c r="AA24" s="3">
        <v>30.733774805495816</v>
      </c>
      <c r="AB24" s="3">
        <v>27.50683098803588</v>
      </c>
      <c r="AC24" s="3">
        <v>29.251581221263827</v>
      </c>
      <c r="AD24" s="3">
        <v>28.180976860527672</v>
      </c>
      <c r="AE24" s="3">
        <v>28.10857444157427</v>
      </c>
      <c r="AF24" s="3">
        <v>29.693060859537081</v>
      </c>
      <c r="AG24" s="3">
        <v>27.913292041455197</v>
      </c>
      <c r="AH24" s="3">
        <v>23.343650323472382</v>
      </c>
      <c r="AI24" s="3">
        <v>23.156175214359436</v>
      </c>
      <c r="AJ24" s="3">
        <v>22.144991355064281</v>
      </c>
      <c r="AK24" s="3">
        <v>20.752305211432407</v>
      </c>
      <c r="AL24" s="3">
        <v>19.703517437694298</v>
      </c>
      <c r="AN24" s="3">
        <f t="shared" si="0"/>
        <v>26.116436509316379</v>
      </c>
      <c r="AO24" s="3">
        <f t="shared" si="1"/>
        <v>25.231881064697209</v>
      </c>
      <c r="AP24" s="3">
        <f t="shared" si="2"/>
        <v>27.00099195393555</v>
      </c>
    </row>
    <row r="25" spans="1:42" x14ac:dyDescent="0.3">
      <c r="A25" s="3" t="s">
        <v>93</v>
      </c>
      <c r="B25" s="3" t="s">
        <v>141</v>
      </c>
      <c r="C25" s="3" t="s">
        <v>32</v>
      </c>
      <c r="D25" s="3" t="s">
        <v>165</v>
      </c>
      <c r="E25" s="3">
        <v>24.251617919063886</v>
      </c>
      <c r="F25" s="3">
        <v>21.960177248315571</v>
      </c>
      <c r="G25" s="3">
        <v>20.797105929262287</v>
      </c>
      <c r="H25" s="3">
        <v>20.419046788719413</v>
      </c>
      <c r="I25" s="3">
        <v>20.240439462942266</v>
      </c>
      <c r="J25" s="3">
        <v>20.250402675259014</v>
      </c>
      <c r="K25" s="3">
        <v>21.47807263916323</v>
      </c>
      <c r="L25" s="3">
        <v>21.331261615885715</v>
      </c>
      <c r="M25" s="3">
        <v>22.582696587476388</v>
      </c>
      <c r="N25" s="3">
        <v>23.141534540443747</v>
      </c>
      <c r="O25" s="3">
        <v>23.2807994757516</v>
      </c>
      <c r="P25" s="3">
        <v>22.9663772305673</v>
      </c>
      <c r="Q25" s="3">
        <v>22.443245025094637</v>
      </c>
      <c r="R25" s="3">
        <v>21.317164049806014</v>
      </c>
      <c r="S25" s="3">
        <v>21.369220522827014</v>
      </c>
      <c r="T25" s="3">
        <v>21.832253336483372</v>
      </c>
      <c r="U25" s="3">
        <v>21.675868329173404</v>
      </c>
      <c r="V25" s="3">
        <v>22.654911509539065</v>
      </c>
      <c r="W25" s="3">
        <v>23.630737768315075</v>
      </c>
      <c r="X25" s="3">
        <v>24.255328425090667</v>
      </c>
      <c r="Y25" s="3">
        <v>23.790363425720027</v>
      </c>
      <c r="Z25" s="3">
        <v>23.549077024382406</v>
      </c>
      <c r="AA25" s="3">
        <v>22.314932676366993</v>
      </c>
      <c r="AB25" s="3">
        <v>21.743148563223265</v>
      </c>
      <c r="AC25" s="3">
        <v>22.149162346278718</v>
      </c>
      <c r="AD25" s="3">
        <v>21.927614822461237</v>
      </c>
      <c r="AE25" s="3">
        <v>22.655788987642453</v>
      </c>
      <c r="AF25" s="3">
        <v>23.214671069591457</v>
      </c>
      <c r="AG25" s="3">
        <v>22.758413492117331</v>
      </c>
      <c r="AH25" s="3">
        <v>19.793000389642412</v>
      </c>
      <c r="AI25" s="3">
        <v>20.187341604379736</v>
      </c>
      <c r="AJ25" s="3">
        <v>21.13489595993223</v>
      </c>
      <c r="AK25" s="3">
        <v>19.844734010637858</v>
      </c>
      <c r="AL25" s="3">
        <v>19.713951911940029</v>
      </c>
      <c r="AN25" s="3">
        <f t="shared" si="0"/>
        <v>21.960451687161644</v>
      </c>
      <c r="AO25" s="3">
        <f t="shared" si="1"/>
        <v>21.843369610366754</v>
      </c>
      <c r="AP25" s="3">
        <f t="shared" si="2"/>
        <v>22.077533763956534</v>
      </c>
    </row>
    <row r="26" spans="1:42" x14ac:dyDescent="0.3">
      <c r="A26" s="3" t="s">
        <v>93</v>
      </c>
      <c r="B26" s="3" t="s">
        <v>141</v>
      </c>
      <c r="C26" s="3" t="s">
        <v>33</v>
      </c>
      <c r="D26" s="3" t="s">
        <v>166</v>
      </c>
      <c r="E26" s="3">
        <v>21.993427382508919</v>
      </c>
      <c r="F26" s="3">
        <v>19.846776866248454</v>
      </c>
      <c r="G26" s="3">
        <v>19.579883304858928</v>
      </c>
      <c r="H26" s="3">
        <v>20.441774486447269</v>
      </c>
      <c r="I26" s="3">
        <v>20.621943137915576</v>
      </c>
      <c r="J26" s="3">
        <v>20.89710284506323</v>
      </c>
      <c r="K26" s="3">
        <v>22.513068184004354</v>
      </c>
      <c r="L26" s="3">
        <v>21.772691191228915</v>
      </c>
      <c r="M26" s="3">
        <v>22.913905526707889</v>
      </c>
      <c r="N26" s="3">
        <v>23.746048075727806</v>
      </c>
      <c r="O26" s="3">
        <v>24.824035111077798</v>
      </c>
      <c r="P26" s="3">
        <v>24.04468291187921</v>
      </c>
      <c r="Q26" s="3">
        <v>23.745007340919749</v>
      </c>
      <c r="R26" s="3">
        <v>22.497383236623847</v>
      </c>
      <c r="S26" s="3">
        <v>22.408323918549598</v>
      </c>
      <c r="T26" s="3">
        <v>22.456436539802738</v>
      </c>
      <c r="U26" s="3">
        <v>21.99757243464526</v>
      </c>
      <c r="V26" s="3">
        <v>22.196518142483328</v>
      </c>
      <c r="W26" s="3">
        <v>22.549137568764149</v>
      </c>
      <c r="X26" s="3">
        <v>22.044656343212427</v>
      </c>
      <c r="Y26" s="3">
        <v>22.104439143292755</v>
      </c>
      <c r="Z26" s="3">
        <v>21.895117259865472</v>
      </c>
      <c r="AA26" s="3">
        <v>21.770948712784801</v>
      </c>
      <c r="AB26" s="3">
        <v>21.052264309920563</v>
      </c>
      <c r="AC26" s="3">
        <v>23.537801612726504</v>
      </c>
      <c r="AD26" s="3">
        <v>23.377536166098871</v>
      </c>
      <c r="AE26" s="3">
        <v>25.445672425305993</v>
      </c>
      <c r="AF26" s="3">
        <v>27.522601584364924</v>
      </c>
      <c r="AG26" s="3">
        <v>26.468968138018816</v>
      </c>
      <c r="AH26" s="3">
        <v>23.820125630730242</v>
      </c>
      <c r="AI26" s="3">
        <v>25.231347903829544</v>
      </c>
      <c r="AJ26" s="3">
        <v>27.203757418564866</v>
      </c>
      <c r="AK26" s="3">
        <v>26.326378754419032</v>
      </c>
      <c r="AL26" s="3">
        <v>26.266621765772857</v>
      </c>
      <c r="AN26" s="3">
        <f t="shared" si="0"/>
        <v>23.091586922775427</v>
      </c>
      <c r="AO26" s="3">
        <f t="shared" si="1"/>
        <v>22.135297793777028</v>
      </c>
      <c r="AP26" s="3">
        <f t="shared" si="2"/>
        <v>24.04787605177383</v>
      </c>
    </row>
    <row r="27" spans="1:42" x14ac:dyDescent="0.3">
      <c r="A27" s="3" t="s">
        <v>93</v>
      </c>
      <c r="B27" s="3" t="s">
        <v>141</v>
      </c>
      <c r="C27" s="3" t="s">
        <v>34</v>
      </c>
      <c r="D27" s="3" t="s">
        <v>167</v>
      </c>
      <c r="E27" s="3">
        <v>6.3240549511617044</v>
      </c>
      <c r="F27" s="3">
        <v>5.7033570133900833</v>
      </c>
      <c r="G27" s="3">
        <v>5.5549155086797004</v>
      </c>
      <c r="H27" s="3">
        <v>4.2568643678746367</v>
      </c>
      <c r="I27" s="3">
        <v>6.7457009511607238</v>
      </c>
      <c r="J27" s="3">
        <v>8.0344729291083627</v>
      </c>
      <c r="K27" s="3">
        <v>6.9335123624615385</v>
      </c>
      <c r="L27" s="3">
        <v>7.5709919571045576</v>
      </c>
      <c r="M27" s="3">
        <v>9.9638996086081253</v>
      </c>
      <c r="N27" s="3">
        <v>11.405242848793238</v>
      </c>
      <c r="O27" s="3">
        <v>10.533271351163531</v>
      </c>
      <c r="P27" s="3">
        <v>11.869032254609522</v>
      </c>
      <c r="Q27" s="3">
        <v>6.9350613209650804</v>
      </c>
      <c r="R27" s="3">
        <v>12.840228816404537</v>
      </c>
      <c r="S27" s="3">
        <v>19.080169068203652</v>
      </c>
      <c r="T27" s="3">
        <v>17.624673297470235</v>
      </c>
      <c r="U27" s="3">
        <v>18.093313166412376</v>
      </c>
      <c r="V27" s="3">
        <v>10.411019314977256</v>
      </c>
      <c r="W27" s="3">
        <v>18.033075855689177</v>
      </c>
      <c r="X27" s="3">
        <v>9.3618966170711087</v>
      </c>
      <c r="Y27" s="3">
        <v>15.26542089573292</v>
      </c>
      <c r="Z27" s="3">
        <v>21.092609670954303</v>
      </c>
      <c r="AA27" s="3">
        <v>18.754035037452415</v>
      </c>
      <c r="AB27" s="3">
        <v>21.156965632118407</v>
      </c>
      <c r="AC27" s="3">
        <v>22.871789110517472</v>
      </c>
      <c r="AD27" s="3">
        <v>19.227496377780152</v>
      </c>
      <c r="AE27" s="3">
        <v>16.490188571507449</v>
      </c>
      <c r="AF27" s="3">
        <v>11.489777007944419</v>
      </c>
      <c r="AG27" s="3">
        <v>9.3425669356806971</v>
      </c>
      <c r="AH27" s="3">
        <v>15.296775569277916</v>
      </c>
      <c r="AI27" s="3">
        <v>15.130712141429864</v>
      </c>
      <c r="AJ27" s="3">
        <v>17.473536150110007</v>
      </c>
      <c r="AK27" s="3">
        <v>19.991720779717141</v>
      </c>
      <c r="AL27" s="3">
        <v>15.68805433899735</v>
      </c>
      <c r="AN27" s="3">
        <f t="shared" si="0"/>
        <v>13.133717699427342</v>
      </c>
      <c r="AO27" s="3">
        <f t="shared" si="1"/>
        <v>9.9687506925630345</v>
      </c>
      <c r="AP27" s="3">
        <f t="shared" si="2"/>
        <v>16.298684706291649</v>
      </c>
    </row>
    <row r="28" spans="1:42" x14ac:dyDescent="0.3">
      <c r="A28" s="3" t="s">
        <v>93</v>
      </c>
      <c r="B28" s="3" t="s">
        <v>141</v>
      </c>
      <c r="C28" s="3" t="s">
        <v>35</v>
      </c>
      <c r="D28" s="3" t="s">
        <v>168</v>
      </c>
      <c r="E28" s="3">
        <v>29.522924390048662</v>
      </c>
      <c r="F28" s="3">
        <v>25.496564247740721</v>
      </c>
      <c r="G28" s="3">
        <v>27.945953332657087</v>
      </c>
      <c r="H28" s="3">
        <v>26.250662883348337</v>
      </c>
      <c r="I28" s="3">
        <v>27.098921888957527</v>
      </c>
      <c r="J28" s="3">
        <v>27.616545486516419</v>
      </c>
      <c r="K28" s="3">
        <v>27.596922638528632</v>
      </c>
      <c r="L28" s="3">
        <v>22.557760538718849</v>
      </c>
      <c r="M28" s="3">
        <v>25.085440396947291</v>
      </c>
      <c r="N28" s="3">
        <v>23.859522592278797</v>
      </c>
      <c r="O28" s="3">
        <v>23.978172700150182</v>
      </c>
      <c r="P28" s="3">
        <v>26.687974091552064</v>
      </c>
      <c r="Q28" s="3">
        <v>24.829813299377509</v>
      </c>
      <c r="R28" s="3">
        <v>23.804411093608834</v>
      </c>
      <c r="S28" s="3">
        <v>24.081900578581433</v>
      </c>
      <c r="T28" s="3">
        <v>22.70716040161145</v>
      </c>
      <c r="U28" s="3">
        <v>21.460303045411809</v>
      </c>
      <c r="V28" s="3">
        <v>21.80495291045581</v>
      </c>
      <c r="W28" s="3" t="s">
        <v>278</v>
      </c>
      <c r="X28" s="3">
        <v>17.013512876789552</v>
      </c>
      <c r="Y28" s="3">
        <v>18.107481310850225</v>
      </c>
      <c r="Z28" s="3">
        <v>18.526975509110216</v>
      </c>
      <c r="AA28" s="3">
        <v>16.884451990877189</v>
      </c>
      <c r="AB28" s="3">
        <v>18.104294184091032</v>
      </c>
      <c r="AC28" s="3">
        <v>17.525472587275299</v>
      </c>
      <c r="AD28" s="3">
        <v>15.551814544132228</v>
      </c>
      <c r="AE28" s="3">
        <v>15.360420364500428</v>
      </c>
      <c r="AF28" s="3">
        <v>12.737000531014825</v>
      </c>
      <c r="AG28" s="3">
        <v>10.105384860854127</v>
      </c>
      <c r="AH28" s="3">
        <v>5.9275762841089268</v>
      </c>
      <c r="AI28" s="3">
        <v>5.5775698208304014</v>
      </c>
      <c r="AJ28" s="3">
        <v>4.8705944594687738</v>
      </c>
      <c r="AK28" s="3">
        <v>8.5184515445514943</v>
      </c>
      <c r="AL28" s="3">
        <v>9.6665010819210835</v>
      </c>
      <c r="AN28" s="3">
        <f t="shared" si="0"/>
        <v>19.601921468692943</v>
      </c>
      <c r="AO28" s="3">
        <f t="shared" si="1"/>
        <v>25.328291388590333</v>
      </c>
      <c r="AP28" s="3">
        <f t="shared" si="2"/>
        <v>13.517653428801975</v>
      </c>
    </row>
    <row r="29" spans="1:42" x14ac:dyDescent="0.3">
      <c r="A29" s="3" t="s">
        <v>93</v>
      </c>
      <c r="B29" s="3" t="s">
        <v>141</v>
      </c>
      <c r="C29" s="3" t="s">
        <v>36</v>
      </c>
      <c r="D29" s="3" t="s">
        <v>169</v>
      </c>
      <c r="E29" s="3">
        <v>21.003486897419023</v>
      </c>
      <c r="F29" s="3">
        <v>13.423421412773774</v>
      </c>
      <c r="G29" s="3">
        <v>19.285978948620418</v>
      </c>
      <c r="H29" s="3">
        <v>24.700059297845446</v>
      </c>
      <c r="I29" s="3">
        <v>29.078235287250859</v>
      </c>
      <c r="J29" s="3">
        <v>27.712341015817689</v>
      </c>
      <c r="K29" s="3">
        <v>20.07732758335306</v>
      </c>
      <c r="L29" s="3">
        <v>17.997476281150487</v>
      </c>
      <c r="M29" s="3">
        <v>19.56076227608947</v>
      </c>
      <c r="N29" s="3">
        <v>13.623177242645495</v>
      </c>
      <c r="O29" s="3">
        <v>8.7019444970429074</v>
      </c>
      <c r="P29" s="3">
        <v>15.830377559861638</v>
      </c>
      <c r="Q29" s="3">
        <v>18.2450366601227</v>
      </c>
      <c r="R29" s="3">
        <v>15.73474164523145</v>
      </c>
      <c r="S29" s="3">
        <v>21.482068319375045</v>
      </c>
      <c r="T29" s="3">
        <v>18.140080243298211</v>
      </c>
      <c r="U29" s="3">
        <v>14.21879086618511</v>
      </c>
      <c r="V29" s="3">
        <v>12.734738220839798</v>
      </c>
      <c r="W29" s="3">
        <v>14.443414196294022</v>
      </c>
      <c r="X29" s="3">
        <v>23.342100334128816</v>
      </c>
      <c r="Y29" s="3">
        <v>20.961174395518121</v>
      </c>
      <c r="Z29" s="3">
        <v>10.5637826605806</v>
      </c>
      <c r="AA29" s="3">
        <v>4.423049623976075</v>
      </c>
      <c r="AB29" s="3">
        <v>9.6142170667492621</v>
      </c>
      <c r="AC29" s="3">
        <v>24.17947055804563</v>
      </c>
      <c r="AD29" s="3">
        <v>18.496978162128162</v>
      </c>
      <c r="AE29" s="3">
        <v>3.2018192470837703</v>
      </c>
      <c r="AF29" s="3">
        <v>3.5539743164062458</v>
      </c>
      <c r="AG29" s="3">
        <v>0.55166116591926984</v>
      </c>
      <c r="AH29" s="3">
        <v>-1.638481848479582</v>
      </c>
      <c r="AI29" s="3">
        <v>-4.4336234315966845</v>
      </c>
      <c r="AJ29" s="3">
        <v>-6.6750339167847947</v>
      </c>
      <c r="AK29" s="3">
        <v>-7.8089131926749618</v>
      </c>
      <c r="AL29" s="3">
        <v>-5.3011329604535904</v>
      </c>
      <c r="AN29" s="3">
        <f t="shared" si="0"/>
        <v>12.912485312698912</v>
      </c>
      <c r="AO29" s="3">
        <f t="shared" si="1"/>
        <v>18.753841531416633</v>
      </c>
      <c r="AP29" s="3">
        <f t="shared" si="2"/>
        <v>7.0711290939811846</v>
      </c>
    </row>
    <row r="30" spans="1:42" x14ac:dyDescent="0.3">
      <c r="A30" s="3" t="s">
        <v>93</v>
      </c>
      <c r="B30" s="3" t="s">
        <v>141</v>
      </c>
      <c r="C30" s="3" t="s">
        <v>37</v>
      </c>
      <c r="D30" s="3" t="s">
        <v>170</v>
      </c>
      <c r="E30" s="3">
        <v>13.955345425006662</v>
      </c>
      <c r="F30" s="3">
        <v>10.576823331623933</v>
      </c>
      <c r="G30" s="3">
        <v>9.6569970055178498</v>
      </c>
      <c r="H30" s="3">
        <v>8.6044195091969282</v>
      </c>
      <c r="I30" s="3">
        <v>7.5427686637511231</v>
      </c>
      <c r="J30" s="3">
        <v>8.9147014634719586</v>
      </c>
      <c r="K30" s="3">
        <v>9.8703699338908457</v>
      </c>
      <c r="L30" s="3">
        <v>7.6633173206101812</v>
      </c>
      <c r="M30" s="3">
        <v>8.4787829197989275</v>
      </c>
      <c r="N30" s="3">
        <v>9.1854488501849207</v>
      </c>
      <c r="O30" s="3">
        <v>10.715633414277546</v>
      </c>
      <c r="P30" s="3">
        <v>12.316530619407235</v>
      </c>
      <c r="Q30" s="3">
        <v>11.770120111229666</v>
      </c>
      <c r="R30" s="3">
        <v>11.118167698393201</v>
      </c>
      <c r="S30" s="3">
        <v>10.707952529879247</v>
      </c>
      <c r="T30" s="3">
        <v>11.147912532626149</v>
      </c>
      <c r="U30" s="3">
        <v>9.7812929350903932</v>
      </c>
      <c r="V30" s="3">
        <v>10.110177949992348</v>
      </c>
      <c r="W30" s="3">
        <v>12.161639752188911</v>
      </c>
      <c r="X30" s="3">
        <v>11.812196234494117</v>
      </c>
      <c r="Y30" s="3">
        <v>12.396247234837778</v>
      </c>
      <c r="Z30" s="3">
        <v>11.493413185132782</v>
      </c>
      <c r="AA30" s="3">
        <v>15.306351380693226</v>
      </c>
      <c r="AB30" s="3">
        <v>15.736741344234151</v>
      </c>
      <c r="AC30" s="3">
        <v>17.033303171140421</v>
      </c>
      <c r="AD30" s="3">
        <v>15.158020149572577</v>
      </c>
      <c r="AE30" s="3">
        <v>15.737258631930018</v>
      </c>
      <c r="AF30" s="3">
        <v>15.822355623401595</v>
      </c>
      <c r="AG30" s="3">
        <v>11.408267029583062</v>
      </c>
      <c r="AH30" s="3">
        <v>13.149247151197843</v>
      </c>
      <c r="AI30" s="3">
        <v>12.385677354056511</v>
      </c>
      <c r="AJ30" s="3">
        <v>11.781310299530794</v>
      </c>
      <c r="AK30" s="3">
        <v>12.386870287399214</v>
      </c>
      <c r="AL30" s="3">
        <v>11.942665748319433</v>
      </c>
      <c r="AN30" s="3">
        <f t="shared" si="0"/>
        <v>11.700833140931223</v>
      </c>
      <c r="AO30" s="3">
        <f t="shared" si="1"/>
        <v>10.118034368468045</v>
      </c>
      <c r="AP30" s="3">
        <f t="shared" si="2"/>
        <v>13.283631913394396</v>
      </c>
    </row>
    <row r="31" spans="1:42" x14ac:dyDescent="0.3">
      <c r="A31" s="3" t="s">
        <v>93</v>
      </c>
      <c r="B31" s="3" t="s">
        <v>141</v>
      </c>
      <c r="C31" s="3" t="s">
        <v>38</v>
      </c>
      <c r="D31" s="3" t="s">
        <v>171</v>
      </c>
      <c r="E31" s="3">
        <v>13.425566768792541</v>
      </c>
      <c r="F31" s="3">
        <v>11.207660932789501</v>
      </c>
      <c r="G31" s="3">
        <v>7.1293282739912298</v>
      </c>
      <c r="H31" s="3">
        <v>7.604808378368662</v>
      </c>
      <c r="I31" s="3">
        <v>8.8580897860801588</v>
      </c>
      <c r="J31" s="3">
        <v>12.092319165988737</v>
      </c>
      <c r="K31" s="3">
        <v>11.404752377514068</v>
      </c>
      <c r="L31" s="3">
        <v>13.527995346514093</v>
      </c>
      <c r="M31" s="3">
        <v>19.240601016106368</v>
      </c>
      <c r="N31" s="3">
        <v>16.560287240562346</v>
      </c>
      <c r="O31" s="3">
        <v>21.143961075217341</v>
      </c>
      <c r="P31" s="3">
        <v>19.40177093294103</v>
      </c>
      <c r="Q31" s="3">
        <v>18.658947819148935</v>
      </c>
      <c r="R31" s="3">
        <v>23.567575609326088</v>
      </c>
      <c r="S31" s="3">
        <v>27.732617975192291</v>
      </c>
      <c r="T31" s="3">
        <v>26.664889220678816</v>
      </c>
      <c r="U31" s="3">
        <v>25.242920252077965</v>
      </c>
      <c r="V31" s="3">
        <v>27.545294434206863</v>
      </c>
      <c r="W31" s="3">
        <v>27.875839745591847</v>
      </c>
      <c r="X31" s="3">
        <v>29.627918439348335</v>
      </c>
      <c r="Y31" s="3">
        <v>20.309810841540777</v>
      </c>
      <c r="Z31" s="3">
        <v>18.893877434526889</v>
      </c>
      <c r="AA31" s="3">
        <v>18.809005930709251</v>
      </c>
      <c r="AB31" s="3">
        <v>18.942396655520451</v>
      </c>
      <c r="AC31" s="3">
        <v>20.342094544270701</v>
      </c>
      <c r="AD31" s="3">
        <v>24.05530500212026</v>
      </c>
      <c r="AE31" s="3">
        <v>25.042579894823724</v>
      </c>
      <c r="AF31" s="3">
        <v>24.137758872583348</v>
      </c>
      <c r="AG31" s="3">
        <v>21.597733735468598</v>
      </c>
      <c r="AH31" s="3">
        <v>18.859223710765015</v>
      </c>
      <c r="AI31" s="3">
        <v>17.547218684468259</v>
      </c>
      <c r="AJ31" s="3">
        <v>18.698678574245417</v>
      </c>
      <c r="AK31" s="3">
        <v>16.008965564575846</v>
      </c>
      <c r="AL31" s="3">
        <v>12.697463292282588</v>
      </c>
      <c r="AN31" s="3">
        <f t="shared" si="0"/>
        <v>18.954566397892307</v>
      </c>
      <c r="AO31" s="3">
        <f t="shared" si="1"/>
        <v>16.67435836301707</v>
      </c>
      <c r="AP31" s="3">
        <f t="shared" si="2"/>
        <v>21.234774432767541</v>
      </c>
    </row>
    <row r="32" spans="1:42" x14ac:dyDescent="0.3">
      <c r="A32" s="3" t="s">
        <v>93</v>
      </c>
      <c r="B32" s="3" t="s">
        <v>141</v>
      </c>
      <c r="C32" s="3" t="s">
        <v>39</v>
      </c>
      <c r="D32" s="3" t="s">
        <v>172</v>
      </c>
      <c r="E32" s="3">
        <v>27.622596579333042</v>
      </c>
      <c r="F32" s="3">
        <v>25.177624901603217</v>
      </c>
      <c r="G32" s="3">
        <v>22.767832475794322</v>
      </c>
      <c r="H32" s="3">
        <v>21.189443275355028</v>
      </c>
      <c r="I32" s="3">
        <v>20.816314712609394</v>
      </c>
      <c r="J32" s="3">
        <v>19.012355330748903</v>
      </c>
      <c r="K32" s="3">
        <v>20.815406717421585</v>
      </c>
      <c r="L32" s="3">
        <v>19.4706680579325</v>
      </c>
      <c r="M32" s="3">
        <v>19.315551646675786</v>
      </c>
      <c r="N32" s="3">
        <v>19.002022141861939</v>
      </c>
      <c r="O32" s="3">
        <v>18.731401540080711</v>
      </c>
      <c r="P32" s="3">
        <v>18.031195686447688</v>
      </c>
      <c r="Q32" s="3">
        <v>17.532327261302303</v>
      </c>
      <c r="R32" s="3">
        <v>19.255247625078809</v>
      </c>
      <c r="S32" s="3">
        <v>19.458730182671168</v>
      </c>
      <c r="T32" s="3">
        <v>18.648777074603018</v>
      </c>
      <c r="U32" s="3">
        <v>18.973804562700725</v>
      </c>
      <c r="V32" s="3">
        <v>19.773612301680853</v>
      </c>
      <c r="W32" s="3">
        <v>19.513421477980199</v>
      </c>
      <c r="X32" s="3">
        <v>17.143644572145984</v>
      </c>
      <c r="Y32" s="3">
        <v>14.555024074805619</v>
      </c>
      <c r="Z32" s="3">
        <v>19.288582183607691</v>
      </c>
      <c r="AA32" s="3">
        <v>22.679165248496737</v>
      </c>
      <c r="AB32" s="3">
        <v>18.264727856000224</v>
      </c>
      <c r="AC32" s="3">
        <v>16.551318610564856</v>
      </c>
      <c r="AD32" s="3">
        <v>13.44748316899561</v>
      </c>
      <c r="AE32" s="3">
        <v>12.715734990555902</v>
      </c>
      <c r="AF32" s="3">
        <v>15.850743505673003</v>
      </c>
      <c r="AG32" s="3">
        <v>3.2425639380207998</v>
      </c>
      <c r="AH32" s="3">
        <v>5.2259986721083793</v>
      </c>
      <c r="AI32" s="3">
        <v>7.2543291229354834</v>
      </c>
      <c r="AJ32" s="3">
        <v>10.304002045390991</v>
      </c>
      <c r="AK32" s="3">
        <v>12.143746875371777</v>
      </c>
      <c r="AL32" s="3">
        <v>21.476351361619614</v>
      </c>
      <c r="AN32" s="3">
        <f t="shared" si="0"/>
        <v>17.507404405240411</v>
      </c>
      <c r="AO32" s="3">
        <f t="shared" si="1"/>
        <v>20.342429398365894</v>
      </c>
      <c r="AP32" s="3">
        <f t="shared" si="2"/>
        <v>14.672379412114925</v>
      </c>
    </row>
    <row r="33" spans="1:42" x14ac:dyDescent="0.3">
      <c r="A33" s="3" t="s">
        <v>93</v>
      </c>
      <c r="B33" s="3" t="s">
        <v>141</v>
      </c>
      <c r="C33" s="3" t="s">
        <v>40</v>
      </c>
      <c r="D33" s="3" t="s">
        <v>173</v>
      </c>
      <c r="E33" s="3">
        <v>20.269791781713838</v>
      </c>
      <c r="F33" s="3">
        <v>20.041125188129286</v>
      </c>
      <c r="G33" s="3">
        <v>20.219004070594888</v>
      </c>
      <c r="H33" s="3">
        <v>19.281726451960697</v>
      </c>
      <c r="I33" s="3">
        <v>20.618374138264567</v>
      </c>
      <c r="J33" s="3">
        <v>21.256383162326358</v>
      </c>
      <c r="K33" s="3">
        <v>21.03216774078232</v>
      </c>
      <c r="L33" s="3">
        <v>23.346232163167123</v>
      </c>
      <c r="M33" s="3">
        <v>23.896228303773288</v>
      </c>
      <c r="N33" s="3">
        <v>25.149323297221144</v>
      </c>
      <c r="O33" s="3">
        <v>27.160730622420559</v>
      </c>
      <c r="P33" s="3">
        <v>24.14597394648116</v>
      </c>
      <c r="Q33" s="3">
        <v>24.818326577235037</v>
      </c>
      <c r="R33" s="3">
        <v>25.284507565457133</v>
      </c>
      <c r="S33" s="3">
        <v>28.491878276600257</v>
      </c>
      <c r="T33" s="3">
        <v>28.192105762247138</v>
      </c>
      <c r="U33" s="3">
        <v>27.175189482621725</v>
      </c>
      <c r="V33" s="3">
        <v>29.765152453149362</v>
      </c>
      <c r="W33" s="3">
        <v>26.918252378116524</v>
      </c>
      <c r="X33" s="3">
        <v>29.589371282506889</v>
      </c>
      <c r="Y33" s="3">
        <v>27.945354761129725</v>
      </c>
      <c r="Z33" s="3">
        <v>28.322096255869777</v>
      </c>
      <c r="AA33" s="3">
        <v>29.071634831292581</v>
      </c>
      <c r="AB33" s="3">
        <v>32.078292084317461</v>
      </c>
      <c r="AC33" s="3">
        <v>36.875153895617188</v>
      </c>
      <c r="AD33" s="3">
        <v>37.97320733910437</v>
      </c>
      <c r="AE33" s="3">
        <v>38.798783594583341</v>
      </c>
      <c r="AF33" s="3">
        <v>41.001110795856334</v>
      </c>
      <c r="AG33" s="3">
        <v>36.507219354825416</v>
      </c>
      <c r="AH33" s="3">
        <v>38.188268714007414</v>
      </c>
      <c r="AI33" s="3">
        <v>38.235351201614961</v>
      </c>
      <c r="AJ33" s="3">
        <v>35.470840777591448</v>
      </c>
      <c r="AK33" s="3">
        <v>34.028657082255506</v>
      </c>
      <c r="AL33" s="3">
        <v>33.286373592748582</v>
      </c>
      <c r="AN33" s="3">
        <f t="shared" si="0"/>
        <v>28.659829086046571</v>
      </c>
      <c r="AO33" s="3">
        <f t="shared" si="1"/>
        <v>23.551709913588027</v>
      </c>
      <c r="AP33" s="3">
        <f t="shared" si="2"/>
        <v>33.767948258505101</v>
      </c>
    </row>
    <row r="34" spans="1:42" x14ac:dyDescent="0.3">
      <c r="A34" s="3" t="s">
        <v>93</v>
      </c>
      <c r="B34" s="3" t="s">
        <v>141</v>
      </c>
      <c r="C34" s="3" t="s">
        <v>41</v>
      </c>
      <c r="D34" s="3" t="s">
        <v>174</v>
      </c>
      <c r="E34" s="3" t="s">
        <v>278</v>
      </c>
      <c r="F34" s="3">
        <v>20.197567887244166</v>
      </c>
      <c r="G34" s="3">
        <v>15.531320582550418</v>
      </c>
      <c r="H34" s="3">
        <v>23.91523691560279</v>
      </c>
      <c r="I34" s="3">
        <v>25.888902128561369</v>
      </c>
      <c r="J34" s="3">
        <v>24.424974278229083</v>
      </c>
      <c r="K34" s="3">
        <v>23.405697404943329</v>
      </c>
      <c r="L34" s="3">
        <v>28.413595790093787</v>
      </c>
      <c r="M34" s="3">
        <v>29.422065818746194</v>
      </c>
      <c r="N34" s="3">
        <v>33.053892108466428</v>
      </c>
      <c r="O34" s="3">
        <v>32.141050385430972</v>
      </c>
      <c r="P34" s="3">
        <v>31.321794315327029</v>
      </c>
      <c r="Q34" s="3">
        <v>33.855495160350081</v>
      </c>
      <c r="R34" s="3">
        <v>28.998147454634331</v>
      </c>
      <c r="S34" s="3">
        <v>29.871695323396462</v>
      </c>
      <c r="T34" s="3">
        <v>28.138461864681425</v>
      </c>
      <c r="U34" s="3">
        <v>27.80807992594373</v>
      </c>
      <c r="V34" s="3">
        <v>29.030877507321222</v>
      </c>
      <c r="W34" s="3">
        <v>22.422492329421534</v>
      </c>
      <c r="X34" s="3">
        <v>13.201804408333803</v>
      </c>
      <c r="Y34" s="3">
        <v>27.232703186085701</v>
      </c>
      <c r="Z34" s="3">
        <v>28.049351669479012</v>
      </c>
      <c r="AA34" s="3">
        <v>25.596953365377772</v>
      </c>
      <c r="AB34" s="3">
        <v>29.888870737556513</v>
      </c>
      <c r="AC34" s="3">
        <v>24.583100592512491</v>
      </c>
      <c r="AD34" s="3">
        <v>26.038493844459467</v>
      </c>
      <c r="AE34" s="3">
        <v>27.885892210398993</v>
      </c>
      <c r="AF34" s="3">
        <v>26.030753501511995</v>
      </c>
      <c r="AG34" s="3">
        <v>26.368859474790352</v>
      </c>
      <c r="AH34" s="3">
        <v>31.139620835783195</v>
      </c>
      <c r="AI34" s="3">
        <v>32.727423164226501</v>
      </c>
      <c r="AJ34" s="3">
        <v>33.161133063579193</v>
      </c>
      <c r="AK34" s="3">
        <v>32.300857556356235</v>
      </c>
      <c r="AL34" s="3">
        <v>30.510085806741245</v>
      </c>
      <c r="AN34" s="3">
        <f t="shared" si="0"/>
        <v>27.350219715095054</v>
      </c>
      <c r="AO34" s="3">
        <f t="shared" si="1"/>
        <v>27.274248584012597</v>
      </c>
      <c r="AP34" s="3">
        <f t="shared" si="2"/>
        <v>27.421721956113831</v>
      </c>
    </row>
    <row r="35" spans="1:42" x14ac:dyDescent="0.3">
      <c r="A35" s="3" t="s">
        <v>93</v>
      </c>
      <c r="B35" s="3" t="s">
        <v>141</v>
      </c>
      <c r="C35" s="3" t="s">
        <v>42</v>
      </c>
      <c r="D35" s="3" t="s">
        <v>175</v>
      </c>
      <c r="E35" s="3">
        <v>15.905010213955489</v>
      </c>
      <c r="F35" s="3">
        <v>12.846033158839601</v>
      </c>
      <c r="G35" s="3">
        <v>9.8974167625346716</v>
      </c>
      <c r="H35" s="3">
        <v>11.078925715486168</v>
      </c>
      <c r="I35" s="3">
        <v>14.333080185951291</v>
      </c>
      <c r="J35" s="3">
        <v>21.445870580962335</v>
      </c>
      <c r="K35" s="3">
        <v>19.190022737322852</v>
      </c>
      <c r="L35" s="3">
        <v>10.206560177681684</v>
      </c>
      <c r="M35" s="3">
        <v>11.997012188624542</v>
      </c>
      <c r="N35" s="3">
        <v>14.973934563393081</v>
      </c>
      <c r="O35" s="3">
        <v>21.687393423238813</v>
      </c>
      <c r="P35" s="3">
        <v>17.746527813023967</v>
      </c>
      <c r="Q35" s="3">
        <v>17.803644673893558</v>
      </c>
      <c r="R35" s="3">
        <v>15.987490778750765</v>
      </c>
      <c r="S35" s="3">
        <v>14.792589670890516</v>
      </c>
      <c r="T35" s="3">
        <v>13.485065035411047</v>
      </c>
      <c r="U35" s="3">
        <v>16.256585365018296</v>
      </c>
      <c r="V35" s="3">
        <v>17.222049905342338</v>
      </c>
      <c r="W35" s="3">
        <v>16.871872449999543</v>
      </c>
      <c r="X35" s="3">
        <v>16.416696632895324</v>
      </c>
      <c r="Y35" s="3">
        <v>18.530755159580675</v>
      </c>
      <c r="Z35" s="3">
        <v>19.431380609635898</v>
      </c>
      <c r="AA35" s="3">
        <v>18.530239743565165</v>
      </c>
      <c r="AB35" s="3">
        <v>18.806597958183119</v>
      </c>
      <c r="AC35" s="3">
        <v>21.08742935944878</v>
      </c>
      <c r="AD35" s="3">
        <v>22.393533965042774</v>
      </c>
      <c r="AE35" s="3">
        <v>23.607128963850382</v>
      </c>
      <c r="AF35" s="3">
        <v>22.587316443169556</v>
      </c>
      <c r="AG35" s="3">
        <v>20.083105321085817</v>
      </c>
      <c r="AH35" s="3">
        <v>21.151008737589972</v>
      </c>
      <c r="AI35" s="3">
        <v>22.031799260648345</v>
      </c>
      <c r="AJ35" s="3">
        <v>22.998924972065545</v>
      </c>
      <c r="AK35" s="3">
        <v>21.916298999135329</v>
      </c>
      <c r="AL35" s="3">
        <v>23.329806135581027</v>
      </c>
      <c r="AN35" s="3">
        <f t="shared" si="0"/>
        <v>17.84203257828818</v>
      </c>
      <c r="AO35" s="3">
        <f t="shared" si="1"/>
        <v>15.272539002645802</v>
      </c>
      <c r="AP35" s="3">
        <f t="shared" si="2"/>
        <v>20.411526153930566</v>
      </c>
    </row>
    <row r="36" spans="1:42" x14ac:dyDescent="0.3">
      <c r="A36" s="3" t="s">
        <v>93</v>
      </c>
      <c r="B36" s="3" t="s">
        <v>141</v>
      </c>
      <c r="C36" s="3" t="s">
        <v>43</v>
      </c>
      <c r="D36" s="3" t="s">
        <v>176</v>
      </c>
      <c r="E36" s="3">
        <v>24.71307499969722</v>
      </c>
      <c r="F36" s="3">
        <v>22.460116211814885</v>
      </c>
      <c r="G36" s="3">
        <v>22.131990866882482</v>
      </c>
      <c r="H36" s="3">
        <v>22.663270644192263</v>
      </c>
      <c r="I36" s="3">
        <v>22.774744875743583</v>
      </c>
      <c r="J36" s="3">
        <v>22.381777636695897</v>
      </c>
      <c r="K36" s="3">
        <v>21.948218755498083</v>
      </c>
      <c r="L36" s="3">
        <v>21.814252691763912</v>
      </c>
      <c r="M36" s="3">
        <v>21.884896572031931</v>
      </c>
      <c r="N36" s="3">
        <v>21.180605361660199</v>
      </c>
      <c r="O36" s="3">
        <v>21.002546876816186</v>
      </c>
      <c r="P36" s="3">
        <v>20.159761326923505</v>
      </c>
      <c r="Q36" s="3">
        <v>19.172119947215354</v>
      </c>
      <c r="R36" s="3">
        <v>19.802495719501394</v>
      </c>
      <c r="S36" s="3">
        <v>19.885676054597575</v>
      </c>
      <c r="T36" s="3">
        <v>21.880133716829274</v>
      </c>
      <c r="U36" s="3">
        <v>22.158615979398753</v>
      </c>
      <c r="V36" s="3">
        <v>22.1953672389152</v>
      </c>
      <c r="W36" s="3">
        <v>21.38289702514605</v>
      </c>
      <c r="X36" s="3">
        <v>21.12806962153082</v>
      </c>
      <c r="Y36" s="3">
        <v>20.772873421558494</v>
      </c>
      <c r="Z36" s="3">
        <v>21.194271551947836</v>
      </c>
      <c r="AA36" s="3">
        <v>21.135868793535238</v>
      </c>
      <c r="AB36" s="3">
        <v>20.462444137690436</v>
      </c>
      <c r="AC36" s="3">
        <v>20.821935673230605</v>
      </c>
      <c r="AD36" s="3">
        <v>20.196064122540903</v>
      </c>
      <c r="AE36" s="3">
        <v>20.398333585574409</v>
      </c>
      <c r="AF36" s="3">
        <v>20.793725782840909</v>
      </c>
      <c r="AG36" s="3">
        <v>18.972333626187115</v>
      </c>
      <c r="AH36" s="3">
        <v>17.510893617797809</v>
      </c>
      <c r="AI36" s="3">
        <v>17.111673215420293</v>
      </c>
      <c r="AJ36" s="3">
        <v>17.45627376479575</v>
      </c>
      <c r="AK36" s="3">
        <v>17.495889910829671</v>
      </c>
      <c r="AL36" s="3">
        <v>17.920986498174006</v>
      </c>
      <c r="AN36" s="3">
        <f t="shared" si="0"/>
        <v>20.734241171322882</v>
      </c>
      <c r="AO36" s="3">
        <f t="shared" si="1"/>
        <v>21.647899896309561</v>
      </c>
      <c r="AP36" s="3">
        <f t="shared" si="2"/>
        <v>19.820582446336207</v>
      </c>
    </row>
    <row r="37" spans="1:42" x14ac:dyDescent="0.3">
      <c r="A37" s="3" t="s">
        <v>93</v>
      </c>
      <c r="B37" s="3" t="s">
        <v>141</v>
      </c>
      <c r="C37" s="3" t="s">
        <v>44</v>
      </c>
      <c r="D37" s="3" t="s">
        <v>177</v>
      </c>
      <c r="E37" s="3">
        <v>43.782812082678397</v>
      </c>
      <c r="F37" s="3">
        <v>42.866964615027925</v>
      </c>
      <c r="G37" s="3">
        <v>29.76477047692816</v>
      </c>
      <c r="H37" s="3">
        <v>23.343092646850529</v>
      </c>
      <c r="I37" s="3">
        <v>22.770582435188583</v>
      </c>
      <c r="J37" s="3">
        <v>14.432602267980501</v>
      </c>
      <c r="K37" s="3">
        <v>17.540942977818904</v>
      </c>
      <c r="L37" s="3">
        <v>14.507562132215812</v>
      </c>
      <c r="M37" s="3">
        <v>18.060522678627898</v>
      </c>
      <c r="N37" s="3">
        <v>28.199453337184259</v>
      </c>
      <c r="O37" s="3">
        <v>20.966939306775515</v>
      </c>
      <c r="P37" s="3">
        <v>14.485717520738756</v>
      </c>
      <c r="Q37" s="3">
        <v>17.72815500625137</v>
      </c>
      <c r="R37" s="3">
        <v>25.430069612444616</v>
      </c>
      <c r="S37" s="3">
        <v>26.908632637056268</v>
      </c>
      <c r="T37" s="3">
        <v>29.151537308820245</v>
      </c>
      <c r="U37" s="3">
        <v>27.319699311513148</v>
      </c>
      <c r="V37" s="3">
        <v>26.158976587214962</v>
      </c>
      <c r="W37" s="3">
        <v>22.255860733000226</v>
      </c>
      <c r="X37" s="3">
        <v>24.815088702349207</v>
      </c>
      <c r="Y37" s="3">
        <v>22.687148588894157</v>
      </c>
      <c r="Z37" s="3">
        <v>20.779026883832763</v>
      </c>
      <c r="AA37" s="3">
        <v>25.331940650528551</v>
      </c>
      <c r="AB37" s="3">
        <v>32.596521363695814</v>
      </c>
      <c r="AC37" s="3">
        <v>27.727094194035075</v>
      </c>
      <c r="AD37" s="3">
        <v>16.103938711203472</v>
      </c>
      <c r="AE37" s="3">
        <v>16.876240800875035</v>
      </c>
      <c r="AF37" s="3">
        <v>13.468353720053393</v>
      </c>
      <c r="AG37" s="3">
        <v>20.549880615229519</v>
      </c>
      <c r="AH37" s="3">
        <v>21.079253897058798</v>
      </c>
      <c r="AI37" s="3">
        <v>16.89868628960058</v>
      </c>
      <c r="AJ37" s="3">
        <v>15.204289171823394</v>
      </c>
      <c r="AK37" s="3">
        <v>11.669226009766945</v>
      </c>
      <c r="AL37" s="3">
        <v>17.626276175937495</v>
      </c>
      <c r="AN37" s="3">
        <f t="shared" si="0"/>
        <v>22.620231160270603</v>
      </c>
      <c r="AO37" s="3">
        <f t="shared" si="1"/>
        <v>24.544709197300055</v>
      </c>
      <c r="AP37" s="3">
        <f t="shared" si="2"/>
        <v>20.695753123241136</v>
      </c>
    </row>
    <row r="38" spans="1:42" x14ac:dyDescent="0.3">
      <c r="A38" s="3" t="s">
        <v>93</v>
      </c>
      <c r="B38" s="3" t="s">
        <v>141</v>
      </c>
      <c r="C38" s="3" t="s">
        <v>45</v>
      </c>
      <c r="D38" s="3" t="s">
        <v>178</v>
      </c>
      <c r="E38" s="3">
        <v>17.23289826626236</v>
      </c>
      <c r="F38" s="3">
        <v>19.556899026057796</v>
      </c>
      <c r="G38" s="3">
        <v>15.059516596961029</v>
      </c>
      <c r="H38" s="3">
        <v>18.49699568550686</v>
      </c>
      <c r="I38" s="3">
        <v>14.058083807508973</v>
      </c>
      <c r="J38" s="3">
        <v>20.15463498248215</v>
      </c>
      <c r="K38" s="3">
        <v>17.180473811554879</v>
      </c>
      <c r="L38" s="3">
        <v>18.277121941995738</v>
      </c>
      <c r="M38" s="3">
        <v>20.346819726338236</v>
      </c>
      <c r="N38" s="3">
        <v>19.310765351303143</v>
      </c>
      <c r="O38" s="3">
        <v>18.552225253102041</v>
      </c>
      <c r="P38" s="3">
        <v>19.113993612042158</v>
      </c>
      <c r="Q38" s="3">
        <v>14.621821541000694</v>
      </c>
      <c r="R38" s="3">
        <v>37.321608355803413</v>
      </c>
      <c r="S38" s="3">
        <v>33.477505073593392</v>
      </c>
      <c r="T38" s="3">
        <v>23.179949104054899</v>
      </c>
      <c r="U38" s="3">
        <v>15.823791504000145</v>
      </c>
      <c r="V38" s="3">
        <v>15.443070234470374</v>
      </c>
      <c r="W38" s="3">
        <v>18.336550235411497</v>
      </c>
      <c r="X38" s="3">
        <v>21.814399949963466</v>
      </c>
      <c r="Y38" s="3">
        <v>13.505776486989179</v>
      </c>
      <c r="Z38" s="3">
        <v>14.026523886283584</v>
      </c>
      <c r="AA38" s="3">
        <v>13.987053582169672</v>
      </c>
      <c r="AB38" s="3">
        <v>15.248754827258212</v>
      </c>
      <c r="AC38" s="3">
        <v>16.052106683525803</v>
      </c>
      <c r="AD38" s="3">
        <v>16.841175098288367</v>
      </c>
      <c r="AE38" s="3">
        <v>16.006996489151394</v>
      </c>
      <c r="AF38" s="3">
        <v>16.546341835715541</v>
      </c>
      <c r="AG38" s="3">
        <v>13.788623697212724</v>
      </c>
      <c r="AH38" s="3">
        <v>14.514198202654145</v>
      </c>
      <c r="AI38" s="3">
        <v>13.270878717236068</v>
      </c>
      <c r="AJ38" s="3">
        <v>10.889609723666187</v>
      </c>
      <c r="AK38" s="3">
        <v>13.112345446315482</v>
      </c>
      <c r="AL38" s="3">
        <v>11.427158391283065</v>
      </c>
      <c r="AN38" s="3">
        <f t="shared" si="0"/>
        <v>17.546372562563612</v>
      </c>
      <c r="AO38" s="3">
        <f t="shared" si="1"/>
        <v>20.103829625856935</v>
      </c>
      <c r="AP38" s="3">
        <f t="shared" si="2"/>
        <v>14.988915499270279</v>
      </c>
    </row>
    <row r="39" spans="1:42" x14ac:dyDescent="0.3">
      <c r="A39" s="3" t="s">
        <v>93</v>
      </c>
      <c r="B39" s="3" t="s">
        <v>141</v>
      </c>
      <c r="C39" s="3" t="s">
        <v>46</v>
      </c>
      <c r="D39" s="3" t="s">
        <v>179</v>
      </c>
      <c r="E39" s="3">
        <v>25.447139782576201</v>
      </c>
      <c r="F39" s="3">
        <v>24.458236096018165</v>
      </c>
      <c r="G39" s="3">
        <v>26.405348636793729</v>
      </c>
      <c r="H39" s="3">
        <v>30.270816792377929</v>
      </c>
      <c r="I39" s="3">
        <v>32.242623523548737</v>
      </c>
      <c r="J39" s="3">
        <v>32.554134963938388</v>
      </c>
      <c r="K39" s="3">
        <v>35.513652737327696</v>
      </c>
      <c r="L39" s="3">
        <v>39.50190263375287</v>
      </c>
      <c r="M39" s="3">
        <v>41.545107983847124</v>
      </c>
      <c r="N39" s="3">
        <v>39.289355828716104</v>
      </c>
      <c r="O39" s="3">
        <v>39.218017618529572</v>
      </c>
      <c r="P39" s="3">
        <v>39.347028096444532</v>
      </c>
      <c r="Q39" s="3">
        <v>38.304031918918973</v>
      </c>
      <c r="R39" s="3">
        <v>38.130549959251624</v>
      </c>
      <c r="S39" s="3">
        <v>37.996211948940896</v>
      </c>
      <c r="T39" s="3">
        <v>37.691117370993823</v>
      </c>
      <c r="U39" s="3">
        <v>36.281771863870198</v>
      </c>
      <c r="V39" s="3">
        <v>36.191107706443589</v>
      </c>
      <c r="W39" s="3">
        <v>37.930302909108661</v>
      </c>
      <c r="X39" s="3">
        <v>35.61545425230657</v>
      </c>
      <c r="Y39" s="3">
        <v>34.254598627233726</v>
      </c>
      <c r="Z39" s="3">
        <v>32.191252912201712</v>
      </c>
      <c r="AA39" s="3">
        <v>31.688705043278386</v>
      </c>
      <c r="AB39" s="3">
        <v>33.174314588958921</v>
      </c>
      <c r="AC39" s="3">
        <v>35.343935548097441</v>
      </c>
      <c r="AD39" s="3">
        <v>33.453742531793687</v>
      </c>
      <c r="AE39" s="3">
        <v>32.675316590501204</v>
      </c>
      <c r="AF39" s="3">
        <v>33.011608110860053</v>
      </c>
      <c r="AG39" s="3">
        <v>32.87431339401401</v>
      </c>
      <c r="AH39" s="3">
        <v>32.67252765171861</v>
      </c>
      <c r="AI39" s="3">
        <v>34.82254136490878</v>
      </c>
      <c r="AJ39" s="3">
        <v>34.65051559774917</v>
      </c>
      <c r="AK39" s="3">
        <v>34.374284592301159</v>
      </c>
      <c r="AL39" s="3">
        <v>34.474246637614144</v>
      </c>
      <c r="AN39" s="3">
        <f t="shared" si="0"/>
        <v>34.517523994556946</v>
      </c>
      <c r="AO39" s="3">
        <f t="shared" si="1"/>
        <v>34.952767515049793</v>
      </c>
      <c r="AP39" s="3">
        <f t="shared" si="2"/>
        <v>34.082280474064106</v>
      </c>
    </row>
    <row r="40" spans="1:42" x14ac:dyDescent="0.3">
      <c r="A40" s="3" t="s">
        <v>93</v>
      </c>
      <c r="B40" s="3" t="s">
        <v>141</v>
      </c>
      <c r="C40" s="3" t="s">
        <v>47</v>
      </c>
      <c r="D40" s="3" t="s">
        <v>180</v>
      </c>
      <c r="E40" s="3">
        <v>69.381150738399569</v>
      </c>
      <c r="F40" s="3">
        <v>71.613485886565314</v>
      </c>
      <c r="G40" s="3">
        <v>47.79416686903614</v>
      </c>
      <c r="H40" s="3">
        <v>51.115056017041063</v>
      </c>
      <c r="I40" s="3">
        <v>53.025929674230056</v>
      </c>
      <c r="J40" s="3">
        <v>43.969036538482023</v>
      </c>
      <c r="K40" s="3">
        <v>55.149503846525072</v>
      </c>
      <c r="L40" s="3">
        <v>51.45746506831631</v>
      </c>
      <c r="M40" s="3">
        <v>47.252624607729892</v>
      </c>
      <c r="N40" s="3">
        <v>50.225658226968065</v>
      </c>
      <c r="O40" s="3">
        <v>17.192730310828356</v>
      </c>
      <c r="P40" s="3">
        <v>-233.94618943850051</v>
      </c>
      <c r="Q40" s="3">
        <v>25.395371172709357</v>
      </c>
      <c r="R40" s="3">
        <v>31.208791568466893</v>
      </c>
      <c r="S40" s="3">
        <v>31.406588577278153</v>
      </c>
      <c r="T40" s="3">
        <v>37.709761188900934</v>
      </c>
      <c r="U40" s="3">
        <v>39.915080609219451</v>
      </c>
      <c r="V40" s="3">
        <v>42.628290563506475</v>
      </c>
      <c r="W40" s="3">
        <v>26.986140626321337</v>
      </c>
      <c r="X40" s="3">
        <v>31.376353822726077</v>
      </c>
      <c r="Y40" s="3">
        <v>49.567030233036554</v>
      </c>
      <c r="Z40" s="3">
        <v>38.158692500448929</v>
      </c>
      <c r="AA40" s="3">
        <v>28.232357403930891</v>
      </c>
      <c r="AB40" s="3">
        <v>36.314063318888998</v>
      </c>
      <c r="AC40" s="3">
        <v>47.155905691613846</v>
      </c>
      <c r="AD40" s="3">
        <v>56.793116602382064</v>
      </c>
      <c r="AE40" s="3">
        <v>64.716025284222795</v>
      </c>
      <c r="AF40" s="3">
        <v>57.24853722087726</v>
      </c>
      <c r="AG40" s="3">
        <v>58.501496015081919</v>
      </c>
      <c r="AH40" s="3">
        <v>45.268076418269899</v>
      </c>
      <c r="AI40" s="3">
        <v>50.688545371184865</v>
      </c>
      <c r="AJ40" s="3">
        <v>57.493801819163423</v>
      </c>
      <c r="AK40" s="3">
        <v>58.979600003381158</v>
      </c>
      <c r="AL40" s="3">
        <v>55.107602871675368</v>
      </c>
      <c r="AN40" s="3">
        <f t="shared" si="0"/>
        <v>38.090642565556124</v>
      </c>
      <c r="AO40" s="3">
        <f t="shared" si="1"/>
        <v>28.815659497776242</v>
      </c>
      <c r="AP40" s="3">
        <f t="shared" si="2"/>
        <v>47.365625633335988</v>
      </c>
    </row>
    <row r="41" spans="1:42" x14ac:dyDescent="0.3">
      <c r="A41" s="3" t="s">
        <v>93</v>
      </c>
      <c r="B41" s="3" t="s">
        <v>141</v>
      </c>
      <c r="C41" s="3" t="s">
        <v>48</v>
      </c>
      <c r="D41" s="3" t="s">
        <v>181</v>
      </c>
      <c r="E41" s="3">
        <v>-0.73464804600247668</v>
      </c>
      <c r="F41" s="3">
        <v>0.4566729115559699</v>
      </c>
      <c r="G41" s="3">
        <v>-0.86756770041824993</v>
      </c>
      <c r="H41" s="3">
        <v>0.76913115524855835</v>
      </c>
      <c r="I41" s="3">
        <v>2.1457947763850531</v>
      </c>
      <c r="J41" s="3">
        <v>-0.19701742286562557</v>
      </c>
      <c r="K41" s="3">
        <v>6.0103750127426778</v>
      </c>
      <c r="L41" s="3">
        <v>4.3204838247757085</v>
      </c>
      <c r="M41" s="3">
        <v>7.7074354092194861</v>
      </c>
      <c r="N41" s="3">
        <v>10.31914300054097</v>
      </c>
      <c r="O41" s="3">
        <v>9.1329098522589991</v>
      </c>
      <c r="P41" s="3">
        <v>-1.8589850924503861</v>
      </c>
      <c r="Q41" s="3">
        <v>4.4195181940072814</v>
      </c>
      <c r="R41" s="3">
        <v>3.7388770390292434</v>
      </c>
      <c r="S41" s="3">
        <v>1.6559749943177924</v>
      </c>
      <c r="T41" s="3">
        <v>2.4309588876532735</v>
      </c>
      <c r="U41" s="3">
        <v>7.4290994488965572</v>
      </c>
      <c r="V41" s="3">
        <v>7.3581890139015185</v>
      </c>
      <c r="W41" s="3">
        <v>7.4026105420128054</v>
      </c>
      <c r="X41" s="3">
        <v>8.9103943172660731</v>
      </c>
      <c r="Y41" s="3">
        <v>8.8133127578144101</v>
      </c>
      <c r="Z41" s="3">
        <v>16.832421194658835</v>
      </c>
      <c r="AA41" s="3">
        <v>9.942703481113794</v>
      </c>
      <c r="AB41" s="3">
        <v>13.005292221849555</v>
      </c>
      <c r="AC41" s="3">
        <v>14.149215618305055</v>
      </c>
      <c r="AD41" s="3">
        <v>7.3252684320185795</v>
      </c>
      <c r="AE41" s="3">
        <v>12.214037032232213</v>
      </c>
      <c r="AF41" s="3">
        <v>11.962805571055114</v>
      </c>
      <c r="AG41" s="3">
        <v>14.456704762044936</v>
      </c>
      <c r="AH41" s="3">
        <v>8.0304780464917869</v>
      </c>
      <c r="AI41" s="3">
        <v>7.2160377168018295</v>
      </c>
      <c r="AJ41" s="3">
        <v>6.4031788234112028</v>
      </c>
      <c r="AK41" s="3">
        <v>5.2314477432414774</v>
      </c>
      <c r="AL41" s="3">
        <v>4.3228369912479971</v>
      </c>
      <c r="AN41" s="3">
        <f t="shared" si="0"/>
        <v>6.4839732503047651</v>
      </c>
      <c r="AO41" s="3">
        <f t="shared" si="1"/>
        <v>3.3457738967585193</v>
      </c>
      <c r="AP41" s="3">
        <f t="shared" si="2"/>
        <v>9.6221726038510109</v>
      </c>
    </row>
    <row r="42" spans="1:42" x14ac:dyDescent="0.3">
      <c r="A42" s="3" t="s">
        <v>93</v>
      </c>
      <c r="B42" s="3" t="s">
        <v>141</v>
      </c>
      <c r="C42" s="3" t="s">
        <v>49</v>
      </c>
      <c r="D42" s="3" t="s">
        <v>182</v>
      </c>
      <c r="E42" s="3">
        <v>7.845842438631724</v>
      </c>
      <c r="F42" s="3">
        <v>9.89741685972459</v>
      </c>
      <c r="G42" s="3">
        <v>13.278940981247644</v>
      </c>
      <c r="H42" s="3">
        <v>12.595827799543866</v>
      </c>
      <c r="I42" s="3">
        <v>13.253888373812083</v>
      </c>
      <c r="J42" s="3">
        <v>11.415286560937879</v>
      </c>
      <c r="K42" s="3">
        <v>8.8238666735724731</v>
      </c>
      <c r="L42" s="3">
        <v>13.828147643956932</v>
      </c>
      <c r="M42" s="3">
        <v>17.774688283689262</v>
      </c>
      <c r="N42" s="3">
        <v>16.635684813330695</v>
      </c>
      <c r="O42" s="3">
        <v>16.365280629330588</v>
      </c>
      <c r="P42" s="3">
        <v>17.358364350217531</v>
      </c>
      <c r="Q42" s="3">
        <v>5.0510179427359514</v>
      </c>
      <c r="R42" s="3">
        <v>4.5958733046566769</v>
      </c>
      <c r="S42" s="3">
        <v>5.4630264227914616</v>
      </c>
      <c r="T42" s="3">
        <v>7.5049166560822025</v>
      </c>
      <c r="U42" s="3">
        <v>6.6040764792280822</v>
      </c>
      <c r="V42" s="3">
        <v>1.2525177625156636</v>
      </c>
      <c r="W42" s="3">
        <v>12.80562653004009</v>
      </c>
      <c r="X42" s="3">
        <v>4.320735796273385</v>
      </c>
      <c r="Y42" s="3">
        <v>9.5177294968434918</v>
      </c>
      <c r="Z42" s="3">
        <v>10.132743876949602</v>
      </c>
      <c r="AA42" s="3">
        <v>5.462511332739254</v>
      </c>
      <c r="AB42" s="3">
        <v>5.2418004523112405</v>
      </c>
      <c r="AC42" s="3">
        <v>4.580512692579652</v>
      </c>
      <c r="AD42" s="3">
        <v>2.2938871520145154</v>
      </c>
      <c r="AE42" s="3">
        <v>7.5022389913540168</v>
      </c>
      <c r="AF42" s="3">
        <v>20.036944011820477</v>
      </c>
      <c r="AG42" s="3">
        <v>14.372317543729132</v>
      </c>
      <c r="AH42" s="3">
        <v>19.454998090969852</v>
      </c>
      <c r="AI42" s="3">
        <v>18.402156296433017</v>
      </c>
      <c r="AJ42" s="3">
        <v>10.249946422449048</v>
      </c>
      <c r="AK42" s="3">
        <v>2.1338136145657067</v>
      </c>
      <c r="AL42" s="3">
        <v>13.56700251434142</v>
      </c>
      <c r="AN42" s="3">
        <f t="shared" si="0"/>
        <v>10.282930258571154</v>
      </c>
      <c r="AO42" s="3">
        <f t="shared" si="1"/>
        <v>11.076008600793507</v>
      </c>
      <c r="AP42" s="3">
        <f t="shared" si="2"/>
        <v>9.4898519163487975</v>
      </c>
    </row>
    <row r="43" spans="1:42" x14ac:dyDescent="0.3">
      <c r="A43" s="3" t="s">
        <v>93</v>
      </c>
      <c r="B43" s="3" t="s">
        <v>141</v>
      </c>
      <c r="C43" s="3" t="s">
        <v>50</v>
      </c>
      <c r="D43" s="3" t="s">
        <v>183</v>
      </c>
      <c r="E43" s="3">
        <v>26.754610132388184</v>
      </c>
      <c r="F43" s="3">
        <v>22.271612349886347</v>
      </c>
      <c r="G43" s="3">
        <v>20.719886197580042</v>
      </c>
      <c r="H43" s="3">
        <v>22.468113650596514</v>
      </c>
      <c r="I43" s="3">
        <v>25.826502697158549</v>
      </c>
      <c r="J43" s="3">
        <v>23.311492187880603</v>
      </c>
      <c r="K43" s="3">
        <v>23.440602233052239</v>
      </c>
      <c r="L43" s="3">
        <v>28.839881153486317</v>
      </c>
      <c r="M43" s="3">
        <v>28.837093509685076</v>
      </c>
      <c r="N43" s="3">
        <v>28.956512370278642</v>
      </c>
      <c r="O43" s="3">
        <v>30.383522603059831</v>
      </c>
      <c r="P43" s="3">
        <v>29.278478693217298</v>
      </c>
      <c r="Q43" s="3">
        <v>31.697349039949401</v>
      </c>
      <c r="R43" s="3">
        <v>34.713955525136555</v>
      </c>
      <c r="S43" s="3">
        <v>35.09210727536172</v>
      </c>
      <c r="T43" s="3">
        <v>33.893857011937698</v>
      </c>
      <c r="U43" s="3">
        <v>37.04244593702483</v>
      </c>
      <c r="V43" s="3">
        <v>37.020899789170556</v>
      </c>
      <c r="W43" s="3">
        <v>39.848665254326257</v>
      </c>
      <c r="X43" s="3">
        <v>38.305061077382412</v>
      </c>
      <c r="Y43" s="3">
        <v>35.917098998038732</v>
      </c>
      <c r="Z43" s="3">
        <v>32.252062658297852</v>
      </c>
      <c r="AA43" s="3">
        <v>32.735170088619356</v>
      </c>
      <c r="AB43" s="3">
        <v>34.852412666649158</v>
      </c>
      <c r="AC43" s="3">
        <v>35.137000605422649</v>
      </c>
      <c r="AD43" s="3">
        <v>36.815823216997025</v>
      </c>
      <c r="AE43" s="3">
        <v>38.796450750547571</v>
      </c>
      <c r="AF43" s="3">
        <v>38.767032629395523</v>
      </c>
      <c r="AG43" s="3">
        <v>38.518175590865489</v>
      </c>
      <c r="AH43" s="3">
        <v>33.357147016195569</v>
      </c>
      <c r="AI43" s="3">
        <v>33.466482726364703</v>
      </c>
      <c r="AJ43" s="3">
        <v>34.08191493195973</v>
      </c>
      <c r="AK43" s="3">
        <v>30.915381934183202</v>
      </c>
      <c r="AL43" s="3">
        <v>29.44942389936126</v>
      </c>
      <c r="AN43" s="3">
        <f t="shared" si="0"/>
        <v>31.875418423572267</v>
      </c>
      <c r="AO43" s="3">
        <f t="shared" si="1"/>
        <v>28.442824856922346</v>
      </c>
      <c r="AP43" s="3">
        <f t="shared" si="2"/>
        <v>35.308011990222184</v>
      </c>
    </row>
    <row r="44" spans="1:42" x14ac:dyDescent="0.3">
      <c r="A44" s="3" t="s">
        <v>93</v>
      </c>
      <c r="B44" s="3" t="s">
        <v>141</v>
      </c>
      <c r="C44" s="3" t="s">
        <v>51</v>
      </c>
      <c r="D44" s="3" t="s">
        <v>184</v>
      </c>
      <c r="E44" s="3">
        <v>29.083850173800684</v>
      </c>
      <c r="F44" s="3">
        <v>33.15318908316133</v>
      </c>
      <c r="G44" s="3">
        <v>30.993909263482799</v>
      </c>
      <c r="H44" s="3">
        <v>27.400299458449396</v>
      </c>
      <c r="I44" s="3">
        <v>27.925264720148448</v>
      </c>
      <c r="J44" s="3">
        <v>23.928260542612463</v>
      </c>
      <c r="K44" s="3">
        <v>24.063113343009213</v>
      </c>
      <c r="L44" s="3">
        <v>26.645544459057991</v>
      </c>
      <c r="M44" s="3">
        <v>29.476720713042127</v>
      </c>
      <c r="N44" s="3">
        <v>26.819003363257909</v>
      </c>
      <c r="O44" s="3">
        <v>28.749758906751232</v>
      </c>
      <c r="P44" s="3">
        <v>28.83911938443935</v>
      </c>
      <c r="Q44" s="3">
        <v>26.218281585695614</v>
      </c>
      <c r="R44" s="3">
        <v>24.134327608373489</v>
      </c>
      <c r="S44" s="3">
        <v>23.356025638921615</v>
      </c>
      <c r="T44" s="3">
        <v>24.33644158564541</v>
      </c>
      <c r="U44" s="3">
        <v>19.816668980655486</v>
      </c>
      <c r="V44" s="3">
        <v>21.271098473590559</v>
      </c>
      <c r="W44" s="3">
        <v>19.001479439248566</v>
      </c>
      <c r="X44" s="3">
        <v>21.019337333501966</v>
      </c>
      <c r="Y44" s="3">
        <v>17.901872222168677</v>
      </c>
      <c r="Z44" s="3">
        <v>17.660724348137393</v>
      </c>
      <c r="AA44" s="3">
        <v>20.050112778222154</v>
      </c>
      <c r="AB44" s="3">
        <v>18.586143028240354</v>
      </c>
      <c r="AC44" s="3">
        <v>16.584440557479059</v>
      </c>
      <c r="AD44" s="3">
        <v>16.393002694829857</v>
      </c>
      <c r="AE44" s="3">
        <v>14.118182180654133</v>
      </c>
      <c r="AF44" s="3">
        <v>17.935384079665649</v>
      </c>
      <c r="AG44" s="3">
        <v>19.702996640825468</v>
      </c>
      <c r="AH44" s="3">
        <v>13.953931520226643</v>
      </c>
      <c r="AI44" s="3">
        <v>18.615693624256995</v>
      </c>
      <c r="AJ44" s="3">
        <v>19.672629787185798</v>
      </c>
      <c r="AK44" s="3">
        <v>20.042465294516919</v>
      </c>
      <c r="AL44" s="3">
        <v>22.224610959754237</v>
      </c>
      <c r="AN44" s="3">
        <f t="shared" si="0"/>
        <v>22.63746716979438</v>
      </c>
      <c r="AO44" s="3">
        <f t="shared" si="1"/>
        <v>26.761163459441445</v>
      </c>
      <c r="AP44" s="3">
        <f t="shared" si="2"/>
        <v>18.51377088014732</v>
      </c>
    </row>
    <row r="45" spans="1:42" x14ac:dyDescent="0.3">
      <c r="A45" s="3" t="s">
        <v>93</v>
      </c>
      <c r="B45" s="3" t="s">
        <v>141</v>
      </c>
      <c r="C45" s="3" t="s">
        <v>52</v>
      </c>
      <c r="D45" s="3" t="s">
        <v>185</v>
      </c>
      <c r="E45" s="3">
        <v>10.362355424848745</v>
      </c>
      <c r="F45" s="3">
        <v>12.300164361624722</v>
      </c>
      <c r="G45" s="3">
        <v>14.293878991951917</v>
      </c>
      <c r="H45" s="3">
        <v>15.643751044856646</v>
      </c>
      <c r="I45" s="3">
        <v>17.059244031947859</v>
      </c>
      <c r="J45" s="3">
        <v>20.697740818099064</v>
      </c>
      <c r="K45" s="3">
        <v>28.246823926801927</v>
      </c>
      <c r="L45" s="3">
        <v>28.930555195101711</v>
      </c>
      <c r="M45" s="3">
        <v>28.267388442314108</v>
      </c>
      <c r="N45" s="3">
        <v>26.264613595243596</v>
      </c>
      <c r="O45" s="3">
        <v>25.821509242122492</v>
      </c>
      <c r="P45" s="3">
        <v>27.579942149269982</v>
      </c>
      <c r="Q45" s="3">
        <v>29.062894117834766</v>
      </c>
      <c r="R45" s="3">
        <v>27.721446483030711</v>
      </c>
      <c r="S45" s="3">
        <v>25.249342474566046</v>
      </c>
      <c r="T45" s="3">
        <v>25.193282317494226</v>
      </c>
      <c r="U45" s="3">
        <v>25.617393500473824</v>
      </c>
      <c r="V45" s="3">
        <v>27.127368618498981</v>
      </c>
      <c r="W45" s="3">
        <v>26.587278583422091</v>
      </c>
      <c r="X45" s="3">
        <v>25.158456991848059</v>
      </c>
      <c r="Y45" s="3">
        <v>26.319972307492261</v>
      </c>
      <c r="Z45" s="3">
        <v>28.408359571779741</v>
      </c>
      <c r="AA45" s="3">
        <v>27.325174707285825</v>
      </c>
      <c r="AB45" s="3">
        <v>25.292111547399088</v>
      </c>
      <c r="AC45" s="3">
        <v>22.599514241594012</v>
      </c>
      <c r="AD45" s="3">
        <v>17.368328365595474</v>
      </c>
      <c r="AE45" s="3">
        <v>16.861930720480999</v>
      </c>
      <c r="AF45" s="3">
        <v>20.806341182616215</v>
      </c>
      <c r="AG45" s="3">
        <v>15.614128020450801</v>
      </c>
      <c r="AH45" s="3">
        <v>16.706774373548249</v>
      </c>
      <c r="AI45" s="3">
        <v>19.150956298960335</v>
      </c>
      <c r="AJ45" s="3">
        <v>12.61348674690751</v>
      </c>
      <c r="AK45" s="3">
        <v>14.021180122405752</v>
      </c>
      <c r="AL45" s="3">
        <v>8.3343264213593802</v>
      </c>
      <c r="AN45" s="3">
        <f t="shared" si="0"/>
        <v>21.723765145271386</v>
      </c>
      <c r="AO45" s="3">
        <f t="shared" si="1"/>
        <v>22.841901536328375</v>
      </c>
      <c r="AP45" s="3">
        <f t="shared" si="2"/>
        <v>20.605628754214393</v>
      </c>
    </row>
    <row r="46" spans="1:42" x14ac:dyDescent="0.3">
      <c r="A46" s="3" t="s">
        <v>93</v>
      </c>
      <c r="B46" s="3" t="s">
        <v>141</v>
      </c>
      <c r="C46" s="3" t="s">
        <v>53</v>
      </c>
      <c r="D46" s="3" t="s">
        <v>186</v>
      </c>
      <c r="E46" s="3">
        <v>22.005578265167586</v>
      </c>
      <c r="F46" s="3">
        <v>21.219382820464226</v>
      </c>
      <c r="G46" s="3">
        <v>21.469096912630683</v>
      </c>
      <c r="H46" s="3">
        <v>24.992714323396349</v>
      </c>
      <c r="I46" s="3">
        <v>22.726455593273894</v>
      </c>
      <c r="J46" s="3">
        <v>22.455118563193082</v>
      </c>
      <c r="K46" s="3">
        <v>17.85143170206716</v>
      </c>
      <c r="L46" s="3">
        <v>21.892107626987755</v>
      </c>
      <c r="M46" s="3">
        <v>21.225770122189878</v>
      </c>
      <c r="N46" s="3">
        <v>20.295222038625241</v>
      </c>
      <c r="O46" s="3">
        <v>20.266658089563805</v>
      </c>
      <c r="P46" s="3">
        <v>18.556824159526105</v>
      </c>
      <c r="Q46" s="3">
        <v>16.550048945589435</v>
      </c>
      <c r="R46" s="3">
        <v>15.642934952698031</v>
      </c>
      <c r="S46" s="3">
        <v>15.204713477614815</v>
      </c>
      <c r="T46" s="3">
        <v>18.447743753289181</v>
      </c>
      <c r="U46" s="3">
        <v>19.327963173515332</v>
      </c>
      <c r="V46" s="3">
        <v>19.152105056512454</v>
      </c>
      <c r="W46" s="3">
        <v>19.929338805858183</v>
      </c>
      <c r="X46" s="3">
        <v>20.491611982220341</v>
      </c>
      <c r="Y46" s="3">
        <v>20.754270422501733</v>
      </c>
      <c r="Z46" s="3">
        <v>19.067699597258621</v>
      </c>
      <c r="AA46" s="3">
        <v>18.2007755951904</v>
      </c>
      <c r="AB46" s="3">
        <v>20.893786993826332</v>
      </c>
      <c r="AC46" s="3">
        <v>21.9645645376796</v>
      </c>
      <c r="AD46" s="3">
        <v>21.574059419132936</v>
      </c>
      <c r="AE46" s="3">
        <v>22.774721884394726</v>
      </c>
      <c r="AF46" s="3">
        <v>24.677603352489605</v>
      </c>
      <c r="AG46" s="3">
        <v>25.066857203701982</v>
      </c>
      <c r="AH46" s="3">
        <v>24.674923964176291</v>
      </c>
      <c r="AI46" s="3">
        <v>23.864284900360335</v>
      </c>
      <c r="AJ46" s="3">
        <v>23.207086379946439</v>
      </c>
      <c r="AK46" s="3">
        <v>23.638323622099108</v>
      </c>
      <c r="AL46" s="3">
        <v>21.042784774822934</v>
      </c>
      <c r="AN46" s="3">
        <f t="shared" si="0"/>
        <v>20.914840088587194</v>
      </c>
      <c r="AO46" s="3">
        <f t="shared" si="1"/>
        <v>20.00763320704662</v>
      </c>
      <c r="AP46" s="3">
        <f t="shared" si="2"/>
        <v>21.822046970127765</v>
      </c>
    </row>
    <row r="47" spans="1:42" x14ac:dyDescent="0.3">
      <c r="A47" s="3" t="s">
        <v>93</v>
      </c>
      <c r="B47" s="3" t="s">
        <v>141</v>
      </c>
      <c r="C47" s="3" t="s">
        <v>54</v>
      </c>
      <c r="D47" s="3" t="s">
        <v>187</v>
      </c>
      <c r="E47" s="3">
        <v>24.818542693568997</v>
      </c>
      <c r="F47" s="3">
        <v>22.575237330440356</v>
      </c>
      <c r="G47" s="3">
        <v>23.486704073820587</v>
      </c>
      <c r="H47" s="3">
        <v>21.911051667368493</v>
      </c>
      <c r="I47" s="3">
        <v>25.281686314445643</v>
      </c>
      <c r="J47" s="3">
        <v>25.26178412865502</v>
      </c>
      <c r="K47" s="3">
        <v>26.510518657885164</v>
      </c>
      <c r="L47" s="3">
        <v>25.926453837410307</v>
      </c>
      <c r="M47" s="3">
        <v>26.98640800990308</v>
      </c>
      <c r="N47" s="3">
        <v>27.739825876845508</v>
      </c>
      <c r="O47" s="3">
        <v>30.439560640727318</v>
      </c>
      <c r="P47" s="3">
        <v>26.159964982143986</v>
      </c>
      <c r="Q47" s="3">
        <v>26.571245139087608</v>
      </c>
      <c r="R47" s="3">
        <v>24.881158174398564</v>
      </c>
      <c r="S47" s="3">
        <v>23.762980458953173</v>
      </c>
      <c r="T47" s="3">
        <v>21.84522071052556</v>
      </c>
      <c r="U47" s="3">
        <v>24.586824118737692</v>
      </c>
      <c r="V47" s="3">
        <v>24.76179869157615</v>
      </c>
      <c r="W47" s="3">
        <v>27.517148601117981</v>
      </c>
      <c r="X47" s="3">
        <v>25.505162810446624</v>
      </c>
      <c r="Y47" s="3">
        <v>25.192696487030396</v>
      </c>
      <c r="Z47" s="3">
        <v>31.767234530856957</v>
      </c>
      <c r="AA47" s="3">
        <v>30.854780695700157</v>
      </c>
      <c r="AB47" s="3">
        <v>32.265166324155551</v>
      </c>
      <c r="AC47" s="3">
        <v>32.757825856913961</v>
      </c>
      <c r="AD47" s="3">
        <v>32.385923330405603</v>
      </c>
      <c r="AE47" s="3">
        <v>33.584788864447475</v>
      </c>
      <c r="AF47" s="3">
        <v>33.92983513757158</v>
      </c>
      <c r="AG47" s="3">
        <v>34.167119661515564</v>
      </c>
      <c r="AH47" s="3">
        <v>29.778276546214659</v>
      </c>
      <c r="AI47" s="3">
        <v>29.714757621727294</v>
      </c>
      <c r="AJ47" s="3">
        <v>28.068684762973849</v>
      </c>
      <c r="AK47" s="3">
        <v>25.25143525640005</v>
      </c>
      <c r="AL47" s="3">
        <v>27.025683613838495</v>
      </c>
      <c r="AN47" s="3">
        <f t="shared" si="0"/>
        <v>27.449220164935571</v>
      </c>
      <c r="AO47" s="3">
        <f t="shared" si="1"/>
        <v>25.220303930289244</v>
      </c>
      <c r="AP47" s="3">
        <f t="shared" si="2"/>
        <v>29.678136399581909</v>
      </c>
    </row>
    <row r="48" spans="1:42" x14ac:dyDescent="0.3">
      <c r="A48" s="3" t="s">
        <v>93</v>
      </c>
      <c r="B48" s="3" t="s">
        <v>141</v>
      </c>
      <c r="C48" s="3" t="s">
        <v>55</v>
      </c>
      <c r="D48" s="3" t="s">
        <v>188</v>
      </c>
      <c r="E48" s="3">
        <v>17.296478407626189</v>
      </c>
      <c r="F48" s="3">
        <v>16.895070429195581</v>
      </c>
      <c r="G48" s="3">
        <v>16.401225852794603</v>
      </c>
      <c r="H48" s="3">
        <v>14.505735557354631</v>
      </c>
      <c r="I48" s="3">
        <v>16.012586181503107</v>
      </c>
      <c r="J48" s="3">
        <v>18.623113392220876</v>
      </c>
      <c r="K48" s="3">
        <v>15.519507349168936</v>
      </c>
      <c r="L48" s="3">
        <v>16.807070538464679</v>
      </c>
      <c r="M48" s="3">
        <v>14.84427922171534</v>
      </c>
      <c r="N48" s="3">
        <v>13.246420801088096</v>
      </c>
      <c r="O48" s="3">
        <v>10.334195802311511</v>
      </c>
      <c r="P48" s="3">
        <v>11.716774016860251</v>
      </c>
      <c r="Q48" s="3">
        <v>15.108862189082076</v>
      </c>
      <c r="R48" s="3">
        <v>16.625170707712574</v>
      </c>
      <c r="S48" s="3">
        <v>13.992043702325715</v>
      </c>
      <c r="T48" s="3">
        <v>21.007793878406169</v>
      </c>
      <c r="U48" s="3">
        <v>20.38508270415177</v>
      </c>
      <c r="V48" s="3">
        <v>19.110543974084404</v>
      </c>
      <c r="W48" s="3">
        <v>20.131929012561965</v>
      </c>
      <c r="X48" s="3">
        <v>20.471235093165497</v>
      </c>
      <c r="Y48" s="3">
        <v>21.730513311966511</v>
      </c>
      <c r="Z48" s="3">
        <v>18.601223796977699</v>
      </c>
      <c r="AA48" s="3">
        <v>25.131569096007578</v>
      </c>
      <c r="AB48" s="3">
        <v>25.126810602578885</v>
      </c>
      <c r="AC48" s="3">
        <v>27.575844750354783</v>
      </c>
      <c r="AD48" s="3">
        <v>30.685641863485071</v>
      </c>
      <c r="AE48" s="3">
        <v>29.504271503059186</v>
      </c>
      <c r="AF48" s="3">
        <v>31.058966640149965</v>
      </c>
      <c r="AG48" s="3">
        <v>36.656897212664923</v>
      </c>
      <c r="AH48" s="3">
        <v>37.248152648278889</v>
      </c>
      <c r="AI48" s="3">
        <v>37.750455423464111</v>
      </c>
      <c r="AJ48" s="3">
        <v>39.506709814793354</v>
      </c>
      <c r="AK48" s="3">
        <v>40.275189110544446</v>
      </c>
      <c r="AL48" s="3">
        <v>43.822108518998675</v>
      </c>
      <c r="AN48" s="3">
        <f t="shared" si="0"/>
        <v>22.756160973679943</v>
      </c>
      <c r="AO48" s="3">
        <f t="shared" si="1"/>
        <v>15.842435925410715</v>
      </c>
      <c r="AP48" s="3">
        <f t="shared" si="2"/>
        <v>29.669886021949175</v>
      </c>
    </row>
    <row r="49" spans="1:42" x14ac:dyDescent="0.3">
      <c r="A49" s="3" t="s">
        <v>93</v>
      </c>
      <c r="B49" s="3" t="s">
        <v>141</v>
      </c>
      <c r="C49" s="3" t="s">
        <v>56</v>
      </c>
      <c r="D49" s="3" t="s">
        <v>189</v>
      </c>
      <c r="E49" s="3">
        <v>25.240867122174588</v>
      </c>
      <c r="F49" s="3">
        <v>25.15973893546224</v>
      </c>
      <c r="G49" s="3">
        <v>24.572410785395217</v>
      </c>
      <c r="H49" s="3">
        <v>25.21025759641341</v>
      </c>
      <c r="I49" s="3">
        <v>27.948092645651229</v>
      </c>
      <c r="J49" s="3">
        <v>26.041418767062996</v>
      </c>
      <c r="K49" s="3">
        <v>26.391852616342799</v>
      </c>
      <c r="L49" s="3">
        <v>26.248106330130767</v>
      </c>
      <c r="M49" s="3">
        <v>27.632409767351117</v>
      </c>
      <c r="N49" s="3">
        <v>29.133784007621593</v>
      </c>
      <c r="O49" s="3">
        <v>27.760939478617491</v>
      </c>
      <c r="P49" s="3">
        <v>27.245186832369466</v>
      </c>
      <c r="Q49" s="3">
        <v>26.538993654955227</v>
      </c>
      <c r="R49" s="3">
        <v>26.647850717582735</v>
      </c>
      <c r="S49" s="3">
        <v>27.694016158215451</v>
      </c>
      <c r="T49" s="3">
        <v>28.799153107429742</v>
      </c>
      <c r="U49" s="3">
        <v>29.043815060955591</v>
      </c>
      <c r="V49" s="3">
        <v>29.221643052908448</v>
      </c>
      <c r="W49" s="3">
        <v>27.503399982727483</v>
      </c>
      <c r="X49" s="3">
        <v>29.258692582799732</v>
      </c>
      <c r="Y49" s="3">
        <v>30.030604801571197</v>
      </c>
      <c r="Z49" s="3">
        <v>27.826759627560925</v>
      </c>
      <c r="AA49" s="3">
        <v>26.781997426774456</v>
      </c>
      <c r="AB49" s="3">
        <v>27.724480112488838</v>
      </c>
      <c r="AC49" s="3">
        <v>28.727966254550001</v>
      </c>
      <c r="AD49" s="3">
        <v>28.134449116747</v>
      </c>
      <c r="AE49" s="3">
        <v>30.129886688436976</v>
      </c>
      <c r="AF49" s="3">
        <v>30.302149687321329</v>
      </c>
      <c r="AG49" s="3">
        <v>27.487848896412707</v>
      </c>
      <c r="AH49" s="3">
        <v>27.072444783785077</v>
      </c>
      <c r="AI49" s="3">
        <v>28.171108506876358</v>
      </c>
      <c r="AJ49" s="3">
        <v>29.556141992239237</v>
      </c>
      <c r="AK49" s="3">
        <v>29.442475737103319</v>
      </c>
      <c r="AL49" s="3">
        <v>28.290509458042767</v>
      </c>
      <c r="AN49" s="3">
        <f t="shared" si="0"/>
        <v>27.734454479178744</v>
      </c>
      <c r="AO49" s="3">
        <f t="shared" si="1"/>
        <v>26.900523151984213</v>
      </c>
      <c r="AP49" s="3">
        <f t="shared" si="2"/>
        <v>28.568385806373289</v>
      </c>
    </row>
    <row r="50" spans="1:42" x14ac:dyDescent="0.3">
      <c r="A50" s="3" t="s">
        <v>93</v>
      </c>
      <c r="B50" s="3" t="s">
        <v>141</v>
      </c>
      <c r="C50" s="3" t="s">
        <v>57</v>
      </c>
      <c r="D50" s="3" t="s">
        <v>190</v>
      </c>
      <c r="E50" s="3">
        <v>-2.4431714027139568</v>
      </c>
      <c r="F50" s="3">
        <v>-0.25814107262407449</v>
      </c>
      <c r="G50" s="3">
        <v>4.3279599383468588</v>
      </c>
      <c r="H50" s="3">
        <v>8.3523430440744679</v>
      </c>
      <c r="I50" s="3">
        <v>6.2696058601656208</v>
      </c>
      <c r="J50" s="3">
        <v>12.833168701421668</v>
      </c>
      <c r="K50" s="3">
        <v>10.459711052375914</v>
      </c>
      <c r="L50" s="3">
        <v>16.484014032519607</v>
      </c>
      <c r="M50" s="3">
        <v>-22.54827499404783</v>
      </c>
      <c r="N50" s="3">
        <v>-9.4777057779666016</v>
      </c>
      <c r="O50" s="3">
        <v>15.70543316992361</v>
      </c>
      <c r="P50" s="3">
        <v>7.2157408561496812</v>
      </c>
      <c r="Q50" s="3">
        <v>-24.003792949576091</v>
      </c>
      <c r="R50" s="3">
        <v>-16.965179775803527</v>
      </c>
      <c r="S50" s="3">
        <v>-6.2535159043294986</v>
      </c>
      <c r="T50" s="3">
        <v>1.4637248022901057</v>
      </c>
      <c r="U50" s="3">
        <v>3.3430503518258594</v>
      </c>
      <c r="V50" s="3">
        <v>6.438061030497316</v>
      </c>
      <c r="W50" s="3">
        <v>10.629363872148764</v>
      </c>
      <c r="X50" s="3">
        <v>12.948070417452314</v>
      </c>
      <c r="Y50" s="3">
        <v>9.6529982220839994</v>
      </c>
      <c r="Z50" s="3">
        <v>9.0206533996108167</v>
      </c>
      <c r="AA50" s="3">
        <v>8.2448473007981828</v>
      </c>
      <c r="AB50" s="3">
        <v>9.5118002657214156</v>
      </c>
      <c r="AC50" s="3">
        <v>12.74799130965728</v>
      </c>
      <c r="AD50" s="3">
        <v>14.194418607757322</v>
      </c>
      <c r="AE50" s="3">
        <v>15.117808286413787</v>
      </c>
      <c r="AF50" s="3">
        <v>16.24509510953283</v>
      </c>
      <c r="AG50" s="3">
        <v>16.497472448948145</v>
      </c>
      <c r="AH50" s="3">
        <v>14.559418973974051</v>
      </c>
      <c r="AI50" s="3">
        <v>15.810077451784965</v>
      </c>
      <c r="AJ50" s="3">
        <v>18.978067370502423</v>
      </c>
      <c r="AK50" s="3">
        <v>20.223935042330126</v>
      </c>
      <c r="AL50" s="3">
        <v>19.834675782846247</v>
      </c>
      <c r="AN50" s="3">
        <f t="shared" si="0"/>
        <v>6.9164624948262299</v>
      </c>
      <c r="AO50" s="3">
        <f t="shared" si="1"/>
        <v>0.26499823129598932</v>
      </c>
      <c r="AP50" s="3">
        <f t="shared" si="2"/>
        <v>13.567926758356474</v>
      </c>
    </row>
    <row r="51" spans="1:42" x14ac:dyDescent="0.3">
      <c r="A51" s="3" t="s">
        <v>93</v>
      </c>
      <c r="B51" s="3" t="s">
        <v>141</v>
      </c>
      <c r="C51" s="3" t="s">
        <v>58</v>
      </c>
      <c r="D51" s="3" t="s">
        <v>191</v>
      </c>
      <c r="E51" s="3">
        <v>17.122860561762337</v>
      </c>
      <c r="F51" s="3">
        <v>10.055180625185763</v>
      </c>
      <c r="G51" s="3">
        <v>6.7083218779347238</v>
      </c>
      <c r="H51" s="3">
        <v>8.9989184679122207</v>
      </c>
      <c r="I51" s="3">
        <v>2.3700192506809081</v>
      </c>
      <c r="J51" s="3">
        <v>8.3038618244608724</v>
      </c>
      <c r="K51" s="3">
        <v>9.8983350322774921</v>
      </c>
      <c r="L51" s="3">
        <v>4.3614570365973471</v>
      </c>
      <c r="M51" s="3">
        <v>13.313199707427517</v>
      </c>
      <c r="N51" s="3">
        <v>6.8184282262079652</v>
      </c>
      <c r="O51" s="3">
        <v>2.4726277339529901</v>
      </c>
      <c r="P51" s="3">
        <v>3.5432959103493631</v>
      </c>
      <c r="Q51" s="3">
        <v>7.4323343197056486</v>
      </c>
      <c r="R51" s="3">
        <v>7.0926584610219541</v>
      </c>
      <c r="S51" s="3">
        <v>2.338869470177193</v>
      </c>
      <c r="T51" s="3">
        <v>-0.8188679919321018</v>
      </c>
      <c r="U51" s="3">
        <v>4.1283881821129667</v>
      </c>
      <c r="V51" s="3">
        <v>3.5454202095663243</v>
      </c>
      <c r="W51" s="3">
        <v>4.3822378215652238</v>
      </c>
      <c r="X51" s="3">
        <v>3.6892777751870285</v>
      </c>
      <c r="Y51" s="3">
        <v>5.2569510472488066</v>
      </c>
      <c r="Z51" s="3">
        <v>7.355705013452023</v>
      </c>
      <c r="AA51" s="3">
        <v>4.9209387367334489</v>
      </c>
      <c r="AB51" s="3">
        <v>7.9229967485740165</v>
      </c>
      <c r="AC51" s="3">
        <v>6.2859055142248366</v>
      </c>
      <c r="AD51" s="3">
        <v>13.699198920802703</v>
      </c>
      <c r="AE51" s="3">
        <v>15.000069409668948</v>
      </c>
      <c r="AF51" s="3">
        <v>14.708296016056444</v>
      </c>
      <c r="AG51" s="3">
        <v>18.045141325357775</v>
      </c>
      <c r="AH51" s="3">
        <v>10.356246478528206</v>
      </c>
      <c r="AI51" s="3">
        <v>20.126325650983308</v>
      </c>
      <c r="AJ51" s="3">
        <v>16.129535886852885</v>
      </c>
      <c r="AK51" s="3">
        <v>21.460274875349157</v>
      </c>
      <c r="AL51" s="3">
        <v>21.149599459788721</v>
      </c>
      <c r="AN51" s="3">
        <f t="shared" si="0"/>
        <v>9.0639414584051483</v>
      </c>
      <c r="AO51" s="3">
        <f t="shared" si="1"/>
        <v>6.7141110997550086</v>
      </c>
      <c r="AP51" s="3">
        <f t="shared" si="2"/>
        <v>11.413771817055288</v>
      </c>
    </row>
    <row r="52" spans="1:42" x14ac:dyDescent="0.3">
      <c r="A52" s="3" t="s">
        <v>93</v>
      </c>
      <c r="B52" s="3" t="s">
        <v>141</v>
      </c>
      <c r="C52" s="3" t="s">
        <v>59</v>
      </c>
      <c r="D52" s="3" t="s">
        <v>192</v>
      </c>
      <c r="E52" s="3" t="s">
        <v>278</v>
      </c>
      <c r="F52" s="3">
        <v>26.619191824443384</v>
      </c>
      <c r="G52" s="3">
        <v>24.738952306716968</v>
      </c>
      <c r="H52" s="3">
        <v>20.887808597911047</v>
      </c>
      <c r="I52" s="3">
        <v>16.308405357855595</v>
      </c>
      <c r="J52" s="3">
        <v>15.784957343418313</v>
      </c>
      <c r="K52" s="3">
        <v>11.082503678458439</v>
      </c>
      <c r="L52" s="3">
        <v>14.861897705588381</v>
      </c>
      <c r="M52" s="3">
        <v>18.001205988483811</v>
      </c>
      <c r="N52" s="3">
        <v>31.230999427468781</v>
      </c>
      <c r="O52" s="3">
        <v>22.973299748843573</v>
      </c>
      <c r="P52" s="3">
        <v>26.069159230336354</v>
      </c>
      <c r="Q52" s="3">
        <v>19.292759348499864</v>
      </c>
      <c r="R52" s="3">
        <v>13.446966928018819</v>
      </c>
      <c r="S52" s="3">
        <v>7.249833266963809</v>
      </c>
      <c r="T52" s="3">
        <v>13.857981738366984</v>
      </c>
      <c r="U52" s="3">
        <v>10.414229067138276</v>
      </c>
      <c r="V52" s="3">
        <v>14.1688498558039</v>
      </c>
      <c r="W52" s="3">
        <v>-2.0977641661069031</v>
      </c>
      <c r="X52" s="3">
        <v>18.391175456270481</v>
      </c>
      <c r="Y52" s="3">
        <v>29.364498074416741</v>
      </c>
      <c r="Z52" s="3">
        <v>10.495025679718308</v>
      </c>
      <c r="AA52" s="3">
        <v>7.6444562022422513</v>
      </c>
      <c r="AB52" s="3">
        <v>4.5026603398517491</v>
      </c>
      <c r="AC52" s="3">
        <v>10.616274578523152</v>
      </c>
      <c r="AD52" s="3">
        <v>19.623092296727542</v>
      </c>
      <c r="AE52" s="3">
        <v>38.932619135673804</v>
      </c>
      <c r="AF52" s="3">
        <v>16.275631681962945</v>
      </c>
      <c r="AG52" s="3">
        <v>25.642008949904032</v>
      </c>
      <c r="AH52" s="3">
        <v>14.660437315517077</v>
      </c>
      <c r="AI52" s="3">
        <v>25.491615039148673</v>
      </c>
      <c r="AJ52" s="3">
        <v>25.871389880748385</v>
      </c>
      <c r="AK52" s="3">
        <v>33.333435211098092</v>
      </c>
      <c r="AL52" s="3">
        <v>19.233167277390141</v>
      </c>
      <c r="AN52" s="3">
        <f t="shared" si="0"/>
        <v>18.332385586890993</v>
      </c>
      <c r="AO52" s="3">
        <f t="shared" si="1"/>
        <v>18.301259472407025</v>
      </c>
      <c r="AP52" s="3">
        <f t="shared" si="2"/>
        <v>18.361680753464139</v>
      </c>
    </row>
    <row r="53" spans="1:42" x14ac:dyDescent="0.3">
      <c r="A53" s="3" t="s">
        <v>93</v>
      </c>
      <c r="B53" s="3" t="s">
        <v>141</v>
      </c>
      <c r="C53" s="3" t="s">
        <v>60</v>
      </c>
      <c r="D53" s="3" t="s">
        <v>193</v>
      </c>
      <c r="E53" s="3">
        <v>30.544122904835341</v>
      </c>
      <c r="F53" s="3">
        <v>31.188864110646751</v>
      </c>
      <c r="G53" s="3">
        <v>29.778566080802101</v>
      </c>
      <c r="H53" s="3">
        <v>30.327866386095103</v>
      </c>
      <c r="I53" s="3">
        <v>32.826379311394291</v>
      </c>
      <c r="J53" s="3">
        <v>32.134169465055713</v>
      </c>
      <c r="K53" s="3">
        <v>26.945873933999621</v>
      </c>
      <c r="L53" s="3">
        <v>26.860470183150163</v>
      </c>
      <c r="M53" s="3">
        <v>26.28949006961842</v>
      </c>
      <c r="N53" s="3">
        <v>27.131471552818919</v>
      </c>
      <c r="O53" s="3">
        <v>26.803019919117492</v>
      </c>
      <c r="P53" s="3">
        <v>25.499324221205399</v>
      </c>
      <c r="Q53" s="3">
        <v>24.928390874181609</v>
      </c>
      <c r="R53" s="3">
        <v>24.945176430391708</v>
      </c>
      <c r="S53" s="3">
        <v>25.85588741282163</v>
      </c>
      <c r="T53" s="3">
        <v>27.461635040955283</v>
      </c>
      <c r="U53" s="3">
        <v>29.391698518494547</v>
      </c>
      <c r="V53" s="3">
        <v>31.087323863202737</v>
      </c>
      <c r="W53" s="3">
        <v>27.861155616976113</v>
      </c>
      <c r="X53" s="3">
        <v>29.95380093836048</v>
      </c>
      <c r="Y53" s="3">
        <v>36.495707213159406</v>
      </c>
      <c r="Z53" s="3">
        <v>36.300859302640646</v>
      </c>
      <c r="AA53" s="3">
        <v>32.769973195031966</v>
      </c>
      <c r="AB53" s="3">
        <v>31.630988474159178</v>
      </c>
      <c r="AC53" s="3">
        <v>34.029571867493011</v>
      </c>
      <c r="AD53" s="3">
        <v>38.835373542804561</v>
      </c>
      <c r="AE53" s="3">
        <v>40.320600192742972</v>
      </c>
      <c r="AF53" s="3">
        <v>39.495224708830492</v>
      </c>
      <c r="AG53" s="3">
        <v>41.745491975304802</v>
      </c>
      <c r="AH53" s="3">
        <v>35.450457109799345</v>
      </c>
      <c r="AI53" s="3">
        <v>36.472669838295161</v>
      </c>
      <c r="AJ53" s="3">
        <v>38.468115552494048</v>
      </c>
      <c r="AK53" s="3">
        <v>38.951063480833817</v>
      </c>
      <c r="AL53" s="3">
        <v>38.165805102137469</v>
      </c>
      <c r="AN53" s="3">
        <f t="shared" si="0"/>
        <v>31.96901730558384</v>
      </c>
      <c r="AO53" s="3">
        <f t="shared" si="1"/>
        <v>28.17131802444613</v>
      </c>
      <c r="AP53" s="3">
        <f t="shared" si="2"/>
        <v>35.766716586721543</v>
      </c>
    </row>
    <row r="54" spans="1:42" x14ac:dyDescent="0.3">
      <c r="A54" s="3" t="s">
        <v>93</v>
      </c>
      <c r="B54" s="3" t="s">
        <v>141</v>
      </c>
      <c r="C54" s="3" t="s">
        <v>61</v>
      </c>
      <c r="D54" s="3" t="s">
        <v>194</v>
      </c>
      <c r="E54" s="3">
        <v>25.584025965360972</v>
      </c>
      <c r="F54" s="3">
        <v>25.369592811867697</v>
      </c>
      <c r="G54" s="3">
        <v>25.60910407504845</v>
      </c>
      <c r="H54" s="3">
        <v>30.431486892383802</v>
      </c>
      <c r="I54" s="3">
        <v>26.927840080510979</v>
      </c>
      <c r="J54" s="3">
        <v>23.985668141623307</v>
      </c>
      <c r="K54" s="3">
        <v>20.762723819581776</v>
      </c>
      <c r="L54" s="3">
        <v>26.354677897402972</v>
      </c>
      <c r="M54" s="3">
        <v>21.352230484563016</v>
      </c>
      <c r="N54" s="3">
        <v>21.498020989874757</v>
      </c>
      <c r="O54" s="3">
        <v>22.395506780523064</v>
      </c>
      <c r="P54" s="3">
        <v>26.36842951201125</v>
      </c>
      <c r="Q54" s="3">
        <v>25.227061234231986</v>
      </c>
      <c r="R54" s="3">
        <v>19.8960375531219</v>
      </c>
      <c r="S54" s="3">
        <v>22.595998044378636</v>
      </c>
      <c r="T54" s="3">
        <v>20.809988178297772</v>
      </c>
      <c r="U54" s="3">
        <v>18.377041593342447</v>
      </c>
      <c r="V54" s="3">
        <v>18.745806924609688</v>
      </c>
      <c r="W54" s="3">
        <v>20.217932516350121</v>
      </c>
      <c r="X54" s="3">
        <v>18.703933767563662</v>
      </c>
      <c r="Y54" s="3">
        <v>20.35420496164382</v>
      </c>
      <c r="Z54" s="3">
        <v>22.166029711585125</v>
      </c>
      <c r="AA54" s="3">
        <v>26.079700780702936</v>
      </c>
      <c r="AB54" s="3">
        <v>27.951489525084668</v>
      </c>
      <c r="AC54" s="3">
        <v>27.499846115115822</v>
      </c>
      <c r="AD54" s="3">
        <v>25.566821324161332</v>
      </c>
      <c r="AE54" s="3">
        <v>21.713428908395162</v>
      </c>
      <c r="AF54" s="3">
        <v>21.205517885370938</v>
      </c>
      <c r="AG54" s="3">
        <v>16.88776394154716</v>
      </c>
      <c r="AH54" s="3">
        <v>20.30186972862354</v>
      </c>
      <c r="AI54" s="3">
        <v>21.551703169221259</v>
      </c>
      <c r="AJ54" s="3">
        <v>21.375341405109531</v>
      </c>
      <c r="AK54" s="3">
        <v>20.506755350310549</v>
      </c>
      <c r="AL54" s="3">
        <v>21.442151905053795</v>
      </c>
      <c r="AN54" s="3">
        <f t="shared" si="0"/>
        <v>22.818109763958052</v>
      </c>
      <c r="AO54" s="3">
        <f t="shared" si="1"/>
        <v>23.737966709066164</v>
      </c>
      <c r="AP54" s="3">
        <f t="shared" si="2"/>
        <v>21.898252818849947</v>
      </c>
    </row>
    <row r="55" spans="1:42" x14ac:dyDescent="0.3">
      <c r="A55" s="3" t="s">
        <v>93</v>
      </c>
      <c r="B55" s="3" t="s">
        <v>141</v>
      </c>
      <c r="C55" s="3" t="s">
        <v>62</v>
      </c>
      <c r="D55" s="3" t="s">
        <v>195</v>
      </c>
      <c r="E55" s="3">
        <v>17.975120709490831</v>
      </c>
      <c r="F55" s="3">
        <v>15.543232197192411</v>
      </c>
      <c r="G55" s="3">
        <v>24.721417304687449</v>
      </c>
      <c r="H55" s="3">
        <v>22.790184519254076</v>
      </c>
      <c r="I55" s="3">
        <v>11.417058137133965</v>
      </c>
      <c r="J55" s="3">
        <v>15.029512037811536</v>
      </c>
      <c r="K55" s="3">
        <v>12.841475304001957</v>
      </c>
      <c r="L55" s="3">
        <v>24.178487483854859</v>
      </c>
      <c r="M55" s="3">
        <v>11.503301984619627</v>
      </c>
      <c r="N55" s="3">
        <v>0.35369784264169091</v>
      </c>
      <c r="O55" s="3">
        <v>14.337648918622104</v>
      </c>
      <c r="P55" s="3">
        <v>9.6477456810563389</v>
      </c>
      <c r="Q55" s="3">
        <v>15.372119974519338</v>
      </c>
      <c r="R55" s="3">
        <v>19.161595627638302</v>
      </c>
      <c r="S55" s="3">
        <v>22.270181110679584</v>
      </c>
      <c r="T55" s="3">
        <v>23.099869804234856</v>
      </c>
      <c r="U55" s="3">
        <v>25.481243390655017</v>
      </c>
      <c r="V55" s="3">
        <v>24.921918126741964</v>
      </c>
      <c r="W55" s="3">
        <v>22.34467572783808</v>
      </c>
      <c r="X55" s="3">
        <v>22.025575857359321</v>
      </c>
      <c r="Y55" s="3">
        <v>24.04435507958112</v>
      </c>
      <c r="Z55" s="3">
        <v>18.217179322492136</v>
      </c>
      <c r="AA55" s="3">
        <v>17.895896961180778</v>
      </c>
      <c r="AB55" s="3">
        <v>20.205129973451417</v>
      </c>
      <c r="AC55" s="3">
        <v>15.890061997158176</v>
      </c>
      <c r="AD55" s="3">
        <v>16.472441767752994</v>
      </c>
      <c r="AE55" s="3">
        <v>19.446877379725599</v>
      </c>
      <c r="AF55" s="3">
        <v>27.103457868117165</v>
      </c>
      <c r="AG55" s="3">
        <v>27.944067008669691</v>
      </c>
      <c r="AH55" s="3">
        <v>25.995826047718438</v>
      </c>
      <c r="AI55" s="3">
        <v>20.874773491209382</v>
      </c>
      <c r="AJ55" s="3">
        <v>28.10074603141657</v>
      </c>
      <c r="AK55" s="3">
        <v>30.143341214613447</v>
      </c>
      <c r="AL55" s="3">
        <v>31.937621451327246</v>
      </c>
      <c r="AN55" s="3">
        <f t="shared" si="0"/>
        <v>19.979054039248449</v>
      </c>
      <c r="AO55" s="3">
        <f t="shared" si="1"/>
        <v>16.807287766358471</v>
      </c>
      <c r="AP55" s="3">
        <f t="shared" si="2"/>
        <v>23.150820312138443</v>
      </c>
    </row>
    <row r="56" spans="1:42" x14ac:dyDescent="0.3">
      <c r="A56" s="3" t="s">
        <v>93</v>
      </c>
      <c r="B56" s="3" t="s">
        <v>141</v>
      </c>
      <c r="C56" s="3" t="s">
        <v>63</v>
      </c>
      <c r="D56" s="3" t="s">
        <v>196</v>
      </c>
      <c r="E56" s="3">
        <v>29.535690675760168</v>
      </c>
      <c r="F56" s="3">
        <v>26.653234226780164</v>
      </c>
      <c r="G56" s="3">
        <v>27.688102842269828</v>
      </c>
      <c r="H56" s="3">
        <v>21.507480577931105</v>
      </c>
      <c r="I56" s="3">
        <v>22.099901623573924</v>
      </c>
      <c r="J56" s="3">
        <v>23.030784642467971</v>
      </c>
      <c r="K56" s="3">
        <v>14.301346764277149</v>
      </c>
      <c r="L56" s="3">
        <v>14.714014567526579</v>
      </c>
      <c r="M56" s="3">
        <v>14.650409349229641</v>
      </c>
      <c r="N56" s="3">
        <v>12.310988839646045</v>
      </c>
      <c r="O56" s="3">
        <v>11.767912245533633</v>
      </c>
      <c r="P56" s="3">
        <v>12.798798240094229</v>
      </c>
      <c r="Q56" s="3">
        <v>12.001630999495749</v>
      </c>
      <c r="R56" s="3">
        <v>12.425689602560933</v>
      </c>
      <c r="S56" s="3">
        <v>16.291661037733824</v>
      </c>
      <c r="T56" s="3">
        <v>15.917062180045541</v>
      </c>
      <c r="U56" s="3">
        <v>15.780218345647205</v>
      </c>
      <c r="V56" s="3">
        <v>17.777008771231397</v>
      </c>
      <c r="W56" s="3">
        <v>17.266899289826643</v>
      </c>
      <c r="X56" s="3">
        <v>17.911936597349747</v>
      </c>
      <c r="Y56" s="3">
        <v>16.837601290857606</v>
      </c>
      <c r="Z56" s="3">
        <v>16.180008244928075</v>
      </c>
      <c r="AA56" s="3">
        <v>16.469657115700173</v>
      </c>
      <c r="AB56" s="3">
        <v>16.323917214978319</v>
      </c>
      <c r="AC56" s="3">
        <v>17.369326331931674</v>
      </c>
      <c r="AD56" s="3">
        <v>19.279856773120187</v>
      </c>
      <c r="AE56" s="3">
        <v>22.873634621064227</v>
      </c>
      <c r="AF56" s="3">
        <v>23.661667635486751</v>
      </c>
      <c r="AG56" s="3">
        <v>22.362602120125512</v>
      </c>
      <c r="AH56" s="3">
        <v>20.200639632996559</v>
      </c>
      <c r="AI56" s="3">
        <v>22.191219368797604</v>
      </c>
      <c r="AJ56" s="3">
        <v>23.304924543552509</v>
      </c>
      <c r="AK56" s="3">
        <v>22.165614280277314</v>
      </c>
      <c r="AL56" s="3">
        <v>21.773760641800376</v>
      </c>
      <c r="AN56" s="3">
        <f t="shared" si="0"/>
        <v>18.747800036311716</v>
      </c>
      <c r="AO56" s="3">
        <f t="shared" si="1"/>
        <v>17.851466280033748</v>
      </c>
      <c r="AP56" s="3">
        <f t="shared" si="2"/>
        <v>19.644133792589688</v>
      </c>
    </row>
    <row r="57" spans="1:42" x14ac:dyDescent="0.3">
      <c r="A57" s="3" t="s">
        <v>93</v>
      </c>
      <c r="B57" s="3" t="s">
        <v>141</v>
      </c>
      <c r="C57" s="3" t="s">
        <v>64</v>
      </c>
      <c r="D57" s="3" t="s">
        <v>197</v>
      </c>
      <c r="E57" s="3">
        <v>24.212644195463366</v>
      </c>
      <c r="F57" s="3">
        <v>24.068890467194137</v>
      </c>
      <c r="G57" s="3">
        <v>20.571378126408913</v>
      </c>
      <c r="H57" s="3">
        <v>21.688258249633563</v>
      </c>
      <c r="I57" s="3">
        <v>15.831289102941765</v>
      </c>
      <c r="J57" s="3">
        <v>13.413703974414348</v>
      </c>
      <c r="K57" s="3">
        <v>16.237961657910251</v>
      </c>
      <c r="L57" s="3">
        <v>15.967620246527387</v>
      </c>
      <c r="M57" s="3">
        <v>18.968476054265487</v>
      </c>
      <c r="N57" s="3">
        <v>17.900814473917357</v>
      </c>
      <c r="O57" s="3">
        <v>18.315624370496014</v>
      </c>
      <c r="P57" s="3">
        <v>18.590801395180009</v>
      </c>
      <c r="Q57" s="3">
        <v>19.086441524195411</v>
      </c>
      <c r="R57" s="3">
        <v>18.519329597268687</v>
      </c>
      <c r="S57" s="3">
        <v>22.102025314661191</v>
      </c>
      <c r="T57" s="3">
        <v>18.957377193852292</v>
      </c>
      <c r="U57" s="3">
        <v>19.901585498926757</v>
      </c>
      <c r="V57" s="3">
        <v>21.434635155020533</v>
      </c>
      <c r="W57" s="3">
        <v>29.256491980555495</v>
      </c>
      <c r="X57" s="3">
        <v>35.799498530906973</v>
      </c>
      <c r="Y57" s="3">
        <v>40.548526890534049</v>
      </c>
      <c r="Z57" s="3">
        <v>42.414570234377251</v>
      </c>
      <c r="AA57" s="3">
        <v>43.56728955194702</v>
      </c>
      <c r="AB57" s="3">
        <v>47.928482921362615</v>
      </c>
      <c r="AC57" s="3">
        <v>49.275587141700008</v>
      </c>
      <c r="AD57" s="3">
        <v>53.169225036763038</v>
      </c>
      <c r="AE57" s="3">
        <v>52.764932574616331</v>
      </c>
      <c r="AF57" s="3">
        <v>52.175741557515444</v>
      </c>
      <c r="AG57" s="3">
        <v>52.473418030853459</v>
      </c>
      <c r="AH57" s="3">
        <v>58.031305743186181</v>
      </c>
      <c r="AI57" s="3">
        <v>60.781989704283703</v>
      </c>
      <c r="AJ57" s="3">
        <v>44.900421313316585</v>
      </c>
      <c r="AK57" s="3">
        <v>43.249961758835013</v>
      </c>
      <c r="AL57" s="3">
        <v>45.056776122230993</v>
      </c>
      <c r="AN57" s="3">
        <f t="shared" si="0"/>
        <v>32.269502226213575</v>
      </c>
      <c r="AO57" s="3">
        <f t="shared" si="1"/>
        <v>19.078483614309231</v>
      </c>
      <c r="AP57" s="3">
        <f t="shared" si="2"/>
        <v>45.46052083811793</v>
      </c>
    </row>
    <row r="58" spans="1:42" x14ac:dyDescent="0.3">
      <c r="A58" s="3" t="s">
        <v>93</v>
      </c>
      <c r="B58" s="3" t="s">
        <v>141</v>
      </c>
      <c r="C58" s="3" t="s">
        <v>65</v>
      </c>
      <c r="D58" s="3" t="s">
        <v>198</v>
      </c>
      <c r="E58" s="3">
        <v>29.783923936290392</v>
      </c>
      <c r="F58" s="3">
        <v>26.357257220824977</v>
      </c>
      <c r="G58" s="3">
        <v>24.553614870452964</v>
      </c>
      <c r="H58" s="3">
        <v>22.64015097209581</v>
      </c>
      <c r="I58" s="3">
        <v>19.834000659692517</v>
      </c>
      <c r="J58" s="3">
        <v>21.597816881180638</v>
      </c>
      <c r="K58" s="3">
        <v>25.633923161168713</v>
      </c>
      <c r="L58" s="3">
        <v>28.324118059254307</v>
      </c>
      <c r="M58" s="3">
        <v>28.991730248306741</v>
      </c>
      <c r="N58" s="3">
        <v>29.128228710131239</v>
      </c>
      <c r="O58" s="3">
        <v>27.950893226300856</v>
      </c>
      <c r="P58" s="3">
        <v>25.336882107358942</v>
      </c>
      <c r="Q58" s="3">
        <v>25.471746848724663</v>
      </c>
      <c r="R58" s="3">
        <v>22.948247976659836</v>
      </c>
      <c r="S58" s="3">
        <v>21.777304216259395</v>
      </c>
      <c r="T58" s="3">
        <v>24.643808214688189</v>
      </c>
      <c r="U58" s="3">
        <v>21.247657800669977</v>
      </c>
      <c r="V58" s="3">
        <v>21.381959351407787</v>
      </c>
      <c r="W58" s="3">
        <v>21.912167025140615</v>
      </c>
      <c r="X58" s="3">
        <v>20.068826742728348</v>
      </c>
      <c r="Y58" s="3">
        <v>17.585272064639952</v>
      </c>
      <c r="Z58" s="3">
        <v>17.729843004487407</v>
      </c>
      <c r="AA58" s="3">
        <v>17.038328469851205</v>
      </c>
      <c r="AB58" s="3">
        <v>16.098068701018555</v>
      </c>
      <c r="AC58" s="3">
        <v>15.197132807410693</v>
      </c>
      <c r="AD58" s="3">
        <v>13.365722718973824</v>
      </c>
      <c r="AE58" s="3">
        <v>12.246317848733002</v>
      </c>
      <c r="AF58" s="3">
        <v>12.86115081019174</v>
      </c>
      <c r="AG58" s="3">
        <v>10.518954777505749</v>
      </c>
      <c r="AH58" s="3">
        <v>10.319335974438465</v>
      </c>
      <c r="AI58" s="3">
        <v>10.294834716468948</v>
      </c>
      <c r="AJ58" s="3">
        <v>12.724850579409248</v>
      </c>
      <c r="AK58" s="3">
        <v>13.379382651044541</v>
      </c>
      <c r="AL58" s="3">
        <v>15.189273013481191</v>
      </c>
      <c r="AN58" s="3">
        <f t="shared" si="0"/>
        <v>20.121550775499742</v>
      </c>
      <c r="AO58" s="3">
        <f t="shared" si="1"/>
        <v>25.07184147706236</v>
      </c>
      <c r="AP58" s="3">
        <f t="shared" si="2"/>
        <v>15.171260073937132</v>
      </c>
    </row>
    <row r="59" spans="1:42" x14ac:dyDescent="0.3">
      <c r="A59" s="3" t="s">
        <v>93</v>
      </c>
      <c r="B59" s="3" t="s">
        <v>141</v>
      </c>
      <c r="C59" s="3" t="s">
        <v>66</v>
      </c>
      <c r="D59" s="3" t="s">
        <v>199</v>
      </c>
      <c r="E59" s="3">
        <v>13.266083809648659</v>
      </c>
      <c r="F59" s="3">
        <v>9.7545616020785708</v>
      </c>
      <c r="G59" s="3">
        <v>13.477027314765804</v>
      </c>
      <c r="H59" s="3">
        <v>12.443857734320138</v>
      </c>
      <c r="I59" s="3">
        <v>15.213397513813856</v>
      </c>
      <c r="J59" s="3">
        <v>14.509174965749006</v>
      </c>
      <c r="K59" s="3">
        <v>14.133727408402287</v>
      </c>
      <c r="L59" s="3">
        <v>9.1473361357454088</v>
      </c>
      <c r="M59" s="3">
        <v>9.1724742573469236</v>
      </c>
      <c r="N59" s="3">
        <v>7.5352891792596548</v>
      </c>
      <c r="O59" s="3">
        <v>11.325055656344075</v>
      </c>
      <c r="P59" s="3">
        <v>12.175443073619585</v>
      </c>
      <c r="Q59" s="3">
        <v>11.42308114983391</v>
      </c>
      <c r="R59" s="3">
        <v>10.207709153474653</v>
      </c>
      <c r="S59" s="3">
        <v>33.658749245589433</v>
      </c>
      <c r="T59" s="3">
        <v>20.218563443830046</v>
      </c>
      <c r="U59" s="3">
        <v>14.21047471821552</v>
      </c>
      <c r="V59" s="3">
        <v>10.540390609753667</v>
      </c>
      <c r="W59" s="3">
        <v>8.0102463129966957</v>
      </c>
      <c r="X59" s="3">
        <v>5.0842369316196621</v>
      </c>
      <c r="Y59" s="3">
        <v>6.3628498978473775</v>
      </c>
      <c r="Z59" s="3">
        <v>8.1478845237005171</v>
      </c>
      <c r="AA59" s="3">
        <v>7.3048253674441792</v>
      </c>
      <c r="AB59" s="3">
        <v>9.3920023407026196</v>
      </c>
      <c r="AC59" s="3">
        <v>14.744408638257026</v>
      </c>
      <c r="AD59" s="3">
        <v>15.190864949803071</v>
      </c>
      <c r="AE59" s="3">
        <v>13.375917233677455</v>
      </c>
      <c r="AF59" s="3">
        <v>20.952346665679944</v>
      </c>
      <c r="AG59" s="3">
        <v>16.650670158286996</v>
      </c>
      <c r="AH59" s="3">
        <v>15.971746455039598</v>
      </c>
      <c r="AI59" s="3">
        <v>15.63186163976955</v>
      </c>
      <c r="AJ59" s="3">
        <v>19.33741652614659</v>
      </c>
      <c r="AK59" s="3">
        <v>15.327202642176346</v>
      </c>
      <c r="AL59" s="3">
        <v>17.383547777430405</v>
      </c>
      <c r="AN59" s="3">
        <f t="shared" si="0"/>
        <v>13.27295367742262</v>
      </c>
      <c r="AO59" s="3">
        <f t="shared" si="1"/>
        <v>13.639529786002205</v>
      </c>
      <c r="AP59" s="3">
        <f t="shared" si="2"/>
        <v>12.906377568843041</v>
      </c>
    </row>
    <row r="60" spans="1:42" x14ac:dyDescent="0.3">
      <c r="A60" s="3" t="s">
        <v>93</v>
      </c>
      <c r="B60" s="3" t="s">
        <v>141</v>
      </c>
      <c r="C60" s="3" t="s">
        <v>67</v>
      </c>
      <c r="D60" s="3" t="s">
        <v>200</v>
      </c>
      <c r="E60" s="3">
        <v>93.145070150138991</v>
      </c>
      <c r="F60" s="3">
        <v>45.873312520312886</v>
      </c>
      <c r="G60" s="3">
        <v>32.906820373484415</v>
      </c>
      <c r="H60" s="3">
        <v>23.871082244267406</v>
      </c>
      <c r="I60" s="3">
        <v>19.671153136111364</v>
      </c>
      <c r="J60" s="3">
        <v>17.013267828262315</v>
      </c>
      <c r="K60" s="3">
        <v>13.622742012033436</v>
      </c>
      <c r="L60" s="3">
        <v>13.357737083672211</v>
      </c>
      <c r="M60" s="3">
        <v>16.648928705056797</v>
      </c>
      <c r="N60" s="3">
        <v>13.736326019072159</v>
      </c>
      <c r="O60" s="3">
        <v>15.192457660042985</v>
      </c>
      <c r="P60" s="3">
        <v>8.5851450676089858</v>
      </c>
      <c r="Q60" s="3">
        <v>16.719142204918441</v>
      </c>
      <c r="R60" s="3">
        <v>15.508219875802819</v>
      </c>
      <c r="S60" s="3">
        <v>15.396676683157251</v>
      </c>
      <c r="T60" s="3">
        <v>19.802537869362443</v>
      </c>
      <c r="U60" s="3">
        <v>22.154590385712019</v>
      </c>
      <c r="V60" s="3">
        <v>22.762751517447825</v>
      </c>
      <c r="W60" s="3">
        <v>16.768086626514112</v>
      </c>
      <c r="X60" s="3">
        <v>25.621299501713796</v>
      </c>
      <c r="Y60" s="3">
        <v>30.258202775696834</v>
      </c>
      <c r="Z60" s="3">
        <v>28.027570240745099</v>
      </c>
      <c r="AA60" s="3">
        <v>29.27031669840985</v>
      </c>
      <c r="AB60" s="3">
        <v>34.816403484343638</v>
      </c>
      <c r="AC60" s="3">
        <v>42.139736551088689</v>
      </c>
      <c r="AD60" s="3">
        <v>48.649598804470344</v>
      </c>
      <c r="AE60" s="3">
        <v>48.499599014446424</v>
      </c>
      <c r="AF60" s="3">
        <v>48.925076802193168</v>
      </c>
      <c r="AG60" s="3">
        <v>52.752309004852151</v>
      </c>
      <c r="AH60" s="3">
        <v>36.598633598426972</v>
      </c>
      <c r="AI60" s="3">
        <v>43.563686936994934</v>
      </c>
      <c r="AJ60" s="3">
        <v>50.590711097728089</v>
      </c>
      <c r="AK60" s="3">
        <v>48.753014147050131</v>
      </c>
      <c r="AL60" s="3">
        <v>44.261583907070211</v>
      </c>
      <c r="AN60" s="3">
        <f t="shared" si="0"/>
        <v>31.043052662594391</v>
      </c>
      <c r="AO60" s="3">
        <f t="shared" si="1"/>
        <v>23.7179535187657</v>
      </c>
      <c r="AP60" s="3">
        <f t="shared" si="2"/>
        <v>38.368151806423079</v>
      </c>
    </row>
    <row r="61" spans="1:42" x14ac:dyDescent="0.3">
      <c r="A61" s="3" t="s">
        <v>93</v>
      </c>
      <c r="B61" s="3" t="s">
        <v>141</v>
      </c>
      <c r="C61" s="3" t="s">
        <v>68</v>
      </c>
      <c r="D61" s="3" t="s">
        <v>201</v>
      </c>
      <c r="E61" s="3">
        <v>2.7196510060707357</v>
      </c>
      <c r="F61" s="3">
        <v>6.9219427589309808</v>
      </c>
      <c r="G61" s="3">
        <v>7.6410239213882196</v>
      </c>
      <c r="H61" s="3">
        <v>5.262690453777398</v>
      </c>
      <c r="I61" s="3">
        <v>4.6315335178604791</v>
      </c>
      <c r="J61" s="3">
        <v>4.2587869244041832</v>
      </c>
      <c r="K61" s="3">
        <v>1.9671047730159101</v>
      </c>
      <c r="L61" s="3">
        <v>5.2201293329567848</v>
      </c>
      <c r="M61" s="3">
        <v>1.8734371752655889</v>
      </c>
      <c r="N61" s="3">
        <v>1.4041172802541284</v>
      </c>
      <c r="O61" s="3">
        <v>1.5973953778224945</v>
      </c>
      <c r="P61" s="3">
        <v>2.2494202684314426</v>
      </c>
      <c r="Q61" s="3">
        <v>3.1367771850469834</v>
      </c>
      <c r="R61" s="3">
        <v>0.42932011562654815</v>
      </c>
      <c r="S61" s="3">
        <v>5.2381018255781457</v>
      </c>
      <c r="T61" s="3">
        <v>7.98436385317817</v>
      </c>
      <c r="U61" s="3">
        <v>7.8010473942076972</v>
      </c>
      <c r="V61" s="3">
        <v>10.832338053259079</v>
      </c>
      <c r="W61" s="3">
        <v>11.240512970811984</v>
      </c>
      <c r="X61" s="3">
        <v>12.184975180218261</v>
      </c>
      <c r="Y61" s="3">
        <v>13.804618755996549</v>
      </c>
      <c r="Z61" s="3">
        <v>13.910062264355934</v>
      </c>
      <c r="AA61" s="3">
        <v>11.763993141857277</v>
      </c>
      <c r="AB61" s="3">
        <v>16.524329280421838</v>
      </c>
      <c r="AC61" s="3">
        <v>15.741640346231536</v>
      </c>
      <c r="AD61" s="3">
        <v>15.949982946270913</v>
      </c>
      <c r="AE61" s="3">
        <v>15.229209376774566</v>
      </c>
      <c r="AF61" s="3">
        <v>17.429689155165587</v>
      </c>
      <c r="AG61" s="3">
        <v>17.084344189823035</v>
      </c>
      <c r="AH61" s="3">
        <v>15.344782468548301</v>
      </c>
      <c r="AI61" s="3">
        <v>17.456005570294238</v>
      </c>
      <c r="AJ61" s="3">
        <v>17.501019285444723</v>
      </c>
      <c r="AK61" s="3">
        <v>18.326094888911022</v>
      </c>
      <c r="AL61" s="3">
        <v>17.074440299441264</v>
      </c>
      <c r="AN61" s="3">
        <f t="shared" si="0"/>
        <v>9.6392612158130007</v>
      </c>
      <c r="AO61" s="3">
        <f t="shared" si="1"/>
        <v>4.1374613625774046</v>
      </c>
      <c r="AP61" s="3">
        <f t="shared" si="2"/>
        <v>15.141061069048597</v>
      </c>
    </row>
    <row r="62" spans="1:42" x14ac:dyDescent="0.3">
      <c r="A62" s="3" t="s">
        <v>93</v>
      </c>
      <c r="B62" s="3" t="s">
        <v>141</v>
      </c>
      <c r="C62" s="3" t="s">
        <v>69</v>
      </c>
      <c r="D62" s="3" t="s">
        <v>202</v>
      </c>
      <c r="E62" s="3">
        <v>2.918496240560704</v>
      </c>
      <c r="F62" s="3">
        <v>3.7615513754761492</v>
      </c>
      <c r="G62" s="3">
        <v>5.2483626387685733</v>
      </c>
      <c r="H62" s="3">
        <v>3.8046316302964387</v>
      </c>
      <c r="I62" s="3">
        <v>11.215900348552072</v>
      </c>
      <c r="J62" s="3">
        <v>8.0353028034813931</v>
      </c>
      <c r="K62" s="3">
        <v>0.71718538334412185</v>
      </c>
      <c r="L62" s="3">
        <v>15.495674619444893</v>
      </c>
      <c r="M62" s="3">
        <v>15.648161696837311</v>
      </c>
      <c r="N62" s="3">
        <v>10.159043255387926</v>
      </c>
      <c r="O62" s="3">
        <v>4.0091454851965826</v>
      </c>
      <c r="P62" s="3">
        <v>6.6759034768109444</v>
      </c>
      <c r="Q62" s="3">
        <v>-2.8488069943481444</v>
      </c>
      <c r="R62" s="3">
        <v>-7.4443211765312864E-3</v>
      </c>
      <c r="S62" s="3">
        <v>5.1934966532882365</v>
      </c>
      <c r="T62" s="3">
        <v>-3.3213344999411754</v>
      </c>
      <c r="U62" s="3">
        <v>1.9711948182816876</v>
      </c>
      <c r="V62" s="3">
        <v>-3.3840032679736303</v>
      </c>
      <c r="W62" s="3">
        <v>2.495748089917643</v>
      </c>
      <c r="X62" s="3">
        <v>0.66000847088625325</v>
      </c>
      <c r="Y62" s="3">
        <v>-9.4917431734384401</v>
      </c>
      <c r="Z62" s="3">
        <v>-1.5272913744949204</v>
      </c>
      <c r="AA62" s="3">
        <v>1.3407255538538956</v>
      </c>
      <c r="AB62" s="3">
        <v>2.7783419460526551</v>
      </c>
      <c r="AC62" s="3">
        <v>3.7300545478988338</v>
      </c>
      <c r="AD62" s="3">
        <v>5.6624696558348218</v>
      </c>
      <c r="AE62" s="3">
        <v>4.316584581987204</v>
      </c>
      <c r="AF62" s="3">
        <v>10.064696596473134</v>
      </c>
      <c r="AG62" s="3">
        <v>9.1637943770199453</v>
      </c>
      <c r="AH62" s="3">
        <v>7.7117461542346026</v>
      </c>
      <c r="AI62" s="3">
        <v>21.14410511454529</v>
      </c>
      <c r="AJ62" s="3">
        <v>0.95235042965421712</v>
      </c>
      <c r="AK62" s="3">
        <v>9.442461304673035</v>
      </c>
      <c r="AL62" s="3">
        <v>-12.880734087713613</v>
      </c>
      <c r="AN62" s="3">
        <f t="shared" si="0"/>
        <v>4.1428170449903563</v>
      </c>
      <c r="AO62" s="3">
        <f t="shared" si="1"/>
        <v>5.2162626241330114</v>
      </c>
      <c r="AP62" s="3">
        <f t="shared" si="2"/>
        <v>3.0693714658477012</v>
      </c>
    </row>
    <row r="63" spans="1:42" x14ac:dyDescent="0.3">
      <c r="A63" s="3" t="s">
        <v>93</v>
      </c>
      <c r="B63" s="3" t="s">
        <v>141</v>
      </c>
      <c r="C63" s="3" t="s">
        <v>70</v>
      </c>
      <c r="D63" s="3" t="s">
        <v>203</v>
      </c>
      <c r="E63" s="3">
        <v>32.081800500869271</v>
      </c>
      <c r="F63" s="3">
        <v>34.542906959191235</v>
      </c>
      <c r="G63" s="3">
        <v>38.131238305657313</v>
      </c>
      <c r="H63" s="3">
        <v>43.062558392130995</v>
      </c>
      <c r="I63" s="3">
        <v>44.995856802312467</v>
      </c>
      <c r="J63" s="3">
        <v>41.147447613595425</v>
      </c>
      <c r="K63" s="3">
        <v>38.270741146030439</v>
      </c>
      <c r="L63" s="3">
        <v>36.016676339146045</v>
      </c>
      <c r="M63" s="3">
        <v>40.692186264490523</v>
      </c>
      <c r="N63" s="3">
        <v>43.456644721267487</v>
      </c>
      <c r="O63" s="3">
        <v>43.521143552687697</v>
      </c>
      <c r="P63" s="3">
        <v>44.635842331243396</v>
      </c>
      <c r="Q63" s="3">
        <v>46.774687467673871</v>
      </c>
      <c r="R63" s="3">
        <v>44.05522539356673</v>
      </c>
      <c r="S63" s="3">
        <v>48.250064513210731</v>
      </c>
      <c r="T63" s="3">
        <v>50.276000402695118</v>
      </c>
      <c r="U63" s="3">
        <v>49.451179322592779</v>
      </c>
      <c r="V63" s="3">
        <v>53.463579417227649</v>
      </c>
      <c r="W63" s="3">
        <v>53.126911855686807</v>
      </c>
      <c r="X63" s="3">
        <v>49.690607368816259</v>
      </c>
      <c r="Y63" s="3">
        <v>45.706464500123829</v>
      </c>
      <c r="Z63" s="3">
        <v>41.618690903248208</v>
      </c>
      <c r="AA63" s="3">
        <v>38.968489559180888</v>
      </c>
      <c r="AB63" s="3">
        <v>40.4934799614444</v>
      </c>
      <c r="AC63" s="3">
        <v>41.311666785080412</v>
      </c>
      <c r="AD63" s="3">
        <v>43.445965266662071</v>
      </c>
      <c r="AE63" s="3">
        <v>47.47876431815537</v>
      </c>
      <c r="AF63" s="3">
        <v>49.223300700950119</v>
      </c>
      <c r="AG63" s="3">
        <v>45.012054077223759</v>
      </c>
      <c r="AH63" s="3">
        <v>44.639050658234922</v>
      </c>
      <c r="AI63" s="3">
        <v>51.679728162953317</v>
      </c>
      <c r="AJ63" s="3">
        <v>49.282200763144942</v>
      </c>
      <c r="AK63" s="3">
        <v>47.257928243012991</v>
      </c>
      <c r="AL63" s="3">
        <v>47.399794363271155</v>
      </c>
      <c r="AN63" s="3">
        <f t="shared" si="0"/>
        <v>44.387084615669956</v>
      </c>
      <c r="AO63" s="3">
        <f t="shared" si="1"/>
        <v>42.315423531080093</v>
      </c>
      <c r="AP63" s="3">
        <f t="shared" si="2"/>
        <v>46.458745700259833</v>
      </c>
    </row>
    <row r="64" spans="1:42" x14ac:dyDescent="0.3">
      <c r="A64" s="3" t="s">
        <v>93</v>
      </c>
      <c r="B64" s="3" t="s">
        <v>141</v>
      </c>
      <c r="C64" s="3" t="s">
        <v>71</v>
      </c>
      <c r="D64" s="3" t="s">
        <v>204</v>
      </c>
      <c r="E64" s="3">
        <v>35.320191054330685</v>
      </c>
      <c r="F64" s="3">
        <v>28.098694880826642</v>
      </c>
      <c r="G64" s="3">
        <v>22.162840628575552</v>
      </c>
      <c r="H64" s="3">
        <v>26.715299066256481</v>
      </c>
      <c r="I64" s="3">
        <v>23.152532390283991</v>
      </c>
      <c r="J64" s="3">
        <v>26.017789709633792</v>
      </c>
      <c r="K64" s="3">
        <v>25.137784140995024</v>
      </c>
      <c r="L64" s="3">
        <v>23.604335259303451</v>
      </c>
      <c r="M64" s="3">
        <v>23.977249522945502</v>
      </c>
      <c r="N64" s="3">
        <v>24.321960582202369</v>
      </c>
      <c r="O64" s="3">
        <v>20.749568226229322</v>
      </c>
      <c r="P64" s="3">
        <v>20.166155716982868</v>
      </c>
      <c r="Q64" s="3">
        <v>18.227824774927846</v>
      </c>
      <c r="R64" s="3">
        <v>17.228713566092722</v>
      </c>
      <c r="S64" s="3">
        <v>17.730892698622736</v>
      </c>
      <c r="T64" s="3">
        <v>17.562522499363496</v>
      </c>
      <c r="U64" s="3">
        <v>16.914604892046768</v>
      </c>
      <c r="V64" s="3">
        <v>16.258808958263391</v>
      </c>
      <c r="W64" s="3">
        <v>16.269161340088324</v>
      </c>
      <c r="X64" s="3">
        <v>16.537417527180196</v>
      </c>
      <c r="Y64" s="3">
        <v>16.238549032596065</v>
      </c>
      <c r="Z64" s="3">
        <v>16.009202705632159</v>
      </c>
      <c r="AA64" s="3">
        <v>17.177970394499667</v>
      </c>
      <c r="AB64" s="3">
        <v>16.275835898620556</v>
      </c>
      <c r="AC64" s="3">
        <v>15.699328578142117</v>
      </c>
      <c r="AD64" s="3">
        <v>15.190516132453574</v>
      </c>
      <c r="AE64" s="3">
        <v>15.69328759537664</v>
      </c>
      <c r="AF64" s="3">
        <v>15.602631910239101</v>
      </c>
      <c r="AG64" s="3">
        <v>17.597843763705452</v>
      </c>
      <c r="AH64" s="3">
        <v>17.96383963732675</v>
      </c>
      <c r="AI64" s="3">
        <v>18.015112918250288</v>
      </c>
      <c r="AJ64" s="3">
        <v>17.499068954711316</v>
      </c>
      <c r="AK64" s="3">
        <v>14.840146103567509</v>
      </c>
      <c r="AL64" s="3">
        <v>15.372501719848067</v>
      </c>
      <c r="AN64" s="3">
        <f t="shared" si="0"/>
        <v>19.568534787650599</v>
      </c>
      <c r="AO64" s="3">
        <f t="shared" si="1"/>
        <v>22.769938800565836</v>
      </c>
      <c r="AP64" s="3">
        <f t="shared" si="2"/>
        <v>16.367130774735362</v>
      </c>
    </row>
    <row r="65" spans="1:42" x14ac:dyDescent="0.3">
      <c r="A65" s="3" t="s">
        <v>93</v>
      </c>
      <c r="B65" s="3" t="s">
        <v>141</v>
      </c>
      <c r="C65" s="3" t="s">
        <v>72</v>
      </c>
      <c r="D65" s="3" t="s">
        <v>205</v>
      </c>
      <c r="E65" s="3">
        <v>21.119056068344292</v>
      </c>
      <c r="F65" s="3">
        <v>19.062091938170102</v>
      </c>
      <c r="G65" s="3">
        <v>19.11119122775488</v>
      </c>
      <c r="H65" s="3">
        <v>18.869795806014896</v>
      </c>
      <c r="I65" s="3">
        <v>20.468906841362234</v>
      </c>
      <c r="J65" s="3">
        <v>21.285223431949102</v>
      </c>
      <c r="K65" s="3">
        <v>22.289878033069293</v>
      </c>
      <c r="L65" s="3">
        <v>22.204768485716109</v>
      </c>
      <c r="M65" s="3">
        <v>23.355029830049411</v>
      </c>
      <c r="N65" s="3">
        <v>22.843390792880939</v>
      </c>
      <c r="O65" s="3">
        <v>22.379105945945838</v>
      </c>
      <c r="P65" s="3">
        <v>21.77591130164377</v>
      </c>
      <c r="Q65" s="3">
        <v>19.918885025532738</v>
      </c>
      <c r="R65" s="3">
        <v>19.720693295611628</v>
      </c>
      <c r="S65" s="3">
        <v>19.134697017270078</v>
      </c>
      <c r="T65" s="3">
        <v>21.689427925376197</v>
      </c>
      <c r="U65" s="3">
        <v>21.287598574048218</v>
      </c>
      <c r="V65" s="3">
        <v>22.314518034069046</v>
      </c>
      <c r="W65" s="3">
        <v>22.980966764550313</v>
      </c>
      <c r="X65" s="3">
        <v>22.51957867015777</v>
      </c>
      <c r="Y65" s="3">
        <v>22.49000009129178</v>
      </c>
      <c r="Z65" s="3">
        <v>22.421888036563171</v>
      </c>
      <c r="AA65" s="3">
        <v>23.078772418296765</v>
      </c>
      <c r="AB65" s="3">
        <v>23.861255255851578</v>
      </c>
      <c r="AC65" s="3">
        <v>23.081917510223189</v>
      </c>
      <c r="AD65" s="3">
        <v>22.457664111541767</v>
      </c>
      <c r="AE65" s="3">
        <v>22.222729884362831</v>
      </c>
      <c r="AF65" s="3">
        <v>21.695107888504779</v>
      </c>
      <c r="AG65" s="3">
        <v>20.399831559703312</v>
      </c>
      <c r="AH65" s="3">
        <v>20.220382247899934</v>
      </c>
      <c r="AI65" s="3">
        <v>19.595021939265788</v>
      </c>
      <c r="AJ65" s="3">
        <v>18.649167899361764</v>
      </c>
      <c r="AK65" s="3">
        <v>19.658816469368855</v>
      </c>
      <c r="AL65" s="3">
        <v>20.194774814263649</v>
      </c>
      <c r="AN65" s="3">
        <f t="shared" si="0"/>
        <v>21.304648386353414</v>
      </c>
      <c r="AO65" s="3">
        <f t="shared" si="1"/>
        <v>20.971508914161159</v>
      </c>
      <c r="AP65" s="3">
        <f t="shared" si="2"/>
        <v>21.637787858545664</v>
      </c>
    </row>
    <row r="66" spans="1:42" x14ac:dyDescent="0.3">
      <c r="A66" s="3" t="s">
        <v>93</v>
      </c>
      <c r="B66" s="3" t="s">
        <v>141</v>
      </c>
      <c r="C66" s="3" t="s">
        <v>73</v>
      </c>
      <c r="D66" s="3" t="s">
        <v>206</v>
      </c>
      <c r="E66" s="3">
        <v>19.055857147569068</v>
      </c>
      <c r="F66" s="3">
        <v>19.376246842169607</v>
      </c>
      <c r="G66" s="3">
        <v>21.823937942257515</v>
      </c>
      <c r="H66" s="3">
        <v>21.883744931731393</v>
      </c>
      <c r="I66" s="3">
        <v>24.96096427906906</v>
      </c>
      <c r="J66" s="3">
        <v>18.855879770381385</v>
      </c>
      <c r="K66" s="3">
        <v>18.984412298741038</v>
      </c>
      <c r="L66" s="3">
        <v>19.773755197317502</v>
      </c>
      <c r="M66" s="3">
        <v>19.308468368950852</v>
      </c>
      <c r="N66" s="3">
        <v>18.932394971772386</v>
      </c>
      <c r="O66" s="3">
        <v>20.317849690164895</v>
      </c>
      <c r="P66" s="3">
        <v>18.63649812807196</v>
      </c>
      <c r="Q66" s="3">
        <v>21.423778363807909</v>
      </c>
      <c r="R66" s="3">
        <v>23.014493406788304</v>
      </c>
      <c r="S66" s="3">
        <v>21.385441400559614</v>
      </c>
      <c r="T66" s="3">
        <v>19.602453431112174</v>
      </c>
      <c r="U66" s="3">
        <v>19.372968642541899</v>
      </c>
      <c r="V66" s="3">
        <v>21.680958616340821</v>
      </c>
      <c r="W66" s="3">
        <v>23.267282051832836</v>
      </c>
      <c r="X66" s="3">
        <v>23.508503593690346</v>
      </c>
      <c r="Y66" s="3">
        <v>21.526668165653216</v>
      </c>
      <c r="Z66" s="3">
        <v>20.362911592882771</v>
      </c>
      <c r="AA66" s="3">
        <v>22.082124629792951</v>
      </c>
      <c r="AB66" s="3">
        <v>21.656154950320115</v>
      </c>
      <c r="AC66" s="3">
        <v>22.118897319308356</v>
      </c>
      <c r="AD66" s="3">
        <v>24.162464564359983</v>
      </c>
      <c r="AE66" s="3">
        <v>22.686881492370723</v>
      </c>
      <c r="AF66" s="3">
        <v>23.626631736547008</v>
      </c>
      <c r="AG66" s="3">
        <v>18.033150220306066</v>
      </c>
      <c r="AH66" s="3">
        <v>23.929855990112696</v>
      </c>
      <c r="AI66" s="3">
        <v>28.457945125862455</v>
      </c>
      <c r="AJ66" s="3">
        <v>26.285808428607154</v>
      </c>
      <c r="AK66" s="3">
        <v>33.301786349531284</v>
      </c>
      <c r="AL66" s="3">
        <v>29.86377914681745</v>
      </c>
      <c r="AN66" s="3">
        <f t="shared" si="0"/>
        <v>22.154733787863027</v>
      </c>
      <c r="AO66" s="3">
        <f t="shared" si="1"/>
        <v>20.394655577235682</v>
      </c>
      <c r="AP66" s="3">
        <f t="shared" si="2"/>
        <v>23.914811998490368</v>
      </c>
    </row>
    <row r="67" spans="1:42" x14ac:dyDescent="0.3">
      <c r="A67" s="3" t="s">
        <v>93</v>
      </c>
      <c r="B67" s="3" t="s">
        <v>141</v>
      </c>
      <c r="C67" s="3" t="s">
        <v>74</v>
      </c>
      <c r="D67" s="3" t="s">
        <v>207</v>
      </c>
      <c r="E67" s="3">
        <v>26.023933486370233</v>
      </c>
      <c r="F67" s="3">
        <v>20.729220514757664</v>
      </c>
      <c r="G67" s="3">
        <v>20.905956990700926</v>
      </c>
      <c r="H67" s="3">
        <v>13.343703064743073</v>
      </c>
      <c r="I67" s="3">
        <v>15.386647448805798</v>
      </c>
      <c r="J67" s="3">
        <v>15.225914506490051</v>
      </c>
      <c r="K67" s="3">
        <v>16.35253112406134</v>
      </c>
      <c r="L67" s="3">
        <v>15.198528474998518</v>
      </c>
      <c r="M67" s="3">
        <v>19.702198928077046</v>
      </c>
      <c r="N67" s="3">
        <v>15.815721235106958</v>
      </c>
      <c r="O67" s="3">
        <v>21.156878860012576</v>
      </c>
      <c r="P67" s="3">
        <v>23.485976001211309</v>
      </c>
      <c r="Q67" s="3">
        <v>32.111155091132268</v>
      </c>
      <c r="R67" s="3">
        <v>26.627101315898017</v>
      </c>
      <c r="S67" s="3">
        <v>26.50942394209158</v>
      </c>
      <c r="T67" s="3">
        <v>22.36560032753777</v>
      </c>
      <c r="U67" s="3">
        <v>16.638275819596899</v>
      </c>
      <c r="V67" s="3">
        <v>17.534585708337648</v>
      </c>
      <c r="W67" s="3">
        <v>25.875089631420963</v>
      </c>
      <c r="X67" s="3">
        <v>25.376308697078159</v>
      </c>
      <c r="Y67" s="3">
        <v>35.682514273632563</v>
      </c>
      <c r="Z67" s="3">
        <v>35.388412005159786</v>
      </c>
      <c r="AA67" s="3">
        <v>29.645897117025449</v>
      </c>
      <c r="AB67" s="3">
        <v>20.66007892807588</v>
      </c>
      <c r="AC67" s="3">
        <v>28.452382498252916</v>
      </c>
      <c r="AD67" s="3">
        <v>30.317011699165491</v>
      </c>
      <c r="AE67" s="3">
        <v>28.908931188734581</v>
      </c>
      <c r="AF67" s="3">
        <v>27.474994737125265</v>
      </c>
      <c r="AG67" s="3">
        <v>12.659741104518302</v>
      </c>
      <c r="AH67" s="3">
        <v>16.147993464929918</v>
      </c>
      <c r="AI67" s="3">
        <v>15.797289998668271</v>
      </c>
      <c r="AJ67" s="3">
        <v>18.78838075298933</v>
      </c>
      <c r="AK67" s="3">
        <v>19.211033846260605</v>
      </c>
      <c r="AL67" s="3">
        <v>33.540991967970562</v>
      </c>
      <c r="AN67" s="3">
        <f t="shared" ref="AN67:AN130" si="3">AVERAGE(E67:AL67)</f>
        <v>22.618835433851107</v>
      </c>
      <c r="AO67" s="3">
        <f t="shared" ref="AO67:AO130" si="4">AVERAGE(E67:U67)</f>
        <v>20.445809831270118</v>
      </c>
      <c r="AP67" s="3">
        <f t="shared" ref="AP67:AP130" si="5">AVERAGE(V67:AL67)</f>
        <v>24.791861036432095</v>
      </c>
    </row>
    <row r="68" spans="1:42" x14ac:dyDescent="0.3">
      <c r="A68" s="3" t="s">
        <v>93</v>
      </c>
      <c r="B68" s="3" t="s">
        <v>141</v>
      </c>
      <c r="C68" s="3" t="s">
        <v>75</v>
      </c>
      <c r="D68" s="3" t="s">
        <v>208</v>
      </c>
      <c r="E68" s="3">
        <v>26.353551323554253</v>
      </c>
      <c r="F68" s="3">
        <v>23.568831580045217</v>
      </c>
      <c r="G68" s="3">
        <v>25.088633617585092</v>
      </c>
      <c r="H68" s="3">
        <v>28.94050282272309</v>
      </c>
      <c r="I68" s="3">
        <v>25.737080523037459</v>
      </c>
      <c r="J68" s="3">
        <v>22.43329402025153</v>
      </c>
      <c r="K68" s="3">
        <v>16.025461215077911</v>
      </c>
      <c r="L68" s="3">
        <v>13.791119486137282</v>
      </c>
      <c r="M68" s="3">
        <v>16.620005903032041</v>
      </c>
      <c r="N68" s="3">
        <v>10.915707288776224</v>
      </c>
      <c r="O68" s="3">
        <v>6.7044305396822015</v>
      </c>
      <c r="P68" s="3">
        <v>8.4116740450625169</v>
      </c>
      <c r="Q68" s="3">
        <v>15.009867270414953</v>
      </c>
      <c r="R68" s="3">
        <v>17.82841749647795</v>
      </c>
      <c r="S68" s="3">
        <v>20.115356956571379</v>
      </c>
      <c r="T68" s="3">
        <v>21.604408986581586</v>
      </c>
      <c r="U68" s="3">
        <v>15.21913305651783</v>
      </c>
      <c r="V68" s="3">
        <v>12.166434625391172</v>
      </c>
      <c r="W68" s="3">
        <v>17.2063176515877</v>
      </c>
      <c r="X68" s="3">
        <v>13.799355043188061</v>
      </c>
      <c r="Y68" s="3">
        <v>14.492993887909863</v>
      </c>
      <c r="Z68" s="3">
        <v>9.0587386690453506</v>
      </c>
      <c r="AA68" s="3">
        <v>7.2817813967958394</v>
      </c>
      <c r="AB68" s="3">
        <v>3.491200144149325</v>
      </c>
      <c r="AC68" s="3">
        <v>14.332849587343716</v>
      </c>
      <c r="AD68" s="3">
        <v>14.749992008207572</v>
      </c>
      <c r="AE68" s="3">
        <v>8.8472939785323046</v>
      </c>
      <c r="AF68" s="3">
        <v>-0.91403325286664905</v>
      </c>
      <c r="AG68" s="3">
        <v>3.3841945943294789</v>
      </c>
      <c r="AH68" s="3">
        <v>17.290979605965028</v>
      </c>
      <c r="AI68" s="3">
        <v>11.733917455630616</v>
      </c>
      <c r="AJ68" s="3">
        <v>9.4072116759062308</v>
      </c>
      <c r="AK68" s="3">
        <v>13.31626020702168</v>
      </c>
      <c r="AL68" s="3">
        <v>12.023642856382171</v>
      </c>
      <c r="AN68" s="3">
        <f t="shared" si="3"/>
        <v>14.589311949001413</v>
      </c>
      <c r="AO68" s="3">
        <f t="shared" si="4"/>
        <v>18.492204478325203</v>
      </c>
      <c r="AP68" s="3">
        <f t="shared" si="5"/>
        <v>10.686419419677616</v>
      </c>
    </row>
    <row r="69" spans="1:42" x14ac:dyDescent="0.3">
      <c r="A69" s="3" t="s">
        <v>93</v>
      </c>
      <c r="B69" s="3" t="s">
        <v>141</v>
      </c>
      <c r="C69" s="3" t="s">
        <v>76</v>
      </c>
      <c r="D69" s="3" t="s">
        <v>209</v>
      </c>
      <c r="E69" s="3">
        <v>10.089110732375897</v>
      </c>
      <c r="F69" s="3">
        <v>15.865258856228392</v>
      </c>
      <c r="G69" s="3">
        <v>11.772757136745653</v>
      </c>
      <c r="H69" s="3">
        <v>14.341569283957636</v>
      </c>
      <c r="I69" s="3">
        <v>17.991181331303515</v>
      </c>
      <c r="J69" s="3">
        <v>22.843985976747589</v>
      </c>
      <c r="K69" s="3">
        <v>16.433870767190271</v>
      </c>
      <c r="L69" s="3">
        <v>12.732358690541453</v>
      </c>
      <c r="M69" s="3">
        <v>13.962230938288847</v>
      </c>
      <c r="N69" s="3">
        <v>0.55362820502872123</v>
      </c>
      <c r="O69" s="3">
        <v>14.710636374086228</v>
      </c>
      <c r="P69" s="3">
        <v>6.62170804023022</v>
      </c>
      <c r="Q69" s="3">
        <v>11.661930339953548</v>
      </c>
      <c r="R69" s="3">
        <v>6.0605582362727697</v>
      </c>
      <c r="S69" s="3">
        <v>4.1907453243758628</v>
      </c>
      <c r="T69" s="3">
        <v>12.528965174282122</v>
      </c>
      <c r="U69" s="3">
        <v>13.837645591360751</v>
      </c>
      <c r="V69" s="3">
        <v>2.7955896777244087</v>
      </c>
      <c r="W69" s="3">
        <v>5.6524080328827058</v>
      </c>
      <c r="X69" s="3">
        <v>11.869850248596661</v>
      </c>
      <c r="Y69" s="3">
        <v>17.374984695246141</v>
      </c>
      <c r="Z69" s="3">
        <v>14.461346867520611</v>
      </c>
      <c r="AA69" s="3">
        <v>14.159353012981557</v>
      </c>
      <c r="AB69" s="3">
        <v>11.104594823338406</v>
      </c>
      <c r="AC69" s="3">
        <v>6.8173670548219798</v>
      </c>
      <c r="AD69" s="3">
        <v>6.5176418797076554</v>
      </c>
      <c r="AE69" s="3">
        <v>8.9242244089873086</v>
      </c>
      <c r="AF69" s="3">
        <v>-0.44320481954612612</v>
      </c>
      <c r="AG69" s="3">
        <v>2.7541012662639568E-2</v>
      </c>
      <c r="AH69" s="3">
        <v>-2.7357682284171037</v>
      </c>
      <c r="AI69" s="3">
        <v>-1.5911831833033476</v>
      </c>
      <c r="AJ69" s="3">
        <v>-3.9800199326296219</v>
      </c>
      <c r="AK69" s="3">
        <v>-1.9607975451236159</v>
      </c>
      <c r="AL69" s="3">
        <v>-2.5187877649371067</v>
      </c>
      <c r="AN69" s="3">
        <f t="shared" si="3"/>
        <v>8.6080376835141958</v>
      </c>
      <c r="AO69" s="3">
        <f t="shared" si="4"/>
        <v>12.129302411704087</v>
      </c>
      <c r="AP69" s="3">
        <f t="shared" si="5"/>
        <v>5.0867729553243048</v>
      </c>
    </row>
    <row r="70" spans="1:42" x14ac:dyDescent="0.3">
      <c r="A70" s="3" t="s">
        <v>93</v>
      </c>
      <c r="B70" s="3" t="s">
        <v>141</v>
      </c>
      <c r="C70" s="3" t="s">
        <v>77</v>
      </c>
      <c r="D70" s="3" t="s">
        <v>210</v>
      </c>
      <c r="E70" s="3">
        <v>4.5594009087358964</v>
      </c>
      <c r="F70" s="3">
        <v>4.9791374711471388</v>
      </c>
      <c r="G70" s="3">
        <v>3.8498771421505</v>
      </c>
      <c r="H70" s="3">
        <v>4.9684558654690187</v>
      </c>
      <c r="I70" s="3">
        <v>-0.31948628463107037</v>
      </c>
      <c r="J70" s="3">
        <v>3.0217308313213822</v>
      </c>
      <c r="K70" s="3">
        <v>9.7701188054775141</v>
      </c>
      <c r="L70" s="3">
        <v>8.0696712788037601</v>
      </c>
      <c r="M70" s="3">
        <v>-1.2021058653452221</v>
      </c>
      <c r="N70" s="3">
        <v>-0.12335312906320663</v>
      </c>
      <c r="O70" s="3">
        <v>1.2309237014112977</v>
      </c>
      <c r="P70" s="3">
        <v>-5.2285354398367394</v>
      </c>
      <c r="Q70" s="3">
        <v>1.2233361989569909</v>
      </c>
      <c r="R70" s="3">
        <v>10.014023918123858</v>
      </c>
      <c r="S70" s="3">
        <v>5.7668052890343438</v>
      </c>
      <c r="T70" s="3">
        <v>3.1420939007571334</v>
      </c>
      <c r="U70" s="3">
        <v>0.62317735226389348</v>
      </c>
      <c r="V70" s="3">
        <v>6.7525037892664299</v>
      </c>
      <c r="W70" s="3">
        <v>9.455159045252481</v>
      </c>
      <c r="X70" s="3">
        <v>6.5755094115392501</v>
      </c>
      <c r="Y70" s="3">
        <v>23.603287368297394</v>
      </c>
      <c r="Z70" s="3">
        <v>19.196397263908306</v>
      </c>
      <c r="AA70" s="3">
        <v>21.093519274371648</v>
      </c>
      <c r="AB70" s="3">
        <v>20.512509747041786</v>
      </c>
      <c r="AC70" s="3">
        <v>24.498075197876847</v>
      </c>
      <c r="AD70" s="3">
        <v>16.880702295007975</v>
      </c>
      <c r="AE70" s="3">
        <v>18.529752268072862</v>
      </c>
      <c r="AF70" s="3">
        <v>21.534378445748708</v>
      </c>
      <c r="AG70" s="3">
        <v>23.441089314059997</v>
      </c>
      <c r="AH70" s="3">
        <v>15.249732995191193</v>
      </c>
      <c r="AI70" s="3">
        <v>21.046724492587959</v>
      </c>
      <c r="AJ70" s="3">
        <v>21.175695174225801</v>
      </c>
      <c r="AK70" s="3">
        <v>5.7565190905867745</v>
      </c>
      <c r="AL70" s="3">
        <v>-21.818195482307015</v>
      </c>
      <c r="AN70" s="3">
        <f t="shared" si="3"/>
        <v>9.0537832833972018</v>
      </c>
      <c r="AO70" s="3">
        <f t="shared" si="4"/>
        <v>3.1967807026339115</v>
      </c>
      <c r="AP70" s="3">
        <f t="shared" si="5"/>
        <v>14.910785864160495</v>
      </c>
    </row>
    <row r="71" spans="1:42" x14ac:dyDescent="0.3">
      <c r="A71" s="3" t="s">
        <v>93</v>
      </c>
      <c r="B71" s="3" t="s">
        <v>141</v>
      </c>
      <c r="C71" s="3" t="s">
        <v>78</v>
      </c>
      <c r="D71" s="3" t="s">
        <v>211</v>
      </c>
      <c r="E71" s="3">
        <v>25.646632283793181</v>
      </c>
      <c r="F71" s="3">
        <v>23.181905215706411</v>
      </c>
      <c r="G71" s="3">
        <v>21.883820328224644</v>
      </c>
      <c r="H71" s="3">
        <v>23.799043439293406</v>
      </c>
      <c r="I71" s="3">
        <v>26.363622231367582</v>
      </c>
      <c r="J71" s="3">
        <v>26.723366324698784</v>
      </c>
      <c r="K71" s="3">
        <v>26.80694725028011</v>
      </c>
      <c r="L71" s="3">
        <v>27.266193957285779</v>
      </c>
      <c r="M71" s="3">
        <v>28.232599040643663</v>
      </c>
      <c r="N71" s="3">
        <v>29.527481320022609</v>
      </c>
      <c r="O71" s="3">
        <v>28.28855435555489</v>
      </c>
      <c r="P71" s="3">
        <v>24.183253957743993</v>
      </c>
      <c r="Q71" s="3">
        <v>20.790382210588</v>
      </c>
      <c r="R71" s="3">
        <v>17.955972219483275</v>
      </c>
      <c r="S71" s="3">
        <v>21.440449259203003</v>
      </c>
      <c r="T71" s="3">
        <v>24.30897076998</v>
      </c>
      <c r="U71" s="3">
        <v>24.248163929261818</v>
      </c>
      <c r="V71" s="3">
        <v>24.878397189601088</v>
      </c>
      <c r="W71" s="3">
        <v>26.036971443967115</v>
      </c>
      <c r="X71" s="3">
        <v>26.184493137940756</v>
      </c>
      <c r="Y71" s="3">
        <v>27.426654507276325</v>
      </c>
      <c r="Z71" s="3">
        <v>27.93263571373782</v>
      </c>
      <c r="AA71" s="3">
        <v>26.995595361802426</v>
      </c>
      <c r="AB71" s="3">
        <v>28.527519566704555</v>
      </c>
      <c r="AC71" s="3">
        <v>28.427126487110932</v>
      </c>
      <c r="AD71" s="3">
        <v>29.137694617794764</v>
      </c>
      <c r="AE71" s="3">
        <v>31.892818895360008</v>
      </c>
      <c r="AF71" s="3">
        <v>33.393330687039132</v>
      </c>
      <c r="AG71" s="3">
        <v>32.808880328138827</v>
      </c>
      <c r="AH71" s="3">
        <v>27.807735804394916</v>
      </c>
      <c r="AI71" s="3">
        <v>29.636977654813972</v>
      </c>
      <c r="AJ71" s="3">
        <v>29.079649240100856</v>
      </c>
      <c r="AK71" s="3">
        <v>28.027764356064893</v>
      </c>
      <c r="AL71" s="3">
        <v>27.517681627803452</v>
      </c>
      <c r="AN71" s="3">
        <f t="shared" si="3"/>
        <v>26.657626020964209</v>
      </c>
      <c r="AO71" s="3">
        <f t="shared" si="4"/>
        <v>24.743962240772419</v>
      </c>
      <c r="AP71" s="3">
        <f t="shared" si="5"/>
        <v>28.571289801155984</v>
      </c>
    </row>
    <row r="72" spans="1:42" x14ac:dyDescent="0.3">
      <c r="A72" s="3" t="s">
        <v>93</v>
      </c>
      <c r="B72" s="3" t="s">
        <v>141</v>
      </c>
      <c r="C72" s="3" t="s">
        <v>79</v>
      </c>
      <c r="D72" s="3" t="s">
        <v>212</v>
      </c>
      <c r="E72" s="3">
        <v>32.421073299275285</v>
      </c>
      <c r="F72" s="3">
        <v>33.641983984490118</v>
      </c>
      <c r="G72" s="3">
        <v>32.527486163596322</v>
      </c>
      <c r="H72" s="3">
        <v>31.684950588599243</v>
      </c>
      <c r="I72" s="3">
        <v>33.956348402729347</v>
      </c>
      <c r="J72" s="3">
        <v>34.406602705982323</v>
      </c>
      <c r="K72" s="3">
        <v>33.731965620161404</v>
      </c>
      <c r="L72" s="3">
        <v>33.196020217696997</v>
      </c>
      <c r="M72" s="3">
        <v>35.072276846485479</v>
      </c>
      <c r="N72" s="3">
        <v>35.06741816463289</v>
      </c>
      <c r="O72" s="3">
        <v>34.831787396463987</v>
      </c>
      <c r="P72" s="3">
        <v>32.809835871159152</v>
      </c>
      <c r="Q72" s="3">
        <v>30.639293496659459</v>
      </c>
      <c r="R72" s="3">
        <v>31.423180298479771</v>
      </c>
      <c r="S72" s="3">
        <v>31.428576357695732</v>
      </c>
      <c r="T72" s="3">
        <v>31.704248178117432</v>
      </c>
      <c r="U72" s="3">
        <v>31.13090731303209</v>
      </c>
      <c r="V72" s="3">
        <v>32.816330526661048</v>
      </c>
      <c r="W72" s="3">
        <v>33.607944783054556</v>
      </c>
      <c r="X72" s="3">
        <v>33.871999431963772</v>
      </c>
      <c r="Y72" s="3">
        <v>36.70343240874174</v>
      </c>
      <c r="Z72" s="3">
        <v>33.138987993660649</v>
      </c>
      <c r="AA72" s="3">
        <v>31.456356135003681</v>
      </c>
      <c r="AB72" s="3">
        <v>35.437906995747745</v>
      </c>
      <c r="AC72" s="3">
        <v>35.742207472348944</v>
      </c>
      <c r="AD72" s="3">
        <v>37.702356000330909</v>
      </c>
      <c r="AE72" s="3">
        <v>39.617042263541805</v>
      </c>
      <c r="AF72" s="3">
        <v>34.841578907476361</v>
      </c>
      <c r="AG72" s="3">
        <v>27.892627253378834</v>
      </c>
      <c r="AH72" s="3">
        <v>34.433780590329896</v>
      </c>
      <c r="AI72" s="3">
        <v>39.346440015435064</v>
      </c>
      <c r="AJ72" s="3">
        <v>35.065146676047775</v>
      </c>
      <c r="AK72" s="3">
        <v>35.629296459597427</v>
      </c>
      <c r="AL72" s="3">
        <v>35.143860597934029</v>
      </c>
      <c r="AN72" s="3">
        <f t="shared" si="3"/>
        <v>33.885919100485637</v>
      </c>
      <c r="AO72" s="3">
        <f t="shared" si="4"/>
        <v>32.921997347368062</v>
      </c>
      <c r="AP72" s="3">
        <f t="shared" si="5"/>
        <v>34.849840853603183</v>
      </c>
    </row>
    <row r="73" spans="1:42" x14ac:dyDescent="0.3">
      <c r="A73" s="3" t="s">
        <v>93</v>
      </c>
      <c r="B73" s="3" t="s">
        <v>141</v>
      </c>
      <c r="C73" s="3" t="s">
        <v>80</v>
      </c>
      <c r="D73" s="3" t="s">
        <v>213</v>
      </c>
      <c r="E73" s="3">
        <v>22.721055739064315</v>
      </c>
      <c r="F73" s="3">
        <v>22.299319164987633</v>
      </c>
      <c r="G73" s="3">
        <v>23.768936291300712</v>
      </c>
      <c r="H73" s="3">
        <v>22.779316934757272</v>
      </c>
      <c r="I73" s="3">
        <v>24.466297937187694</v>
      </c>
      <c r="J73" s="3">
        <v>24.275312120904495</v>
      </c>
      <c r="K73" s="3">
        <v>26.446866109047019</v>
      </c>
      <c r="L73" s="3">
        <v>27.154815276768478</v>
      </c>
      <c r="M73" s="3">
        <v>29.996493056181095</v>
      </c>
      <c r="N73" s="3">
        <v>31.568528381573994</v>
      </c>
      <c r="O73" s="3">
        <v>32.828608823115033</v>
      </c>
      <c r="P73" s="3">
        <v>35.092714110747799</v>
      </c>
      <c r="Q73" s="3">
        <v>34.309458366346327</v>
      </c>
      <c r="R73" s="3">
        <v>34.445554223894455</v>
      </c>
      <c r="S73" s="3">
        <v>35.12888385748635</v>
      </c>
      <c r="T73" s="3">
        <v>34.525495619818706</v>
      </c>
      <c r="U73" s="3">
        <v>34.192096204944797</v>
      </c>
      <c r="V73" s="3">
        <v>33.036236460831674</v>
      </c>
      <c r="W73" s="3">
        <v>32.188854324801831</v>
      </c>
      <c r="X73" s="3">
        <v>29.557073279180674</v>
      </c>
      <c r="Y73" s="3">
        <v>29.156929981722456</v>
      </c>
      <c r="Z73" s="3">
        <v>27.048610904409426</v>
      </c>
      <c r="AA73" s="3">
        <v>25.999733434569027</v>
      </c>
      <c r="AB73" s="3">
        <v>26.71222928575563</v>
      </c>
      <c r="AC73" s="3">
        <v>27.101327649169662</v>
      </c>
      <c r="AD73" s="3">
        <v>27.106779552017773</v>
      </c>
      <c r="AE73" s="3">
        <v>28.674176059128708</v>
      </c>
      <c r="AF73" s="3">
        <v>32.128762506997617</v>
      </c>
      <c r="AG73" s="3">
        <v>29.686598944074195</v>
      </c>
      <c r="AH73" s="3">
        <v>28.564141670683789</v>
      </c>
      <c r="AI73" s="3">
        <v>28.682407657452231</v>
      </c>
      <c r="AJ73" s="3">
        <v>29.362575468373535</v>
      </c>
      <c r="AK73" s="3">
        <v>27.628465220110677</v>
      </c>
      <c r="AL73" s="3">
        <v>26.410084907198005</v>
      </c>
      <c r="AN73" s="3">
        <f t="shared" si="3"/>
        <v>28.971904103664798</v>
      </c>
      <c r="AO73" s="3">
        <f t="shared" si="4"/>
        <v>29.176456012830954</v>
      </c>
      <c r="AP73" s="3">
        <f t="shared" si="5"/>
        <v>28.767352194498638</v>
      </c>
    </row>
    <row r="74" spans="1:42" x14ac:dyDescent="0.3">
      <c r="A74" s="3" t="s">
        <v>93</v>
      </c>
      <c r="B74" s="3" t="s">
        <v>141</v>
      </c>
      <c r="C74" s="3" t="s">
        <v>81</v>
      </c>
      <c r="D74" s="3" t="s">
        <v>214</v>
      </c>
      <c r="E74" s="3">
        <v>27.229464982937873</v>
      </c>
      <c r="F74" s="3">
        <v>19.80004983942618</v>
      </c>
      <c r="G74" s="3">
        <v>16.140367833225771</v>
      </c>
      <c r="H74" s="3">
        <v>22.178886876335351</v>
      </c>
      <c r="I74" s="3">
        <v>17.726261149851368</v>
      </c>
      <c r="J74" s="3">
        <v>13.205835547622524</v>
      </c>
      <c r="K74" s="3">
        <v>13.528308985866863</v>
      </c>
      <c r="L74" s="3">
        <v>12.702450426227937</v>
      </c>
      <c r="M74" s="3">
        <v>12.765893052025964</v>
      </c>
      <c r="N74" s="3">
        <v>12.942469198680593</v>
      </c>
      <c r="O74" s="3">
        <v>20.951885261126279</v>
      </c>
      <c r="P74" s="3">
        <v>14.004372820793728</v>
      </c>
      <c r="Q74" s="3">
        <v>10.205409429451446</v>
      </c>
      <c r="R74" s="3">
        <v>2.7622545200437254</v>
      </c>
      <c r="S74" s="3">
        <v>14.251108641374072</v>
      </c>
      <c r="T74" s="3">
        <v>16.741612045214154</v>
      </c>
      <c r="U74" s="3">
        <v>11.899592161090833</v>
      </c>
      <c r="V74" s="3">
        <v>5.1575271817855972</v>
      </c>
      <c r="W74" s="3">
        <v>6.9948430243283841</v>
      </c>
      <c r="X74" s="3">
        <v>5.2819619946262248</v>
      </c>
      <c r="Y74" s="3">
        <v>4.9685609134531949</v>
      </c>
      <c r="Z74" s="3">
        <v>4.5207473793670108</v>
      </c>
      <c r="AA74" s="3">
        <v>8.2728818324500359</v>
      </c>
      <c r="AB74" s="3">
        <v>4.9069882049030644</v>
      </c>
      <c r="AC74" s="3">
        <v>2.2220742879191375</v>
      </c>
      <c r="AD74" s="3">
        <v>4.8921112310570027</v>
      </c>
      <c r="AE74" s="3">
        <v>8.2039401470058859</v>
      </c>
      <c r="AF74" s="3">
        <v>7.9274290272403114</v>
      </c>
      <c r="AG74" s="3">
        <v>-0.55533023595787934</v>
      </c>
      <c r="AH74" s="3">
        <v>1.6226753365796127</v>
      </c>
      <c r="AI74" s="3">
        <v>3.3525452381911194E-2</v>
      </c>
      <c r="AJ74" s="3">
        <v>-6.3030284038238165</v>
      </c>
      <c r="AK74" s="3">
        <v>1.5065180728287826</v>
      </c>
      <c r="AL74" s="3">
        <v>-4.3657052549274367</v>
      </c>
      <c r="AN74" s="3">
        <f t="shared" si="3"/>
        <v>9.2448218518385801</v>
      </c>
      <c r="AO74" s="3">
        <f t="shared" si="4"/>
        <v>15.237424868899682</v>
      </c>
      <c r="AP74" s="3">
        <f t="shared" si="5"/>
        <v>3.2522188347774725</v>
      </c>
    </row>
    <row r="75" spans="1:42" x14ac:dyDescent="0.3">
      <c r="A75" s="3" t="s">
        <v>93</v>
      </c>
      <c r="B75" s="3" t="s">
        <v>141</v>
      </c>
      <c r="C75" s="3" t="s">
        <v>82</v>
      </c>
      <c r="D75" s="3" t="s">
        <v>215</v>
      </c>
      <c r="E75" s="3">
        <v>36.169318454884689</v>
      </c>
      <c r="F75" s="3">
        <v>32.753708956246655</v>
      </c>
      <c r="G75" s="3">
        <v>18.416846495907123</v>
      </c>
      <c r="H75" s="3">
        <v>14.410450812943211</v>
      </c>
      <c r="I75" s="3">
        <v>15.937050545200623</v>
      </c>
      <c r="J75" s="3">
        <v>20.636933761274971</v>
      </c>
      <c r="K75" s="3">
        <v>11.869642526071841</v>
      </c>
      <c r="L75" s="3">
        <v>14.399606878184368</v>
      </c>
      <c r="M75" s="3">
        <v>10.915297314509727</v>
      </c>
      <c r="N75" s="3">
        <v>15.494473412072063</v>
      </c>
      <c r="O75" s="3">
        <v>22.691979664794097</v>
      </c>
      <c r="P75" s="3">
        <v>14.073754133678493</v>
      </c>
      <c r="Q75" s="3">
        <v>13.957602484633252</v>
      </c>
      <c r="R75" s="3">
        <v>14.385119465141441</v>
      </c>
      <c r="S75" s="3">
        <v>24.37115619580872</v>
      </c>
      <c r="T75" s="3">
        <v>24.673023025341909</v>
      </c>
      <c r="U75" s="3">
        <v>25.880157224934621</v>
      </c>
      <c r="V75" s="3">
        <v>19.17701461870297</v>
      </c>
      <c r="W75" s="3">
        <v>22.488263846810838</v>
      </c>
      <c r="X75" s="3">
        <v>21.216793614228333</v>
      </c>
      <c r="Y75" s="3">
        <v>23.417118966907868</v>
      </c>
      <c r="Z75" s="3">
        <v>31.707165409861439</v>
      </c>
      <c r="AA75" s="3">
        <v>23.439381506484278</v>
      </c>
      <c r="AB75" s="3">
        <v>33.818740125616493</v>
      </c>
      <c r="AC75" s="3">
        <v>32.196558778736609</v>
      </c>
      <c r="AD75" s="3">
        <v>52.569109080332744</v>
      </c>
      <c r="AE75" s="3">
        <v>55.027824885023882</v>
      </c>
      <c r="AF75" s="3">
        <v>37.533728263449007</v>
      </c>
      <c r="AG75" s="3">
        <v>34.049599548626439</v>
      </c>
      <c r="AH75" s="3">
        <v>26.050499978917024</v>
      </c>
      <c r="AI75" s="3">
        <v>31.997495896186962</v>
      </c>
      <c r="AJ75" s="3">
        <v>17.998368738869132</v>
      </c>
      <c r="AK75" s="3">
        <v>-0.12203788949710884</v>
      </c>
      <c r="AL75" s="3">
        <v>24.366394615330158</v>
      </c>
      <c r="AN75" s="3">
        <f t="shared" si="3"/>
        <v>24.057886509888672</v>
      </c>
      <c r="AO75" s="3">
        <f t="shared" si="4"/>
        <v>19.47271302068399</v>
      </c>
      <c r="AP75" s="3">
        <f t="shared" si="5"/>
        <v>28.643059999093353</v>
      </c>
    </row>
    <row r="76" spans="1:42" x14ac:dyDescent="0.3">
      <c r="A76" s="3" t="s">
        <v>93</v>
      </c>
      <c r="B76" s="3" t="s">
        <v>141</v>
      </c>
      <c r="C76" s="3" t="s">
        <v>83</v>
      </c>
      <c r="D76" s="3" t="s">
        <v>216</v>
      </c>
      <c r="E76" s="3">
        <v>25.329128548254783</v>
      </c>
      <c r="F76" s="3">
        <v>24.959114728634709</v>
      </c>
      <c r="G76" s="3">
        <v>22.614793138808224</v>
      </c>
      <c r="H76" s="3">
        <v>26.667016486786014</v>
      </c>
      <c r="I76" s="3">
        <v>25.710939522207049</v>
      </c>
      <c r="J76" s="3">
        <v>23.669568174744953</v>
      </c>
      <c r="K76" s="3">
        <v>19.287863930386855</v>
      </c>
      <c r="L76" s="3">
        <v>22.883024156940778</v>
      </c>
      <c r="M76" s="3">
        <v>22.755897013263549</v>
      </c>
      <c r="N76" s="3">
        <v>22.866612296424446</v>
      </c>
      <c r="O76" s="3">
        <v>23.434262291311398</v>
      </c>
      <c r="P76" s="3">
        <v>22.234982882205294</v>
      </c>
      <c r="Q76" s="3">
        <v>21.861385974679166</v>
      </c>
      <c r="R76" s="3">
        <v>19.589950695783877</v>
      </c>
      <c r="S76" s="3">
        <v>21.132407203401186</v>
      </c>
      <c r="T76" s="3">
        <v>20.33311029073246</v>
      </c>
      <c r="U76" s="3">
        <v>22.604243269308935</v>
      </c>
      <c r="V76" s="3">
        <v>21.633643691111708</v>
      </c>
      <c r="W76" s="3">
        <v>21.814033669130101</v>
      </c>
      <c r="X76" s="3">
        <v>22.663957882818295</v>
      </c>
      <c r="Y76" s="3">
        <v>22.146051418851044</v>
      </c>
      <c r="Z76" s="3">
        <v>22.169967887758055</v>
      </c>
      <c r="AA76" s="3">
        <v>20.38443843973176</v>
      </c>
      <c r="AB76" s="3">
        <v>20.358430707692854</v>
      </c>
      <c r="AC76" s="3">
        <v>21.185485274284733</v>
      </c>
      <c r="AD76" s="3">
        <v>20.286251247390727</v>
      </c>
      <c r="AE76" s="3">
        <v>21.161605443041122</v>
      </c>
      <c r="AF76" s="3">
        <v>20.71065021112295</v>
      </c>
      <c r="AG76" s="3">
        <v>21.355508823799209</v>
      </c>
      <c r="AH76" s="3">
        <v>21.985712466255166</v>
      </c>
      <c r="AI76" s="3">
        <v>21.610784480092594</v>
      </c>
      <c r="AJ76" s="3">
        <v>15.732876611792246</v>
      </c>
      <c r="AK76" s="3">
        <v>16.22117350206009</v>
      </c>
      <c r="AL76" s="3">
        <v>14.27998186109749</v>
      </c>
      <c r="AN76" s="3">
        <f t="shared" si="3"/>
        <v>21.577495712408936</v>
      </c>
      <c r="AO76" s="3">
        <f t="shared" si="4"/>
        <v>22.819664741404342</v>
      </c>
      <c r="AP76" s="3">
        <f t="shared" si="5"/>
        <v>20.335326683413534</v>
      </c>
    </row>
    <row r="77" spans="1:42" x14ac:dyDescent="0.3">
      <c r="A77" s="3" t="s">
        <v>93</v>
      </c>
      <c r="B77" s="3" t="s">
        <v>141</v>
      </c>
      <c r="C77" s="3" t="s">
        <v>84</v>
      </c>
      <c r="D77" s="3" t="s">
        <v>217</v>
      </c>
      <c r="E77" s="3">
        <v>12.900594539823349</v>
      </c>
      <c r="F77" s="3">
        <v>14.771525148715343</v>
      </c>
      <c r="G77" s="3">
        <v>15.073418167781764</v>
      </c>
      <c r="H77" s="3">
        <v>12.735724086352459</v>
      </c>
      <c r="I77" s="3">
        <v>12.921975351296306</v>
      </c>
      <c r="J77" s="3">
        <v>13.947712464560984</v>
      </c>
      <c r="K77" s="3">
        <v>16.009025965508545</v>
      </c>
      <c r="L77" s="3">
        <v>23.762920790290398</v>
      </c>
      <c r="M77" s="3">
        <v>25.776992095152217</v>
      </c>
      <c r="N77" s="3">
        <v>22.921433848354706</v>
      </c>
      <c r="O77" s="3">
        <v>21.568913260615023</v>
      </c>
      <c r="P77" s="3">
        <v>21.513896865803801</v>
      </c>
      <c r="Q77" s="3">
        <v>21.233244433713093</v>
      </c>
      <c r="R77" s="3">
        <v>21.452230575904927</v>
      </c>
      <c r="S77" s="3">
        <v>22.104590206913695</v>
      </c>
      <c r="T77" s="3">
        <v>21.718030714531192</v>
      </c>
      <c r="U77" s="3">
        <v>18.912031268220584</v>
      </c>
      <c r="V77" s="3">
        <v>20.093005855981577</v>
      </c>
      <c r="W77" s="3">
        <v>25.632651633647434</v>
      </c>
      <c r="X77" s="3">
        <v>21.621075694532529</v>
      </c>
      <c r="Y77" s="3">
        <v>20.976207358300648</v>
      </c>
      <c r="Z77" s="3">
        <v>20.887257483637992</v>
      </c>
      <c r="AA77" s="3">
        <v>21.814416547946283</v>
      </c>
      <c r="AB77" s="3">
        <v>19.903330644374702</v>
      </c>
      <c r="AC77" s="3">
        <v>21.476842056330089</v>
      </c>
      <c r="AD77" s="3">
        <v>22.85099160239233</v>
      </c>
      <c r="AE77" s="3">
        <v>23.960039274934598</v>
      </c>
      <c r="AF77" s="3">
        <v>23.242032966200306</v>
      </c>
      <c r="AG77" s="3">
        <v>23.973495495577417</v>
      </c>
      <c r="AH77" s="3">
        <v>21.407441941612529</v>
      </c>
      <c r="AI77" s="3">
        <v>21.318209012128587</v>
      </c>
      <c r="AJ77" s="3">
        <v>22.466341443011267</v>
      </c>
      <c r="AK77" s="3">
        <v>22.800538500283881</v>
      </c>
      <c r="AL77" s="3">
        <v>23.190620314058656</v>
      </c>
      <c r="AN77" s="3">
        <f t="shared" si="3"/>
        <v>20.498198753190859</v>
      </c>
      <c r="AO77" s="3">
        <f t="shared" si="4"/>
        <v>18.783779987266968</v>
      </c>
      <c r="AP77" s="3">
        <f t="shared" si="5"/>
        <v>22.212617519114758</v>
      </c>
    </row>
    <row r="78" spans="1:42" x14ac:dyDescent="0.3">
      <c r="A78" s="3" t="s">
        <v>93</v>
      </c>
      <c r="B78" s="3" t="s">
        <v>141</v>
      </c>
      <c r="C78" s="3" t="s">
        <v>85</v>
      </c>
      <c r="D78" s="3" t="s">
        <v>218</v>
      </c>
      <c r="E78" s="3">
        <v>1.8961763122584778</v>
      </c>
      <c r="F78" s="3">
        <v>9.8706348612876873</v>
      </c>
      <c r="G78" s="3">
        <v>3.6739380022961892</v>
      </c>
      <c r="H78" s="3">
        <v>5.0052075583990474</v>
      </c>
      <c r="I78" s="3">
        <v>7.5691516257187965</v>
      </c>
      <c r="J78" s="3">
        <v>6.5644117285316934</v>
      </c>
      <c r="K78" s="3">
        <v>6.5667776784799043</v>
      </c>
      <c r="L78" s="3">
        <v>3.4183091322398678</v>
      </c>
      <c r="M78" s="3">
        <v>4.6651281078093341</v>
      </c>
      <c r="N78" s="3">
        <v>5.6520182517884159</v>
      </c>
      <c r="O78" s="3">
        <v>5.5941005795396803</v>
      </c>
      <c r="P78" s="3">
        <v>8.8503046996200538</v>
      </c>
      <c r="Q78" s="3">
        <v>13.759989250466219</v>
      </c>
      <c r="R78" s="3">
        <v>10.965060815431427</v>
      </c>
      <c r="S78" s="3">
        <v>15.482977913628037</v>
      </c>
      <c r="T78" s="3">
        <v>13.471513962610965</v>
      </c>
      <c r="U78" s="3">
        <v>19.788104690082111</v>
      </c>
      <c r="V78" s="3">
        <v>20.901979481945737</v>
      </c>
      <c r="W78" s="3">
        <v>18.513415976685064</v>
      </c>
      <c r="X78" s="3">
        <v>17.179749831715764</v>
      </c>
      <c r="Y78" s="3">
        <v>14.356493038458817</v>
      </c>
      <c r="Z78" s="3">
        <v>14.061198705290273</v>
      </c>
      <c r="AA78" s="3">
        <v>16.197082458996604</v>
      </c>
      <c r="AB78" s="3">
        <v>17.337725427505273</v>
      </c>
      <c r="AC78" s="3">
        <v>19.992115445841272</v>
      </c>
      <c r="AD78" s="3">
        <v>20.275011299833505</v>
      </c>
      <c r="AE78" s="3">
        <v>16.774059761961627</v>
      </c>
      <c r="AF78" s="3">
        <v>15.847321967437006</v>
      </c>
      <c r="AG78" s="3">
        <v>22.175562558060371</v>
      </c>
      <c r="AH78" s="3">
        <v>14.926363726528214</v>
      </c>
      <c r="AI78" s="3">
        <v>18.939610839936087</v>
      </c>
      <c r="AJ78" s="3">
        <v>17.680058542230643</v>
      </c>
      <c r="AK78" s="3">
        <v>18.814014471688296</v>
      </c>
      <c r="AL78" s="3">
        <v>20.584705774250445</v>
      </c>
      <c r="AN78" s="3">
        <f t="shared" si="3"/>
        <v>13.157361014075086</v>
      </c>
      <c r="AO78" s="3">
        <f t="shared" si="4"/>
        <v>8.3996355982463484</v>
      </c>
      <c r="AP78" s="3">
        <f t="shared" si="5"/>
        <v>17.915086429903823</v>
      </c>
    </row>
    <row r="79" spans="1:42" x14ac:dyDescent="0.3">
      <c r="A79" s="3" t="s">
        <v>93</v>
      </c>
      <c r="B79" s="3" t="s">
        <v>141</v>
      </c>
      <c r="C79" s="3" t="s">
        <v>86</v>
      </c>
      <c r="D79" s="3" t="s">
        <v>219</v>
      </c>
      <c r="E79" s="3">
        <v>27.073859679032342</v>
      </c>
      <c r="F79" s="3">
        <v>25.216705816819797</v>
      </c>
      <c r="G79" s="3">
        <v>24.841692973442726</v>
      </c>
      <c r="H79" s="3">
        <v>25.358516617296178</v>
      </c>
      <c r="I79" s="3">
        <v>25.547152188208905</v>
      </c>
      <c r="J79" s="3">
        <v>24.973532071240946</v>
      </c>
      <c r="K79" s="3">
        <v>23.784001541134554</v>
      </c>
      <c r="L79" s="3">
        <v>23.258300683917135</v>
      </c>
      <c r="M79" s="3">
        <v>23.462213717878257</v>
      </c>
      <c r="N79" s="3">
        <v>22.414852140866255</v>
      </c>
      <c r="O79" s="3">
        <v>20.706119445288273</v>
      </c>
      <c r="P79" s="3">
        <v>19.647237765517382</v>
      </c>
      <c r="Q79" s="3">
        <v>19.083678953031143</v>
      </c>
      <c r="R79" s="3">
        <v>18.99342797779925</v>
      </c>
      <c r="S79" s="3">
        <v>22.034731483001067</v>
      </c>
      <c r="T79" s="3">
        <v>15.336444783243607</v>
      </c>
      <c r="U79" s="3">
        <v>15.636024001046216</v>
      </c>
      <c r="V79" s="3">
        <v>16.331401780333245</v>
      </c>
      <c r="W79" s="3">
        <v>17.843318974350368</v>
      </c>
      <c r="X79" s="3">
        <v>16.015064224605304</v>
      </c>
      <c r="Y79" s="3">
        <v>16.653787406703564</v>
      </c>
      <c r="Z79" s="3">
        <v>16.442400570337519</v>
      </c>
      <c r="AA79" s="3">
        <v>16.290830475838554</v>
      </c>
      <c r="AB79" s="3">
        <v>16.193161199342999</v>
      </c>
      <c r="AC79" s="3">
        <v>15.729653146469783</v>
      </c>
      <c r="AD79" s="3">
        <v>16.439462098005524</v>
      </c>
      <c r="AE79" s="3">
        <v>15.808183566553158</v>
      </c>
      <c r="AF79" s="3">
        <v>16.051673115000831</v>
      </c>
      <c r="AG79" s="3">
        <v>13.808608622295573</v>
      </c>
      <c r="AH79" s="3">
        <v>11.788071716044152</v>
      </c>
      <c r="AI79" s="3">
        <v>13.232152566834325</v>
      </c>
      <c r="AJ79" s="3">
        <v>14.07543343216607</v>
      </c>
      <c r="AK79" s="3">
        <v>12.42143425899584</v>
      </c>
      <c r="AL79" s="3">
        <v>12.311002106037684</v>
      </c>
      <c r="AN79" s="3">
        <f t="shared" si="3"/>
        <v>18.670709738196425</v>
      </c>
      <c r="AO79" s="3">
        <f t="shared" si="4"/>
        <v>22.198146578750826</v>
      </c>
      <c r="AP79" s="3">
        <f t="shared" si="5"/>
        <v>15.143272897642031</v>
      </c>
    </row>
    <row r="80" spans="1:42" x14ac:dyDescent="0.3">
      <c r="A80" s="3" t="s">
        <v>93</v>
      </c>
      <c r="B80" s="3" t="s">
        <v>141</v>
      </c>
      <c r="C80" s="3" t="s">
        <v>87</v>
      </c>
      <c r="D80" s="3" t="s">
        <v>220</v>
      </c>
      <c r="E80" s="3">
        <v>22.17457087411201</v>
      </c>
      <c r="F80" s="3">
        <v>23.369252023384938</v>
      </c>
      <c r="G80" s="3">
        <v>21.838498220174586</v>
      </c>
      <c r="H80" s="3">
        <v>19.847075577417783</v>
      </c>
      <c r="I80" s="3">
        <v>21.962613838764785</v>
      </c>
      <c r="J80" s="3">
        <v>20.393955553755994</v>
      </c>
      <c r="K80" s="3">
        <v>18.985101810287453</v>
      </c>
      <c r="L80" s="3">
        <v>19.623657426352871</v>
      </c>
      <c r="M80" s="3">
        <v>20.63392255573352</v>
      </c>
      <c r="N80" s="3">
        <v>19.757570797849937</v>
      </c>
      <c r="O80" s="3">
        <v>18.774491022710755</v>
      </c>
      <c r="P80" s="3">
        <v>18.83577260475834</v>
      </c>
      <c r="Q80" s="3">
        <v>17.707216782716312</v>
      </c>
      <c r="R80" s="3">
        <v>17.058281790298714</v>
      </c>
      <c r="S80" s="3">
        <v>17.854609984874305</v>
      </c>
      <c r="T80" s="3">
        <v>18.730688434067584</v>
      </c>
      <c r="U80" s="3">
        <v>19.60236295370942</v>
      </c>
      <c r="V80" s="3">
        <v>20.792281827934321</v>
      </c>
      <c r="W80" s="3">
        <v>21.335472069610773</v>
      </c>
      <c r="X80" s="3">
        <v>20.824936360218555</v>
      </c>
      <c r="Y80" s="3">
        <v>20.683768703245835</v>
      </c>
      <c r="Z80" s="3">
        <v>19.552476109564608</v>
      </c>
      <c r="AA80" s="3">
        <v>18.211524940892808</v>
      </c>
      <c r="AB80" s="3">
        <v>17.375846062826923</v>
      </c>
      <c r="AC80" s="3">
        <v>17.561597917315687</v>
      </c>
      <c r="AD80" s="3">
        <v>17.938307247303019</v>
      </c>
      <c r="AE80" s="3">
        <v>19.187398166035983</v>
      </c>
      <c r="AF80" s="3">
        <v>17.348284440103651</v>
      </c>
      <c r="AG80" s="3">
        <v>15.495896955290938</v>
      </c>
      <c r="AH80" s="3">
        <v>14.436741659586181</v>
      </c>
      <c r="AI80" s="3">
        <v>15.181231795093039</v>
      </c>
      <c r="AJ80" s="3">
        <v>15.788511299770343</v>
      </c>
      <c r="AK80" s="3">
        <v>17.800783707839962</v>
      </c>
      <c r="AL80" s="3">
        <v>18.364412293981427</v>
      </c>
      <c r="AN80" s="3">
        <f t="shared" si="3"/>
        <v>18.971444523752456</v>
      </c>
      <c r="AO80" s="3">
        <f t="shared" si="4"/>
        <v>19.832331897115843</v>
      </c>
      <c r="AP80" s="3">
        <f t="shared" si="5"/>
        <v>18.110557150389059</v>
      </c>
    </row>
    <row r="81" spans="1:42" x14ac:dyDescent="0.3">
      <c r="A81" s="3" t="s">
        <v>93</v>
      </c>
      <c r="B81" s="3" t="s">
        <v>141</v>
      </c>
      <c r="C81" s="3" t="s">
        <v>88</v>
      </c>
      <c r="D81" s="3" t="s">
        <v>221</v>
      </c>
      <c r="E81" s="3">
        <v>8.0799431152661505</v>
      </c>
      <c r="F81" s="3">
        <v>16.981831988796458</v>
      </c>
      <c r="G81" s="3">
        <v>14.899627247325546</v>
      </c>
      <c r="H81" s="3">
        <v>10.925131161093532</v>
      </c>
      <c r="I81" s="3">
        <v>10.014508882462291</v>
      </c>
      <c r="J81" s="3">
        <v>9.8320947956011491</v>
      </c>
      <c r="K81" s="3">
        <v>12.579303272843251</v>
      </c>
      <c r="L81" s="3">
        <v>12.744814785390831</v>
      </c>
      <c r="M81" s="3">
        <v>15.248031756996083</v>
      </c>
      <c r="N81" s="3">
        <v>13.608413589157456</v>
      </c>
      <c r="O81" s="3">
        <v>14.087797493785404</v>
      </c>
      <c r="P81" s="3">
        <v>15.967059623477574</v>
      </c>
      <c r="Q81" s="3">
        <v>14.63279159748995</v>
      </c>
      <c r="R81" s="3">
        <v>13.943833936221891</v>
      </c>
      <c r="S81" s="3">
        <v>13.657314672676216</v>
      </c>
      <c r="T81" s="3">
        <v>14.123004504139033</v>
      </c>
      <c r="U81" s="3">
        <v>14.068930618129066</v>
      </c>
      <c r="V81" s="3">
        <v>13.564331956650163</v>
      </c>
      <c r="W81" s="3">
        <v>13.942939912426624</v>
      </c>
      <c r="X81" s="3">
        <v>12.002885186361603</v>
      </c>
      <c r="Y81" s="3">
        <v>10.969746647815079</v>
      </c>
      <c r="Z81" s="3">
        <v>11.443952949717064</v>
      </c>
      <c r="AA81" s="3">
        <v>15.384579340749715</v>
      </c>
      <c r="AB81" s="3">
        <v>14.925678103170101</v>
      </c>
      <c r="AC81" s="3">
        <v>16.72337975021291</v>
      </c>
      <c r="AD81" s="3">
        <v>17.578546532983523</v>
      </c>
      <c r="AE81" s="3">
        <v>16.499085365033757</v>
      </c>
      <c r="AF81" s="3">
        <v>16.870825898798213</v>
      </c>
      <c r="AG81" s="3">
        <v>15.908546739636886</v>
      </c>
      <c r="AH81" s="3">
        <v>17.585803166253843</v>
      </c>
      <c r="AI81" s="3">
        <v>17.012409334650531</v>
      </c>
      <c r="AJ81" s="3">
        <v>17.405572151124467</v>
      </c>
      <c r="AK81" s="3">
        <v>16.924938913889665</v>
      </c>
      <c r="AL81" s="3">
        <v>16.451532519941615</v>
      </c>
      <c r="AN81" s="3">
        <f t="shared" si="3"/>
        <v>14.311446691478466</v>
      </c>
      <c r="AO81" s="3">
        <f t="shared" si="4"/>
        <v>13.25849606122658</v>
      </c>
      <c r="AP81" s="3">
        <f t="shared" si="5"/>
        <v>15.364397321730337</v>
      </c>
    </row>
    <row r="82" spans="1:42" x14ac:dyDescent="0.3">
      <c r="A82" s="3" t="s">
        <v>93</v>
      </c>
      <c r="B82" s="3" t="s">
        <v>141</v>
      </c>
      <c r="C82" s="3" t="s">
        <v>89</v>
      </c>
      <c r="D82" s="3" t="s">
        <v>222</v>
      </c>
      <c r="E82" s="3">
        <v>33.179550797685451</v>
      </c>
      <c r="F82" s="3">
        <v>29.569669342662753</v>
      </c>
      <c r="G82" s="3">
        <v>22.243903920779449</v>
      </c>
      <c r="H82" s="3">
        <v>17.558378446721591</v>
      </c>
      <c r="I82" s="3">
        <v>22.160877315364864</v>
      </c>
      <c r="J82" s="3">
        <v>21.051505104160217</v>
      </c>
      <c r="K82" s="3">
        <v>17.458569939795936</v>
      </c>
      <c r="L82" s="3">
        <v>19.479759994524589</v>
      </c>
      <c r="M82" s="3">
        <v>17.941650725160965</v>
      </c>
      <c r="N82" s="3">
        <v>19.682690728108483</v>
      </c>
      <c r="O82" s="3">
        <v>27.197854275206939</v>
      </c>
      <c r="P82" s="3">
        <v>21.94507503662296</v>
      </c>
      <c r="Q82" s="3">
        <v>17.539557659369962</v>
      </c>
      <c r="R82" s="3">
        <v>14.943592226033999</v>
      </c>
      <c r="S82" s="3">
        <v>19.203682052890361</v>
      </c>
      <c r="T82" s="3">
        <v>20.956037754109381</v>
      </c>
      <c r="U82" s="3">
        <v>29.416652244042083</v>
      </c>
      <c r="V82" s="3">
        <v>31.900224902034662</v>
      </c>
      <c r="W82" s="3">
        <v>25.907610120391379</v>
      </c>
      <c r="X82" s="3">
        <v>28.718537659702818</v>
      </c>
      <c r="Y82" s="3">
        <v>34.471655208268103</v>
      </c>
      <c r="Z82" s="3">
        <v>29.090261084989528</v>
      </c>
      <c r="AA82" s="3">
        <v>30.314344564343493</v>
      </c>
      <c r="AB82" s="3">
        <v>29.57641855098711</v>
      </c>
      <c r="AC82" s="3">
        <v>35.501039194081265</v>
      </c>
      <c r="AD82" s="3">
        <v>40.638138782834105</v>
      </c>
      <c r="AE82" s="3">
        <v>40.681500425054196</v>
      </c>
      <c r="AF82" s="3">
        <v>37.249756811951904</v>
      </c>
      <c r="AG82" s="3">
        <v>36.560204032730645</v>
      </c>
      <c r="AH82" s="3">
        <v>22.413709678836685</v>
      </c>
      <c r="AI82" s="3">
        <v>31.432954148022525</v>
      </c>
      <c r="AJ82" s="3">
        <v>30.542882846674868</v>
      </c>
      <c r="AK82" s="3">
        <v>25.628977005279509</v>
      </c>
      <c r="AL82" s="3">
        <v>19.027671180162478</v>
      </c>
      <c r="AN82" s="3">
        <f t="shared" si="3"/>
        <v>26.505438051752506</v>
      </c>
      <c r="AO82" s="3">
        <f t="shared" si="4"/>
        <v>21.854647503720003</v>
      </c>
      <c r="AP82" s="3">
        <f t="shared" si="5"/>
        <v>31.156228599785013</v>
      </c>
    </row>
    <row r="83" spans="1:42" s="24" customFormat="1" x14ac:dyDescent="0.3">
      <c r="A83" s="24" t="s">
        <v>96</v>
      </c>
      <c r="B83" s="24" t="s">
        <v>223</v>
      </c>
      <c r="C83" s="24" t="s">
        <v>9</v>
      </c>
      <c r="D83" s="24" t="s">
        <v>142</v>
      </c>
      <c r="E83" s="24">
        <v>29.137939682774068</v>
      </c>
      <c r="F83" s="24">
        <v>35.303015461728712</v>
      </c>
      <c r="G83" s="24">
        <v>33.100712014567016</v>
      </c>
      <c r="H83" s="24">
        <v>17.202495947958173</v>
      </c>
      <c r="I83" s="24">
        <v>19.660270665102278</v>
      </c>
      <c r="J83" s="24">
        <v>23.297656890618306</v>
      </c>
      <c r="K83" s="24">
        <v>30.221054022222216</v>
      </c>
      <c r="L83" s="24">
        <v>38.914856903017998</v>
      </c>
      <c r="M83" s="24">
        <v>33.847680698497363</v>
      </c>
      <c r="N83" s="24">
        <v>35.100353586368186</v>
      </c>
      <c r="O83" s="24">
        <v>27.647046732279168</v>
      </c>
      <c r="P83" s="24">
        <v>32.041959481845055</v>
      </c>
      <c r="Q83" s="24">
        <v>29.529120792997869</v>
      </c>
      <c r="R83" s="24">
        <v>27.02830826873841</v>
      </c>
      <c r="S83" s="24">
        <v>27.492367228354286</v>
      </c>
      <c r="T83" s="24">
        <v>29.089126671790726</v>
      </c>
      <c r="U83" s="24">
        <v>30.156521110996632</v>
      </c>
      <c r="V83" s="24">
        <v>33.445138186684829</v>
      </c>
      <c r="W83" s="24">
        <v>36.669618663240151</v>
      </c>
      <c r="X83" s="24">
        <v>38.373169795234013</v>
      </c>
      <c r="Y83" s="24">
        <v>29.020231536920416</v>
      </c>
      <c r="Z83" s="24">
        <v>20.611044453851836</v>
      </c>
      <c r="AA83" s="24">
        <v>22.259248127839015</v>
      </c>
      <c r="AB83" s="24">
        <v>23.362392817324277</v>
      </c>
      <c r="AC83" s="24">
        <v>23.664091628030278</v>
      </c>
      <c r="AD83" s="24">
        <v>27.118587414869204</v>
      </c>
      <c r="AE83" s="24">
        <v>36.45485991220643</v>
      </c>
      <c r="AF83" s="24">
        <v>37.638466702541862</v>
      </c>
      <c r="AG83" s="24">
        <v>37.708368028311426</v>
      </c>
      <c r="AH83" s="24">
        <v>38.019758302943352</v>
      </c>
      <c r="AI83" s="24">
        <v>28.135691433689392</v>
      </c>
      <c r="AJ83" s="24">
        <v>20.663068980009218</v>
      </c>
      <c r="AK83" s="24">
        <v>21.823922564318661</v>
      </c>
      <c r="AL83" s="24">
        <v>23.439787260624385</v>
      </c>
      <c r="AN83" s="24">
        <f t="shared" si="3"/>
        <v>29.328762704955739</v>
      </c>
      <c r="AO83" s="24">
        <f t="shared" si="4"/>
        <v>29.339440362344494</v>
      </c>
      <c r="AP83" s="24">
        <f t="shared" si="5"/>
        <v>29.318085047566985</v>
      </c>
    </row>
    <row r="84" spans="1:42" s="24" customFormat="1" x14ac:dyDescent="0.3">
      <c r="A84" s="24" t="s">
        <v>96</v>
      </c>
      <c r="B84" s="24" t="s">
        <v>223</v>
      </c>
      <c r="C84" s="24" t="s">
        <v>10</v>
      </c>
      <c r="D84" s="24" t="s">
        <v>143</v>
      </c>
      <c r="E84" s="24">
        <v>25.257786289599899</v>
      </c>
      <c r="F84" s="24">
        <v>22.691088721599787</v>
      </c>
      <c r="G84" s="24">
        <v>21.754947946459207</v>
      </c>
      <c r="H84" s="24">
        <v>20.88775230614668</v>
      </c>
      <c r="I84" s="24">
        <v>19.96409244929955</v>
      </c>
      <c r="J84" s="24">
        <v>17.58906691800189</v>
      </c>
      <c r="K84" s="24">
        <v>17.461764205086087</v>
      </c>
      <c r="L84" s="24">
        <v>19.554866001208627</v>
      </c>
      <c r="M84" s="24">
        <v>18.640038897192561</v>
      </c>
      <c r="N84" s="24">
        <v>15.514698275280415</v>
      </c>
      <c r="O84" s="24">
        <v>13.996981575666235</v>
      </c>
      <c r="P84" s="24">
        <v>14.63697739507962</v>
      </c>
      <c r="Q84" s="24">
        <v>16.702405774185685</v>
      </c>
      <c r="R84" s="24">
        <v>19.056434108398516</v>
      </c>
      <c r="S84" s="24">
        <v>19.938917806090739</v>
      </c>
      <c r="T84" s="24">
        <v>17.937811916556782</v>
      </c>
      <c r="U84" s="24">
        <v>18.082140439225096</v>
      </c>
      <c r="V84" s="24">
        <v>19.370157652658786</v>
      </c>
      <c r="W84" s="24">
        <v>19.934972022749754</v>
      </c>
      <c r="X84" s="24">
        <v>18.013970647883944</v>
      </c>
      <c r="Y84" s="24">
        <v>16.192696261045114</v>
      </c>
      <c r="Z84" s="24">
        <v>14.179181549460498</v>
      </c>
      <c r="AA84" s="24">
        <v>11.960618081771067</v>
      </c>
      <c r="AB84" s="24">
        <v>15.137553054658104</v>
      </c>
      <c r="AC84" s="24">
        <v>17.551270364279933</v>
      </c>
      <c r="AD84" s="24">
        <v>18.889707837032972</v>
      </c>
      <c r="AE84" s="24">
        <v>18.6804872364334</v>
      </c>
      <c r="AF84" s="24">
        <v>20.099113202907972</v>
      </c>
      <c r="AG84" s="24">
        <v>19.572775877710622</v>
      </c>
      <c r="AH84" s="24">
        <v>16.053112359211212</v>
      </c>
      <c r="AI84" s="24">
        <v>17.705533806204567</v>
      </c>
      <c r="AJ84" s="24">
        <v>18.398458917349995</v>
      </c>
      <c r="AK84" s="24">
        <v>16.501986529887464</v>
      </c>
      <c r="AL84" s="24">
        <v>17.305778901259604</v>
      </c>
      <c r="AN84" s="24">
        <f t="shared" si="3"/>
        <v>18.094563097870072</v>
      </c>
      <c r="AO84" s="24">
        <f t="shared" si="4"/>
        <v>18.803986530886903</v>
      </c>
      <c r="AP84" s="24">
        <f t="shared" si="5"/>
        <v>17.385139664853234</v>
      </c>
    </row>
    <row r="85" spans="1:42" s="24" customFormat="1" x14ac:dyDescent="0.3">
      <c r="A85" s="24" t="s">
        <v>96</v>
      </c>
      <c r="B85" s="24" t="s">
        <v>223</v>
      </c>
      <c r="C85" s="24" t="s">
        <v>11</v>
      </c>
      <c r="D85" s="24" t="s">
        <v>144</v>
      </c>
      <c r="E85" s="24">
        <v>18.288025162884743</v>
      </c>
      <c r="F85" s="24">
        <v>18.843322818086222</v>
      </c>
      <c r="G85" s="24">
        <v>21.466134448457204</v>
      </c>
      <c r="H85" s="24">
        <v>20.331255771006461</v>
      </c>
      <c r="I85" s="24">
        <v>16.349027485179558</v>
      </c>
      <c r="J85" s="24">
        <v>19.17094062873015</v>
      </c>
      <c r="K85" s="24">
        <v>18.422649140546007</v>
      </c>
      <c r="L85" s="24">
        <v>18.79513702266533</v>
      </c>
      <c r="M85" s="24" t="s">
        <v>278</v>
      </c>
      <c r="N85" s="24">
        <v>31.499673416067925</v>
      </c>
      <c r="O85" s="24">
        <v>29.414718888186986</v>
      </c>
      <c r="P85" s="24">
        <v>29.356895820208539</v>
      </c>
      <c r="Q85" s="24">
        <v>27.861370215503385</v>
      </c>
      <c r="R85" s="24">
        <v>23.339586028460545</v>
      </c>
      <c r="S85" s="24">
        <v>25.860693464252837</v>
      </c>
      <c r="T85" s="24">
        <v>27.655001458151062</v>
      </c>
      <c r="U85" s="24">
        <v>30.493765586034915</v>
      </c>
      <c r="V85" s="24">
        <v>27.468198202865118</v>
      </c>
      <c r="W85" s="24">
        <v>29.581449527451454</v>
      </c>
      <c r="X85" s="24">
        <v>26.383345304596101</v>
      </c>
      <c r="Y85" s="24">
        <v>27.90020532427075</v>
      </c>
      <c r="Z85" s="24">
        <v>24.886709446309158</v>
      </c>
      <c r="AA85" s="24">
        <v>21.923266411765688</v>
      </c>
      <c r="AB85" s="24">
        <v>22.133110347390968</v>
      </c>
      <c r="AC85" s="24">
        <v>21.188786161730363</v>
      </c>
      <c r="AD85" s="24">
        <v>25.279443026686749</v>
      </c>
      <c r="AE85" s="24">
        <v>30.332851761853615</v>
      </c>
      <c r="AF85" s="24">
        <v>28.175034583500224</v>
      </c>
      <c r="AG85" s="24">
        <v>26.688492785255246</v>
      </c>
      <c r="AH85" s="24">
        <v>25.575447570332482</v>
      </c>
      <c r="AI85" s="24">
        <v>25.221238938053098</v>
      </c>
      <c r="AJ85" s="24">
        <v>27.515842839036754</v>
      </c>
      <c r="AK85" s="24">
        <v>28.765329205857842</v>
      </c>
      <c r="AL85" s="24">
        <v>27.669561135883598</v>
      </c>
      <c r="AN85" s="24">
        <f t="shared" si="3"/>
        <v>24.964742725068511</v>
      </c>
      <c r="AO85" s="24">
        <f t="shared" si="4"/>
        <v>23.571762334651364</v>
      </c>
      <c r="AP85" s="24">
        <f t="shared" si="5"/>
        <v>26.275783092519951</v>
      </c>
    </row>
    <row r="86" spans="1:42" s="24" customFormat="1" x14ac:dyDescent="0.3">
      <c r="A86" s="24" t="s">
        <v>96</v>
      </c>
      <c r="B86" s="24" t="s">
        <v>223</v>
      </c>
      <c r="C86" s="24" t="s">
        <v>12</v>
      </c>
      <c r="D86" s="24" t="s">
        <v>145</v>
      </c>
      <c r="E86" s="24">
        <v>46.127286072014506</v>
      </c>
      <c r="F86" s="24">
        <v>41.61363601503183</v>
      </c>
      <c r="G86" s="24">
        <v>36.278085789320102</v>
      </c>
      <c r="H86" s="24">
        <v>43.85501993733979</v>
      </c>
      <c r="I86" s="24">
        <v>42.580864828055837</v>
      </c>
      <c r="J86" s="24">
        <v>35.649260796737309</v>
      </c>
      <c r="K86" s="24">
        <v>26.627167378234727</v>
      </c>
      <c r="L86" s="24">
        <v>25.458681626053131</v>
      </c>
      <c r="M86" s="24">
        <v>20.199698297536099</v>
      </c>
      <c r="N86" s="24">
        <v>24.636883045363806</v>
      </c>
      <c r="O86" s="24">
        <v>16.429828973843058</v>
      </c>
      <c r="P86" s="24">
        <v>28.599412340842314</v>
      </c>
      <c r="Q86" s="24">
        <v>29.4167039856695</v>
      </c>
      <c r="R86" s="24">
        <v>18.304096558072931</v>
      </c>
      <c r="S86" s="24">
        <v>19.633131764921576</v>
      </c>
      <c r="T86" s="24">
        <v>14.60853026318679</v>
      </c>
      <c r="U86" s="24">
        <v>14.405265850379893</v>
      </c>
      <c r="V86" s="24">
        <v>17.446486933083946</v>
      </c>
      <c r="W86" s="24">
        <v>21.422734506042751</v>
      </c>
      <c r="X86" s="24">
        <v>7.9052021653023568</v>
      </c>
      <c r="Y86" s="24">
        <v>16.575023924090861</v>
      </c>
      <c r="Z86" s="24">
        <v>15.709511145317641</v>
      </c>
      <c r="AA86" s="24">
        <v>23.254114246046935</v>
      </c>
      <c r="AB86" s="24">
        <v>23.735862333507065</v>
      </c>
      <c r="AC86" s="24">
        <v>20.520013226108471</v>
      </c>
      <c r="AD86" s="24">
        <v>26.735299595637503</v>
      </c>
      <c r="AE86" s="24">
        <v>30.387473231865936</v>
      </c>
      <c r="AF86" s="24">
        <v>34.71326042044042</v>
      </c>
      <c r="AG86" s="24">
        <v>35.171180341129727</v>
      </c>
      <c r="AH86" s="24">
        <v>26.143305850474853</v>
      </c>
      <c r="AI86" s="24">
        <v>27.286389696520235</v>
      </c>
      <c r="AJ86" s="24">
        <v>22.110332749562172</v>
      </c>
      <c r="AK86" s="24">
        <v>28.144552636540865</v>
      </c>
      <c r="AL86" s="24">
        <v>25.659059491184244</v>
      </c>
      <c r="AN86" s="24">
        <f t="shared" si="3"/>
        <v>26.098334000454678</v>
      </c>
      <c r="AO86" s="24">
        <f t="shared" si="4"/>
        <v>28.495503148388423</v>
      </c>
      <c r="AP86" s="24">
        <f t="shared" si="5"/>
        <v>23.701164852520943</v>
      </c>
    </row>
    <row r="87" spans="1:42" s="24" customFormat="1" x14ac:dyDescent="0.3">
      <c r="A87" s="24" t="s">
        <v>96</v>
      </c>
      <c r="B87" s="24" t="s">
        <v>223</v>
      </c>
      <c r="C87" s="24" t="s">
        <v>13</v>
      </c>
      <c r="D87" s="24" t="s">
        <v>146</v>
      </c>
      <c r="E87" s="24">
        <v>14.439391296295637</v>
      </c>
      <c r="F87" s="24">
        <v>17.155766441005802</v>
      </c>
      <c r="G87" s="24">
        <v>17.363279093007659</v>
      </c>
      <c r="H87" s="24">
        <v>16.562736770150408</v>
      </c>
      <c r="I87" s="24">
        <v>16.484257569959894</v>
      </c>
      <c r="J87" s="24">
        <v>15.830943703721607</v>
      </c>
      <c r="K87" s="24">
        <v>16.176454829223189</v>
      </c>
      <c r="L87" s="24">
        <v>15.473442028360187</v>
      </c>
      <c r="M87" s="24">
        <v>15.735983069344538</v>
      </c>
      <c r="N87" s="24">
        <v>16.120914434896683</v>
      </c>
      <c r="O87" s="24">
        <v>16.458675515153512</v>
      </c>
      <c r="P87" s="24">
        <v>16.895947463329385</v>
      </c>
      <c r="Q87" s="24">
        <v>17.305029276693663</v>
      </c>
      <c r="R87" s="24">
        <v>17.946832010901311</v>
      </c>
      <c r="S87" s="24">
        <v>18.402556188373996</v>
      </c>
      <c r="T87" s="24">
        <v>19.119795822139899</v>
      </c>
      <c r="U87" s="24">
        <v>20.729950603737944</v>
      </c>
      <c r="V87" s="24">
        <v>21.816214505405739</v>
      </c>
      <c r="W87" s="24">
        <v>22.121412823960174</v>
      </c>
      <c r="X87" s="24">
        <v>22.721370303465715</v>
      </c>
      <c r="Y87" s="24">
        <v>23.808562573136875</v>
      </c>
      <c r="Z87" s="24">
        <v>24.174306730693321</v>
      </c>
      <c r="AA87" s="24">
        <v>24.341416136672855</v>
      </c>
      <c r="AB87" s="24">
        <v>24.679188861283382</v>
      </c>
      <c r="AC87" s="24">
        <v>24.99183394470041</v>
      </c>
      <c r="AD87" s="24">
        <v>25.830435514586348</v>
      </c>
      <c r="AE87" s="24">
        <v>26.144145747429853</v>
      </c>
      <c r="AF87" s="24">
        <v>26.17849706720466</v>
      </c>
      <c r="AG87" s="24">
        <v>26.202271400399123</v>
      </c>
      <c r="AH87" s="24">
        <v>26.206057015753576</v>
      </c>
      <c r="AI87" s="24">
        <v>26.246656176057666</v>
      </c>
      <c r="AJ87" s="24">
        <v>27.420973368603391</v>
      </c>
      <c r="AK87" s="24">
        <v>28.262335008915144</v>
      </c>
      <c r="AL87" s="24">
        <v>28.389620754356944</v>
      </c>
      <c r="AN87" s="24">
        <f t="shared" si="3"/>
        <v>21.10991923673296</v>
      </c>
      <c r="AO87" s="24">
        <f t="shared" si="4"/>
        <v>16.95305624213502</v>
      </c>
      <c r="AP87" s="24">
        <f t="shared" si="5"/>
        <v>25.266782231330893</v>
      </c>
    </row>
    <row r="88" spans="1:42" s="24" customFormat="1" x14ac:dyDescent="0.3">
      <c r="A88" s="24" t="s">
        <v>96</v>
      </c>
      <c r="B88" s="24" t="s">
        <v>223</v>
      </c>
      <c r="C88" s="24" t="s">
        <v>14</v>
      </c>
      <c r="D88" s="24" t="s">
        <v>147</v>
      </c>
      <c r="E88" s="24">
        <v>19.854495838282748</v>
      </c>
      <c r="F88" s="24">
        <v>22.255726435408089</v>
      </c>
      <c r="G88" s="24">
        <v>18.256291639520811</v>
      </c>
      <c r="H88" s="24">
        <v>16.098489649500806</v>
      </c>
      <c r="I88" s="24">
        <v>13.089316876212942</v>
      </c>
      <c r="J88" s="24">
        <v>12.460425403772945</v>
      </c>
      <c r="K88" s="24">
        <v>12.933003166009643</v>
      </c>
      <c r="L88" s="24">
        <v>12.932680486712622</v>
      </c>
      <c r="M88" s="24">
        <v>14.155373976451694</v>
      </c>
      <c r="N88" s="24">
        <v>15.45158913210326</v>
      </c>
      <c r="O88" s="24">
        <v>15.200778964240508</v>
      </c>
      <c r="P88" s="24">
        <v>13.592073850616815</v>
      </c>
      <c r="Q88" s="24">
        <v>7.2311008594121793</v>
      </c>
      <c r="R88" s="24">
        <v>9.6194395366458885</v>
      </c>
      <c r="S88" s="24">
        <v>11.077266751982622</v>
      </c>
      <c r="T88" s="24">
        <v>11.856105764009914</v>
      </c>
      <c r="U88" s="24">
        <v>11.869847768340154</v>
      </c>
      <c r="V88" s="24">
        <v>15.107284554927247</v>
      </c>
      <c r="W88" s="24">
        <v>18.539059032159312</v>
      </c>
      <c r="X88" s="24">
        <v>19.123221974303409</v>
      </c>
      <c r="Y88" s="24">
        <v>17.747196458208279</v>
      </c>
      <c r="Z88" s="24">
        <v>15.314606817654369</v>
      </c>
      <c r="AA88" s="24">
        <v>17.055712117129413</v>
      </c>
      <c r="AB88" s="24">
        <v>17.900020573764532</v>
      </c>
      <c r="AC88" s="24">
        <v>18.854015646347836</v>
      </c>
      <c r="AD88" s="24">
        <v>18.540245668333615</v>
      </c>
      <c r="AE88" s="24">
        <v>18.777556454488643</v>
      </c>
      <c r="AF88" s="24">
        <v>18.338733814939694</v>
      </c>
      <c r="AG88" s="24">
        <v>18.204609825899798</v>
      </c>
      <c r="AH88" s="24">
        <v>15.016266232002174</v>
      </c>
      <c r="AI88" s="24">
        <v>13.563914500314834</v>
      </c>
      <c r="AJ88" s="24">
        <v>14.863688086443824</v>
      </c>
      <c r="AK88" s="24">
        <v>13.231557079048512</v>
      </c>
      <c r="AL88" s="24">
        <v>13.032031250000001</v>
      </c>
      <c r="AN88" s="24">
        <f t="shared" si="3"/>
        <v>15.327756652505563</v>
      </c>
      <c r="AO88" s="24">
        <f t="shared" si="4"/>
        <v>13.996118005836687</v>
      </c>
      <c r="AP88" s="24">
        <f t="shared" si="5"/>
        <v>16.659395299174442</v>
      </c>
    </row>
    <row r="89" spans="1:42" s="24" customFormat="1" x14ac:dyDescent="0.3">
      <c r="A89" s="24" t="s">
        <v>96</v>
      </c>
      <c r="B89" s="24" t="s">
        <v>223</v>
      </c>
      <c r="C89" s="24" t="s">
        <v>15</v>
      </c>
      <c r="D89" s="24" t="s">
        <v>148</v>
      </c>
      <c r="E89" s="24">
        <v>15.156567948170713</v>
      </c>
      <c r="F89" s="24">
        <v>15.676752238416816</v>
      </c>
      <c r="G89" s="24">
        <v>27.604416926084074</v>
      </c>
      <c r="H89" s="24">
        <v>17.321515075125667</v>
      </c>
      <c r="I89" s="24">
        <v>12.780317824158907</v>
      </c>
      <c r="J89" s="24">
        <v>8.9399737476940935</v>
      </c>
      <c r="K89" s="24">
        <v>13.464444639616255</v>
      </c>
      <c r="L89" s="24">
        <v>12.926940505739742</v>
      </c>
      <c r="M89" s="24">
        <v>15.63323061773764</v>
      </c>
      <c r="N89" s="24">
        <v>11.817144137510788</v>
      </c>
      <c r="O89" s="24">
        <v>14.060356419346991</v>
      </c>
      <c r="P89" s="24">
        <v>14.478044692329503</v>
      </c>
      <c r="Q89" s="24">
        <v>13.621108743999125</v>
      </c>
      <c r="R89" s="24">
        <v>16.058136508041169</v>
      </c>
      <c r="S89" s="24">
        <v>17.802214706557081</v>
      </c>
      <c r="T89" s="24">
        <v>21.419767142565163</v>
      </c>
      <c r="U89" s="24">
        <v>17.551167971044709</v>
      </c>
      <c r="V89" s="24">
        <v>18.544856426351426</v>
      </c>
      <c r="W89" s="24">
        <v>18.155157084851169</v>
      </c>
      <c r="X89" s="24">
        <v>26.906587766439227</v>
      </c>
      <c r="Y89" s="24">
        <v>23.567679860048109</v>
      </c>
      <c r="Z89" s="24">
        <v>26.059958263348094</v>
      </c>
      <c r="AA89" s="24">
        <v>21.794269610145609</v>
      </c>
      <c r="AB89" s="24">
        <v>22.173759802625781</v>
      </c>
      <c r="AC89" s="24">
        <v>22.134304613581175</v>
      </c>
      <c r="AD89" s="24">
        <v>17.811192675033546</v>
      </c>
      <c r="AE89" s="24">
        <v>18.959425787496745</v>
      </c>
      <c r="AF89" s="24">
        <v>24.082488640335548</v>
      </c>
      <c r="AG89" s="24">
        <v>20.375066528912683</v>
      </c>
      <c r="AH89" s="24">
        <v>21.902602052995942</v>
      </c>
      <c r="AI89" s="24">
        <v>23.13307456114941</v>
      </c>
      <c r="AJ89" s="24">
        <v>24.132132783684092</v>
      </c>
      <c r="AK89" s="24">
        <v>22.555921289733554</v>
      </c>
      <c r="AL89" s="24">
        <v>27.812900658738226</v>
      </c>
      <c r="AN89" s="24">
        <f t="shared" si="3"/>
        <v>19.012161124988495</v>
      </c>
      <c r="AO89" s="24">
        <f t="shared" si="4"/>
        <v>15.665417637890494</v>
      </c>
      <c r="AP89" s="24">
        <f t="shared" si="5"/>
        <v>22.358904612086487</v>
      </c>
    </row>
    <row r="90" spans="1:42" s="24" customFormat="1" x14ac:dyDescent="0.3">
      <c r="A90" s="24" t="s">
        <v>96</v>
      </c>
      <c r="B90" s="24" t="s">
        <v>223</v>
      </c>
      <c r="C90" s="24" t="s">
        <v>16</v>
      </c>
      <c r="D90" s="24" t="s">
        <v>149</v>
      </c>
      <c r="E90" s="24">
        <v>16.637606673322722</v>
      </c>
      <c r="F90" s="24">
        <v>16.051048087454756</v>
      </c>
      <c r="G90" s="24">
        <v>15.624008659388174</v>
      </c>
      <c r="H90" s="24">
        <v>13.238228718835678</v>
      </c>
      <c r="I90" s="24">
        <v>19.671605453575829</v>
      </c>
      <c r="J90" s="24">
        <v>19.464338391603604</v>
      </c>
      <c r="K90" s="24">
        <v>13.558926690153145</v>
      </c>
      <c r="L90" s="24">
        <v>13.508039377695061</v>
      </c>
      <c r="M90" s="24">
        <v>13.980778307343483</v>
      </c>
      <c r="N90" s="24">
        <v>11.58756020408533</v>
      </c>
      <c r="O90" s="24">
        <v>12.531936518593115</v>
      </c>
      <c r="P90" s="24">
        <v>15.577770543872591</v>
      </c>
      <c r="Q90" s="24">
        <v>16.704338138183484</v>
      </c>
      <c r="R90" s="24">
        <v>16.563772577658529</v>
      </c>
      <c r="S90" s="24">
        <v>14.371196448502483</v>
      </c>
      <c r="T90" s="24">
        <v>15.244004566082417</v>
      </c>
      <c r="U90" s="24">
        <v>16.237220122511211</v>
      </c>
      <c r="V90" s="24">
        <v>19.631969327727642</v>
      </c>
      <c r="W90" s="24">
        <v>23.606511987465126</v>
      </c>
      <c r="X90" s="24">
        <v>18.771852207946331</v>
      </c>
      <c r="Y90" s="24">
        <v>18.143478920974633</v>
      </c>
      <c r="Z90" s="24">
        <v>14.268435289489876</v>
      </c>
      <c r="AA90" s="24">
        <v>16.294672718899747</v>
      </c>
      <c r="AB90" s="24">
        <v>13.232073190733029</v>
      </c>
      <c r="AC90" s="24">
        <v>11.021702446609364</v>
      </c>
      <c r="AD90" s="24">
        <v>14.253621058535698</v>
      </c>
      <c r="AE90" s="24">
        <v>13.865330496498581</v>
      </c>
      <c r="AF90" s="24">
        <v>15.186051704220018</v>
      </c>
      <c r="AG90" s="24">
        <v>17.552740338763481</v>
      </c>
      <c r="AH90" s="24">
        <v>16.971261327985069</v>
      </c>
      <c r="AI90" s="24">
        <v>17.007018241259395</v>
      </c>
      <c r="AJ90" s="24">
        <v>19.81555271786743</v>
      </c>
      <c r="AK90" s="24">
        <v>17.67299206057595</v>
      </c>
      <c r="AL90" s="24">
        <v>19.017726622954971</v>
      </c>
      <c r="AN90" s="24">
        <f t="shared" si="3"/>
        <v>16.084275592275532</v>
      </c>
      <c r="AO90" s="24">
        <f t="shared" si="4"/>
        <v>15.326610557580095</v>
      </c>
      <c r="AP90" s="24">
        <f t="shared" si="5"/>
        <v>16.84194062697096</v>
      </c>
    </row>
    <row r="91" spans="1:42" s="24" customFormat="1" x14ac:dyDescent="0.3">
      <c r="A91" s="24" t="s">
        <v>96</v>
      </c>
      <c r="B91" s="24" t="s">
        <v>223</v>
      </c>
      <c r="C91" s="24" t="s">
        <v>17</v>
      </c>
      <c r="D91" s="24" t="s">
        <v>150</v>
      </c>
      <c r="E91" s="24">
        <v>40.052149657388881</v>
      </c>
      <c r="F91" s="24">
        <v>43.405676126878127</v>
      </c>
      <c r="G91" s="24">
        <v>37.658485239940667</v>
      </c>
      <c r="H91" s="24">
        <v>29.389120037329391</v>
      </c>
      <c r="I91" s="24">
        <v>29.443530616678565</v>
      </c>
      <c r="J91" s="24">
        <v>22.994412881020299</v>
      </c>
      <c r="K91" s="24">
        <v>21.485345255837061</v>
      </c>
      <c r="L91" s="24">
        <v>15.500833459615093</v>
      </c>
      <c r="M91" s="24">
        <v>23.584515488647174</v>
      </c>
      <c r="N91" s="24">
        <v>36.108182922805803</v>
      </c>
      <c r="O91" s="24">
        <v>37.366976965125097</v>
      </c>
      <c r="P91" s="24">
        <v>33.210174701251447</v>
      </c>
      <c r="Q91" s="24">
        <v>30.419300632151717</v>
      </c>
      <c r="R91" s="24">
        <v>28.779530976493273</v>
      </c>
      <c r="S91" s="24">
        <v>25.982544207930321</v>
      </c>
      <c r="T91" s="24">
        <v>27.130133748150858</v>
      </c>
      <c r="U91" s="24">
        <v>23.443521213287084</v>
      </c>
      <c r="V91" s="24">
        <v>24.051986599591878</v>
      </c>
      <c r="W91" s="24">
        <v>37.936672594348941</v>
      </c>
      <c r="X91" s="24">
        <v>25.625951248748098</v>
      </c>
      <c r="Y91" s="24">
        <v>29.551080393757047</v>
      </c>
      <c r="Z91" s="24">
        <v>29.888136618650968</v>
      </c>
      <c r="AA91" s="24">
        <v>30.193805206880519</v>
      </c>
      <c r="AB91" s="24">
        <v>30.143007691286801</v>
      </c>
      <c r="AC91" s="24">
        <v>31.479702013822742</v>
      </c>
      <c r="AD91" s="24">
        <v>27.150341960422818</v>
      </c>
      <c r="AE91" s="24">
        <v>25.904696644474729</v>
      </c>
      <c r="AF91" s="24">
        <v>30.792364368734855</v>
      </c>
      <c r="AG91" s="24">
        <v>36.187108551128908</v>
      </c>
      <c r="AH91" s="24">
        <v>38.930233400083068</v>
      </c>
      <c r="AI91" s="24">
        <v>41.412072361757204</v>
      </c>
      <c r="AJ91" s="24">
        <v>37.761426050121159</v>
      </c>
      <c r="AK91" s="24">
        <v>38.136630539447438</v>
      </c>
      <c r="AL91" s="24">
        <v>29.409076108433613</v>
      </c>
      <c r="AN91" s="24">
        <f t="shared" si="3"/>
        <v>30.897315484771216</v>
      </c>
      <c r="AO91" s="24">
        <f t="shared" si="4"/>
        <v>29.762025537090054</v>
      </c>
      <c r="AP91" s="24">
        <f t="shared" si="5"/>
        <v>32.032605432452399</v>
      </c>
    </row>
    <row r="92" spans="1:42" s="24" customFormat="1" x14ac:dyDescent="0.3">
      <c r="A92" s="24" t="s">
        <v>96</v>
      </c>
      <c r="B92" s="24" t="s">
        <v>223</v>
      </c>
      <c r="C92" s="24" t="s">
        <v>18</v>
      </c>
      <c r="D92" s="24" t="s">
        <v>151</v>
      </c>
      <c r="E92" s="24">
        <v>23.346474953988061</v>
      </c>
      <c r="F92" s="24">
        <v>23.084120487214985</v>
      </c>
      <c r="G92" s="24">
        <v>21.093764431958029</v>
      </c>
      <c r="H92" s="24">
        <v>16.682044112089198</v>
      </c>
      <c r="I92" s="24">
        <v>15.740560105238385</v>
      </c>
      <c r="J92" s="24">
        <v>19.20075346979127</v>
      </c>
      <c r="K92" s="24">
        <v>19.093108892131912</v>
      </c>
      <c r="L92" s="24">
        <v>22.30466060685994</v>
      </c>
      <c r="M92" s="24">
        <v>22.718528345526522</v>
      </c>
      <c r="N92" s="24">
        <v>26.902787063137513</v>
      </c>
      <c r="O92" s="24">
        <v>20.166606912233974</v>
      </c>
      <c r="P92" s="24">
        <v>19.769100620376204</v>
      </c>
      <c r="Q92" s="24">
        <v>18.934602348856121</v>
      </c>
      <c r="R92" s="24">
        <v>20.846358753339747</v>
      </c>
      <c r="S92" s="24">
        <v>22.99348936802307</v>
      </c>
      <c r="T92" s="24">
        <v>19.177514095300179</v>
      </c>
      <c r="U92" s="24">
        <v>17.267008515810815</v>
      </c>
      <c r="V92" s="24">
        <v>17.7639905513035</v>
      </c>
      <c r="W92" s="24">
        <v>18.164694802519278</v>
      </c>
      <c r="X92" s="24">
        <v>17.389545568629902</v>
      </c>
      <c r="Y92" s="24">
        <v>18.903120942245515</v>
      </c>
      <c r="Z92" s="24">
        <v>18.741772790699795</v>
      </c>
      <c r="AA92" s="24">
        <v>17.449025650394816</v>
      </c>
      <c r="AB92" s="24">
        <v>16.856708951535872</v>
      </c>
      <c r="AC92" s="24">
        <v>17.912501596220149</v>
      </c>
      <c r="AD92" s="24">
        <v>17.204862838756753</v>
      </c>
      <c r="AE92" s="24">
        <v>17.816472638984003</v>
      </c>
      <c r="AF92" s="24">
        <v>19.819333645312966</v>
      </c>
      <c r="AG92" s="24">
        <v>21.619375889726776</v>
      </c>
      <c r="AH92" s="24">
        <v>18.79614970001851</v>
      </c>
      <c r="AI92" s="24">
        <v>21.801347299572011</v>
      </c>
      <c r="AJ92" s="24">
        <v>21.826293956971764</v>
      </c>
      <c r="AK92" s="24">
        <v>21.417204595867705</v>
      </c>
      <c r="AL92" s="24">
        <v>21.693785696239733</v>
      </c>
      <c r="AN92" s="24">
        <f t="shared" si="3"/>
        <v>19.838166770496322</v>
      </c>
      <c r="AO92" s="24">
        <f t="shared" si="4"/>
        <v>20.548322534227996</v>
      </c>
      <c r="AP92" s="24">
        <f t="shared" si="5"/>
        <v>19.128011006764648</v>
      </c>
    </row>
    <row r="93" spans="1:42" s="24" customFormat="1" x14ac:dyDescent="0.3">
      <c r="A93" s="24" t="s">
        <v>96</v>
      </c>
      <c r="B93" s="24" t="s">
        <v>223</v>
      </c>
      <c r="C93" s="24" t="s">
        <v>19</v>
      </c>
      <c r="D93" s="24" t="s">
        <v>152</v>
      </c>
      <c r="E93" s="24">
        <v>33.996355317746499</v>
      </c>
      <c r="F93" s="24">
        <v>35.487813645840816</v>
      </c>
      <c r="G93" s="24">
        <v>34.129528142556779</v>
      </c>
      <c r="H93" s="24">
        <v>32.889926411892162</v>
      </c>
      <c r="I93" s="24">
        <v>33.203350709957711</v>
      </c>
      <c r="J93" s="24">
        <v>32.197279975947453</v>
      </c>
      <c r="K93" s="24">
        <v>35.876341368471813</v>
      </c>
      <c r="L93" s="24">
        <v>32.90383862605492</v>
      </c>
      <c r="M93" s="24">
        <v>34.417435343759699</v>
      </c>
      <c r="N93" s="24">
        <v>33.109057282613094</v>
      </c>
      <c r="O93" s="24">
        <v>25.588778293303015</v>
      </c>
      <c r="P93" s="24">
        <v>22.597641857037587</v>
      </c>
      <c r="Q93" s="24">
        <v>19.888944223107565</v>
      </c>
      <c r="R93" s="24">
        <v>15.28203412512546</v>
      </c>
      <c r="S93" s="24">
        <v>9.3911719939117173</v>
      </c>
      <c r="T93" s="24">
        <v>15.698594995568783</v>
      </c>
      <c r="U93" s="24">
        <v>0.29864389759477955</v>
      </c>
      <c r="V93" s="24">
        <v>8.8689066359297861</v>
      </c>
      <c r="W93" s="24">
        <v>18.493962347486256</v>
      </c>
      <c r="X93" s="24">
        <v>19.331422490522833</v>
      </c>
      <c r="Y93" s="24">
        <v>19.19781523746569</v>
      </c>
      <c r="Z93" s="24">
        <v>21.395005665996202</v>
      </c>
      <c r="AA93" s="24">
        <v>20.558850915408982</v>
      </c>
      <c r="AB93" s="24">
        <v>22.149218828881807</v>
      </c>
      <c r="AC93" s="24">
        <v>23.480615372038681</v>
      </c>
      <c r="AD93" s="24">
        <v>27.762678501399556</v>
      </c>
      <c r="AE93" s="24">
        <v>32.149344357957091</v>
      </c>
      <c r="AF93" s="24">
        <v>33.362448437541254</v>
      </c>
      <c r="AG93" s="24">
        <v>36.802348151648829</v>
      </c>
      <c r="AH93" s="24">
        <v>28.623520867291557</v>
      </c>
      <c r="AI93" s="24">
        <v>22.567681753657752</v>
      </c>
      <c r="AJ93" s="24">
        <v>21.47033158559346</v>
      </c>
      <c r="AK93" s="24">
        <v>21.942026154452741</v>
      </c>
      <c r="AL93" s="24">
        <v>21.339907805758205</v>
      </c>
      <c r="AN93" s="24">
        <f t="shared" si="3"/>
        <v>24.895671215280014</v>
      </c>
      <c r="AO93" s="24">
        <f t="shared" si="4"/>
        <v>26.291572718264103</v>
      </c>
      <c r="AP93" s="24">
        <f t="shared" si="5"/>
        <v>23.499769712295919</v>
      </c>
    </row>
    <row r="94" spans="1:42" s="24" customFormat="1" x14ac:dyDescent="0.3">
      <c r="A94" s="24" t="s">
        <v>96</v>
      </c>
      <c r="B94" s="24" t="s">
        <v>223</v>
      </c>
      <c r="C94" s="24" t="s">
        <v>20</v>
      </c>
      <c r="D94" s="24" t="s">
        <v>153</v>
      </c>
      <c r="E94" s="24">
        <v>20.982838789974792</v>
      </c>
      <c r="F94" s="24">
        <v>27.187709132854152</v>
      </c>
      <c r="G94" s="24">
        <v>24.796316530570216</v>
      </c>
      <c r="H94" s="24">
        <v>25.977845727897918</v>
      </c>
      <c r="I94" s="24">
        <v>25.943660948824103</v>
      </c>
      <c r="J94" s="24">
        <v>24.884946957394664</v>
      </c>
      <c r="K94" s="24">
        <v>25.512834059599726</v>
      </c>
      <c r="L94" s="24">
        <v>24.69976326876953</v>
      </c>
      <c r="M94" s="24">
        <v>20.897312290783347</v>
      </c>
      <c r="N94" s="24">
        <v>17.096012560868715</v>
      </c>
      <c r="O94" s="24">
        <v>17.811978374605118</v>
      </c>
      <c r="P94" s="24">
        <v>16.672654806507513</v>
      </c>
      <c r="Q94" s="24">
        <v>14.305386279233248</v>
      </c>
      <c r="R94" s="24">
        <v>13.671170393355728</v>
      </c>
      <c r="S94" s="24">
        <v>12.570980416247002</v>
      </c>
      <c r="T94" s="24">
        <v>13.296411985584378</v>
      </c>
      <c r="U94" s="24">
        <v>14.24025887349174</v>
      </c>
      <c r="V94" s="24">
        <v>15.13045547447719</v>
      </c>
      <c r="W94" s="24">
        <v>15.045419094075127</v>
      </c>
      <c r="X94" s="24">
        <v>14.859160479948669</v>
      </c>
      <c r="Y94" s="24">
        <v>16.720885475578392</v>
      </c>
      <c r="Z94" s="24">
        <v>20.311315285732537</v>
      </c>
      <c r="AA94" s="24">
        <v>19.78918328062981</v>
      </c>
      <c r="AB94" s="24">
        <v>17.496464195619133</v>
      </c>
      <c r="AC94" s="24">
        <v>18.909582476258283</v>
      </c>
      <c r="AD94" s="24">
        <v>19.06779950953835</v>
      </c>
      <c r="AE94" s="24">
        <v>16.815360594623463</v>
      </c>
      <c r="AF94" s="24">
        <v>17.306306992635214</v>
      </c>
      <c r="AG94" s="24">
        <v>18.217858603391534</v>
      </c>
      <c r="AH94" s="24">
        <v>18.517769743543059</v>
      </c>
      <c r="AI94" s="24">
        <v>19.042233060701783</v>
      </c>
      <c r="AJ94" s="24">
        <v>20.593702152243836</v>
      </c>
      <c r="AK94" s="24">
        <v>19.377430593734143</v>
      </c>
      <c r="AL94" s="24">
        <v>19.504700657811416</v>
      </c>
      <c r="AN94" s="24">
        <f t="shared" si="3"/>
        <v>19.036873796091285</v>
      </c>
      <c r="AO94" s="24">
        <f t="shared" si="4"/>
        <v>20.0322400821507</v>
      </c>
      <c r="AP94" s="24">
        <f t="shared" si="5"/>
        <v>18.041507510031881</v>
      </c>
    </row>
    <row r="95" spans="1:42" s="24" customFormat="1" x14ac:dyDescent="0.3">
      <c r="A95" s="24" t="s">
        <v>96</v>
      </c>
      <c r="B95" s="24" t="s">
        <v>223</v>
      </c>
      <c r="C95" s="24" t="s">
        <v>21</v>
      </c>
      <c r="D95" s="24" t="s">
        <v>154</v>
      </c>
      <c r="E95" s="24">
        <v>23.511749920196888</v>
      </c>
      <c r="F95" s="24">
        <v>25.381277562438541</v>
      </c>
      <c r="G95" s="24">
        <v>19.99648372559615</v>
      </c>
      <c r="H95" s="24">
        <v>20.299696681606232</v>
      </c>
      <c r="I95" s="24">
        <v>21.039755085900275</v>
      </c>
      <c r="J95" s="24">
        <v>21.618029413240976</v>
      </c>
      <c r="K95" s="24">
        <v>21.770426160739824</v>
      </c>
      <c r="L95" s="24">
        <v>22.271237887419002</v>
      </c>
      <c r="M95" s="24">
        <v>23.599898142379658</v>
      </c>
      <c r="N95" s="24">
        <v>23.700125256716483</v>
      </c>
      <c r="O95" s="24">
        <v>21.381189240357461</v>
      </c>
      <c r="P95" s="24">
        <v>19.411000024311658</v>
      </c>
      <c r="Q95" s="24">
        <v>18.439454818936369</v>
      </c>
      <c r="R95" s="24">
        <v>18.535256134771586</v>
      </c>
      <c r="S95" s="24">
        <v>19.577027182786217</v>
      </c>
      <c r="T95" s="24">
        <v>19.442249626948044</v>
      </c>
      <c r="U95" s="24">
        <v>18.989805407789522</v>
      </c>
      <c r="V95" s="24">
        <v>21.288259125436166</v>
      </c>
      <c r="W95" s="24">
        <v>21.118111160307055</v>
      </c>
      <c r="X95" s="24">
        <v>20.755513432146355</v>
      </c>
      <c r="Y95" s="24">
        <v>20.683339683230827</v>
      </c>
      <c r="Z95" s="24">
        <v>19.740904248556561</v>
      </c>
      <c r="AA95" s="24">
        <v>19.809626617971972</v>
      </c>
      <c r="AB95" s="24">
        <v>20.539144135677809</v>
      </c>
      <c r="AC95" s="24">
        <v>21.455883435573604</v>
      </c>
      <c r="AD95" s="24">
        <v>22.704632512554447</v>
      </c>
      <c r="AE95" s="24">
        <v>23.664947289484637</v>
      </c>
      <c r="AF95" s="24">
        <v>23.970596085748493</v>
      </c>
      <c r="AG95" s="24">
        <v>24.132461100728829</v>
      </c>
      <c r="AH95" s="24">
        <v>22.015101779100593</v>
      </c>
      <c r="AI95" s="24">
        <v>23.537314447537526</v>
      </c>
      <c r="AJ95" s="24">
        <v>24.20795944680048</v>
      </c>
      <c r="AK95" s="24">
        <v>24.927529394209376</v>
      </c>
      <c r="AL95" s="24">
        <v>24.969592080660561</v>
      </c>
      <c r="AN95" s="24">
        <f t="shared" si="3"/>
        <v>21.72016406611354</v>
      </c>
      <c r="AO95" s="24">
        <f t="shared" si="4"/>
        <v>21.115568368949113</v>
      </c>
      <c r="AP95" s="24">
        <f t="shared" si="5"/>
        <v>22.32475976327796</v>
      </c>
    </row>
    <row r="96" spans="1:42" s="24" customFormat="1" x14ac:dyDescent="0.3">
      <c r="A96" s="24" t="s">
        <v>96</v>
      </c>
      <c r="B96" s="24" t="s">
        <v>223</v>
      </c>
      <c r="C96" s="24" t="s">
        <v>22</v>
      </c>
      <c r="D96" s="24" t="s">
        <v>155</v>
      </c>
      <c r="E96" s="24">
        <v>21.882795208083568</v>
      </c>
      <c r="F96" s="24">
        <v>23.282176460941013</v>
      </c>
      <c r="G96" s="24">
        <v>11.919954690541996</v>
      </c>
      <c r="H96" s="24">
        <v>12.21342409081676</v>
      </c>
      <c r="I96" s="24">
        <v>19.251494874780871</v>
      </c>
      <c r="J96" s="24">
        <v>17.032644336660066</v>
      </c>
      <c r="K96" s="24">
        <v>18.760466455830144</v>
      </c>
      <c r="L96" s="24">
        <v>22.156374685987686</v>
      </c>
      <c r="M96" s="24">
        <v>22.969021344585997</v>
      </c>
      <c r="N96" s="24">
        <v>25.677447156493631</v>
      </c>
      <c r="O96" s="24">
        <v>25.782983057929581</v>
      </c>
      <c r="P96" s="24">
        <v>23.359380756387296</v>
      </c>
      <c r="Q96" s="24">
        <v>25.059613988433409</v>
      </c>
      <c r="R96" s="24">
        <v>27.991396470623918</v>
      </c>
      <c r="S96" s="24">
        <v>25.643754867676915</v>
      </c>
      <c r="T96" s="24">
        <v>27.454922147219701</v>
      </c>
      <c r="U96" s="24">
        <v>27.849670732752951</v>
      </c>
      <c r="V96" s="24">
        <v>27.779173057895719</v>
      </c>
      <c r="W96" s="24">
        <v>26.943825041298357</v>
      </c>
      <c r="X96" s="24">
        <v>20.869828456610069</v>
      </c>
      <c r="Y96" s="24">
        <v>22.116749474870645</v>
      </c>
      <c r="Z96" s="24">
        <v>22.366785447551724</v>
      </c>
      <c r="AA96" s="24">
        <v>22.333075747393714</v>
      </c>
      <c r="AB96" s="24">
        <v>21.041018611539673</v>
      </c>
      <c r="AC96" s="24">
        <v>19.77894958779348</v>
      </c>
      <c r="AD96" s="24">
        <v>21.840167168374641</v>
      </c>
      <c r="AE96" s="24">
        <v>20.815818032909647</v>
      </c>
      <c r="AF96" s="24">
        <v>20.845464834717252</v>
      </c>
      <c r="AG96" s="24">
        <v>26.817629844186619</v>
      </c>
      <c r="AH96" s="24">
        <v>21.058368949256693</v>
      </c>
      <c r="AI96" s="24">
        <v>23.13998611887288</v>
      </c>
      <c r="AJ96" s="24">
        <v>24.642765386500646</v>
      </c>
      <c r="AK96" s="24">
        <v>26.449437951755232</v>
      </c>
      <c r="AL96" s="24">
        <v>25.625568167990405</v>
      </c>
      <c r="AN96" s="24">
        <f t="shared" si="3"/>
        <v>22.72800391780185</v>
      </c>
      <c r="AO96" s="24">
        <f t="shared" si="4"/>
        <v>22.252207136808558</v>
      </c>
      <c r="AP96" s="24">
        <f t="shared" si="5"/>
        <v>23.203800698795138</v>
      </c>
    </row>
    <row r="97" spans="1:42" s="24" customFormat="1" x14ac:dyDescent="0.3">
      <c r="A97" s="24" t="s">
        <v>96</v>
      </c>
      <c r="B97" s="24" t="s">
        <v>223</v>
      </c>
      <c r="C97" s="24" t="s">
        <v>23</v>
      </c>
      <c r="D97" s="24" t="s">
        <v>156</v>
      </c>
      <c r="E97" s="24">
        <v>19.06112856446271</v>
      </c>
      <c r="F97" s="24">
        <v>20.627675745029812</v>
      </c>
      <c r="G97" s="24">
        <v>20.502158733158797</v>
      </c>
      <c r="H97" s="24">
        <v>19.907424467206283</v>
      </c>
      <c r="I97" s="24">
        <v>18.954598494418896</v>
      </c>
      <c r="J97" s="24">
        <v>19.02984870968567</v>
      </c>
      <c r="K97" s="24">
        <v>18.001162647489171</v>
      </c>
      <c r="L97" s="24">
        <v>19.06076931393018</v>
      </c>
      <c r="M97" s="24">
        <v>20.645539271360803</v>
      </c>
      <c r="N97" s="24">
        <v>18.490461275208546</v>
      </c>
      <c r="O97" s="24">
        <v>18.503942359552706</v>
      </c>
      <c r="P97" s="24">
        <v>15.949929368700708</v>
      </c>
      <c r="Q97" s="24">
        <v>16.714880768774719</v>
      </c>
      <c r="R97" s="24">
        <v>21.281070178649379</v>
      </c>
      <c r="S97" s="24">
        <v>25.538446749080467</v>
      </c>
      <c r="T97" s="24">
        <v>25.798743328757766</v>
      </c>
      <c r="U97" s="24">
        <v>22.150938658983247</v>
      </c>
      <c r="V97" s="24">
        <v>20.923750624047404</v>
      </c>
      <c r="W97" s="24">
        <v>19.728079180815499</v>
      </c>
      <c r="X97" s="24">
        <v>12.880134170813376</v>
      </c>
      <c r="Y97" s="24">
        <v>14.895627029074813</v>
      </c>
      <c r="Z97" s="24">
        <v>16.032251351554784</v>
      </c>
      <c r="AA97" s="24">
        <v>17.251541844833142</v>
      </c>
      <c r="AB97" s="24">
        <v>18.681819016321214</v>
      </c>
      <c r="AC97" s="24">
        <v>19.440996614266869</v>
      </c>
      <c r="AD97" s="24">
        <v>20.22101623960771</v>
      </c>
      <c r="AE97" s="24">
        <v>22.403086236448221</v>
      </c>
      <c r="AF97" s="24">
        <v>23.027011728899112</v>
      </c>
      <c r="AG97" s="24">
        <v>23.487201278101676</v>
      </c>
      <c r="AH97" s="24">
        <v>22.440042247353102</v>
      </c>
      <c r="AI97" s="24">
        <v>22.126204755158515</v>
      </c>
      <c r="AJ97" s="24">
        <v>23.876340148476999</v>
      </c>
      <c r="AK97" s="24">
        <v>23.852523184391185</v>
      </c>
      <c r="AL97" s="24">
        <v>24.308477023829798</v>
      </c>
      <c r="AN97" s="24">
        <f t="shared" si="3"/>
        <v>20.170435920836564</v>
      </c>
      <c r="AO97" s="24">
        <f t="shared" si="4"/>
        <v>20.012865802026464</v>
      </c>
      <c r="AP97" s="24">
        <f t="shared" si="5"/>
        <v>20.328006039646674</v>
      </c>
    </row>
    <row r="98" spans="1:42" s="24" customFormat="1" x14ac:dyDescent="0.3">
      <c r="A98" s="24" t="s">
        <v>96</v>
      </c>
      <c r="B98" s="24" t="s">
        <v>223</v>
      </c>
      <c r="C98" s="24" t="s">
        <v>24</v>
      </c>
      <c r="D98" s="24" t="s">
        <v>157</v>
      </c>
      <c r="E98" s="24">
        <v>37.814018970944687</v>
      </c>
      <c r="F98" s="24">
        <v>33.812781408384346</v>
      </c>
      <c r="G98" s="24">
        <v>31.720166501289214</v>
      </c>
      <c r="H98" s="24">
        <v>30.113487133677928</v>
      </c>
      <c r="I98" s="24">
        <v>33.595031989419034</v>
      </c>
      <c r="J98" s="24">
        <v>30.340034618903804</v>
      </c>
      <c r="K98" s="24">
        <v>25.92291887544328</v>
      </c>
      <c r="L98" s="24">
        <v>25.530841428878688</v>
      </c>
      <c r="M98" s="24">
        <v>27.456285012449573</v>
      </c>
      <c r="N98" s="24">
        <v>30.891929105944939</v>
      </c>
      <c r="O98" s="24">
        <v>27.045427517386404</v>
      </c>
      <c r="P98" s="24">
        <v>25.842150025373105</v>
      </c>
      <c r="Q98" s="24">
        <v>28.698959416060688</v>
      </c>
      <c r="R98" s="24">
        <v>24.087702559772627</v>
      </c>
      <c r="S98" s="24">
        <v>25.515653774879414</v>
      </c>
      <c r="T98" s="24">
        <v>26.982267216071403</v>
      </c>
      <c r="U98" s="24">
        <v>24.64512040557668</v>
      </c>
      <c r="V98" s="24">
        <v>24.45152242637446</v>
      </c>
      <c r="W98" s="24">
        <v>19.370663753072932</v>
      </c>
      <c r="X98" s="24">
        <v>20.175616894995731</v>
      </c>
      <c r="Y98" s="24">
        <v>20.806145587486697</v>
      </c>
      <c r="Z98" s="24">
        <v>19.016797524756743</v>
      </c>
      <c r="AA98" s="24">
        <v>21.843912935529257</v>
      </c>
      <c r="AB98" s="24">
        <v>20.363752194788447</v>
      </c>
      <c r="AC98" s="24">
        <v>22.222859971731754</v>
      </c>
      <c r="AD98" s="24">
        <v>22.525134315655087</v>
      </c>
      <c r="AE98" s="24">
        <v>24.704558590243362</v>
      </c>
      <c r="AF98" s="24">
        <v>24.49604911602524</v>
      </c>
      <c r="AG98" s="24">
        <v>29.174471219614855</v>
      </c>
      <c r="AH98" s="24">
        <v>23.09957961817549</v>
      </c>
      <c r="AI98" s="24">
        <v>23.777818078188552</v>
      </c>
      <c r="AJ98" s="24">
        <v>18.762765380541381</v>
      </c>
      <c r="AK98" s="24">
        <v>16.087224533826475</v>
      </c>
      <c r="AL98" s="24">
        <v>13.150864876201831</v>
      </c>
      <c r="AN98" s="24">
        <f t="shared" si="3"/>
        <v>25.11895626404894</v>
      </c>
      <c r="AO98" s="24">
        <f t="shared" si="4"/>
        <v>28.824398585909169</v>
      </c>
      <c r="AP98" s="24">
        <f t="shared" si="5"/>
        <v>21.413513942188722</v>
      </c>
    </row>
    <row r="99" spans="1:42" s="24" customFormat="1" x14ac:dyDescent="0.3">
      <c r="A99" s="24" t="s">
        <v>96</v>
      </c>
      <c r="B99" s="24" t="s">
        <v>223</v>
      </c>
      <c r="C99" s="24" t="s">
        <v>25</v>
      </c>
      <c r="D99" s="24" t="s">
        <v>158</v>
      </c>
      <c r="E99" s="24">
        <v>20.124330203458495</v>
      </c>
      <c r="F99" s="24">
        <v>17.013702981078996</v>
      </c>
      <c r="G99" s="24">
        <v>18.271339573764759</v>
      </c>
      <c r="H99" s="24">
        <v>18.364325807748692</v>
      </c>
      <c r="I99" s="24">
        <v>20.602683421304988</v>
      </c>
      <c r="J99" s="24">
        <v>22.099690491072437</v>
      </c>
      <c r="K99" s="24">
        <v>23.784633302696292</v>
      </c>
      <c r="L99" s="24">
        <v>22.021787027993376</v>
      </c>
      <c r="M99" s="24">
        <v>21.057178560225442</v>
      </c>
      <c r="N99" s="24">
        <v>21.323201912054266</v>
      </c>
      <c r="O99" s="24">
        <v>20.798380470266739</v>
      </c>
      <c r="P99" s="24">
        <v>19.61156632242286</v>
      </c>
      <c r="Q99" s="24">
        <v>18.939582714888399</v>
      </c>
      <c r="R99" s="24">
        <v>17.377911522877522</v>
      </c>
      <c r="S99" s="24">
        <v>18.734483321017308</v>
      </c>
      <c r="T99" s="24">
        <v>20.686398136776003</v>
      </c>
      <c r="U99" s="24">
        <v>20.063711829886106</v>
      </c>
      <c r="V99" s="24">
        <v>22.061914496535731</v>
      </c>
      <c r="W99" s="24">
        <v>22.655119613351907</v>
      </c>
      <c r="X99" s="24">
        <v>20.887765893609533</v>
      </c>
      <c r="Y99" s="24">
        <v>22.351519919934404</v>
      </c>
      <c r="Z99" s="24">
        <v>21.825178669598682</v>
      </c>
      <c r="AA99" s="24">
        <v>21.34306101451423</v>
      </c>
      <c r="AB99" s="24">
        <v>20.921718516291271</v>
      </c>
      <c r="AC99" s="24">
        <v>21.691353458596641</v>
      </c>
      <c r="AD99" s="24">
        <v>22.206403091077842</v>
      </c>
      <c r="AE99" s="24">
        <v>24.298265428649554</v>
      </c>
      <c r="AF99" s="24">
        <v>25.27781372117699</v>
      </c>
      <c r="AG99" s="24">
        <v>23.984079668270912</v>
      </c>
      <c r="AH99" s="24">
        <v>19.088368387526472</v>
      </c>
      <c r="AI99" s="24">
        <v>18.076056117146695</v>
      </c>
      <c r="AJ99" s="24">
        <v>19.126958600950587</v>
      </c>
      <c r="AK99" s="24">
        <v>19.466417449691345</v>
      </c>
      <c r="AL99" s="24">
        <v>19.690808358082727</v>
      </c>
      <c r="AN99" s="24">
        <f t="shared" si="3"/>
        <v>20.759638529545242</v>
      </c>
      <c r="AO99" s="24">
        <f t="shared" si="4"/>
        <v>20.051465152913689</v>
      </c>
      <c r="AP99" s="24">
        <f t="shared" si="5"/>
        <v>21.467811906176799</v>
      </c>
    </row>
    <row r="100" spans="1:42" s="24" customFormat="1" x14ac:dyDescent="0.3">
      <c r="A100" s="24" t="s">
        <v>96</v>
      </c>
      <c r="B100" s="24" t="s">
        <v>223</v>
      </c>
      <c r="C100" s="24" t="s">
        <v>26</v>
      </c>
      <c r="D100" s="24" t="s">
        <v>159</v>
      </c>
      <c r="E100" s="24">
        <v>50.861690794008886</v>
      </c>
      <c r="F100" s="24">
        <v>33.933665193802796</v>
      </c>
      <c r="G100" s="24">
        <v>30.893389534286015</v>
      </c>
      <c r="H100" s="24">
        <v>28.06765523632993</v>
      </c>
      <c r="I100" s="24">
        <v>36.839935693969252</v>
      </c>
      <c r="J100" s="24">
        <v>28.484484183635121</v>
      </c>
      <c r="K100" s="24">
        <v>22.309980171844018</v>
      </c>
      <c r="L100" s="24">
        <v>23.254382365011434</v>
      </c>
      <c r="M100" s="24">
        <v>31.061133008733282</v>
      </c>
      <c r="N100" s="24">
        <v>41.213687184564492</v>
      </c>
      <c r="O100" s="24">
        <v>40.793194824860265</v>
      </c>
      <c r="P100" s="24">
        <v>31.604335153331419</v>
      </c>
      <c r="Q100" s="24">
        <v>29.54707870593915</v>
      </c>
      <c r="R100" s="24">
        <v>26.769907415962891</v>
      </c>
      <c r="S100" s="24">
        <v>26.910647368240113</v>
      </c>
      <c r="T100" s="24">
        <v>32.359067614481738</v>
      </c>
      <c r="U100" s="24">
        <v>27.459273182957393</v>
      </c>
      <c r="V100" s="24">
        <v>31.057398170612256</v>
      </c>
      <c r="W100" s="24">
        <v>26.972298255922279</v>
      </c>
      <c r="X100" s="24">
        <v>27.700926822520412</v>
      </c>
      <c r="Y100" s="24">
        <v>19.821706102568893</v>
      </c>
      <c r="Z100" s="24">
        <v>15.805966674161448</v>
      </c>
      <c r="AA100" s="24">
        <v>12.490972313999507</v>
      </c>
      <c r="AB100" s="24">
        <v>15.591703453375061</v>
      </c>
      <c r="AC100" s="24">
        <v>17.23717070056518</v>
      </c>
      <c r="AD100" s="24">
        <v>19.8</v>
      </c>
      <c r="AE100" s="24">
        <v>19.165085388994306</v>
      </c>
      <c r="AF100" s="24">
        <v>19.440724511977873</v>
      </c>
      <c r="AG100" s="24">
        <v>21.098306663050721</v>
      </c>
      <c r="AH100" s="24">
        <v>19.381284689966467</v>
      </c>
      <c r="AI100" s="24">
        <v>18.379602466283746</v>
      </c>
      <c r="AJ100" s="24">
        <v>16.586470877902325</v>
      </c>
      <c r="AK100" s="24">
        <v>15.212077090725822</v>
      </c>
      <c r="AL100" s="24">
        <v>13.647377894916495</v>
      </c>
      <c r="AN100" s="24">
        <f t="shared" si="3"/>
        <v>25.639781756161796</v>
      </c>
      <c r="AO100" s="24">
        <f t="shared" si="4"/>
        <v>31.903735743056366</v>
      </c>
      <c r="AP100" s="24">
        <f t="shared" si="5"/>
        <v>19.375827769267222</v>
      </c>
    </row>
    <row r="101" spans="1:42" s="24" customFormat="1" x14ac:dyDescent="0.3">
      <c r="A101" s="24" t="s">
        <v>96</v>
      </c>
      <c r="B101" s="24" t="s">
        <v>223</v>
      </c>
      <c r="C101" s="24" t="s">
        <v>27</v>
      </c>
      <c r="D101" s="24" t="s">
        <v>160</v>
      </c>
      <c r="E101" s="24">
        <v>25.124415244692877</v>
      </c>
      <c r="F101" s="24">
        <v>23.613597732588349</v>
      </c>
      <c r="G101" s="24">
        <v>19.964842291630752</v>
      </c>
      <c r="H101" s="24">
        <v>21.062397111315274</v>
      </c>
      <c r="I101" s="24">
        <v>21.32928022136452</v>
      </c>
      <c r="J101" s="24">
        <v>17.596071900011921</v>
      </c>
      <c r="K101" s="24">
        <v>19.775938956190981</v>
      </c>
      <c r="L101" s="24">
        <v>24.229141312482973</v>
      </c>
      <c r="M101" s="24">
        <v>24.550613254562908</v>
      </c>
      <c r="N101" s="24">
        <v>28.475693152146714</v>
      </c>
      <c r="O101" s="24">
        <v>25.140784420360198</v>
      </c>
      <c r="P101" s="24">
        <v>16.728404063973553</v>
      </c>
      <c r="Q101" s="24">
        <v>18.080593739002229</v>
      </c>
      <c r="R101" s="24">
        <v>18.452132516178587</v>
      </c>
      <c r="S101" s="24">
        <v>19.182915363844842</v>
      </c>
      <c r="T101" s="24">
        <v>17.71461715837869</v>
      </c>
      <c r="U101" s="24">
        <v>17.946118025105921</v>
      </c>
      <c r="V101" s="24">
        <v>18.692176592490668</v>
      </c>
      <c r="W101" s="24">
        <v>23.627068376408847</v>
      </c>
      <c r="X101" s="24">
        <v>22.447405099066078</v>
      </c>
      <c r="Y101" s="24">
        <v>23.27310270694014</v>
      </c>
      <c r="Z101" s="24">
        <v>21.055354856999966</v>
      </c>
      <c r="AA101" s="24">
        <v>21.16716056513863</v>
      </c>
      <c r="AB101" s="24">
        <v>14.974330445093752</v>
      </c>
      <c r="AC101" s="24">
        <v>14.913675661975399</v>
      </c>
      <c r="AD101" s="24">
        <v>16.509555863615955</v>
      </c>
      <c r="AE101" s="24">
        <v>18.405055497053755</v>
      </c>
      <c r="AF101" s="24">
        <v>28.351390961937025</v>
      </c>
      <c r="AG101" s="24">
        <v>30.023722353465391</v>
      </c>
      <c r="AH101" s="24">
        <v>23.573483349972214</v>
      </c>
      <c r="AI101" s="24">
        <v>26.178336243194089</v>
      </c>
      <c r="AJ101" s="24">
        <v>24.768828682510506</v>
      </c>
      <c r="AK101" s="24">
        <v>24.179008770650675</v>
      </c>
      <c r="AL101" s="24">
        <v>23.684091930774812</v>
      </c>
      <c r="AN101" s="24">
        <f t="shared" si="3"/>
        <v>21.611508953562321</v>
      </c>
      <c r="AO101" s="24">
        <f t="shared" si="4"/>
        <v>21.115738615519486</v>
      </c>
      <c r="AP101" s="24">
        <f t="shared" si="5"/>
        <v>22.10727929160517</v>
      </c>
    </row>
    <row r="102" spans="1:42" s="24" customFormat="1" x14ac:dyDescent="0.3">
      <c r="A102" s="24" t="s">
        <v>96</v>
      </c>
      <c r="B102" s="24" t="s">
        <v>223</v>
      </c>
      <c r="C102" s="24" t="s">
        <v>28</v>
      </c>
      <c r="D102" s="24" t="s">
        <v>161</v>
      </c>
      <c r="E102" s="24">
        <v>25.374880902378528</v>
      </c>
      <c r="F102" s="24">
        <v>25.82635514574287</v>
      </c>
      <c r="G102" s="24">
        <v>21.764817798928732</v>
      </c>
      <c r="H102" s="24">
        <v>20.666035123940308</v>
      </c>
      <c r="I102" s="24">
        <v>18.781834891822299</v>
      </c>
      <c r="J102" s="24">
        <v>18.951606551684588</v>
      </c>
      <c r="K102" s="24">
        <v>23.568847132872879</v>
      </c>
      <c r="L102" s="24">
        <v>25.4075922319273</v>
      </c>
      <c r="M102" s="24">
        <v>26.110107369287643</v>
      </c>
      <c r="N102" s="24">
        <v>27.089916069883902</v>
      </c>
      <c r="O102" s="24">
        <v>24.072003016286857</v>
      </c>
      <c r="P102" s="24">
        <v>22.045453247138802</v>
      </c>
      <c r="Q102" s="24">
        <v>22.67005640139493</v>
      </c>
      <c r="R102" s="24">
        <v>21.077430017293871</v>
      </c>
      <c r="S102" s="24">
        <v>21.286271739847336</v>
      </c>
      <c r="T102" s="24">
        <v>19.82476482625291</v>
      </c>
      <c r="U102" s="24">
        <v>18.537815432672133</v>
      </c>
      <c r="V102" s="24">
        <v>20.308944459657695</v>
      </c>
      <c r="W102" s="24">
        <v>23.99565773712197</v>
      </c>
      <c r="X102" s="24">
        <v>19.628462805792584</v>
      </c>
      <c r="Y102" s="24">
        <v>21.278721011500824</v>
      </c>
      <c r="Z102" s="24">
        <v>22.349193185442534</v>
      </c>
      <c r="AA102" s="24">
        <v>23.702378494196548</v>
      </c>
      <c r="AB102" s="24">
        <v>19.589552681741687</v>
      </c>
      <c r="AC102" s="24">
        <v>20.199006544141302</v>
      </c>
      <c r="AD102" s="24">
        <v>21.637101232235413</v>
      </c>
      <c r="AE102" s="24">
        <v>22.459813934622172</v>
      </c>
      <c r="AF102" s="24">
        <v>22.704827932415089</v>
      </c>
      <c r="AG102" s="24">
        <v>26.387507592576</v>
      </c>
      <c r="AH102" s="24">
        <v>25.639265046852604</v>
      </c>
      <c r="AI102" s="24">
        <v>28.037313066006821</v>
      </c>
      <c r="AJ102" s="24">
        <v>28.142398877934621</v>
      </c>
      <c r="AK102" s="24">
        <v>27.795835938597531</v>
      </c>
      <c r="AL102" s="24">
        <v>28.467057786888521</v>
      </c>
      <c r="AN102" s="24">
        <f t="shared" si="3"/>
        <v>23.099377241972938</v>
      </c>
      <c r="AO102" s="24">
        <f t="shared" si="4"/>
        <v>22.532693405844469</v>
      </c>
      <c r="AP102" s="24">
        <f t="shared" si="5"/>
        <v>23.666061078101407</v>
      </c>
    </row>
    <row r="103" spans="1:42" s="24" customFormat="1" x14ac:dyDescent="0.3">
      <c r="A103" s="24" t="s">
        <v>96</v>
      </c>
      <c r="B103" s="24" t="s">
        <v>223</v>
      </c>
      <c r="C103" s="24" t="s">
        <v>29</v>
      </c>
      <c r="D103" s="24" t="s">
        <v>162</v>
      </c>
      <c r="E103" s="24">
        <v>27.514091592069068</v>
      </c>
      <c r="F103" s="24">
        <v>29.509239304539243</v>
      </c>
      <c r="G103" s="24">
        <v>30.075548286757915</v>
      </c>
      <c r="H103" s="24">
        <v>28.729829892762432</v>
      </c>
      <c r="I103" s="24">
        <v>27.483861081184024</v>
      </c>
      <c r="J103" s="24">
        <v>26.675117147775367</v>
      </c>
      <c r="K103" s="24">
        <v>23.70685162776407</v>
      </c>
      <c r="L103" s="24">
        <v>26.082775183615848</v>
      </c>
      <c r="M103" s="24">
        <v>34.919369353599784</v>
      </c>
      <c r="N103" s="24">
        <v>31.774512785846344</v>
      </c>
      <c r="O103" s="24">
        <v>28.812839293731685</v>
      </c>
      <c r="P103" s="24">
        <v>21.169603619077186</v>
      </c>
      <c r="Q103" s="24">
        <v>19.482386772106398</v>
      </c>
      <c r="R103" s="24">
        <v>19.845360824742269</v>
      </c>
      <c r="S103" s="24">
        <v>20.62857142857143</v>
      </c>
      <c r="T103" s="24">
        <v>20.147058823529409</v>
      </c>
      <c r="U103" s="24">
        <v>18.13426329555362</v>
      </c>
      <c r="V103" s="24">
        <v>17.562993606619028</v>
      </c>
      <c r="W103" s="24">
        <v>21.503131524008349</v>
      </c>
      <c r="X103" s="24">
        <v>21.618985695708712</v>
      </c>
      <c r="Y103" s="24">
        <v>19.553072625698327</v>
      </c>
      <c r="Z103" s="24">
        <v>18.260384722609423</v>
      </c>
      <c r="AA103" s="24">
        <v>17.999472156241751</v>
      </c>
      <c r="AB103" s="24">
        <v>16.886227544910177</v>
      </c>
      <c r="AC103" s="24">
        <v>16.937976509375645</v>
      </c>
      <c r="AD103" s="24">
        <v>17.975858867223771</v>
      </c>
      <c r="AE103" s="24">
        <v>18.730775457341753</v>
      </c>
      <c r="AF103" s="24">
        <v>20.851235230934478</v>
      </c>
      <c r="AG103" s="24">
        <v>22.38972640982691</v>
      </c>
      <c r="AH103" s="24">
        <v>19.190174630589134</v>
      </c>
      <c r="AI103" s="24">
        <v>19.50107740759158</v>
      </c>
      <c r="AJ103" s="24">
        <v>17.103055940485742</v>
      </c>
      <c r="AK103" s="24">
        <v>16.026751059891321</v>
      </c>
      <c r="AL103" s="24">
        <v>14.211997419909697</v>
      </c>
      <c r="AN103" s="24">
        <f t="shared" si="3"/>
        <v>22.088064033005644</v>
      </c>
      <c r="AO103" s="24">
        <f t="shared" si="4"/>
        <v>25.570075312542709</v>
      </c>
      <c r="AP103" s="24">
        <f t="shared" si="5"/>
        <v>18.606052753468575</v>
      </c>
    </row>
    <row r="104" spans="1:42" s="24" customFormat="1" x14ac:dyDescent="0.3">
      <c r="A104" s="24" t="s">
        <v>96</v>
      </c>
      <c r="B104" s="24" t="s">
        <v>223</v>
      </c>
      <c r="C104" s="24" t="s">
        <v>30</v>
      </c>
      <c r="D104" s="24" t="s">
        <v>163</v>
      </c>
      <c r="E104" s="24">
        <v>13.27379190796181</v>
      </c>
      <c r="F104" s="24">
        <v>14.244151388097789</v>
      </c>
      <c r="G104" s="24">
        <v>13.221412130322493</v>
      </c>
      <c r="H104" s="24">
        <v>12.055138968244965</v>
      </c>
      <c r="I104" s="24">
        <v>11.96044966640207</v>
      </c>
      <c r="J104" s="24">
        <v>10.845824270835202</v>
      </c>
      <c r="K104" s="24">
        <v>13.251169934791632</v>
      </c>
      <c r="L104" s="24">
        <v>12.361453725472304</v>
      </c>
      <c r="M104" s="24">
        <v>12.791748212359305</v>
      </c>
      <c r="N104" s="24">
        <v>15.32755717679319</v>
      </c>
      <c r="O104" s="24">
        <v>13.859901268512154</v>
      </c>
      <c r="P104" s="24">
        <v>15.407644511391453</v>
      </c>
      <c r="Q104" s="24">
        <v>18.528221404940634</v>
      </c>
      <c r="R104" s="24">
        <v>18.580282502162007</v>
      </c>
      <c r="S104" s="24">
        <v>19.69179776392599</v>
      </c>
      <c r="T104" s="24">
        <v>20.044208199568445</v>
      </c>
      <c r="U104" s="24">
        <v>15.186854733168534</v>
      </c>
      <c r="V104" s="24">
        <v>15.115809137201722</v>
      </c>
      <c r="W104" s="24">
        <v>17.553545851237466</v>
      </c>
      <c r="X104" s="24">
        <v>16.426388120051026</v>
      </c>
      <c r="Y104" s="24">
        <v>16.926169284534151</v>
      </c>
      <c r="Z104" s="24">
        <v>16.670889833269385</v>
      </c>
      <c r="AA104" s="24">
        <v>16.387426869928078</v>
      </c>
      <c r="AB104" s="24">
        <v>16.981132075471699</v>
      </c>
      <c r="AC104" s="24">
        <v>16.202376205034717</v>
      </c>
      <c r="AD104" s="24">
        <v>16.082439246978435</v>
      </c>
      <c r="AE104" s="24">
        <v>16.829553601750877</v>
      </c>
      <c r="AF104" s="24">
        <v>16.31144646329999</v>
      </c>
      <c r="AG104" s="24">
        <v>15.200912698690445</v>
      </c>
      <c r="AH104" s="24">
        <v>13.433986592149569</v>
      </c>
      <c r="AI104" s="24">
        <v>13.318031797997318</v>
      </c>
      <c r="AJ104" s="24">
        <v>14.361788561668931</v>
      </c>
      <c r="AK104" s="24">
        <v>14.142380824402862</v>
      </c>
      <c r="AL104" s="24">
        <v>14.95959291903841</v>
      </c>
      <c r="AN104" s="24">
        <f t="shared" si="3"/>
        <v>15.221631701401618</v>
      </c>
      <c r="AO104" s="24">
        <f t="shared" si="4"/>
        <v>14.743035750879409</v>
      </c>
      <c r="AP104" s="24">
        <f t="shared" si="5"/>
        <v>15.70022765192383</v>
      </c>
    </row>
    <row r="105" spans="1:42" s="24" customFormat="1" x14ac:dyDescent="0.3">
      <c r="A105" s="24" t="s">
        <v>96</v>
      </c>
      <c r="B105" s="24" t="s">
        <v>223</v>
      </c>
      <c r="C105" s="24" t="s">
        <v>31</v>
      </c>
      <c r="D105" s="24" t="s">
        <v>164</v>
      </c>
      <c r="E105" s="24">
        <v>31.224392850780831</v>
      </c>
      <c r="F105" s="24">
        <v>28.377172258098387</v>
      </c>
      <c r="G105" s="24">
        <v>28.65447923233172</v>
      </c>
      <c r="H105" s="24">
        <v>28.372044360744926</v>
      </c>
      <c r="I105" s="24">
        <v>27.208493775468241</v>
      </c>
      <c r="J105" s="24">
        <v>26.926310371450629</v>
      </c>
      <c r="K105" s="24">
        <v>26.036021676761241</v>
      </c>
      <c r="L105" s="24">
        <v>26.787796490088706</v>
      </c>
      <c r="M105" s="24">
        <v>29.090340568569715</v>
      </c>
      <c r="N105" s="24">
        <v>31.983381629019309</v>
      </c>
      <c r="O105" s="24">
        <v>30.118668278211185</v>
      </c>
      <c r="P105" s="24">
        <v>24.072583427244084</v>
      </c>
      <c r="Q105" s="24">
        <v>21.051949276387123</v>
      </c>
      <c r="R105" s="24">
        <v>18.57302794234268</v>
      </c>
      <c r="S105" s="24">
        <v>19.753657676714262</v>
      </c>
      <c r="T105" s="24">
        <v>20.342749299890418</v>
      </c>
      <c r="U105" s="24">
        <v>20.242994317068391</v>
      </c>
      <c r="V105" s="24">
        <v>21.766692553594972</v>
      </c>
      <c r="W105" s="24">
        <v>23.03085178847336</v>
      </c>
      <c r="X105" s="24">
        <v>22.401771152588577</v>
      </c>
      <c r="Y105" s="24">
        <v>23.893850771680818</v>
      </c>
      <c r="Z105" s="24">
        <v>23.205272887141106</v>
      </c>
      <c r="AA105" s="24">
        <v>22.07850885770354</v>
      </c>
      <c r="AB105" s="24">
        <v>22.2505921395536</v>
      </c>
      <c r="AC105" s="24">
        <v>22.90868706499997</v>
      </c>
      <c r="AD105" s="24">
        <v>24.646717806152555</v>
      </c>
      <c r="AE105" s="24">
        <v>24.021805879013289</v>
      </c>
      <c r="AF105" s="24">
        <v>25.500042876130856</v>
      </c>
      <c r="AG105" s="24">
        <v>25.101310715447241</v>
      </c>
      <c r="AH105" s="24">
        <v>21.227538129250011</v>
      </c>
      <c r="AI105" s="24">
        <v>21.634954569748796</v>
      </c>
      <c r="AJ105" s="24">
        <v>23.509033926113304</v>
      </c>
      <c r="AK105" s="24">
        <v>22.526815253787671</v>
      </c>
      <c r="AL105" s="24">
        <v>21.417541236758499</v>
      </c>
      <c r="AN105" s="24">
        <f t="shared" si="3"/>
        <v>24.409942677626759</v>
      </c>
      <c r="AO105" s="24">
        <f t="shared" si="4"/>
        <v>25.812709613598344</v>
      </c>
      <c r="AP105" s="24">
        <f t="shared" si="5"/>
        <v>23.007175741655189</v>
      </c>
    </row>
    <row r="106" spans="1:42" s="24" customFormat="1" x14ac:dyDescent="0.3">
      <c r="A106" s="24" t="s">
        <v>96</v>
      </c>
      <c r="B106" s="24" t="s">
        <v>223</v>
      </c>
      <c r="C106" s="24" t="s">
        <v>32</v>
      </c>
      <c r="D106" s="24" t="s">
        <v>165</v>
      </c>
      <c r="E106" s="24">
        <v>25.666190802959328</v>
      </c>
      <c r="F106" s="24">
        <v>23.440947636478768</v>
      </c>
      <c r="G106" s="24">
        <v>23.718432797235149</v>
      </c>
      <c r="H106" s="24">
        <v>21.673641577412319</v>
      </c>
      <c r="I106" s="24">
        <v>21.150908619484589</v>
      </c>
      <c r="J106" s="24">
        <v>21.090085718906678</v>
      </c>
      <c r="K106" s="24">
        <v>21.67024921318475</v>
      </c>
      <c r="L106" s="24">
        <v>22.163411942169763</v>
      </c>
      <c r="M106" s="24">
        <v>23.236472557787234</v>
      </c>
      <c r="N106" s="24">
        <v>24.152682361560121</v>
      </c>
      <c r="O106" s="24">
        <v>24.292503402992743</v>
      </c>
      <c r="P106" s="24">
        <v>23.48584283099629</v>
      </c>
      <c r="Q106" s="24">
        <v>21.846854573330834</v>
      </c>
      <c r="R106" s="24">
        <v>19.436452676932507</v>
      </c>
      <c r="S106" s="24">
        <v>20.206432361581157</v>
      </c>
      <c r="T106" s="24">
        <v>20.401039374938261</v>
      </c>
      <c r="U106" s="24">
        <v>19.518090472218912</v>
      </c>
      <c r="V106" s="24">
        <v>19.347807521356213</v>
      </c>
      <c r="W106" s="24">
        <v>20.575797629631374</v>
      </c>
      <c r="X106" s="24">
        <v>21.255270179006775</v>
      </c>
      <c r="Y106" s="24">
        <v>22.386341372770406</v>
      </c>
      <c r="Z106" s="24">
        <v>22.072614200562075</v>
      </c>
      <c r="AA106" s="24">
        <v>21.229612001563108</v>
      </c>
      <c r="AB106" s="24">
        <v>21.098508767965566</v>
      </c>
      <c r="AC106" s="24">
        <v>21.803350557646894</v>
      </c>
      <c r="AD106" s="24">
        <v>22.37567283566726</v>
      </c>
      <c r="AE106" s="24">
        <v>23.173563226453609</v>
      </c>
      <c r="AF106" s="24">
        <v>24.111283002770254</v>
      </c>
      <c r="AG106" s="24">
        <v>24.087932459854198</v>
      </c>
      <c r="AH106" s="24">
        <v>21.304609500587155</v>
      </c>
      <c r="AI106" s="24">
        <v>21.911241587986076</v>
      </c>
      <c r="AJ106" s="24">
        <v>23.210591642532062</v>
      </c>
      <c r="AK106" s="24">
        <v>22.646961156800256</v>
      </c>
      <c r="AL106" s="24">
        <v>22.307559936007745</v>
      </c>
      <c r="AN106" s="24">
        <f t="shared" si="3"/>
        <v>22.119086955862667</v>
      </c>
      <c r="AO106" s="24">
        <f t="shared" si="4"/>
        <v>22.185308171774672</v>
      </c>
      <c r="AP106" s="24">
        <f t="shared" si="5"/>
        <v>22.052865739950647</v>
      </c>
    </row>
    <row r="107" spans="1:42" s="24" customFormat="1" x14ac:dyDescent="0.3">
      <c r="A107" s="24" t="s">
        <v>96</v>
      </c>
      <c r="B107" s="24" t="s">
        <v>223</v>
      </c>
      <c r="C107" s="24" t="s">
        <v>33</v>
      </c>
      <c r="D107" s="24" t="s">
        <v>166</v>
      </c>
      <c r="E107" s="24">
        <v>27.010937438587618</v>
      </c>
      <c r="F107" s="24">
        <v>24.430105622072574</v>
      </c>
      <c r="G107" s="24">
        <v>22.98540510647948</v>
      </c>
      <c r="H107" s="24">
        <v>23.767952555408193</v>
      </c>
      <c r="I107" s="24">
        <v>23.532337317723091</v>
      </c>
      <c r="J107" s="24">
        <v>22.949946045444868</v>
      </c>
      <c r="K107" s="24">
        <v>22.969982076938891</v>
      </c>
      <c r="L107" s="24">
        <v>22.382227803944527</v>
      </c>
      <c r="M107" s="24">
        <v>23.108678279763286</v>
      </c>
      <c r="N107" s="24">
        <v>24.075620899110476</v>
      </c>
      <c r="O107" s="24">
        <v>24.650699941629984</v>
      </c>
      <c r="P107" s="24">
        <v>25.587985820989999</v>
      </c>
      <c r="Q107" s="24">
        <v>24.958355944600431</v>
      </c>
      <c r="R107" s="24">
        <v>23.611678247690943</v>
      </c>
      <c r="S107" s="24">
        <v>23.832725961459658</v>
      </c>
      <c r="T107" s="24">
        <v>23.741100016852041</v>
      </c>
      <c r="U107" s="24">
        <v>22.735111507952986</v>
      </c>
      <c r="V107" s="24">
        <v>22.782892496022043</v>
      </c>
      <c r="W107" s="24">
        <v>23.339807653240712</v>
      </c>
      <c r="X107" s="24">
        <v>23.473809616055171</v>
      </c>
      <c r="Y107" s="24">
        <v>23.923259374055032</v>
      </c>
      <c r="Z107" s="24">
        <v>22.313966557331927</v>
      </c>
      <c r="AA107" s="24">
        <v>19.919204812405798</v>
      </c>
      <c r="AB107" s="24">
        <v>19.687398652300818</v>
      </c>
      <c r="AC107" s="24">
        <v>19.12081281764452</v>
      </c>
      <c r="AD107" s="24">
        <v>18.814530219135452</v>
      </c>
      <c r="AE107" s="24">
        <v>19.772610466938264</v>
      </c>
      <c r="AF107" s="24">
        <v>20.749314626993947</v>
      </c>
      <c r="AG107" s="24">
        <v>20.86004044126258</v>
      </c>
      <c r="AH107" s="24">
        <v>18.067455736745412</v>
      </c>
      <c r="AI107" s="24">
        <v>19.625396308612977</v>
      </c>
      <c r="AJ107" s="24">
        <v>21.077532628962089</v>
      </c>
      <c r="AK107" s="24">
        <v>19.306773110584206</v>
      </c>
      <c r="AL107" s="24">
        <v>19.459104676177535</v>
      </c>
      <c r="AN107" s="24">
        <f t="shared" si="3"/>
        <v>22.312492964150515</v>
      </c>
      <c r="AO107" s="24">
        <f t="shared" si="4"/>
        <v>23.901814740391124</v>
      </c>
      <c r="AP107" s="24">
        <f t="shared" si="5"/>
        <v>20.723171187909912</v>
      </c>
    </row>
    <row r="108" spans="1:42" s="24" customFormat="1" x14ac:dyDescent="0.3">
      <c r="A108" s="24" t="s">
        <v>96</v>
      </c>
      <c r="B108" s="24" t="s">
        <v>223</v>
      </c>
      <c r="C108" s="24" t="s">
        <v>34</v>
      </c>
      <c r="D108" s="24" t="s">
        <v>167</v>
      </c>
      <c r="E108" s="24">
        <v>5.6240082143190522</v>
      </c>
      <c r="F108" s="24">
        <v>4.5727425439925096</v>
      </c>
      <c r="G108" s="24">
        <v>3.3776358862245663</v>
      </c>
      <c r="H108" s="24">
        <v>3.7497690694313128</v>
      </c>
      <c r="I108" s="24">
        <v>6.876822601927107</v>
      </c>
      <c r="J108" s="24">
        <v>9.5700893169468984</v>
      </c>
      <c r="K108" s="24">
        <v>9.3620757421396075</v>
      </c>
      <c r="L108" s="24">
        <v>10.434048257372654</v>
      </c>
      <c r="M108" s="24">
        <v>11.295990471805448</v>
      </c>
      <c r="N108" s="24">
        <v>13.209014305531838</v>
      </c>
      <c r="O108" s="24">
        <v>14.443997290699508</v>
      </c>
      <c r="P108" s="24">
        <v>15.878986409637125</v>
      </c>
      <c r="Q108" s="24">
        <v>12.8</v>
      </c>
      <c r="R108" s="24">
        <v>22.210170191885538</v>
      </c>
      <c r="S108" s="24">
        <v>23.957732949087415</v>
      </c>
      <c r="T108" s="24">
        <v>20.021414657429982</v>
      </c>
      <c r="U108" s="24">
        <v>21.199996472258725</v>
      </c>
      <c r="V108" s="24">
        <v>24.806212535604459</v>
      </c>
      <c r="W108" s="24">
        <v>23.109389454209065</v>
      </c>
      <c r="X108" s="24">
        <v>21.000534504708501</v>
      </c>
      <c r="Y108" s="24">
        <v>23.998600497191788</v>
      </c>
      <c r="Z108" s="24">
        <v>26.599421602439673</v>
      </c>
      <c r="AA108" s="24">
        <v>19.7</v>
      </c>
      <c r="AB108" s="24">
        <v>22.936927976637637</v>
      </c>
      <c r="AC108" s="24">
        <v>28.377506684052694</v>
      </c>
      <c r="AD108" s="24">
        <v>29.002140636309797</v>
      </c>
      <c r="AE108" s="24">
        <v>21.63566530995535</v>
      </c>
      <c r="AF108" s="24">
        <v>20.107764865672763</v>
      </c>
      <c r="AG108" s="24">
        <v>21.452315312991008</v>
      </c>
      <c r="AH108" s="24">
        <v>20.670654506449498</v>
      </c>
      <c r="AI108" s="24">
        <v>25.995907384771961</v>
      </c>
      <c r="AJ108" s="24">
        <v>26.440088193388036</v>
      </c>
      <c r="AK108" s="24">
        <v>31.784754152948381</v>
      </c>
      <c r="AL108" s="24">
        <v>27.732138425367587</v>
      </c>
      <c r="AN108" s="24">
        <f t="shared" si="3"/>
        <v>18.351015188923167</v>
      </c>
      <c r="AO108" s="24">
        <f t="shared" si="4"/>
        <v>12.269676140040547</v>
      </c>
      <c r="AP108" s="24">
        <f t="shared" si="5"/>
        <v>24.432354237805775</v>
      </c>
    </row>
    <row r="109" spans="1:42" s="24" customFormat="1" x14ac:dyDescent="0.3">
      <c r="A109" s="24" t="s">
        <v>96</v>
      </c>
      <c r="B109" s="24" t="s">
        <v>223</v>
      </c>
      <c r="C109" s="24" t="s">
        <v>35</v>
      </c>
      <c r="D109" s="24" t="s">
        <v>168</v>
      </c>
      <c r="E109" s="24">
        <v>30.613867356766107</v>
      </c>
      <c r="F109" s="24">
        <v>25.020192286894755</v>
      </c>
      <c r="G109" s="24">
        <v>29.786981588437683</v>
      </c>
      <c r="H109" s="24">
        <v>28.642997172806872</v>
      </c>
      <c r="I109" s="24">
        <v>29.805274076951044</v>
      </c>
      <c r="J109" s="24">
        <v>31.344078735262798</v>
      </c>
      <c r="K109" s="24">
        <v>30.333607992122154</v>
      </c>
      <c r="L109" s="24">
        <v>23.080872805059322</v>
      </c>
      <c r="M109" s="24">
        <v>26.59217649355729</v>
      </c>
      <c r="N109" s="24">
        <v>26.858654400045552</v>
      </c>
      <c r="O109" s="24">
        <v>27.55676754894721</v>
      </c>
      <c r="P109" s="24">
        <v>28.40504353443206</v>
      </c>
      <c r="Q109" s="24">
        <v>25.409769346898248</v>
      </c>
      <c r="R109" s="24">
        <v>24.18197020856611</v>
      </c>
      <c r="S109" s="24">
        <v>22.78915454781303</v>
      </c>
      <c r="T109" s="24">
        <v>22.471592685368812</v>
      </c>
      <c r="U109" s="24">
        <v>23.353869195775712</v>
      </c>
      <c r="V109" s="24">
        <v>22.440880733324782</v>
      </c>
      <c r="W109" s="24">
        <v>25.175499874027395</v>
      </c>
      <c r="X109" s="24">
        <v>24.149708002082644</v>
      </c>
      <c r="Y109" s="24">
        <v>25.82568675402181</v>
      </c>
      <c r="Z109" s="24">
        <v>25.691335169861922</v>
      </c>
      <c r="AA109" s="24">
        <v>24.749704660471846</v>
      </c>
      <c r="AB109" s="24">
        <v>27.37488500420001</v>
      </c>
      <c r="AC109" s="24">
        <v>25.307169641045263</v>
      </c>
      <c r="AD109" s="24">
        <v>22.099278211647409</v>
      </c>
      <c r="AE109" s="24">
        <v>26.151901673495804</v>
      </c>
      <c r="AF109" s="24">
        <v>27.131097877032879</v>
      </c>
      <c r="AG109" s="24">
        <v>24.511292256073183</v>
      </c>
      <c r="AH109" s="24">
        <v>18.337897318580232</v>
      </c>
      <c r="AI109" s="24">
        <v>17.048241152879722</v>
      </c>
      <c r="AJ109" s="24">
        <v>15.104656804364138</v>
      </c>
      <c r="AK109" s="24">
        <v>12.803153747675051</v>
      </c>
      <c r="AL109" s="24">
        <v>11.601047442240924</v>
      </c>
      <c r="AN109" s="24">
        <f t="shared" si="3"/>
        <v>24.463244302903814</v>
      </c>
      <c r="AO109" s="24">
        <f t="shared" si="4"/>
        <v>26.838051175041461</v>
      </c>
      <c r="AP109" s="24">
        <f t="shared" si="5"/>
        <v>22.088437430766181</v>
      </c>
    </row>
    <row r="110" spans="1:42" s="24" customFormat="1" x14ac:dyDescent="0.3">
      <c r="A110" s="24" t="s">
        <v>96</v>
      </c>
      <c r="B110" s="24" t="s">
        <v>223</v>
      </c>
      <c r="C110" s="24" t="s">
        <v>36</v>
      </c>
      <c r="D110" s="24" t="s">
        <v>169</v>
      </c>
      <c r="E110" s="24">
        <v>25.271244749303605</v>
      </c>
      <c r="F110" s="24">
        <v>31.934907512271</v>
      </c>
      <c r="G110" s="24">
        <v>34.513803134016904</v>
      </c>
      <c r="H110" s="24">
        <v>33.801707997017374</v>
      </c>
      <c r="I110" s="24">
        <v>28.569251648405231</v>
      </c>
      <c r="J110" s="24">
        <v>27.68142685054109</v>
      </c>
      <c r="K110" s="24">
        <v>29.856362249529482</v>
      </c>
      <c r="L110" s="24">
        <v>31.574821997845337</v>
      </c>
      <c r="M110" s="24">
        <v>31.31006897689209</v>
      </c>
      <c r="N110" s="24">
        <v>27.210332659977354</v>
      </c>
      <c r="O110" s="24">
        <v>25.328065571588969</v>
      </c>
      <c r="P110" s="24">
        <v>31.510517386366367</v>
      </c>
      <c r="Q110" s="24">
        <v>28.688854359542365</v>
      </c>
      <c r="R110" s="24">
        <v>29.832888448317185</v>
      </c>
      <c r="S110" s="24">
        <v>30.13550157779224</v>
      </c>
      <c r="T110" s="24">
        <v>30.34748074356175</v>
      </c>
      <c r="U110" s="24">
        <v>29.623658636229866</v>
      </c>
      <c r="V110" s="24">
        <v>30.349001275723296</v>
      </c>
      <c r="W110" s="24">
        <v>32.726721648638822</v>
      </c>
      <c r="X110" s="24">
        <v>34.905576136627488</v>
      </c>
      <c r="Y110" s="24">
        <v>37.901324374173775</v>
      </c>
      <c r="Z110" s="24">
        <v>30.330217215451217</v>
      </c>
      <c r="AA110" s="24">
        <v>27.658325940255253</v>
      </c>
      <c r="AB110" s="24">
        <v>34.306758760474786</v>
      </c>
      <c r="AC110" s="24">
        <v>35.146074461730883</v>
      </c>
      <c r="AD110" s="24">
        <v>46.289751934993554</v>
      </c>
      <c r="AE110" s="24">
        <v>35.630434782608695</v>
      </c>
      <c r="AF110" s="24">
        <v>35.41943359375</v>
      </c>
      <c r="AG110" s="24">
        <v>31.056502242152462</v>
      </c>
      <c r="AH110" s="24">
        <v>23.924693734675813</v>
      </c>
      <c r="AI110" s="24">
        <v>22.012324384533745</v>
      </c>
      <c r="AJ110" s="24">
        <v>19.910563001028276</v>
      </c>
      <c r="AK110" s="24">
        <v>16.34500045330752</v>
      </c>
      <c r="AL110" s="24">
        <v>20.011933487904265</v>
      </c>
      <c r="AN110" s="24">
        <f t="shared" si="3"/>
        <v>30.032809762565524</v>
      </c>
      <c r="AO110" s="24">
        <f t="shared" si="4"/>
        <v>29.834758499952834</v>
      </c>
      <c r="AP110" s="24">
        <f t="shared" si="5"/>
        <v>30.230861025178228</v>
      </c>
    </row>
    <row r="111" spans="1:42" s="24" customFormat="1" x14ac:dyDescent="0.3">
      <c r="A111" s="24" t="s">
        <v>96</v>
      </c>
      <c r="B111" s="24" t="s">
        <v>223</v>
      </c>
      <c r="C111" s="24" t="s">
        <v>37</v>
      </c>
      <c r="D111" s="24" t="s">
        <v>170</v>
      </c>
      <c r="E111" s="24">
        <v>15.865561577417594</v>
      </c>
      <c r="F111" s="24">
        <v>17.031659005576799</v>
      </c>
      <c r="G111" s="24">
        <v>14.144773918025946</v>
      </c>
      <c r="H111" s="24">
        <v>11.071822715057559</v>
      </c>
      <c r="I111" s="24">
        <v>11.572333563122138</v>
      </c>
      <c r="J111" s="24">
        <v>11.497419578864029</v>
      </c>
      <c r="K111" s="24">
        <v>10.332743968097336</v>
      </c>
      <c r="L111" s="24">
        <v>13.910564370404026</v>
      </c>
      <c r="M111" s="24">
        <v>13.699197284960734</v>
      </c>
      <c r="N111" s="24">
        <v>13.515111198965668</v>
      </c>
      <c r="O111" s="24">
        <v>13.602614711617706</v>
      </c>
      <c r="P111" s="24">
        <v>14.295280441913333</v>
      </c>
      <c r="Q111" s="24">
        <v>18.325318715460178</v>
      </c>
      <c r="R111" s="24">
        <v>17.246285432662294</v>
      </c>
      <c r="S111" s="24">
        <v>15.681299580392899</v>
      </c>
      <c r="T111" s="24">
        <v>15.055108704139084</v>
      </c>
      <c r="U111" s="24">
        <v>12.686782105771355</v>
      </c>
      <c r="V111" s="24">
        <v>13.684541752848723</v>
      </c>
      <c r="W111" s="24">
        <v>17.395516205143817</v>
      </c>
      <c r="X111" s="24">
        <v>17.353993219006973</v>
      </c>
      <c r="Y111" s="24">
        <v>17.835387429035677</v>
      </c>
      <c r="Z111" s="24">
        <v>19.659170545630587</v>
      </c>
      <c r="AA111" s="24">
        <v>20.553927855100515</v>
      </c>
      <c r="AB111" s="24">
        <v>20.300595244974652</v>
      </c>
      <c r="AC111" s="24">
        <v>20.846553457159409</v>
      </c>
      <c r="AD111" s="24">
        <v>19.735882617248862</v>
      </c>
      <c r="AE111" s="24">
        <v>20.824140963786398</v>
      </c>
      <c r="AF111" s="24">
        <v>20.831207675182139</v>
      </c>
      <c r="AG111" s="24">
        <v>16.402080636493608</v>
      </c>
      <c r="AH111" s="24">
        <v>13.053064299305767</v>
      </c>
      <c r="AI111" s="24">
        <v>13.937507130119425</v>
      </c>
      <c r="AJ111" s="24">
        <v>15.22915700839865</v>
      </c>
      <c r="AK111" s="24">
        <v>14.954537739123383</v>
      </c>
      <c r="AL111" s="24">
        <v>14.008607955149765</v>
      </c>
      <c r="AN111" s="24">
        <f t="shared" si="3"/>
        <v>15.768816135475209</v>
      </c>
      <c r="AO111" s="24">
        <f t="shared" si="4"/>
        <v>14.09022805132051</v>
      </c>
      <c r="AP111" s="24">
        <f t="shared" si="5"/>
        <v>17.447404219629906</v>
      </c>
    </row>
    <row r="112" spans="1:42" s="24" customFormat="1" x14ac:dyDescent="0.3">
      <c r="A112" s="24" t="s">
        <v>96</v>
      </c>
      <c r="B112" s="24" t="s">
        <v>223</v>
      </c>
      <c r="C112" s="24" t="s">
        <v>38</v>
      </c>
      <c r="D112" s="24" t="s">
        <v>171</v>
      </c>
      <c r="E112" s="24">
        <v>24.766172549373099</v>
      </c>
      <c r="F112" s="24">
        <v>21.067565171129633</v>
      </c>
      <c r="G112" s="24">
        <v>14.103667744038784</v>
      </c>
      <c r="H112" s="24">
        <v>13.844654108622914</v>
      </c>
      <c r="I112" s="24">
        <v>17.414884001205184</v>
      </c>
      <c r="J112" s="24">
        <v>17.323808453411303</v>
      </c>
      <c r="K112" s="24">
        <v>13.850597166199327</v>
      </c>
      <c r="L112" s="24">
        <v>17.411198283096908</v>
      </c>
      <c r="M112" s="24">
        <v>20.992325154037403</v>
      </c>
      <c r="N112" s="24">
        <v>19.140701382420154</v>
      </c>
      <c r="O112" s="24">
        <v>22.979979261386294</v>
      </c>
      <c r="P112" s="24">
        <v>24.653671693024396</v>
      </c>
      <c r="Q112" s="24">
        <v>25.962765957446809</v>
      </c>
      <c r="R112" s="24">
        <v>33.558111860372868</v>
      </c>
      <c r="S112" s="24">
        <v>37.630794816714022</v>
      </c>
      <c r="T112" s="24">
        <v>31.556776068467219</v>
      </c>
      <c r="U112" s="24">
        <v>31.128697946108918</v>
      </c>
      <c r="V112" s="24">
        <v>32.168425172453155</v>
      </c>
      <c r="W112" s="24">
        <v>30.926488543115934</v>
      </c>
      <c r="X112" s="24">
        <v>34.673653626647301</v>
      </c>
      <c r="Y112" s="24">
        <v>28.288431210397714</v>
      </c>
      <c r="Z112" s="24">
        <v>26.000944131563642</v>
      </c>
      <c r="AA112" s="24">
        <v>24.258438326935906</v>
      </c>
      <c r="AB112" s="24">
        <v>25.280882355000571</v>
      </c>
      <c r="AC112" s="24">
        <v>29.665557327059116</v>
      </c>
      <c r="AD112" s="24">
        <v>27.622975889726874</v>
      </c>
      <c r="AE112" s="24">
        <v>28.341929729310479</v>
      </c>
      <c r="AF112" s="24">
        <v>33.665300607277047</v>
      </c>
      <c r="AG112" s="24">
        <v>36.065969836546344</v>
      </c>
      <c r="AH112" s="24">
        <v>20.599443751492025</v>
      </c>
      <c r="AI112" s="24">
        <v>21.879840687502924</v>
      </c>
      <c r="AJ112" s="24">
        <v>25.999991642484595</v>
      </c>
      <c r="AK112" s="24">
        <v>24.564208790129197</v>
      </c>
      <c r="AL112" s="24">
        <v>21.760352303105595</v>
      </c>
      <c r="AN112" s="24">
        <f t="shared" si="3"/>
        <v>25.269094280817747</v>
      </c>
      <c r="AO112" s="24">
        <f t="shared" si="4"/>
        <v>22.78743362453266</v>
      </c>
      <c r="AP112" s="24">
        <f t="shared" si="5"/>
        <v>27.750754937102851</v>
      </c>
    </row>
    <row r="113" spans="1:42" s="24" customFormat="1" x14ac:dyDescent="0.3">
      <c r="A113" s="24" t="s">
        <v>96</v>
      </c>
      <c r="B113" s="24" t="s">
        <v>223</v>
      </c>
      <c r="C113" s="24" t="s">
        <v>39</v>
      </c>
      <c r="D113" s="24" t="s">
        <v>172</v>
      </c>
      <c r="E113" s="24">
        <v>29.23378772342658</v>
      </c>
      <c r="F113" s="24">
        <v>28.952566470448176</v>
      </c>
      <c r="G113" s="24">
        <v>30.30253410111164</v>
      </c>
      <c r="H113" s="24">
        <v>22.715380502428818</v>
      </c>
      <c r="I113" s="24">
        <v>25.039505276168033</v>
      </c>
      <c r="J113" s="24">
        <v>22.444024268356848</v>
      </c>
      <c r="K113" s="24">
        <v>19.917300232159509</v>
      </c>
      <c r="L113" s="24">
        <v>22.372570722858303</v>
      </c>
      <c r="M113" s="24">
        <v>22.515158434763304</v>
      </c>
      <c r="N113" s="24">
        <v>20.320817912904481</v>
      </c>
      <c r="O113" s="24">
        <v>20.506713564851765</v>
      </c>
      <c r="P113" s="24">
        <v>21.645883137810348</v>
      </c>
      <c r="Q113" s="24">
        <v>19.563561053618393</v>
      </c>
      <c r="R113" s="24">
        <v>18.274813596762737</v>
      </c>
      <c r="S113" s="24">
        <v>17.295828869936898</v>
      </c>
      <c r="T113" s="24">
        <v>17.659405176653596</v>
      </c>
      <c r="U113" s="24">
        <v>20.477629745734284</v>
      </c>
      <c r="V113" s="24">
        <v>21.276350821948835</v>
      </c>
      <c r="W113" s="24">
        <v>25.662049695539519</v>
      </c>
      <c r="X113" s="24">
        <v>23.312638436784596</v>
      </c>
      <c r="Y113" s="24">
        <v>24.550372882319905</v>
      </c>
      <c r="Z113" s="24">
        <v>22.712530303870327</v>
      </c>
      <c r="AA113" s="24">
        <v>19.639017853436979</v>
      </c>
      <c r="AB113" s="24">
        <v>21.177915525443275</v>
      </c>
      <c r="AC113" s="24">
        <v>24.634483848464274</v>
      </c>
      <c r="AD113" s="24">
        <v>29.333996676309237</v>
      </c>
      <c r="AE113" s="24">
        <v>36.01168803481329</v>
      </c>
      <c r="AF113" s="24">
        <v>29.830534319805992</v>
      </c>
      <c r="AG113" s="24">
        <v>25.850277871955878</v>
      </c>
      <c r="AH113" s="24">
        <v>14.854735689938789</v>
      </c>
      <c r="AI113" s="24">
        <v>13.857061654898221</v>
      </c>
      <c r="AJ113" s="24">
        <v>15.5718932642213</v>
      </c>
      <c r="AK113" s="24">
        <v>16.098181668924187</v>
      </c>
      <c r="AL113" s="24">
        <v>15.434090401968653</v>
      </c>
      <c r="AN113" s="24">
        <f t="shared" si="3"/>
        <v>22.324861757077556</v>
      </c>
      <c r="AO113" s="24">
        <f t="shared" si="4"/>
        <v>22.308087105293751</v>
      </c>
      <c r="AP113" s="24">
        <f t="shared" si="5"/>
        <v>22.341636408861369</v>
      </c>
    </row>
    <row r="114" spans="1:42" s="24" customFormat="1" x14ac:dyDescent="0.3">
      <c r="A114" s="24" t="s">
        <v>96</v>
      </c>
      <c r="B114" s="24" t="s">
        <v>223</v>
      </c>
      <c r="C114" s="24" t="s">
        <v>40</v>
      </c>
      <c r="D114" s="24" t="s">
        <v>173</v>
      </c>
      <c r="E114" s="24">
        <v>21.362612372011334</v>
      </c>
      <c r="F114" s="24">
        <v>21.11165309196938</v>
      </c>
      <c r="G114" s="24">
        <v>21.265532824016333</v>
      </c>
      <c r="H114" s="24">
        <v>20.319218510396059</v>
      </c>
      <c r="I114" s="24">
        <v>21.314687408220681</v>
      </c>
      <c r="J114" s="24">
        <v>22.960290696052738</v>
      </c>
      <c r="K114" s="24">
        <v>22.37802548088079</v>
      </c>
      <c r="L114" s="24">
        <v>24.374736288290105</v>
      </c>
      <c r="M114" s="24">
        <v>25.45679644087171</v>
      </c>
      <c r="N114" s="24">
        <v>26.424330642883497</v>
      </c>
      <c r="O114" s="24">
        <v>29.011920016223225</v>
      </c>
      <c r="P114" s="24">
        <v>24.295763892126175</v>
      </c>
      <c r="Q114" s="24">
        <v>25.674583079484691</v>
      </c>
      <c r="R114" s="24">
        <v>24.729093618684477</v>
      </c>
      <c r="S114" s="24">
        <v>27.559231124721467</v>
      </c>
      <c r="T114" s="24">
        <v>28.167176872073636</v>
      </c>
      <c r="U114" s="24">
        <v>26.393643061354666</v>
      </c>
      <c r="V114" s="24">
        <v>28.499001032455944</v>
      </c>
      <c r="W114" s="24">
        <v>26.976417392316769</v>
      </c>
      <c r="X114" s="24">
        <v>29.682237554949769</v>
      </c>
      <c r="Y114" s="24">
        <v>27.039880545893443</v>
      </c>
      <c r="Z114" s="24">
        <v>27.018814219074926</v>
      </c>
      <c r="AA114" s="24">
        <v>27.583063558784833</v>
      </c>
      <c r="AB114" s="24">
        <v>29.902655138323226</v>
      </c>
      <c r="AC114" s="24">
        <v>36.574864039172589</v>
      </c>
      <c r="AD114" s="24">
        <v>38.61619172312448</v>
      </c>
      <c r="AE114" s="24">
        <v>39.740210812758484</v>
      </c>
      <c r="AF114" s="24">
        <v>42.476249047136179</v>
      </c>
      <c r="AG114" s="24">
        <v>38.231392448749638</v>
      </c>
      <c r="AH114" s="24">
        <v>40.655965737912197</v>
      </c>
      <c r="AI114" s="24">
        <v>40.681549081608303</v>
      </c>
      <c r="AJ114" s="24">
        <v>39.590421442130676</v>
      </c>
      <c r="AK114" s="24">
        <v>38.347415673008697</v>
      </c>
      <c r="AL114" s="24">
        <v>34.023202083721252</v>
      </c>
      <c r="AN114" s="24">
        <f t="shared" si="3"/>
        <v>29.365847851511244</v>
      </c>
      <c r="AO114" s="24">
        <f t="shared" si="4"/>
        <v>24.282311495309472</v>
      </c>
      <c r="AP114" s="24">
        <f t="shared" si="5"/>
        <v>34.449384207713024</v>
      </c>
    </row>
    <row r="115" spans="1:42" s="24" customFormat="1" x14ac:dyDescent="0.3">
      <c r="A115" s="24" t="s">
        <v>96</v>
      </c>
      <c r="B115" s="24" t="s">
        <v>223</v>
      </c>
      <c r="C115" s="24" t="s">
        <v>41</v>
      </c>
      <c r="D115" s="24" t="s">
        <v>174</v>
      </c>
      <c r="E115" s="24">
        <v>20.871501594210233</v>
      </c>
      <c r="F115" s="24">
        <v>21.384492938715827</v>
      </c>
      <c r="G115" s="24">
        <v>22.583452675214563</v>
      </c>
      <c r="H115" s="24">
        <v>29.401771563795837</v>
      </c>
      <c r="I115" s="24">
        <v>25.474413817503454</v>
      </c>
      <c r="J115" s="24">
        <v>26.537149179483283</v>
      </c>
      <c r="K115" s="24">
        <v>28.170994647275023</v>
      </c>
      <c r="L115" s="24">
        <v>31.362740141759648</v>
      </c>
      <c r="M115" s="24">
        <v>31.53271388440081</v>
      </c>
      <c r="N115" s="24">
        <v>35.189105223145418</v>
      </c>
      <c r="O115" s="24">
        <v>36.148165720163682</v>
      </c>
      <c r="P115" s="24">
        <v>35.498627831498936</v>
      </c>
      <c r="Q115" s="24">
        <v>35.871743024305026</v>
      </c>
      <c r="R115" s="24">
        <v>29.478451723868154</v>
      </c>
      <c r="S115" s="24">
        <v>31.057295058313322</v>
      </c>
      <c r="T115" s="24">
        <v>31.928140403125006</v>
      </c>
      <c r="U115" s="24">
        <v>30.691498550419855</v>
      </c>
      <c r="V115" s="24">
        <v>31.751240011483269</v>
      </c>
      <c r="W115" s="24">
        <v>16.774963418915021</v>
      </c>
      <c r="X115" s="24">
        <v>11.367400918551398</v>
      </c>
      <c r="Y115" s="24">
        <v>22.2456969315568</v>
      </c>
      <c r="Z115" s="24">
        <v>22.539266316066968</v>
      </c>
      <c r="AA115" s="24">
        <v>21.404070207517329</v>
      </c>
      <c r="AB115" s="24">
        <v>25.598498386978711</v>
      </c>
      <c r="AC115" s="24">
        <v>24.056366374771748</v>
      </c>
      <c r="AD115" s="24">
        <v>25.081409938956799</v>
      </c>
      <c r="AE115" s="24">
        <v>25.400217294354771</v>
      </c>
      <c r="AF115" s="24">
        <v>24.920283848725646</v>
      </c>
      <c r="AG115" s="24">
        <v>27.81624456421018</v>
      </c>
      <c r="AH115" s="24">
        <v>30.985192224741613</v>
      </c>
      <c r="AI115" s="24">
        <v>32.880121453355848</v>
      </c>
      <c r="AJ115" s="24">
        <v>32.984333259304528</v>
      </c>
      <c r="AK115" s="24">
        <v>35.071593610888115</v>
      </c>
      <c r="AL115" s="24">
        <v>33.831356787901782</v>
      </c>
      <c r="AN115" s="24">
        <f t="shared" si="3"/>
        <v>27.879132750749367</v>
      </c>
      <c r="AO115" s="24">
        <f t="shared" si="4"/>
        <v>29.598956351599885</v>
      </c>
      <c r="AP115" s="24">
        <f t="shared" si="5"/>
        <v>26.15930914989886</v>
      </c>
    </row>
    <row r="116" spans="1:42" s="24" customFormat="1" x14ac:dyDescent="0.3">
      <c r="A116" s="24" t="s">
        <v>96</v>
      </c>
      <c r="B116" s="24" t="s">
        <v>223</v>
      </c>
      <c r="C116" s="24" t="s">
        <v>42</v>
      </c>
      <c r="D116" s="24" t="s">
        <v>175</v>
      </c>
      <c r="E116" s="24">
        <v>22.399025194423537</v>
      </c>
      <c r="F116" s="24">
        <v>21.120279994569067</v>
      </c>
      <c r="G116" s="24">
        <v>23.477878807189597</v>
      </c>
      <c r="H116" s="24">
        <v>23.342170938608145</v>
      </c>
      <c r="I116" s="24">
        <v>21.686747839971758</v>
      </c>
      <c r="J116" s="24">
        <v>19.358581641111357</v>
      </c>
      <c r="K116" s="24">
        <v>19.126066363945139</v>
      </c>
      <c r="L116" s="24">
        <v>19.603337786997244</v>
      </c>
      <c r="M116" s="24">
        <v>18.365368538411875</v>
      </c>
      <c r="N116" s="24">
        <v>17.328683821944544</v>
      </c>
      <c r="O116" s="24">
        <v>25.0966167776288</v>
      </c>
      <c r="P116" s="24">
        <v>25.39023393616089</v>
      </c>
      <c r="Q116" s="24">
        <v>24.858722453967701</v>
      </c>
      <c r="R116" s="24">
        <v>25.185447959254052</v>
      </c>
      <c r="S116" s="24">
        <v>24.121368822540688</v>
      </c>
      <c r="T116" s="24">
        <v>25.537477245246414</v>
      </c>
      <c r="U116" s="24">
        <v>25.508182871625674</v>
      </c>
      <c r="V116" s="24">
        <v>24.525446207112992</v>
      </c>
      <c r="W116" s="24">
        <v>22.784396041763213</v>
      </c>
      <c r="X116" s="24">
        <v>23.337674970735165</v>
      </c>
      <c r="Y116" s="24">
        <v>22.553772454202413</v>
      </c>
      <c r="Z116" s="24">
        <v>22.191044949827425</v>
      </c>
      <c r="AA116" s="24">
        <v>20.465110604082529</v>
      </c>
      <c r="AB116" s="24">
        <v>19.232335061699736</v>
      </c>
      <c r="AC116" s="24">
        <v>19.472078240897872</v>
      </c>
      <c r="AD116" s="24">
        <v>20.427698701428366</v>
      </c>
      <c r="AE116" s="24">
        <v>20.313244402096238</v>
      </c>
      <c r="AF116" s="24">
        <v>20.873211254927689</v>
      </c>
      <c r="AG116" s="24">
        <v>19.705144162029274</v>
      </c>
      <c r="AH116" s="24">
        <v>17.992175402015917</v>
      </c>
      <c r="AI116" s="24">
        <v>18.498894176146926</v>
      </c>
      <c r="AJ116" s="24">
        <v>20.433585500815312</v>
      </c>
      <c r="AK116" s="24">
        <v>21.299604103313634</v>
      </c>
      <c r="AL116" s="24">
        <v>19.974865475530663</v>
      </c>
      <c r="AN116" s="24">
        <f t="shared" si="3"/>
        <v>21.634896255947698</v>
      </c>
      <c r="AO116" s="24">
        <f t="shared" si="4"/>
        <v>22.441540646682146</v>
      </c>
      <c r="AP116" s="24">
        <f t="shared" si="5"/>
        <v>20.828251865213261</v>
      </c>
    </row>
    <row r="117" spans="1:42" s="24" customFormat="1" x14ac:dyDescent="0.3">
      <c r="A117" s="24" t="s">
        <v>96</v>
      </c>
      <c r="B117" s="24" t="s">
        <v>223</v>
      </c>
      <c r="C117" s="24" t="s">
        <v>43</v>
      </c>
      <c r="D117" s="24" t="s">
        <v>176</v>
      </c>
      <c r="E117" s="24">
        <v>26.46174007734265</v>
      </c>
      <c r="F117" s="24">
        <v>24.411094556816657</v>
      </c>
      <c r="G117" s="24">
        <v>23.463013259025775</v>
      </c>
      <c r="H117" s="24">
        <v>21.993958072892326</v>
      </c>
      <c r="I117" s="24">
        <v>23.045283964182644</v>
      </c>
      <c r="J117" s="24">
        <v>22.906037699859887</v>
      </c>
      <c r="K117" s="24">
        <v>21.49950756230724</v>
      </c>
      <c r="L117" s="24">
        <v>21.875509664245175</v>
      </c>
      <c r="M117" s="24">
        <v>22.320974231573619</v>
      </c>
      <c r="N117" s="24">
        <v>22.073594017196044</v>
      </c>
      <c r="O117" s="24">
        <v>22.300787197648543</v>
      </c>
      <c r="P117" s="24">
        <v>21.945323724621566</v>
      </c>
      <c r="Q117" s="24">
        <v>21.321260499828128</v>
      </c>
      <c r="R117" s="24">
        <v>18.854485642016709</v>
      </c>
      <c r="S117" s="24">
        <v>18.790390691308779</v>
      </c>
      <c r="T117" s="24">
        <v>19.813263828256979</v>
      </c>
      <c r="U117" s="24">
        <v>19.137152432406452</v>
      </c>
      <c r="V117" s="24">
        <v>19.26917389954491</v>
      </c>
      <c r="W117" s="24">
        <v>19.489063289144735</v>
      </c>
      <c r="X117" s="24">
        <v>20.004716478821468</v>
      </c>
      <c r="Y117" s="24">
        <v>20.717432317860478</v>
      </c>
      <c r="Z117" s="24">
        <v>20.669666323532631</v>
      </c>
      <c r="AA117" s="24">
        <v>21.416624345901631</v>
      </c>
      <c r="AB117" s="24">
        <v>21.065330953362373</v>
      </c>
      <c r="AC117" s="24">
        <v>21.170971976286751</v>
      </c>
      <c r="AD117" s="24">
        <v>21.103452290404121</v>
      </c>
      <c r="AE117" s="24">
        <v>21.893883302836148</v>
      </c>
      <c r="AF117" s="24">
        <v>22.185364935152283</v>
      </c>
      <c r="AG117" s="24">
        <v>21.78129472656483</v>
      </c>
      <c r="AH117" s="24">
        <v>19.392616334810718</v>
      </c>
      <c r="AI117" s="24">
        <v>20.537701602236098</v>
      </c>
      <c r="AJ117" s="24">
        <v>20.462258928634792</v>
      </c>
      <c r="AK117" s="24">
        <v>17.861622068874571</v>
      </c>
      <c r="AL117" s="24">
        <v>16.955132644083555</v>
      </c>
      <c r="AN117" s="24">
        <f t="shared" si="3"/>
        <v>21.123225986458266</v>
      </c>
      <c r="AO117" s="24">
        <f t="shared" si="4"/>
        <v>21.894904536560535</v>
      </c>
      <c r="AP117" s="24">
        <f t="shared" si="5"/>
        <v>20.351547436356007</v>
      </c>
    </row>
    <row r="118" spans="1:42" s="24" customFormat="1" x14ac:dyDescent="0.3">
      <c r="A118" s="24" t="s">
        <v>96</v>
      </c>
      <c r="B118" s="24" t="s">
        <v>223</v>
      </c>
      <c r="C118" s="24" t="s">
        <v>44</v>
      </c>
      <c r="D118" s="24" t="s">
        <v>177</v>
      </c>
      <c r="E118" s="24">
        <v>37.173763736263737</v>
      </c>
      <c r="F118" s="24">
        <v>46.027472906743974</v>
      </c>
      <c r="G118" s="24">
        <v>39.444814837262854</v>
      </c>
      <c r="H118" s="24">
        <v>33.012425836784949</v>
      </c>
      <c r="I118" s="24">
        <v>29.910457139864899</v>
      </c>
      <c r="J118" s="24">
        <v>21.053098984301457</v>
      </c>
      <c r="K118" s="24">
        <v>19.834250025552524</v>
      </c>
      <c r="L118" s="24">
        <v>22.550157311383657</v>
      </c>
      <c r="M118" s="24">
        <v>22.661950880060271</v>
      </c>
      <c r="N118" s="24">
        <v>23.235979887480383</v>
      </c>
      <c r="O118" s="24">
        <v>30.796677400238302</v>
      </c>
      <c r="P118" s="24">
        <v>24.966193373901287</v>
      </c>
      <c r="Q118" s="24">
        <v>33.476045738686601</v>
      </c>
      <c r="R118" s="24">
        <v>36.627050993855342</v>
      </c>
      <c r="S118" s="24">
        <v>33.292731955694919</v>
      </c>
      <c r="T118" s="24">
        <v>32.963597760876404</v>
      </c>
      <c r="U118" s="24">
        <v>30.523959832553476</v>
      </c>
      <c r="V118" s="24">
        <v>25.726281821188735</v>
      </c>
      <c r="W118" s="24">
        <v>21.818803712426671</v>
      </c>
      <c r="X118" s="24">
        <v>21.570486622378578</v>
      </c>
      <c r="Y118" s="24">
        <v>22.362064115693798</v>
      </c>
      <c r="Z118" s="24">
        <v>21.05662590478487</v>
      </c>
      <c r="AA118" s="24">
        <v>20.09640269844423</v>
      </c>
      <c r="AB118" s="24">
        <v>20.840642196371189</v>
      </c>
      <c r="AC118" s="24">
        <v>27.384724771693357</v>
      </c>
      <c r="AD118" s="24">
        <v>34.149141731893799</v>
      </c>
      <c r="AE118" s="24">
        <v>28.340019382197696</v>
      </c>
      <c r="AF118" s="24">
        <v>30.26771875132534</v>
      </c>
      <c r="AG118" s="24">
        <v>29.894447321242751</v>
      </c>
      <c r="AH118" s="24">
        <v>26.299695205814309</v>
      </c>
      <c r="AI118" s="24">
        <v>24.021053938362307</v>
      </c>
      <c r="AJ118" s="24">
        <v>25.454044172498079</v>
      </c>
      <c r="AK118" s="24">
        <v>26.897219954862699</v>
      </c>
      <c r="AL118" s="24">
        <v>28.056171760847025</v>
      </c>
      <c r="AN118" s="24">
        <f t="shared" si="3"/>
        <v>27.993710960692074</v>
      </c>
      <c r="AO118" s="24">
        <f t="shared" si="4"/>
        <v>30.444154623617941</v>
      </c>
      <c r="AP118" s="24">
        <f t="shared" si="5"/>
        <v>25.543267297766199</v>
      </c>
    </row>
    <row r="119" spans="1:42" s="24" customFormat="1" x14ac:dyDescent="0.3">
      <c r="A119" s="24" t="s">
        <v>96</v>
      </c>
      <c r="B119" s="24" t="s">
        <v>223</v>
      </c>
      <c r="C119" s="24" t="s">
        <v>45</v>
      </c>
      <c r="D119" s="24" t="s">
        <v>178</v>
      </c>
      <c r="E119" s="24">
        <v>24.507140622996079</v>
      </c>
      <c r="F119" s="24">
        <v>22.91344169246646</v>
      </c>
      <c r="G119" s="24">
        <v>21.860214839468281</v>
      </c>
      <c r="H119" s="24">
        <v>20.925065521495824</v>
      </c>
      <c r="I119" s="24">
        <v>19.81103195110855</v>
      </c>
      <c r="J119" s="24">
        <v>25.324823730602425</v>
      </c>
      <c r="K119" s="24">
        <v>21.768037173442579</v>
      </c>
      <c r="L119" s="24">
        <v>24.289432872964827</v>
      </c>
      <c r="M119" s="24">
        <v>25.449041021209467</v>
      </c>
      <c r="N119" s="24">
        <v>24.862077614329696</v>
      </c>
      <c r="O119" s="24">
        <v>24.164092896322579</v>
      </c>
      <c r="P119" s="24">
        <v>20.970514858597515</v>
      </c>
      <c r="Q119" s="24">
        <v>16.920839083240626</v>
      </c>
      <c r="R119" s="24">
        <v>17.610435059721617</v>
      </c>
      <c r="S119" s="24">
        <v>19.293242967668071</v>
      </c>
      <c r="T119" s="24">
        <v>21.819761103442847</v>
      </c>
      <c r="U119" s="24">
        <v>15.003822685531063</v>
      </c>
      <c r="V119" s="24">
        <v>15.140988143780513</v>
      </c>
      <c r="W119" s="24">
        <v>16.692716407763818</v>
      </c>
      <c r="X119" s="24">
        <v>15.521414867468533</v>
      </c>
      <c r="Y119" s="24">
        <v>17.414090615451098</v>
      </c>
      <c r="Z119" s="24">
        <v>18.790340524258955</v>
      </c>
      <c r="AA119" s="24">
        <v>15.138215889346156</v>
      </c>
      <c r="AB119" s="24">
        <v>16.482149389193328</v>
      </c>
      <c r="AC119" s="24">
        <v>16.962495556485017</v>
      </c>
      <c r="AD119" s="24">
        <v>17.649684790478375</v>
      </c>
      <c r="AE119" s="24">
        <v>18.633585404403018</v>
      </c>
      <c r="AF119" s="24">
        <v>20.456978388908539</v>
      </c>
      <c r="AG119" s="24">
        <v>19.612711422769827</v>
      </c>
      <c r="AH119" s="24">
        <v>19.332622827626476</v>
      </c>
      <c r="AI119" s="24">
        <v>20.734887598243272</v>
      </c>
      <c r="AJ119" s="24">
        <v>21.702758890560663</v>
      </c>
      <c r="AK119" s="24">
        <v>21.475605263096138</v>
      </c>
      <c r="AL119" s="24">
        <v>20.105337183726601</v>
      </c>
      <c r="AN119" s="24">
        <f t="shared" si="3"/>
        <v>19.980576437004967</v>
      </c>
      <c r="AO119" s="24">
        <f t="shared" si="4"/>
        <v>21.617236217329918</v>
      </c>
      <c r="AP119" s="24">
        <f t="shared" si="5"/>
        <v>18.343916656680019</v>
      </c>
    </row>
    <row r="120" spans="1:42" s="24" customFormat="1" x14ac:dyDescent="0.3">
      <c r="A120" s="24" t="s">
        <v>96</v>
      </c>
      <c r="B120" s="24" t="s">
        <v>223</v>
      </c>
      <c r="C120" s="24" t="s">
        <v>46</v>
      </c>
      <c r="D120" s="24" t="s">
        <v>179</v>
      </c>
      <c r="E120" s="24">
        <v>34.455667789001119</v>
      </c>
      <c r="F120" s="24">
        <v>32.445665396156031</v>
      </c>
      <c r="G120" s="24">
        <v>32.208672039058293</v>
      </c>
      <c r="H120" s="24">
        <v>32.782494830334237</v>
      </c>
      <c r="I120" s="24">
        <v>32.248290424837784</v>
      </c>
      <c r="J120" s="24">
        <v>32.565944823222473</v>
      </c>
      <c r="K120" s="24">
        <v>32.422167277754752</v>
      </c>
      <c r="L120" s="24">
        <v>33.089749253150245</v>
      </c>
      <c r="M120" s="24">
        <v>34.704185505443746</v>
      </c>
      <c r="N120" s="24">
        <v>37.096221822673961</v>
      </c>
      <c r="O120" s="24">
        <v>39.615997588415091</v>
      </c>
      <c r="P120" s="24">
        <v>41.374061651760819</v>
      </c>
      <c r="Q120" s="24">
        <v>38.485198014838211</v>
      </c>
      <c r="R120" s="24">
        <v>37.479541154248167</v>
      </c>
      <c r="S120" s="24">
        <v>38.539128904954509</v>
      </c>
      <c r="T120" s="24">
        <v>39.003294499228424</v>
      </c>
      <c r="U120" s="24">
        <v>39.680962412665892</v>
      </c>
      <c r="V120" s="24">
        <v>37.424679045100845</v>
      </c>
      <c r="W120" s="24">
        <v>27.761895283070672</v>
      </c>
      <c r="X120" s="24">
        <v>30.916295585439286</v>
      </c>
      <c r="Y120" s="24">
        <v>32.941714896740251</v>
      </c>
      <c r="Z120" s="24">
        <v>31.559586953650211</v>
      </c>
      <c r="AA120" s="24">
        <v>30.939580588417257</v>
      </c>
      <c r="AB120" s="24">
        <v>32.014909571936798</v>
      </c>
      <c r="AC120" s="24">
        <v>32.117074115121909</v>
      </c>
      <c r="AD120" s="24">
        <v>32.163064623042494</v>
      </c>
      <c r="AE120" s="24">
        <v>32.700687932131373</v>
      </c>
      <c r="AF120" s="24">
        <v>32.579531157111887</v>
      </c>
      <c r="AG120" s="24">
        <v>33.018503888031084</v>
      </c>
      <c r="AH120" s="24">
        <v>28.465657695467549</v>
      </c>
      <c r="AI120" s="24">
        <v>32.022875062830551</v>
      </c>
      <c r="AJ120" s="24">
        <v>32.958832608853882</v>
      </c>
      <c r="AK120" s="24">
        <v>31.001228568564077</v>
      </c>
      <c r="AL120" s="24">
        <v>29.102216845778088</v>
      </c>
      <c r="AN120" s="24">
        <f t="shared" si="3"/>
        <v>33.761340523795063</v>
      </c>
      <c r="AO120" s="24">
        <f t="shared" si="4"/>
        <v>35.776308434573167</v>
      </c>
      <c r="AP120" s="24">
        <f t="shared" si="5"/>
        <v>31.746372613016955</v>
      </c>
    </row>
    <row r="121" spans="1:42" s="24" customFormat="1" x14ac:dyDescent="0.3">
      <c r="A121" s="24" t="s">
        <v>96</v>
      </c>
      <c r="B121" s="24" t="s">
        <v>223</v>
      </c>
      <c r="C121" s="24" t="s">
        <v>47</v>
      </c>
      <c r="D121" s="24" t="s">
        <v>180</v>
      </c>
      <c r="E121" s="24">
        <v>13.920681722757223</v>
      </c>
      <c r="F121" s="24">
        <v>16.630877877097031</v>
      </c>
      <c r="G121" s="24">
        <v>25.193568410848428</v>
      </c>
      <c r="H121" s="24">
        <v>24.785975948049522</v>
      </c>
      <c r="I121" s="24">
        <v>21.024131125104574</v>
      </c>
      <c r="J121" s="24">
        <v>18.854283915819376</v>
      </c>
      <c r="K121" s="24">
        <v>22.109975611447954</v>
      </c>
      <c r="L121" s="24">
        <v>17.544233417956907</v>
      </c>
      <c r="M121" s="24">
        <v>15.695801560586878</v>
      </c>
      <c r="N121" s="24">
        <v>12.298925862074906</v>
      </c>
      <c r="O121" s="24">
        <v>17.625113053964423</v>
      </c>
      <c r="P121" s="24">
        <v>41.855710967336925</v>
      </c>
      <c r="Q121" s="24">
        <v>22.363341244943939</v>
      </c>
      <c r="R121" s="24">
        <v>17.191542060729372</v>
      </c>
      <c r="S121" s="24">
        <v>16.151762174190875</v>
      </c>
      <c r="T121" s="24">
        <v>14.752280009859502</v>
      </c>
      <c r="U121" s="24">
        <v>15.101863501021958</v>
      </c>
      <c r="V121" s="24">
        <v>13.642535165372289</v>
      </c>
      <c r="W121" s="24">
        <v>18.451770959621467</v>
      </c>
      <c r="X121" s="24">
        <v>14.559771247344107</v>
      </c>
      <c r="Y121" s="24">
        <v>10.665514261019879</v>
      </c>
      <c r="Z121" s="24">
        <v>14.30707410522381</v>
      </c>
      <c r="AA121" s="24">
        <v>17.126833477135463</v>
      </c>
      <c r="AB121" s="24">
        <v>16.632788953529122</v>
      </c>
      <c r="AC121" s="24">
        <v>18.188045898270254</v>
      </c>
      <c r="AD121" s="24">
        <v>16.428601703895225</v>
      </c>
      <c r="AE121" s="24">
        <v>16.158805564981339</v>
      </c>
      <c r="AF121" s="24">
        <v>20.456707897240722</v>
      </c>
      <c r="AG121" s="24">
        <v>17.629984856133266</v>
      </c>
      <c r="AH121" s="24">
        <v>17.97690137148107</v>
      </c>
      <c r="AI121" s="24">
        <v>17.658582004951771</v>
      </c>
      <c r="AJ121" s="24">
        <v>13.548066880569069</v>
      </c>
      <c r="AK121" s="24">
        <v>12.835011555307437</v>
      </c>
      <c r="AL121" s="24">
        <v>14.351456302817045</v>
      </c>
      <c r="AN121" s="24">
        <f t="shared" si="3"/>
        <v>17.756427078490681</v>
      </c>
      <c r="AO121" s="24">
        <f t="shared" si="4"/>
        <v>19.594121674340577</v>
      </c>
      <c r="AP121" s="24">
        <f t="shared" si="5"/>
        <v>15.918732482640785</v>
      </c>
    </row>
    <row r="122" spans="1:42" s="24" customFormat="1" x14ac:dyDescent="0.3">
      <c r="A122" s="24" t="s">
        <v>96</v>
      </c>
      <c r="B122" s="24" t="s">
        <v>223</v>
      </c>
      <c r="C122" s="24" t="s">
        <v>48</v>
      </c>
      <c r="D122" s="24" t="s">
        <v>181</v>
      </c>
      <c r="E122" s="24">
        <v>14.962429688220761</v>
      </c>
      <c r="F122" s="24">
        <v>11.478246107871994</v>
      </c>
      <c r="G122" s="24">
        <v>8.4857404841485717</v>
      </c>
      <c r="H122" s="24">
        <v>8.3651556120602848</v>
      </c>
      <c r="I122" s="24">
        <v>8.6194994764143864</v>
      </c>
      <c r="J122" s="24">
        <v>8.546173717359391</v>
      </c>
      <c r="K122" s="24">
        <v>9.0394901495702307</v>
      </c>
      <c r="L122" s="24">
        <v>10.106530851739343</v>
      </c>
      <c r="M122" s="24">
        <v>13.294377700190246</v>
      </c>
      <c r="N122" s="24">
        <v>13.389453884611829</v>
      </c>
      <c r="O122" s="24">
        <v>16.971907213417634</v>
      </c>
      <c r="P122" s="24">
        <v>8.243237507978602</v>
      </c>
      <c r="Q122" s="24">
        <v>11.208682744171366</v>
      </c>
      <c r="R122" s="24">
        <v>11.447583699982077</v>
      </c>
      <c r="S122" s="24">
        <v>10.90312524323083</v>
      </c>
      <c r="T122" s="24">
        <v>10.942401158379186</v>
      </c>
      <c r="U122" s="24">
        <v>11.637004254531796</v>
      </c>
      <c r="V122" s="24">
        <v>12.813971672464405</v>
      </c>
      <c r="W122" s="24">
        <v>14.781401832412378</v>
      </c>
      <c r="X122" s="24">
        <v>14.920427869751601</v>
      </c>
      <c r="Y122" s="24">
        <v>15.044964801192224</v>
      </c>
      <c r="Z122" s="24">
        <v>18.499702443581562</v>
      </c>
      <c r="AA122" s="24">
        <v>14.262926550794974</v>
      </c>
      <c r="AB122" s="24">
        <v>17.892991058306759</v>
      </c>
      <c r="AC122" s="24">
        <v>23.378600389880134</v>
      </c>
      <c r="AD122" s="24">
        <v>22.194975765390176</v>
      </c>
      <c r="AE122" s="24">
        <v>25.29128526250868</v>
      </c>
      <c r="AF122" s="24">
        <v>29.608068432689432</v>
      </c>
      <c r="AG122" s="24">
        <v>40.317815007417323</v>
      </c>
      <c r="AH122" s="24">
        <v>34.764213674128413</v>
      </c>
      <c r="AI122" s="24">
        <v>20.774899988169729</v>
      </c>
      <c r="AJ122" s="24">
        <v>17.609209115501582</v>
      </c>
      <c r="AK122" s="24">
        <v>17.334026642992569</v>
      </c>
      <c r="AL122" s="24">
        <v>15.601049336066136</v>
      </c>
      <c r="AN122" s="24">
        <f t="shared" si="3"/>
        <v>15.962693215797842</v>
      </c>
      <c r="AO122" s="24">
        <f t="shared" si="4"/>
        <v>11.037708205522266</v>
      </c>
      <c r="AP122" s="24">
        <f t="shared" si="5"/>
        <v>20.887678226073419</v>
      </c>
    </row>
    <row r="123" spans="1:42" s="24" customFormat="1" x14ac:dyDescent="0.3">
      <c r="A123" s="24" t="s">
        <v>96</v>
      </c>
      <c r="B123" s="24" t="s">
        <v>223</v>
      </c>
      <c r="C123" s="24" t="s">
        <v>49</v>
      </c>
      <c r="D123" s="24" t="s">
        <v>182</v>
      </c>
      <c r="E123" s="24">
        <v>24.743806586409313</v>
      </c>
      <c r="F123" s="24">
        <v>17.624763108022741</v>
      </c>
      <c r="G123" s="24">
        <v>21.403339755940916</v>
      </c>
      <c r="H123" s="24">
        <v>22.797496367257924</v>
      </c>
      <c r="I123" s="24">
        <v>12.879232334498791</v>
      </c>
      <c r="J123" s="24">
        <v>18.587073885546811</v>
      </c>
      <c r="K123" s="24">
        <v>12.469926006627627</v>
      </c>
      <c r="L123" s="24">
        <v>17.270674677586012</v>
      </c>
      <c r="M123" s="24">
        <v>21.418062471706655</v>
      </c>
      <c r="N123" s="24">
        <v>24.556766431720675</v>
      </c>
      <c r="O123" s="24">
        <v>23.040465665680287</v>
      </c>
      <c r="P123" s="24">
        <v>20.235705170049457</v>
      </c>
      <c r="Q123" s="24">
        <v>19.934612133102188</v>
      </c>
      <c r="R123" s="24">
        <v>15.171225615759418</v>
      </c>
      <c r="S123" s="24">
        <v>29.098181465840529</v>
      </c>
      <c r="T123" s="24">
        <v>17.392139191720808</v>
      </c>
      <c r="U123" s="24">
        <v>12.327086084505174</v>
      </c>
      <c r="V123" s="24">
        <v>11.598812012427633</v>
      </c>
      <c r="W123" s="24">
        <v>13.4650222875455</v>
      </c>
      <c r="X123" s="24">
        <v>14.650007286420882</v>
      </c>
      <c r="Y123" s="24">
        <v>13.564698579475662</v>
      </c>
      <c r="Z123" s="24">
        <v>14.896529531628518</v>
      </c>
      <c r="AA123" s="24">
        <v>12.303596381432609</v>
      </c>
      <c r="AB123" s="24">
        <v>12.922340365942539</v>
      </c>
      <c r="AC123" s="24">
        <v>13.754686177014738</v>
      </c>
      <c r="AD123" s="24">
        <v>17.094753768030191</v>
      </c>
      <c r="AE123" s="24">
        <v>20.014041685536718</v>
      </c>
      <c r="AF123" s="24">
        <v>23.069128072364951</v>
      </c>
      <c r="AG123" s="24">
        <v>23.229120543302802</v>
      </c>
      <c r="AH123" s="24">
        <v>24.462885323878986</v>
      </c>
      <c r="AI123" s="24">
        <v>22.823186092404381</v>
      </c>
      <c r="AJ123" s="24">
        <v>12.444492246934406</v>
      </c>
      <c r="AK123" s="24">
        <v>12.067399587514025</v>
      </c>
      <c r="AL123" s="24">
        <v>12.718143489840825</v>
      </c>
      <c r="AN123" s="24">
        <f t="shared" si="3"/>
        <v>17.824394128931488</v>
      </c>
      <c r="AO123" s="24">
        <f t="shared" si="4"/>
        <v>19.467679820704433</v>
      </c>
      <c r="AP123" s="24">
        <f t="shared" si="5"/>
        <v>16.181108437158549</v>
      </c>
    </row>
    <row r="124" spans="1:42" s="24" customFormat="1" x14ac:dyDescent="0.3">
      <c r="A124" s="24" t="s">
        <v>96</v>
      </c>
      <c r="B124" s="24" t="s">
        <v>223</v>
      </c>
      <c r="C124" s="24" t="s">
        <v>50</v>
      </c>
      <c r="D124" s="24" t="s">
        <v>183</v>
      </c>
      <c r="E124" s="24">
        <v>27.898965258497789</v>
      </c>
      <c r="F124" s="24">
        <v>32.085985107527812</v>
      </c>
      <c r="G124" s="24">
        <v>34.190561510567264</v>
      </c>
      <c r="H124" s="24">
        <v>34.455160836976887</v>
      </c>
      <c r="I124" s="24">
        <v>30.777423758642364</v>
      </c>
      <c r="J124" s="24">
        <v>25.294142894023491</v>
      </c>
      <c r="K124" s="24">
        <v>23.830858870855099</v>
      </c>
      <c r="L124" s="24">
        <v>20.87293383486465</v>
      </c>
      <c r="M124" s="24">
        <v>23.543162390386488</v>
      </c>
      <c r="N124" s="24">
        <v>28.146891659460437</v>
      </c>
      <c r="O124" s="24">
        <v>32.360326164543466</v>
      </c>
      <c r="P124" s="24">
        <v>37.790753609674148</v>
      </c>
      <c r="Q124" s="24">
        <v>35.362786283605764</v>
      </c>
      <c r="R124" s="24">
        <v>39.183938952222213</v>
      </c>
      <c r="S124" s="24">
        <v>41.202292029059656</v>
      </c>
      <c r="T124" s="24">
        <v>43.640098529253116</v>
      </c>
      <c r="U124" s="24">
        <v>41.479362001489768</v>
      </c>
      <c r="V124" s="24">
        <v>42.973083269752834</v>
      </c>
      <c r="W124" s="24">
        <v>26.674881021310249</v>
      </c>
      <c r="X124" s="24">
        <v>22.381851672063995</v>
      </c>
      <c r="Y124" s="24">
        <v>26.867489148459178</v>
      </c>
      <c r="Z124" s="24">
        <v>24.398219973396031</v>
      </c>
      <c r="AA124" s="24">
        <v>24.777407805601076</v>
      </c>
      <c r="AB124" s="24">
        <v>22.763385064319468</v>
      </c>
      <c r="AC124" s="24">
        <v>23.04951597830604</v>
      </c>
      <c r="AD124" s="24">
        <v>22.396417809403619</v>
      </c>
      <c r="AE124" s="24">
        <v>22.703562266351422</v>
      </c>
      <c r="AF124" s="24">
        <v>23.409685273694652</v>
      </c>
      <c r="AG124" s="24">
        <v>21.458402931107035</v>
      </c>
      <c r="AH124" s="24">
        <v>17.835728073178618</v>
      </c>
      <c r="AI124" s="24">
        <v>23.386297620989634</v>
      </c>
      <c r="AJ124" s="24">
        <v>23.188367647107214</v>
      </c>
      <c r="AK124" s="24">
        <v>25.748647877840025</v>
      </c>
      <c r="AL124" s="24">
        <v>25.946262221275401</v>
      </c>
      <c r="AN124" s="24">
        <f t="shared" si="3"/>
        <v>28.590436745464917</v>
      </c>
      <c r="AO124" s="24">
        <f t="shared" si="4"/>
        <v>32.477390805391202</v>
      </c>
      <c r="AP124" s="24">
        <f t="shared" si="5"/>
        <v>24.703482685538621</v>
      </c>
    </row>
    <row r="125" spans="1:42" s="24" customFormat="1" x14ac:dyDescent="0.3">
      <c r="A125" s="24" t="s">
        <v>96</v>
      </c>
      <c r="B125" s="24" t="s">
        <v>223</v>
      </c>
      <c r="C125" s="24" t="s">
        <v>51</v>
      </c>
      <c r="D125" s="24" t="s">
        <v>184</v>
      </c>
      <c r="E125" s="24">
        <v>22.576865052635092</v>
      </c>
      <c r="F125" s="24">
        <v>24.836427830944832</v>
      </c>
      <c r="G125" s="24">
        <v>28.931523045344786</v>
      </c>
      <c r="H125" s="24">
        <v>27.487650959331294</v>
      </c>
      <c r="I125" s="24">
        <v>26.511727789230662</v>
      </c>
      <c r="J125" s="24">
        <v>25.780560825638872</v>
      </c>
      <c r="K125" s="24">
        <v>23.390946671218792</v>
      </c>
      <c r="L125" s="24">
        <v>25.238529869571835</v>
      </c>
      <c r="M125" s="24">
        <v>26.4066163080034</v>
      </c>
      <c r="N125" s="24">
        <v>27.153231747486277</v>
      </c>
      <c r="O125" s="24">
        <v>30.626677524727082</v>
      </c>
      <c r="P125" s="24">
        <v>28.960017601086975</v>
      </c>
      <c r="Q125" s="24">
        <v>25.278044038845653</v>
      </c>
      <c r="R125" s="24">
        <v>27.376883779733856</v>
      </c>
      <c r="S125" s="24">
        <v>28.097632053264203</v>
      </c>
      <c r="T125" s="24">
        <v>31.081654294803819</v>
      </c>
      <c r="U125" s="24">
        <v>27.575393648251932</v>
      </c>
      <c r="V125" s="24">
        <v>24.367402071139129</v>
      </c>
      <c r="W125" s="24">
        <v>22.222222222222221</v>
      </c>
      <c r="X125" s="24">
        <v>21.566582357696021</v>
      </c>
      <c r="Y125" s="24">
        <v>26.599012491751807</v>
      </c>
      <c r="Z125" s="24">
        <v>18.539560899341563</v>
      </c>
      <c r="AA125" s="24">
        <v>15.703369078780712</v>
      </c>
      <c r="AB125" s="24">
        <v>19.066886353682193</v>
      </c>
      <c r="AC125" s="24">
        <v>19.10338593030901</v>
      </c>
      <c r="AD125" s="24">
        <v>21.345364734252538</v>
      </c>
      <c r="AE125" s="24">
        <v>21.278847403501604</v>
      </c>
      <c r="AF125" s="24">
        <v>20.970907511940947</v>
      </c>
      <c r="AG125" s="24">
        <v>21.686491425587803</v>
      </c>
      <c r="AH125" s="24">
        <v>20.765321082983085</v>
      </c>
      <c r="AI125" s="24">
        <v>23.610879612091825</v>
      </c>
      <c r="AJ125" s="24">
        <v>18.961910335556865</v>
      </c>
      <c r="AK125" s="24">
        <v>17.565791403283715</v>
      </c>
      <c r="AL125" s="24">
        <v>18.19863909461727</v>
      </c>
      <c r="AN125" s="24">
        <f t="shared" si="3"/>
        <v>23.790086972025232</v>
      </c>
      <c r="AO125" s="24">
        <f t="shared" si="4"/>
        <v>26.900610767065842</v>
      </c>
      <c r="AP125" s="24">
        <f t="shared" si="5"/>
        <v>20.679563176984601</v>
      </c>
    </row>
    <row r="126" spans="1:42" s="24" customFormat="1" x14ac:dyDescent="0.3">
      <c r="A126" s="24" t="s">
        <v>96</v>
      </c>
      <c r="B126" s="24" t="s">
        <v>223</v>
      </c>
      <c r="C126" s="24" t="s">
        <v>52</v>
      </c>
      <c r="D126" s="24" t="s">
        <v>185</v>
      </c>
      <c r="E126" s="24">
        <v>20.644555778738635</v>
      </c>
      <c r="F126" s="24">
        <v>25.146583954109143</v>
      </c>
      <c r="G126" s="24">
        <v>18.090311318460618</v>
      </c>
      <c r="H126" s="24">
        <v>17.391481834772776</v>
      </c>
      <c r="I126" s="24">
        <v>21.948182387107202</v>
      </c>
      <c r="J126" s="24">
        <v>23.37034592893907</v>
      </c>
      <c r="K126" s="24">
        <v>21.837192748802433</v>
      </c>
      <c r="L126" s="24">
        <v>25.485368828788239</v>
      </c>
      <c r="M126" s="24">
        <v>30.888605678722776</v>
      </c>
      <c r="N126" s="24">
        <v>30.987207200557854</v>
      </c>
      <c r="O126" s="24">
        <v>30.2104462474645</v>
      </c>
      <c r="P126" s="24">
        <v>28.221759061616737</v>
      </c>
      <c r="Q126" s="24">
        <v>29.066881327295523</v>
      </c>
      <c r="R126" s="24">
        <v>30.539554262551771</v>
      </c>
      <c r="S126" s="24">
        <v>31.779284885277871</v>
      </c>
      <c r="T126" s="24">
        <v>25.580491709168861</v>
      </c>
      <c r="U126" s="24">
        <v>24.678693510012472</v>
      </c>
      <c r="V126" s="24">
        <v>29.388783392336194</v>
      </c>
      <c r="W126" s="24">
        <v>25.778609468590329</v>
      </c>
      <c r="X126" s="24">
        <v>26.773978331000791</v>
      </c>
      <c r="Y126" s="24">
        <v>26.137780389645748</v>
      </c>
      <c r="Z126" s="24">
        <v>20.696841091115136</v>
      </c>
      <c r="AA126" s="24">
        <v>22.092326969065422</v>
      </c>
      <c r="AB126" s="24">
        <v>23.599440734953596</v>
      </c>
      <c r="AC126" s="24">
        <v>24.420938940535926</v>
      </c>
      <c r="AD126" s="24">
        <v>22.529504794382877</v>
      </c>
      <c r="AE126" s="24">
        <v>25.573204110019294</v>
      </c>
      <c r="AF126" s="24">
        <v>25.985557048873286</v>
      </c>
      <c r="AG126" s="24">
        <v>25.34599337212493</v>
      </c>
      <c r="AH126" s="24">
        <v>23.765749461879103</v>
      </c>
      <c r="AI126" s="24">
        <v>27.10540757313521</v>
      </c>
      <c r="AJ126" s="24">
        <v>23.94638390791388</v>
      </c>
      <c r="AK126" s="24">
        <v>24.380568325709266</v>
      </c>
      <c r="AL126" s="24">
        <v>22.032132374858016</v>
      </c>
      <c r="AN126" s="24">
        <f t="shared" si="3"/>
        <v>25.15941608672134</v>
      </c>
      <c r="AO126" s="24">
        <f t="shared" si="4"/>
        <v>25.639232156610973</v>
      </c>
      <c r="AP126" s="24">
        <f t="shared" si="5"/>
        <v>24.679600016831706</v>
      </c>
    </row>
    <row r="127" spans="1:42" s="24" customFormat="1" x14ac:dyDescent="0.3">
      <c r="A127" s="24" t="s">
        <v>96</v>
      </c>
      <c r="B127" s="24" t="s">
        <v>223</v>
      </c>
      <c r="C127" s="24" t="s">
        <v>53</v>
      </c>
      <c r="D127" s="24" t="s">
        <v>186</v>
      </c>
      <c r="E127" s="24">
        <v>27.157221130923016</v>
      </c>
      <c r="F127" s="24">
        <v>27.38386958518592</v>
      </c>
      <c r="G127" s="24">
        <v>22.911196082081631</v>
      </c>
      <c r="H127" s="24">
        <v>20.750514181061092</v>
      </c>
      <c r="I127" s="24">
        <v>19.86086629480376</v>
      </c>
      <c r="J127" s="24">
        <v>21.175468216728525</v>
      </c>
      <c r="K127" s="24">
        <v>18.538238271523824</v>
      </c>
      <c r="L127" s="24">
        <v>19.260554950294374</v>
      </c>
      <c r="M127" s="24">
        <v>22.560865172495689</v>
      </c>
      <c r="N127" s="24">
        <v>22.942888500331783</v>
      </c>
      <c r="O127" s="24">
        <v>23.14161521690648</v>
      </c>
      <c r="P127" s="24">
        <v>23.328600356902967</v>
      </c>
      <c r="Q127" s="24">
        <v>23.291631298176199</v>
      </c>
      <c r="R127" s="24">
        <v>18.871600906565032</v>
      </c>
      <c r="S127" s="24">
        <v>19.579115596919522</v>
      </c>
      <c r="T127" s="24">
        <v>16.926085034032024</v>
      </c>
      <c r="U127" s="24">
        <v>18.96248469004739</v>
      </c>
      <c r="V127" s="24">
        <v>19.57975828770924</v>
      </c>
      <c r="W127" s="24">
        <v>21.652572554916112</v>
      </c>
      <c r="X127" s="24">
        <v>21.92183932379524</v>
      </c>
      <c r="Y127" s="24">
        <v>22.505471085917911</v>
      </c>
      <c r="Z127" s="24">
        <v>20.929584576630113</v>
      </c>
      <c r="AA127" s="24">
        <v>19.974152638008501</v>
      </c>
      <c r="AB127" s="24">
        <v>21.886522691567585</v>
      </c>
      <c r="AC127" s="24">
        <v>22.655241666672154</v>
      </c>
      <c r="AD127" s="24">
        <v>22.271163256960559</v>
      </c>
      <c r="AE127" s="24">
        <v>23.50747968506629</v>
      </c>
      <c r="AF127" s="24">
        <v>23.391959518038639</v>
      </c>
      <c r="AG127" s="24">
        <v>24.436296378557625</v>
      </c>
      <c r="AH127" s="24">
        <v>22.906864087221237</v>
      </c>
      <c r="AI127" s="24">
        <v>22.055960633677056</v>
      </c>
      <c r="AJ127" s="24">
        <v>22.260012645803716</v>
      </c>
      <c r="AK127" s="24">
        <v>23.051045906696878</v>
      </c>
      <c r="AL127" s="24">
        <v>21.663488560451949</v>
      </c>
      <c r="AN127" s="24">
        <f t="shared" si="3"/>
        <v>21.861536146549124</v>
      </c>
      <c r="AO127" s="24">
        <f t="shared" si="4"/>
        <v>21.567224440292897</v>
      </c>
      <c r="AP127" s="24">
        <f t="shared" si="5"/>
        <v>22.155847852805341</v>
      </c>
    </row>
    <row r="128" spans="1:42" s="24" customFormat="1" x14ac:dyDescent="0.3">
      <c r="A128" s="24" t="s">
        <v>96</v>
      </c>
      <c r="B128" s="24" t="s">
        <v>223</v>
      </c>
      <c r="C128" s="24" t="s">
        <v>54</v>
      </c>
      <c r="D128" s="24" t="s">
        <v>187</v>
      </c>
      <c r="E128" s="24">
        <v>30.353482652788394</v>
      </c>
      <c r="F128" s="24">
        <v>31.718884567321325</v>
      </c>
      <c r="G128" s="24">
        <v>33.428522029622634</v>
      </c>
      <c r="H128" s="24">
        <v>26.348559503654624</v>
      </c>
      <c r="I128" s="24">
        <v>31.112852302227829</v>
      </c>
      <c r="J128" s="24">
        <v>30.677946122097399</v>
      </c>
      <c r="K128" s="24">
        <v>27.482158293333704</v>
      </c>
      <c r="L128" s="24">
        <v>25.11699806309019</v>
      </c>
      <c r="M128" s="24">
        <v>24.443816471848553</v>
      </c>
      <c r="N128" s="24">
        <v>30.270813876602396</v>
      </c>
      <c r="O128" s="24">
        <v>31.06029453523028</v>
      </c>
      <c r="P128" s="24">
        <v>27.322161064167211</v>
      </c>
      <c r="Q128" s="24">
        <v>27.710368590953394</v>
      </c>
      <c r="R128" s="24">
        <v>26.474195560737009</v>
      </c>
      <c r="S128" s="24">
        <v>25.667472982465071</v>
      </c>
      <c r="T128" s="24">
        <v>25.393942034946736</v>
      </c>
      <c r="U128" s="24">
        <v>24.471440611280663</v>
      </c>
      <c r="V128" s="24">
        <v>24.92166376733088</v>
      </c>
      <c r="W128" s="24">
        <v>27.805061184970782</v>
      </c>
      <c r="X128" s="24">
        <v>25.832481845401468</v>
      </c>
      <c r="Y128" s="24">
        <v>26.355697172624271</v>
      </c>
      <c r="Z128" s="24">
        <v>27.61469972062714</v>
      </c>
      <c r="AA128" s="24">
        <v>27.21162870683731</v>
      </c>
      <c r="AB128" s="24">
        <v>29.035335184593698</v>
      </c>
      <c r="AC128" s="24">
        <v>30.934191793268301</v>
      </c>
      <c r="AD128" s="24">
        <v>30.279607262069259</v>
      </c>
      <c r="AE128" s="24">
        <v>30.90230834170405</v>
      </c>
      <c r="AF128" s="24">
        <v>33.885379827961643</v>
      </c>
      <c r="AG128" s="24">
        <v>39.08912504062296</v>
      </c>
      <c r="AH128" s="24">
        <v>35.046220154632771</v>
      </c>
      <c r="AI128" s="24">
        <v>34.074410163339387</v>
      </c>
      <c r="AJ128" s="24">
        <v>35.777006305505459</v>
      </c>
      <c r="AK128" s="24">
        <v>35.019065175419662</v>
      </c>
      <c r="AL128" s="24">
        <v>34.675133613906759</v>
      </c>
      <c r="AN128" s="24">
        <f t="shared" si="3"/>
        <v>29.632733074211274</v>
      </c>
      <c r="AO128" s="24">
        <f t="shared" si="4"/>
        <v>28.179641721315736</v>
      </c>
      <c r="AP128" s="24">
        <f t="shared" si="5"/>
        <v>31.085824427106807</v>
      </c>
    </row>
    <row r="129" spans="1:42" s="24" customFormat="1" x14ac:dyDescent="0.3">
      <c r="A129" s="24" t="s">
        <v>96</v>
      </c>
      <c r="B129" s="24" t="s">
        <v>223</v>
      </c>
      <c r="C129" s="24" t="s">
        <v>55</v>
      </c>
      <c r="D129" s="24" t="s">
        <v>188</v>
      </c>
      <c r="E129" s="24">
        <v>18.286155979879066</v>
      </c>
      <c r="F129" s="24">
        <v>17.607207072232082</v>
      </c>
      <c r="G129" s="24">
        <v>17.148573761419225</v>
      </c>
      <c r="H129" s="24">
        <v>19.632700533175356</v>
      </c>
      <c r="I129" s="24">
        <v>18.662097659199997</v>
      </c>
      <c r="J129" s="24">
        <v>22.556132743742754</v>
      </c>
      <c r="K129" s="24">
        <v>20.264159069700668</v>
      </c>
      <c r="L129" s="24">
        <v>21.188776149317295</v>
      </c>
      <c r="M129" s="24">
        <v>22.292148857046264</v>
      </c>
      <c r="N129" s="24">
        <v>21.506906092820579</v>
      </c>
      <c r="O129" s="24">
        <v>18.125821923106674</v>
      </c>
      <c r="P129" s="24">
        <v>20.253471296677734</v>
      </c>
      <c r="Q129" s="24">
        <v>20.704661773873319</v>
      </c>
      <c r="R129" s="24">
        <v>22.570895140082651</v>
      </c>
      <c r="S129" s="24">
        <v>22.403548918061745</v>
      </c>
      <c r="T129" s="24">
        <v>25.19949811794228</v>
      </c>
      <c r="U129" s="24">
        <v>27.205087721412703</v>
      </c>
      <c r="V129" s="24">
        <v>25.340715047074468</v>
      </c>
      <c r="W129" s="24">
        <v>24.839369110339209</v>
      </c>
      <c r="X129" s="24">
        <v>20.483516355003566</v>
      </c>
      <c r="Y129" s="24">
        <v>24.314866346234925</v>
      </c>
      <c r="Z129" s="24">
        <v>22.39410023124713</v>
      </c>
      <c r="AA129" s="24">
        <v>20.24621117309438</v>
      </c>
      <c r="AB129" s="24">
        <v>21.409378929811414</v>
      </c>
      <c r="AC129" s="24">
        <v>24.531149568979167</v>
      </c>
      <c r="AD129" s="24">
        <v>26.451158103330098</v>
      </c>
      <c r="AE129" s="24">
        <v>26.85190281370588</v>
      </c>
      <c r="AF129" s="24">
        <v>28.685250753269663</v>
      </c>
      <c r="AG129" s="24">
        <v>30.315646999109919</v>
      </c>
      <c r="AH129" s="24">
        <v>31.67437709456506</v>
      </c>
      <c r="AI129" s="24">
        <v>38.271206448162012</v>
      </c>
      <c r="AJ129" s="24">
        <v>37.987232928101456</v>
      </c>
      <c r="AK129" s="24">
        <v>34.497074660325374</v>
      </c>
      <c r="AL129" s="24">
        <v>37.32136017406377</v>
      </c>
      <c r="AN129" s="24">
        <f t="shared" si="3"/>
        <v>24.447716457238467</v>
      </c>
      <c r="AO129" s="24">
        <f t="shared" si="4"/>
        <v>20.918108400570024</v>
      </c>
      <c r="AP129" s="24">
        <f t="shared" si="5"/>
        <v>27.977324513906908</v>
      </c>
    </row>
    <row r="130" spans="1:42" s="24" customFormat="1" x14ac:dyDescent="0.3">
      <c r="A130" s="24" t="s">
        <v>96</v>
      </c>
      <c r="B130" s="24" t="s">
        <v>223</v>
      </c>
      <c r="C130" s="24" t="s">
        <v>56</v>
      </c>
      <c r="D130" s="24" t="s">
        <v>189</v>
      </c>
      <c r="E130" s="24">
        <v>23.748610504312428</v>
      </c>
      <c r="F130" s="24">
        <v>20.816850800431695</v>
      </c>
      <c r="G130" s="24">
        <v>19.797395367597133</v>
      </c>
      <c r="H130" s="24">
        <v>20.662194047451319</v>
      </c>
      <c r="I130" s="24">
        <v>21.255445709039261</v>
      </c>
      <c r="J130" s="24">
        <v>21.591095312120213</v>
      </c>
      <c r="K130" s="24">
        <v>22.847226032640787</v>
      </c>
      <c r="L130" s="24">
        <v>22.755781821583952</v>
      </c>
      <c r="M130" s="24">
        <v>24.134471021219767</v>
      </c>
      <c r="N130" s="24">
        <v>24.901788306815618</v>
      </c>
      <c r="O130" s="24">
        <v>24.381701200790555</v>
      </c>
      <c r="P130" s="24">
        <v>23.466998575856071</v>
      </c>
      <c r="Q130" s="24">
        <v>23.4580416354598</v>
      </c>
      <c r="R130" s="24">
        <v>21.390890088098796</v>
      </c>
      <c r="S130" s="24">
        <v>21.638851070802069</v>
      </c>
      <c r="T130" s="24">
        <v>21.852763715609161</v>
      </c>
      <c r="U130" s="24">
        <v>22.727619338111939</v>
      </c>
      <c r="V130" s="24">
        <v>23.145760779918952</v>
      </c>
      <c r="W130" s="24">
        <v>23.229775374696583</v>
      </c>
      <c r="X130" s="24">
        <v>23.820382896455968</v>
      </c>
      <c r="Y130" s="24">
        <v>23.040389589810317</v>
      </c>
      <c r="Z130" s="24">
        <v>22.829853827177068</v>
      </c>
      <c r="AA130" s="24">
        <v>21.232312978133514</v>
      </c>
      <c r="AB130" s="24">
        <v>20.811137799479347</v>
      </c>
      <c r="AC130" s="24">
        <v>20.682942098221357</v>
      </c>
      <c r="AD130" s="24">
        <v>20.906913192414347</v>
      </c>
      <c r="AE130" s="24">
        <v>21.512330545637866</v>
      </c>
      <c r="AF130" s="24">
        <v>22.254924341247065</v>
      </c>
      <c r="AG130" s="24">
        <v>22.350949601275421</v>
      </c>
      <c r="AH130" s="24">
        <v>20.946011594390647</v>
      </c>
      <c r="AI130" s="24">
        <v>20.420356224426456</v>
      </c>
      <c r="AJ130" s="24">
        <v>20.519839671254523</v>
      </c>
      <c r="AK130" s="24">
        <v>19.155904545200912</v>
      </c>
      <c r="AL130" s="24">
        <v>18.234755219472142</v>
      </c>
      <c r="AN130" s="24">
        <f t="shared" si="3"/>
        <v>21.956537200798611</v>
      </c>
      <c r="AO130" s="24">
        <f t="shared" si="4"/>
        <v>22.436924973408264</v>
      </c>
      <c r="AP130" s="24">
        <f t="shared" si="5"/>
        <v>21.476149428188972</v>
      </c>
    </row>
    <row r="131" spans="1:42" s="24" customFormat="1" x14ac:dyDescent="0.3">
      <c r="A131" s="24" t="s">
        <v>96</v>
      </c>
      <c r="B131" s="24" t="s">
        <v>223</v>
      </c>
      <c r="C131" s="24" t="s">
        <v>57</v>
      </c>
      <c r="D131" s="24" t="s">
        <v>190</v>
      </c>
      <c r="E131" s="24">
        <v>16.778853092131289</v>
      </c>
      <c r="F131" s="24">
        <v>23.594018058692363</v>
      </c>
      <c r="G131" s="24">
        <v>18.777469177126601</v>
      </c>
      <c r="H131" s="24">
        <v>22.481706029450233</v>
      </c>
      <c r="I131" s="24">
        <v>22.228514927512897</v>
      </c>
      <c r="J131" s="24">
        <v>23.138605852201636</v>
      </c>
      <c r="K131" s="24">
        <v>16.892782482814059</v>
      </c>
      <c r="L131" s="24">
        <v>15.798693025396243</v>
      </c>
      <c r="M131" s="24">
        <v>26.751061205780829</v>
      </c>
      <c r="N131" s="24">
        <v>27.461681754305694</v>
      </c>
      <c r="O131" s="24">
        <v>19.275802476710535</v>
      </c>
      <c r="P131" s="24">
        <v>20.776379021424514</v>
      </c>
      <c r="Q131" s="24">
        <v>20.924810352521195</v>
      </c>
      <c r="R131" s="24">
        <v>19.466021675426763</v>
      </c>
      <c r="S131" s="24">
        <v>17.531319764362955</v>
      </c>
      <c r="T131" s="24">
        <v>18.929084245239583</v>
      </c>
      <c r="U131" s="24">
        <v>22.176802964715154</v>
      </c>
      <c r="V131" s="24">
        <v>26.285600116647288</v>
      </c>
      <c r="W131" s="24">
        <v>25.824433382579564</v>
      </c>
      <c r="X131" s="24">
        <v>33.002682708900636</v>
      </c>
      <c r="Y131" s="24">
        <v>26.654753194790448</v>
      </c>
      <c r="Z131" s="24">
        <v>24.306907833163649</v>
      </c>
      <c r="AA131" s="24">
        <v>22.432312225843454</v>
      </c>
      <c r="AB131" s="24">
        <v>22.250508988893785</v>
      </c>
      <c r="AC131" s="24">
        <v>24.111002777556894</v>
      </c>
      <c r="AD131" s="24">
        <v>25.885213727366384</v>
      </c>
      <c r="AE131" s="24">
        <v>28.252615389083797</v>
      </c>
      <c r="AF131" s="24">
        <v>31.304054926806828</v>
      </c>
      <c r="AG131" s="24">
        <v>33.601990497675246</v>
      </c>
      <c r="AH131" s="24">
        <v>23.200455831049865</v>
      </c>
      <c r="AI131" s="24">
        <v>24.839868139814822</v>
      </c>
      <c r="AJ131" s="24">
        <v>30.98264542636252</v>
      </c>
      <c r="AK131" s="24">
        <v>31.011677058744723</v>
      </c>
      <c r="AL131" s="24">
        <v>30.904752115694361</v>
      </c>
      <c r="AN131" s="24">
        <f t="shared" ref="AN131:AN163" si="6">AVERAGE(E131:AL131)</f>
        <v>24.053972954317256</v>
      </c>
      <c r="AO131" s="24">
        <f t="shared" ref="AO131:AO163" si="7">AVERAGE(E131:U131)</f>
        <v>20.763741535636029</v>
      </c>
      <c r="AP131" s="24">
        <f t="shared" ref="AP131:AP163" si="8">AVERAGE(V131:AL131)</f>
        <v>27.344204372998487</v>
      </c>
    </row>
    <row r="132" spans="1:42" s="24" customFormat="1" x14ac:dyDescent="0.3">
      <c r="A132" s="24" t="s">
        <v>96</v>
      </c>
      <c r="B132" s="24" t="s">
        <v>223</v>
      </c>
      <c r="C132" s="24" t="s">
        <v>58</v>
      </c>
      <c r="D132" s="24" t="s">
        <v>191</v>
      </c>
      <c r="E132" s="24">
        <v>28.113207969633326</v>
      </c>
      <c r="F132" s="24">
        <v>20.29157548337626</v>
      </c>
      <c r="G132" s="24">
        <v>20.588236213734376</v>
      </c>
      <c r="H132" s="24">
        <v>12.545480368425837</v>
      </c>
      <c r="I132" s="24">
        <v>3.1480029478840481</v>
      </c>
      <c r="J132" s="24">
        <v>12.747219073777552</v>
      </c>
      <c r="K132" s="24">
        <v>11.601455422009387</v>
      </c>
      <c r="L132" s="24">
        <v>11.65251141387424</v>
      </c>
      <c r="M132" s="24">
        <v>19.051824403870718</v>
      </c>
      <c r="N132" s="24">
        <v>13.677548973764367</v>
      </c>
      <c r="O132" s="24">
        <v>11.015694589630654</v>
      </c>
      <c r="P132" s="24">
        <v>7.4763112701937402</v>
      </c>
      <c r="Q132" s="24">
        <v>6.9257404978104997</v>
      </c>
      <c r="R132" s="24">
        <v>6.4013992784348623</v>
      </c>
      <c r="S132" s="24">
        <v>10.39290231444547</v>
      </c>
      <c r="T132" s="24">
        <v>7.3170005461036496</v>
      </c>
      <c r="U132" s="24">
        <v>9.6541380902557012</v>
      </c>
      <c r="V132" s="24">
        <v>10.859526916657339</v>
      </c>
      <c r="W132" s="24">
        <v>11.26092258372215</v>
      </c>
      <c r="X132" s="24">
        <v>10.2205051695835</v>
      </c>
      <c r="Y132" s="24">
        <v>11.434239300218682</v>
      </c>
      <c r="Z132" s="24">
        <v>12.120175315568023</v>
      </c>
      <c r="AA132" s="24">
        <v>14.181183897408781</v>
      </c>
      <c r="AB132" s="24">
        <v>15.785826771653543</v>
      </c>
      <c r="AC132" s="24">
        <v>13.847904265873016</v>
      </c>
      <c r="AD132" s="24">
        <v>22.847948332498191</v>
      </c>
      <c r="AE132" s="24">
        <v>23.583620595981412</v>
      </c>
      <c r="AF132" s="24">
        <v>22.898972532804851</v>
      </c>
      <c r="AG132" s="24">
        <v>32.091723820131385</v>
      </c>
      <c r="AH132" s="24">
        <v>34.738323100303823</v>
      </c>
      <c r="AI132" s="24">
        <v>39.951570240434755</v>
      </c>
      <c r="AJ132" s="24">
        <v>38.394558528173739</v>
      </c>
      <c r="AK132" s="24">
        <v>36.178133711973395</v>
      </c>
      <c r="AL132" s="24">
        <v>36.150649042110196</v>
      </c>
      <c r="AN132" s="24">
        <f t="shared" si="6"/>
        <v>17.621942146538871</v>
      </c>
      <c r="AO132" s="24">
        <f t="shared" si="7"/>
        <v>12.505896991601455</v>
      </c>
      <c r="AP132" s="24">
        <f t="shared" si="8"/>
        <v>22.737987301476281</v>
      </c>
    </row>
    <row r="133" spans="1:42" s="24" customFormat="1" x14ac:dyDescent="0.3">
      <c r="A133" s="24" t="s">
        <v>96</v>
      </c>
      <c r="B133" s="24" t="s">
        <v>223</v>
      </c>
      <c r="C133" s="24" t="s">
        <v>59</v>
      </c>
      <c r="D133" s="24" t="s">
        <v>192</v>
      </c>
      <c r="E133" s="24" t="s">
        <v>278</v>
      </c>
      <c r="F133" s="24">
        <v>34.020840956788852</v>
      </c>
      <c r="G133" s="24">
        <v>29.73934450823209</v>
      </c>
      <c r="H133" s="24">
        <v>21.874751459155803</v>
      </c>
      <c r="I133" s="24">
        <v>12.420666246517367</v>
      </c>
      <c r="J133" s="24">
        <v>11.357425319565602</v>
      </c>
      <c r="K133" s="24">
        <v>15.702495667364675</v>
      </c>
      <c r="L133" s="24">
        <v>12.66393436397385</v>
      </c>
      <c r="M133" s="24">
        <v>9.8483160159720295</v>
      </c>
      <c r="N133" s="24">
        <v>11.746701027868239</v>
      </c>
      <c r="O133" s="24">
        <v>14.4277290162073</v>
      </c>
      <c r="P133" s="24">
        <v>13.793456270422091</v>
      </c>
      <c r="Q133" s="24">
        <v>12.802184682346249</v>
      </c>
      <c r="R133" s="24">
        <v>13.612948861620755</v>
      </c>
      <c r="S133" s="24">
        <v>11.196362330428261</v>
      </c>
      <c r="T133" s="24">
        <v>7.0832315670138879</v>
      </c>
      <c r="U133" s="24">
        <v>7.303718207479645</v>
      </c>
      <c r="V133" s="24">
        <v>8.3721439830240509</v>
      </c>
      <c r="W133" s="24">
        <v>8.6198630147078834</v>
      </c>
      <c r="X133" s="24">
        <v>7.0115682740186704</v>
      </c>
      <c r="Y133" s="24">
        <v>7.0310599925750408</v>
      </c>
      <c r="Z133" s="24">
        <v>7.593798333072642</v>
      </c>
      <c r="AA133" s="24">
        <v>7.02033237520968</v>
      </c>
      <c r="AB133" s="24">
        <v>9.913517550203176</v>
      </c>
      <c r="AC133" s="24">
        <v>7.4013165108493535</v>
      </c>
      <c r="AD133" s="24">
        <v>5.4670153238123786</v>
      </c>
      <c r="AE133" s="24">
        <v>8.2737205561097351</v>
      </c>
      <c r="AF133" s="24">
        <v>9.2564233679061214</v>
      </c>
      <c r="AG133" s="24">
        <v>8.329816502162112</v>
      </c>
      <c r="AH133" s="24">
        <v>12.094606834428403</v>
      </c>
      <c r="AI133" s="24">
        <v>17.290741712545351</v>
      </c>
      <c r="AJ133" s="24">
        <v>16.211980669787128</v>
      </c>
      <c r="AK133" s="24">
        <v>14.907689997869136</v>
      </c>
      <c r="AL133" s="24">
        <v>14.903905932579562</v>
      </c>
      <c r="AN133" s="24">
        <f t="shared" si="6"/>
        <v>12.402836588842941</v>
      </c>
      <c r="AO133" s="24">
        <f t="shared" si="7"/>
        <v>14.974631656309793</v>
      </c>
      <c r="AP133" s="24">
        <f t="shared" si="8"/>
        <v>9.9823235841682632</v>
      </c>
    </row>
    <row r="134" spans="1:42" s="24" customFormat="1" x14ac:dyDescent="0.3">
      <c r="A134" s="24" t="s">
        <v>96</v>
      </c>
      <c r="B134" s="24" t="s">
        <v>223</v>
      </c>
      <c r="C134" s="24" t="s">
        <v>60</v>
      </c>
      <c r="D134" s="24" t="s">
        <v>193</v>
      </c>
      <c r="E134" s="24">
        <v>28.288074299592498</v>
      </c>
      <c r="F134" s="24">
        <v>27.768873985310112</v>
      </c>
      <c r="G134" s="24">
        <v>28.761268781302167</v>
      </c>
      <c r="H134" s="24">
        <v>26.378995545493567</v>
      </c>
      <c r="I134" s="24">
        <v>27.526328467124461</v>
      </c>
      <c r="J134" s="24">
        <v>27.499902205184192</v>
      </c>
      <c r="K134" s="24">
        <v>32.891686557956255</v>
      </c>
      <c r="L134" s="24">
        <v>31.490293364835598</v>
      </c>
      <c r="M134" s="24">
        <v>30.379289367007789</v>
      </c>
      <c r="N134" s="24">
        <v>27.391534428866766</v>
      </c>
      <c r="O134" s="24">
        <v>24.583922332168672</v>
      </c>
      <c r="P134" s="24">
        <v>22.172115222753948</v>
      </c>
      <c r="Q134" s="24">
        <v>21.511069459459129</v>
      </c>
      <c r="R134" s="24">
        <v>22.024783726911387</v>
      </c>
      <c r="S134" s="24">
        <v>22.926342139197519</v>
      </c>
      <c r="T134" s="24">
        <v>23.965553760471135</v>
      </c>
      <c r="U134" s="24">
        <v>22.662344250310763</v>
      </c>
      <c r="V134" s="24">
        <v>24.927189825150439</v>
      </c>
      <c r="W134" s="24">
        <v>28.167920687212426</v>
      </c>
      <c r="X134" s="24">
        <v>24.458383141041999</v>
      </c>
      <c r="Y134" s="24">
        <v>21.744415691902439</v>
      </c>
      <c r="Z134" s="24">
        <v>20.480574721092175</v>
      </c>
      <c r="AA134" s="24">
        <v>20.469291703975372</v>
      </c>
      <c r="AB134" s="24">
        <v>19.584184616942444</v>
      </c>
      <c r="AC134" s="24">
        <v>21.65724550373994</v>
      </c>
      <c r="AD134" s="24">
        <v>22.593217901778935</v>
      </c>
      <c r="AE134" s="24">
        <v>24.171448536368693</v>
      </c>
      <c r="AF134" s="24">
        <v>27.289997153023094</v>
      </c>
      <c r="AG134" s="24">
        <v>26.017932125064291</v>
      </c>
      <c r="AH134" s="24">
        <v>24.781474899349632</v>
      </c>
      <c r="AI134" s="24">
        <v>25.355499367010172</v>
      </c>
      <c r="AJ134" s="24">
        <v>25.835744113571295</v>
      </c>
      <c r="AK134" s="24">
        <v>26.527616275148318</v>
      </c>
      <c r="AL134" s="24">
        <v>27.92766450438177</v>
      </c>
      <c r="AN134" s="24">
        <f t="shared" si="6"/>
        <v>25.300358195902923</v>
      </c>
      <c r="AO134" s="24">
        <f t="shared" si="7"/>
        <v>26.366022229055645</v>
      </c>
      <c r="AP134" s="24">
        <f t="shared" si="8"/>
        <v>24.234694162750205</v>
      </c>
    </row>
    <row r="135" spans="1:42" s="24" customFormat="1" x14ac:dyDescent="0.3">
      <c r="A135" s="24" t="s">
        <v>96</v>
      </c>
      <c r="B135" s="24" t="s">
        <v>223</v>
      </c>
      <c r="C135" s="24" t="s">
        <v>61</v>
      </c>
      <c r="D135" s="24" t="s">
        <v>194</v>
      </c>
      <c r="E135" s="24">
        <v>18.481801221873727</v>
      </c>
      <c r="F135" s="24">
        <v>18.774174399993321</v>
      </c>
      <c r="G135" s="24">
        <v>19.261225730367467</v>
      </c>
      <c r="H135" s="24">
        <v>18.799791678083384</v>
      </c>
      <c r="I135" s="24">
        <v>18.270518551957</v>
      </c>
      <c r="J135" s="24">
        <v>18.320177505805869</v>
      </c>
      <c r="K135" s="24">
        <v>18.774341630322507</v>
      </c>
      <c r="L135" s="24">
        <v>19.134326937360331</v>
      </c>
      <c r="M135" s="24">
        <v>18.014212000294918</v>
      </c>
      <c r="N135" s="24">
        <v>18.911457674294084</v>
      </c>
      <c r="O135" s="24">
        <v>18.93537261456062</v>
      </c>
      <c r="P135" s="24">
        <v>19.026402445501432</v>
      </c>
      <c r="Q135" s="24">
        <v>20.236740004181865</v>
      </c>
      <c r="R135" s="24">
        <v>20.818264404470675</v>
      </c>
      <c r="S135" s="24">
        <v>19.546423556662464</v>
      </c>
      <c r="T135" s="24">
        <v>18.545523339132075</v>
      </c>
      <c r="U135" s="24">
        <v>18.996657348244696</v>
      </c>
      <c r="V135" s="24">
        <v>17.919196544760311</v>
      </c>
      <c r="W135" s="24">
        <v>17.711199646257771</v>
      </c>
      <c r="X135" s="24">
        <v>15.564942439351762</v>
      </c>
      <c r="Y135" s="24">
        <v>17.226630382652257</v>
      </c>
      <c r="Z135" s="24">
        <v>16.996355947079639</v>
      </c>
      <c r="AA135" s="24">
        <v>16.582761651814852</v>
      </c>
      <c r="AB135" s="24">
        <v>16.758018626447189</v>
      </c>
      <c r="AC135" s="24">
        <v>16.578011481088822</v>
      </c>
      <c r="AD135" s="24">
        <v>19.081255340563729</v>
      </c>
      <c r="AE135" s="24">
        <v>19.331999376837842</v>
      </c>
      <c r="AF135" s="24">
        <v>18.787069310912617</v>
      </c>
      <c r="AG135" s="24">
        <v>19.205844983329214</v>
      </c>
      <c r="AH135" s="24">
        <v>17.549480454376756</v>
      </c>
      <c r="AI135" s="24">
        <v>15.80455796181017</v>
      </c>
      <c r="AJ135" s="24">
        <v>14.120627430725023</v>
      </c>
      <c r="AK135" s="24">
        <v>15.075958396727609</v>
      </c>
      <c r="AL135" s="24">
        <v>14.957331964456813</v>
      </c>
      <c r="AN135" s="24">
        <f t="shared" si="6"/>
        <v>18.002901558302909</v>
      </c>
      <c r="AO135" s="24">
        <f t="shared" si="7"/>
        <v>18.99102417900626</v>
      </c>
      <c r="AP135" s="24">
        <f t="shared" si="8"/>
        <v>17.014778937599552</v>
      </c>
    </row>
    <row r="136" spans="1:42" s="24" customFormat="1" x14ac:dyDescent="0.3">
      <c r="A136" s="24" t="s">
        <v>96</v>
      </c>
      <c r="B136" s="24" t="s">
        <v>223</v>
      </c>
      <c r="C136" s="24" t="s">
        <v>62</v>
      </c>
      <c r="D136" s="24" t="s">
        <v>195</v>
      </c>
      <c r="E136" s="24">
        <v>35.311449737915609</v>
      </c>
      <c r="F136" s="24">
        <v>35.628853396838991</v>
      </c>
      <c r="G136" s="24">
        <v>33.812476234962595</v>
      </c>
      <c r="H136" s="24">
        <v>22.471015390759096</v>
      </c>
      <c r="I136" s="24">
        <v>18.626815390548654</v>
      </c>
      <c r="J136" s="24">
        <v>19.121009406212515</v>
      </c>
      <c r="K136" s="24">
        <v>21.651710775764439</v>
      </c>
      <c r="L136" s="24">
        <v>23.094516657106791</v>
      </c>
      <c r="M136" s="24">
        <v>9.4404327965007138</v>
      </c>
      <c r="N136" s="24">
        <v>7.7317924305366912</v>
      </c>
      <c r="O136" s="24">
        <v>21.140686609054729</v>
      </c>
      <c r="P136" s="24">
        <v>24.107358705003502</v>
      </c>
      <c r="Q136" s="24">
        <v>29.75866457336155</v>
      </c>
      <c r="R136" s="24">
        <v>31.061195260338721</v>
      </c>
      <c r="S136" s="24">
        <v>33.683373044152887</v>
      </c>
      <c r="T136" s="24">
        <v>38.044095217770945</v>
      </c>
      <c r="U136" s="24">
        <v>40.414173799203972</v>
      </c>
      <c r="V136" s="24">
        <v>38.81298076296747</v>
      </c>
      <c r="W136" s="24">
        <v>41.137187116387608</v>
      </c>
      <c r="X136" s="24">
        <v>38.991920547208402</v>
      </c>
      <c r="Y136" s="24">
        <v>36.48969552056365</v>
      </c>
      <c r="Z136" s="24">
        <v>26.661054450637522</v>
      </c>
      <c r="AA136" s="24">
        <v>23.808302285898911</v>
      </c>
      <c r="AB136" s="24">
        <v>28.714064540997029</v>
      </c>
      <c r="AC136" s="24">
        <v>28.271633165764378</v>
      </c>
      <c r="AD136" s="24">
        <v>27.750603947545198</v>
      </c>
      <c r="AE136" s="24">
        <v>29.422388284145658</v>
      </c>
      <c r="AF136" s="24">
        <v>36.471991602252118</v>
      </c>
      <c r="AG136" s="24">
        <v>41.623916288098137</v>
      </c>
      <c r="AH136" s="24">
        <v>30.42547991050445</v>
      </c>
      <c r="AI136" s="24">
        <v>37.200697162934169</v>
      </c>
      <c r="AJ136" s="24">
        <v>43.495019705476153</v>
      </c>
      <c r="AK136" s="24">
        <v>44.433502958841352</v>
      </c>
      <c r="AL136" s="24">
        <v>45.840273614859775</v>
      </c>
      <c r="AN136" s="24">
        <f t="shared" si="6"/>
        <v>30.725009743856305</v>
      </c>
      <c r="AO136" s="24">
        <f t="shared" si="7"/>
        <v>26.182330554472497</v>
      </c>
      <c r="AP136" s="24">
        <f t="shared" si="8"/>
        <v>35.267688933240116</v>
      </c>
    </row>
    <row r="137" spans="1:42" s="24" customFormat="1" x14ac:dyDescent="0.3">
      <c r="A137" s="24" t="s">
        <v>96</v>
      </c>
      <c r="B137" s="24" t="s">
        <v>223</v>
      </c>
      <c r="C137" s="24" t="s">
        <v>63</v>
      </c>
      <c r="D137" s="24" t="s">
        <v>196</v>
      </c>
      <c r="E137" s="24">
        <v>30.340089134120184</v>
      </c>
      <c r="F137" s="24">
        <v>34.771787546968056</v>
      </c>
      <c r="G137" s="24">
        <v>35.099031686527496</v>
      </c>
      <c r="H137" s="24">
        <v>26.525906500115997</v>
      </c>
      <c r="I137" s="24">
        <v>23.444614330910714</v>
      </c>
      <c r="J137" s="24">
        <v>20.924895206226413</v>
      </c>
      <c r="K137" s="24">
        <v>22.417727584610645</v>
      </c>
      <c r="L137" s="24">
        <v>22.503439534156772</v>
      </c>
      <c r="M137" s="24">
        <v>26.431780418057642</v>
      </c>
      <c r="N137" s="24">
        <v>18.897052521004536</v>
      </c>
      <c r="O137" s="24">
        <v>15.341043182861849</v>
      </c>
      <c r="P137" s="24">
        <v>17.636176617017611</v>
      </c>
      <c r="Q137" s="24">
        <v>17.627393117007482</v>
      </c>
      <c r="R137" s="24">
        <v>19.493631279629735</v>
      </c>
      <c r="S137" s="24">
        <v>22.247131742054595</v>
      </c>
      <c r="T137" s="24">
        <v>24.739113443037343</v>
      </c>
      <c r="U137" s="24">
        <v>22.586758697992714</v>
      </c>
      <c r="V137" s="24">
        <v>23.789419321519642</v>
      </c>
      <c r="W137" s="24">
        <v>23.204949995694587</v>
      </c>
      <c r="X137" s="24">
        <v>20.66125433447742</v>
      </c>
      <c r="Y137" s="24">
        <v>19.627984760554646</v>
      </c>
      <c r="Z137" s="24">
        <v>18.159505169098271</v>
      </c>
      <c r="AA137" s="24">
        <v>17.968145891608845</v>
      </c>
      <c r="AB137" s="24">
        <v>17.510289374905181</v>
      </c>
      <c r="AC137" s="24">
        <v>16.855682541075311</v>
      </c>
      <c r="AD137" s="24">
        <v>17.283817682224058</v>
      </c>
      <c r="AE137" s="24">
        <v>19.65060236813185</v>
      </c>
      <c r="AF137" s="24">
        <v>22.032387321586647</v>
      </c>
      <c r="AG137" s="24">
        <v>26.178345935433018</v>
      </c>
      <c r="AH137" s="24">
        <v>19.978677979793538</v>
      </c>
      <c r="AI137" s="24">
        <v>23.760509040654153</v>
      </c>
      <c r="AJ137" s="24">
        <v>24.20087559639699</v>
      </c>
      <c r="AK137" s="24">
        <v>24.606056312250189</v>
      </c>
      <c r="AL137" s="24">
        <v>25.564772748174441</v>
      </c>
      <c r="AN137" s="24">
        <f t="shared" si="6"/>
        <v>22.413554379878775</v>
      </c>
      <c r="AO137" s="24">
        <f t="shared" si="7"/>
        <v>23.589857208370571</v>
      </c>
      <c r="AP137" s="24">
        <f t="shared" si="8"/>
        <v>21.237251551386986</v>
      </c>
    </row>
    <row r="138" spans="1:42" s="24" customFormat="1" x14ac:dyDescent="0.3">
      <c r="A138" s="24" t="s">
        <v>96</v>
      </c>
      <c r="B138" s="24" t="s">
        <v>223</v>
      </c>
      <c r="C138" s="24" t="s">
        <v>64</v>
      </c>
      <c r="D138" s="24" t="s">
        <v>197</v>
      </c>
      <c r="E138" s="24">
        <v>29.086478303500733</v>
      </c>
      <c r="F138" s="24">
        <v>27.462748050398446</v>
      </c>
      <c r="G138" s="24">
        <v>27.875287300151019</v>
      </c>
      <c r="H138" s="24">
        <v>29.59490837955223</v>
      </c>
      <c r="I138" s="24">
        <v>20.347543571645115</v>
      </c>
      <c r="J138" s="24">
        <v>14.346815694818696</v>
      </c>
      <c r="K138" s="24">
        <v>15.237145808664005</v>
      </c>
      <c r="L138" s="24">
        <v>17.498872231107672</v>
      </c>
      <c r="M138" s="24">
        <v>18.668213248046129</v>
      </c>
      <c r="N138" s="24">
        <v>21.600442598363593</v>
      </c>
      <c r="O138" s="24">
        <v>24.151138514551583</v>
      </c>
      <c r="P138" s="24">
        <v>20.2183314089379</v>
      </c>
      <c r="Q138" s="24">
        <v>21.338395142202447</v>
      </c>
      <c r="R138" s="24">
        <v>23.981370769035657</v>
      </c>
      <c r="S138" s="24">
        <v>24.062809374505296</v>
      </c>
      <c r="T138" s="24">
        <v>22.450524698693719</v>
      </c>
      <c r="U138" s="24">
        <v>24.015825614363685</v>
      </c>
      <c r="V138" s="24">
        <v>24.775759114170722</v>
      </c>
      <c r="W138" s="24">
        <v>23.386363002698801</v>
      </c>
      <c r="X138" s="24">
        <v>18.958217341711066</v>
      </c>
      <c r="Y138" s="24">
        <v>18.367598555326769</v>
      </c>
      <c r="Z138" s="24">
        <v>22.141429157519489</v>
      </c>
      <c r="AA138" s="24">
        <v>24.470465539562632</v>
      </c>
      <c r="AB138" s="24">
        <v>22.98048896724239</v>
      </c>
      <c r="AC138" s="24">
        <v>21.611595807681322</v>
      </c>
      <c r="AD138" s="24">
        <v>21.550406030121557</v>
      </c>
      <c r="AE138" s="24">
        <v>18.009052290443041</v>
      </c>
      <c r="AF138" s="24">
        <v>17.33734461137578</v>
      </c>
      <c r="AG138" s="24">
        <v>19.288058331181031</v>
      </c>
      <c r="AH138" s="24">
        <v>16.591560015660729</v>
      </c>
      <c r="AI138" s="24">
        <v>20.540724262000619</v>
      </c>
      <c r="AJ138" s="24">
        <v>20.466245568833237</v>
      </c>
      <c r="AK138" s="24">
        <v>18.203639795100678</v>
      </c>
      <c r="AL138" s="24">
        <v>20.016016394494166</v>
      </c>
      <c r="AN138" s="24">
        <f t="shared" si="6"/>
        <v>21.489171043931233</v>
      </c>
      <c r="AO138" s="24">
        <f t="shared" si="7"/>
        <v>22.466873571090467</v>
      </c>
      <c r="AP138" s="24">
        <f t="shared" si="8"/>
        <v>20.511468516771998</v>
      </c>
    </row>
    <row r="139" spans="1:42" s="24" customFormat="1" x14ac:dyDescent="0.3">
      <c r="A139" s="24" t="s">
        <v>96</v>
      </c>
      <c r="B139" s="24" t="s">
        <v>223</v>
      </c>
      <c r="C139" s="24" t="s">
        <v>65</v>
      </c>
      <c r="D139" s="24" t="s">
        <v>198</v>
      </c>
      <c r="E139" s="24">
        <v>34.004942550762713</v>
      </c>
      <c r="F139" s="24">
        <v>35.828980269892305</v>
      </c>
      <c r="G139" s="24">
        <v>35.359589628266079</v>
      </c>
      <c r="H139" s="24">
        <v>29.305161434756371</v>
      </c>
      <c r="I139" s="24">
        <v>23.046449365352327</v>
      </c>
      <c r="J139" s="24">
        <v>21.392212855115901</v>
      </c>
      <c r="K139" s="24">
        <v>23.160113009497795</v>
      </c>
      <c r="L139" s="24">
        <v>27.364332531039071</v>
      </c>
      <c r="M139" s="24">
        <v>30.455008146857139</v>
      </c>
      <c r="N139" s="24">
        <v>28.278832538546965</v>
      </c>
      <c r="O139" s="24">
        <v>27.706784654429768</v>
      </c>
      <c r="P139" s="24">
        <v>25.725359945119568</v>
      </c>
      <c r="Q139" s="24">
        <v>24.933092142365112</v>
      </c>
      <c r="R139" s="24">
        <v>22.133993278446635</v>
      </c>
      <c r="S139" s="24">
        <v>22.9388914065654</v>
      </c>
      <c r="T139" s="24">
        <v>24.180856970986998</v>
      </c>
      <c r="U139" s="24">
        <v>24.381009040482695</v>
      </c>
      <c r="V139" s="24">
        <v>26.510555453412955</v>
      </c>
      <c r="W139" s="24">
        <v>28.301984701880301</v>
      </c>
      <c r="X139" s="24">
        <v>29.014855762821671</v>
      </c>
      <c r="Y139" s="24">
        <v>28.764342525458332</v>
      </c>
      <c r="Z139" s="24">
        <v>28.14277065291672</v>
      </c>
      <c r="AA139" s="24">
        <v>25.999698776035412</v>
      </c>
      <c r="AB139" s="24">
        <v>23.630247775840981</v>
      </c>
      <c r="AC139" s="24">
        <v>24.179757374935882</v>
      </c>
      <c r="AD139" s="24">
        <v>23.657235809225114</v>
      </c>
      <c r="AE139" s="24">
        <v>23.233602136413506</v>
      </c>
      <c r="AF139" s="24">
        <v>23.071307755146776</v>
      </c>
      <c r="AG139" s="24">
        <v>23.565986764813402</v>
      </c>
      <c r="AH139" s="24">
        <v>20.791351566522287</v>
      </c>
      <c r="AI139" s="24">
        <v>21.080696733012761</v>
      </c>
      <c r="AJ139" s="24">
        <v>18.598422227398888</v>
      </c>
      <c r="AK139" s="24">
        <v>15.716457364162153</v>
      </c>
      <c r="AL139" s="24">
        <v>14.631978312805572</v>
      </c>
      <c r="AN139" s="24">
        <f t="shared" si="6"/>
        <v>25.267260631214285</v>
      </c>
      <c r="AO139" s="24">
        <f t="shared" si="7"/>
        <v>27.070329986381346</v>
      </c>
      <c r="AP139" s="24">
        <f t="shared" si="8"/>
        <v>23.464191276047217</v>
      </c>
    </row>
    <row r="140" spans="1:42" s="24" customFormat="1" x14ac:dyDescent="0.3">
      <c r="A140" s="24" t="s">
        <v>96</v>
      </c>
      <c r="B140" s="24" t="s">
        <v>223</v>
      </c>
      <c r="C140" s="24" t="s">
        <v>66</v>
      </c>
      <c r="D140" s="24" t="s">
        <v>199</v>
      </c>
      <c r="E140" s="24">
        <v>16.14038305821051</v>
      </c>
      <c r="F140" s="24">
        <v>13.299086540273047</v>
      </c>
      <c r="G140" s="24">
        <v>17.778220408239115</v>
      </c>
      <c r="H140" s="24">
        <v>13.53058233839727</v>
      </c>
      <c r="I140" s="24">
        <v>15.806574301037568</v>
      </c>
      <c r="J140" s="24">
        <v>17.309350625575394</v>
      </c>
      <c r="K140" s="24">
        <v>15.874814724819544</v>
      </c>
      <c r="L140" s="24">
        <v>15.664611576111179</v>
      </c>
      <c r="M140" s="24">
        <v>14.492436843387644</v>
      </c>
      <c r="N140" s="24">
        <v>13.42601508851965</v>
      </c>
      <c r="O140" s="24">
        <v>14.649983215668746</v>
      </c>
      <c r="P140" s="24">
        <v>14.021749968517305</v>
      </c>
      <c r="Q140" s="24">
        <v>15.634096042437307</v>
      </c>
      <c r="R140" s="24">
        <v>16.747020875704962</v>
      </c>
      <c r="S140" s="24">
        <v>9.9825090170460573</v>
      </c>
      <c r="T140" s="24">
        <v>13.409132990084943</v>
      </c>
      <c r="U140" s="24">
        <v>14.370426373067199</v>
      </c>
      <c r="V140" s="24">
        <v>13.809779436211661</v>
      </c>
      <c r="W140" s="24">
        <v>14.807661121811519</v>
      </c>
      <c r="X140" s="24">
        <v>13.179761135472193</v>
      </c>
      <c r="Y140" s="24">
        <v>13.311662953786756</v>
      </c>
      <c r="Z140" s="24">
        <v>13.74900378914012</v>
      </c>
      <c r="AA140" s="24">
        <v>13.544018058690746</v>
      </c>
      <c r="AB140" s="24">
        <v>13.904282115869018</v>
      </c>
      <c r="AC140" s="24">
        <v>15.003315649867375</v>
      </c>
      <c r="AD140" s="24">
        <v>15.763888888888889</v>
      </c>
      <c r="AE140" s="24">
        <v>16.791259344450836</v>
      </c>
      <c r="AF140" s="24">
        <v>18.881453154875715</v>
      </c>
      <c r="AG140" s="24">
        <v>23.965387509405566</v>
      </c>
      <c r="AH140" s="24">
        <v>23.356231599607458</v>
      </c>
      <c r="AI140" s="24">
        <v>22.958122958122953</v>
      </c>
      <c r="AJ140" s="24">
        <v>23.453938927380037</v>
      </c>
      <c r="AK140" s="24">
        <v>25.789942145082335</v>
      </c>
      <c r="AL140" s="24">
        <v>26.516534794075881</v>
      </c>
      <c r="AN140" s="24">
        <f t="shared" si="6"/>
        <v>16.497742281465783</v>
      </c>
      <c r="AO140" s="24">
        <f t="shared" si="7"/>
        <v>14.831587881593967</v>
      </c>
      <c r="AP140" s="24">
        <f t="shared" si="8"/>
        <v>18.16389668133759</v>
      </c>
    </row>
    <row r="141" spans="1:42" s="24" customFormat="1" x14ac:dyDescent="0.3">
      <c r="A141" s="24" t="s">
        <v>96</v>
      </c>
      <c r="B141" s="24" t="s">
        <v>223</v>
      </c>
      <c r="C141" s="24" t="s">
        <v>67</v>
      </c>
      <c r="D141" s="24" t="s">
        <v>200</v>
      </c>
      <c r="E141" s="24">
        <v>65.641481892868043</v>
      </c>
      <c r="F141" s="24">
        <v>21.159124560652071</v>
      </c>
      <c r="G141" s="24">
        <v>25.853457038760101</v>
      </c>
      <c r="H141" s="24">
        <v>34.350464274190657</v>
      </c>
      <c r="I141" s="24">
        <v>32.828697355998465</v>
      </c>
      <c r="J141" s="24">
        <v>21.453132722856733</v>
      </c>
      <c r="K141" s="24">
        <v>19.459350350909883</v>
      </c>
      <c r="L141" s="24">
        <v>17.718138789957965</v>
      </c>
      <c r="M141" s="24">
        <v>19.688429409504447</v>
      </c>
      <c r="N141" s="24">
        <v>19.444918992340334</v>
      </c>
      <c r="O141" s="24">
        <v>15.684227296449111</v>
      </c>
      <c r="P141" s="24">
        <v>19.985615604376491</v>
      </c>
      <c r="Q141" s="24">
        <v>22.963645362470693</v>
      </c>
      <c r="R141" s="24">
        <v>25.054984267253765</v>
      </c>
      <c r="S141" s="24">
        <v>20.356954386196385</v>
      </c>
      <c r="T141" s="24">
        <v>20.286141856497455</v>
      </c>
      <c r="U141" s="24">
        <v>18.571243726526834</v>
      </c>
      <c r="V141" s="24">
        <v>18.777532629796504</v>
      </c>
      <c r="W141" s="24">
        <v>22.949309049806743</v>
      </c>
      <c r="X141" s="24">
        <v>21.513620669924375</v>
      </c>
      <c r="Y141" s="24">
        <v>19.316999490752941</v>
      </c>
      <c r="Z141" s="24">
        <v>19.623102993282036</v>
      </c>
      <c r="AA141" s="24">
        <v>19.693351321854504</v>
      </c>
      <c r="AB141" s="24">
        <v>19.492492339542974</v>
      </c>
      <c r="AC141" s="24">
        <v>19.864616817979908</v>
      </c>
      <c r="AD141" s="24">
        <v>20.174833498676843</v>
      </c>
      <c r="AE141" s="24">
        <v>22.215161131030943</v>
      </c>
      <c r="AF141" s="24">
        <v>26.47285426798484</v>
      </c>
      <c r="AG141" s="24">
        <v>27.295794561772347</v>
      </c>
      <c r="AH141" s="24">
        <v>31.715282356721108</v>
      </c>
      <c r="AI141" s="24">
        <v>30.92628858271274</v>
      </c>
      <c r="AJ141" s="24">
        <v>26.970851539575914</v>
      </c>
      <c r="AK141" s="24">
        <v>26.541563061365377</v>
      </c>
      <c r="AL141" s="24">
        <v>26.46972707934766</v>
      </c>
      <c r="AN141" s="24">
        <f t="shared" si="6"/>
        <v>24.132746743527573</v>
      </c>
      <c r="AO141" s="24">
        <f t="shared" si="7"/>
        <v>24.735294581635852</v>
      </c>
      <c r="AP141" s="24">
        <f t="shared" si="8"/>
        <v>23.530198905419276</v>
      </c>
    </row>
    <row r="142" spans="1:42" s="24" customFormat="1" x14ac:dyDescent="0.3">
      <c r="A142" s="24" t="s">
        <v>96</v>
      </c>
      <c r="B142" s="24" t="s">
        <v>223</v>
      </c>
      <c r="C142" s="24" t="s">
        <v>68</v>
      </c>
      <c r="D142" s="24" t="s">
        <v>201</v>
      </c>
      <c r="E142" s="24">
        <v>16.590732442113019</v>
      </c>
      <c r="F142" s="24">
        <v>24.889958328521988</v>
      </c>
      <c r="G142" s="24">
        <v>19.900581226900751</v>
      </c>
      <c r="H142" s="24">
        <v>19.939090475436117</v>
      </c>
      <c r="I142" s="24">
        <v>19.384269076721012</v>
      </c>
      <c r="J142" s="24">
        <v>17.191614206955791</v>
      </c>
      <c r="K142" s="24">
        <v>11.704990530617815</v>
      </c>
      <c r="L142" s="24">
        <v>14.664531295066352</v>
      </c>
      <c r="M142" s="24">
        <v>10.919962193064963</v>
      </c>
      <c r="N142" s="24">
        <v>9.3445669789448527</v>
      </c>
      <c r="O142" s="24">
        <v>9.1390089339032539</v>
      </c>
      <c r="P142" s="24">
        <v>10.725254322680914</v>
      </c>
      <c r="Q142" s="24">
        <v>10.753011699004571</v>
      </c>
      <c r="R142" s="24">
        <v>10.017777391441008</v>
      </c>
      <c r="S142" s="24">
        <v>11.12840767765894</v>
      </c>
      <c r="T142" s="24">
        <v>13.620495658988316</v>
      </c>
      <c r="U142" s="24">
        <v>11.734386976030084</v>
      </c>
      <c r="V142" s="24">
        <v>14.79072612030215</v>
      </c>
      <c r="W142" s="24">
        <v>15.515701250970142</v>
      </c>
      <c r="X142" s="24">
        <v>17.89329523561322</v>
      </c>
      <c r="Y142" s="24">
        <v>20.460995069430556</v>
      </c>
      <c r="Z142" s="24">
        <v>18.38962912867094</v>
      </c>
      <c r="AA142" s="24">
        <v>17.176020856827151</v>
      </c>
      <c r="AB142" s="24">
        <v>22.275856092791475</v>
      </c>
      <c r="AC142" s="24">
        <v>21.625027314938833</v>
      </c>
      <c r="AD142" s="24">
        <v>24.486310366227968</v>
      </c>
      <c r="AE142" s="24">
        <v>24.702910093313328</v>
      </c>
      <c r="AF142" s="24">
        <v>29.251291268827927</v>
      </c>
      <c r="AG142" s="24">
        <v>31.219569769158912</v>
      </c>
      <c r="AH142" s="24">
        <v>22.060711535073555</v>
      </c>
      <c r="AI142" s="24">
        <v>22.040798234444079</v>
      </c>
      <c r="AJ142" s="24">
        <v>25.504709786335557</v>
      </c>
      <c r="AK142" s="24">
        <v>29.098972381861604</v>
      </c>
      <c r="AL142" s="24">
        <v>27.542436551224547</v>
      </c>
      <c r="AN142" s="24">
        <f t="shared" si="6"/>
        <v>18.402458837354757</v>
      </c>
      <c r="AO142" s="24">
        <f t="shared" si="7"/>
        <v>14.214625847885278</v>
      </c>
      <c r="AP142" s="24">
        <f t="shared" si="8"/>
        <v>22.590291826824235</v>
      </c>
    </row>
    <row r="143" spans="1:42" s="24" customFormat="1" x14ac:dyDescent="0.3">
      <c r="A143" s="24" t="s">
        <v>96</v>
      </c>
      <c r="B143" s="24" t="s">
        <v>223</v>
      </c>
      <c r="C143" s="24" t="s">
        <v>69</v>
      </c>
      <c r="D143" s="24" t="s">
        <v>202</v>
      </c>
      <c r="E143" s="24">
        <v>16.209433145824317</v>
      </c>
      <c r="F143" s="24">
        <v>19.091471908373318</v>
      </c>
      <c r="G143" s="24">
        <v>13.381115612340293</v>
      </c>
      <c r="H143" s="24">
        <v>14.279622621395449</v>
      </c>
      <c r="I143" s="24">
        <v>12.705623740611834</v>
      </c>
      <c r="J143" s="24">
        <v>10.923252649564597</v>
      </c>
      <c r="K143" s="24">
        <v>10.636409736308316</v>
      </c>
      <c r="L143" s="24">
        <v>10.186009927599009</v>
      </c>
      <c r="M143" s="24">
        <v>5.8941843327943619</v>
      </c>
      <c r="N143" s="24">
        <v>8.3255681042282283</v>
      </c>
      <c r="O143" s="24">
        <v>13.005915475779073</v>
      </c>
      <c r="P143" s="24">
        <v>10.908869914005287</v>
      </c>
      <c r="Q143" s="24">
        <v>8.3697742284100585</v>
      </c>
      <c r="R143" s="24">
        <v>7.748114260567819</v>
      </c>
      <c r="S143" s="24">
        <v>8.6637704569034764</v>
      </c>
      <c r="T143" s="24">
        <v>5.5728660562624226</v>
      </c>
      <c r="U143" s="24">
        <v>11.036004345709996</v>
      </c>
      <c r="V143" s="24">
        <v>-2.4243579004636371</v>
      </c>
      <c r="W143" s="24">
        <v>5.3134752555579761</v>
      </c>
      <c r="X143" s="24">
        <v>0.29286977603783709</v>
      </c>
      <c r="Y143" s="24">
        <v>1.09681037230364</v>
      </c>
      <c r="Z143" s="24">
        <v>10.976741669566223</v>
      </c>
      <c r="AA143" s="24">
        <v>11.806765179742143</v>
      </c>
      <c r="AB143" s="24">
        <v>11.344871599777642</v>
      </c>
      <c r="AC143" s="24">
        <v>10.450001086359363</v>
      </c>
      <c r="AD143" s="24">
        <v>11.456796464496575</v>
      </c>
      <c r="AE143" s="24">
        <v>10.378772536090011</v>
      </c>
      <c r="AF143" s="24">
        <v>9.4533662804315988</v>
      </c>
      <c r="AG143" s="24">
        <v>9.1118253597963843</v>
      </c>
      <c r="AH143" s="24">
        <v>9.8486504961611185</v>
      </c>
      <c r="AI143" s="24">
        <v>30.630638648401664</v>
      </c>
      <c r="AJ143" s="24">
        <v>42.037158691477757</v>
      </c>
      <c r="AK143" s="24">
        <v>27.476628422457871</v>
      </c>
      <c r="AL143" s="24">
        <v>13.761315802510337</v>
      </c>
      <c r="AN143" s="24">
        <f t="shared" si="6"/>
        <v>11.763245184040658</v>
      </c>
      <c r="AO143" s="24">
        <f t="shared" si="7"/>
        <v>10.996353324510462</v>
      </c>
      <c r="AP143" s="24">
        <f t="shared" si="8"/>
        <v>12.530137043570853</v>
      </c>
    </row>
    <row r="144" spans="1:42" s="24" customFormat="1" x14ac:dyDescent="0.3">
      <c r="A144" s="24" t="s">
        <v>96</v>
      </c>
      <c r="B144" s="24" t="s">
        <v>223</v>
      </c>
      <c r="C144" s="24" t="s">
        <v>70</v>
      </c>
      <c r="D144" s="24" t="s">
        <v>203</v>
      </c>
      <c r="E144" s="24">
        <v>45.033522274720262</v>
      </c>
      <c r="F144" s="24">
        <v>44.789040590284294</v>
      </c>
      <c r="G144" s="24">
        <v>46.280519755783075</v>
      </c>
      <c r="H144" s="24">
        <v>46.468765033873041</v>
      </c>
      <c r="I144" s="24">
        <v>46.954342717375667</v>
      </c>
      <c r="J144" s="24">
        <v>41.13350267857799</v>
      </c>
      <c r="K144" s="24">
        <v>36.587091199702357</v>
      </c>
      <c r="L144" s="24">
        <v>36.551398274820066</v>
      </c>
      <c r="M144" s="24">
        <v>33.447588277405259</v>
      </c>
      <c r="N144" s="24">
        <v>34.101763349252906</v>
      </c>
      <c r="O144" s="24">
        <v>35.640423048393572</v>
      </c>
      <c r="P144" s="24">
        <v>33.968794672919444</v>
      </c>
      <c r="Q144" s="24">
        <v>35.492356654912498</v>
      </c>
      <c r="R144" s="24">
        <v>37.170717270727991</v>
      </c>
      <c r="S144" s="24">
        <v>32.865286693726581</v>
      </c>
      <c r="T144" s="24">
        <v>33.840657016278506</v>
      </c>
      <c r="U144" s="24">
        <v>35.021514861034383</v>
      </c>
      <c r="V144" s="24">
        <v>38.203780841628934</v>
      </c>
      <c r="W144" s="24">
        <v>31.569091810321098</v>
      </c>
      <c r="X144" s="24">
        <v>32.703270224458272</v>
      </c>
      <c r="Y144" s="24">
        <v>34.89862163678589</v>
      </c>
      <c r="Z144" s="24">
        <v>27.760306199566052</v>
      </c>
      <c r="AA144" s="24">
        <v>25.479636445141502</v>
      </c>
      <c r="AB144" s="24">
        <v>17.661859052118459</v>
      </c>
      <c r="AC144" s="24">
        <v>23.123499040162901</v>
      </c>
      <c r="AD144" s="24">
        <v>21.38890198704226</v>
      </c>
      <c r="AE144" s="24">
        <v>22.349181340089849</v>
      </c>
      <c r="AF144" s="24">
        <v>23.164662241225617</v>
      </c>
      <c r="AG144" s="24">
        <v>30.534075249540038</v>
      </c>
      <c r="AH144" s="24">
        <v>27.790343674291961</v>
      </c>
      <c r="AI144" s="24">
        <v>28.237991494631338</v>
      </c>
      <c r="AJ144" s="24">
        <v>27.133123130313368</v>
      </c>
      <c r="AK144" s="24">
        <v>29.879742388531955</v>
      </c>
      <c r="AL144" s="24">
        <v>30.485248787683776</v>
      </c>
      <c r="AN144" s="24">
        <f t="shared" si="6"/>
        <v>33.167959409215328</v>
      </c>
      <c r="AO144" s="24">
        <f t="shared" si="7"/>
        <v>38.549840257046355</v>
      </c>
      <c r="AP144" s="24">
        <f t="shared" si="8"/>
        <v>27.786078561384308</v>
      </c>
    </row>
    <row r="145" spans="1:42" s="24" customFormat="1" x14ac:dyDescent="0.3">
      <c r="A145" s="24" t="s">
        <v>96</v>
      </c>
      <c r="B145" s="24" t="s">
        <v>223</v>
      </c>
      <c r="C145" s="24" t="s">
        <v>71</v>
      </c>
      <c r="D145" s="24" t="s">
        <v>204</v>
      </c>
      <c r="E145" s="24">
        <v>31.356378040477811</v>
      </c>
      <c r="F145" s="24">
        <v>34.115184083847829</v>
      </c>
      <c r="G145" s="24">
        <v>26.52871889422569</v>
      </c>
      <c r="H145" s="24">
        <v>27.173221069925042</v>
      </c>
      <c r="I145" s="24">
        <v>25.543363948678397</v>
      </c>
      <c r="J145" s="24">
        <v>22.049576232570857</v>
      </c>
      <c r="K145" s="24">
        <v>21.020941220696226</v>
      </c>
      <c r="L145" s="24">
        <v>17.784284042830446</v>
      </c>
      <c r="M145" s="24">
        <v>21.22829638461787</v>
      </c>
      <c r="N145" s="24">
        <v>22.74589374956685</v>
      </c>
      <c r="O145" s="24">
        <v>19.41325412832683</v>
      </c>
      <c r="P145" s="24">
        <v>19.024967494046663</v>
      </c>
      <c r="Q145" s="24">
        <v>16.768606520849676</v>
      </c>
      <c r="R145" s="24">
        <v>15.162320795472153</v>
      </c>
      <c r="S145" s="24">
        <v>17.720103257945361</v>
      </c>
      <c r="T145" s="24">
        <v>19.166651887846488</v>
      </c>
      <c r="U145" s="24">
        <v>18.040027670494208</v>
      </c>
      <c r="V145" s="24">
        <v>17.715117114221389</v>
      </c>
      <c r="W145" s="24">
        <v>17.991539509858757</v>
      </c>
      <c r="X145" s="24">
        <v>17.035099005334512</v>
      </c>
      <c r="Y145" s="24">
        <v>16.365325195176283</v>
      </c>
      <c r="Z145" s="24">
        <v>15.74458200783066</v>
      </c>
      <c r="AA145" s="24">
        <v>16.277967410547415</v>
      </c>
      <c r="AB145" s="24">
        <v>17.105884447179971</v>
      </c>
      <c r="AC145" s="24">
        <v>18.466595739061361</v>
      </c>
      <c r="AD145" s="24">
        <v>18.314977422656892</v>
      </c>
      <c r="AE145" s="24">
        <v>20.182994454713494</v>
      </c>
      <c r="AF145" s="24">
        <v>20.985521701330455</v>
      </c>
      <c r="AG145" s="24">
        <v>23.150165276313885</v>
      </c>
      <c r="AH145" s="24">
        <v>20.704899394938025</v>
      </c>
      <c r="AI145" s="24">
        <v>19.512970850157647</v>
      </c>
      <c r="AJ145" s="24">
        <v>19.720940754231876</v>
      </c>
      <c r="AK145" s="24">
        <v>19.965972627511217</v>
      </c>
      <c r="AL145" s="24">
        <v>21.257532226488014</v>
      </c>
      <c r="AN145" s="24">
        <f t="shared" si="6"/>
        <v>20.451172781175597</v>
      </c>
      <c r="AO145" s="24">
        <f t="shared" si="7"/>
        <v>22.049517024848146</v>
      </c>
      <c r="AP145" s="24">
        <f t="shared" si="8"/>
        <v>18.852828537503054</v>
      </c>
    </row>
    <row r="146" spans="1:42" s="24" customFormat="1" x14ac:dyDescent="0.3">
      <c r="A146" s="24" t="s">
        <v>96</v>
      </c>
      <c r="B146" s="24" t="s">
        <v>223</v>
      </c>
      <c r="C146" s="24" t="s">
        <v>72</v>
      </c>
      <c r="D146" s="24" t="s">
        <v>205</v>
      </c>
      <c r="E146" s="24">
        <v>24.209702015665759</v>
      </c>
      <c r="F146" s="24">
        <v>22.555541334968474</v>
      </c>
      <c r="G146" s="24">
        <v>22.432572328258811</v>
      </c>
      <c r="H146" s="24">
        <v>21.583632162919507</v>
      </c>
      <c r="I146" s="24">
        <v>20.458799952118678</v>
      </c>
      <c r="J146" s="24">
        <v>20.680667445703921</v>
      </c>
      <c r="K146" s="24">
        <v>21.58362587073913</v>
      </c>
      <c r="L146" s="24">
        <v>23.00609807010435</v>
      </c>
      <c r="M146" s="24">
        <v>25.179637608187655</v>
      </c>
      <c r="N146" s="24">
        <v>26.497998537386554</v>
      </c>
      <c r="O146" s="24">
        <v>26.657310224638714</v>
      </c>
      <c r="P146" s="24">
        <v>25.843605254510098</v>
      </c>
      <c r="Q146" s="24">
        <v>23.905527805125313</v>
      </c>
      <c r="R146" s="24">
        <v>21.320447753724924</v>
      </c>
      <c r="S146" s="24">
        <v>21.50715384818227</v>
      </c>
      <c r="T146" s="24">
        <v>22.368761932959895</v>
      </c>
      <c r="U146" s="24">
        <v>22.082124297119623</v>
      </c>
      <c r="V146" s="24">
        <v>22.48320139600694</v>
      </c>
      <c r="W146" s="24">
        <v>23.799639738503579</v>
      </c>
      <c r="X146" s="24">
        <v>25.424858156267039</v>
      </c>
      <c r="Y146" s="24">
        <v>26.579497098646033</v>
      </c>
      <c r="Z146" s="24">
        <v>26.573060692352556</v>
      </c>
      <c r="AA146" s="24">
        <v>26.900604307022135</v>
      </c>
      <c r="AB146" s="24">
        <v>27.823371567397494</v>
      </c>
      <c r="AC146" s="24">
        <v>28.752873162917041</v>
      </c>
      <c r="AD146" s="24">
        <v>30.015710868439211</v>
      </c>
      <c r="AE146" s="24">
        <v>31.296144543410843</v>
      </c>
      <c r="AF146" s="24">
        <v>31.335474326128534</v>
      </c>
      <c r="AG146" s="24">
        <v>29.595944121475675</v>
      </c>
      <c r="AH146" s="24">
        <v>24.565769011912508</v>
      </c>
      <c r="AI146" s="24">
        <v>23.549443849782545</v>
      </c>
      <c r="AJ146" s="24">
        <v>21.908085944397161</v>
      </c>
      <c r="AK146" s="24">
        <v>19.995037306757919</v>
      </c>
      <c r="AL146" s="24">
        <v>18.71242568011591</v>
      </c>
      <c r="AN146" s="24">
        <f t="shared" si="6"/>
        <v>24.446598476877842</v>
      </c>
      <c r="AO146" s="24">
        <f t="shared" si="7"/>
        <v>23.051365084841983</v>
      </c>
      <c r="AP146" s="24">
        <f t="shared" si="8"/>
        <v>25.841831868913715</v>
      </c>
    </row>
    <row r="147" spans="1:42" s="24" customFormat="1" x14ac:dyDescent="0.3">
      <c r="A147" s="24" t="s">
        <v>96</v>
      </c>
      <c r="B147" s="24" t="s">
        <v>223</v>
      </c>
      <c r="C147" s="24" t="s">
        <v>73</v>
      </c>
      <c r="D147" s="24" t="s">
        <v>206</v>
      </c>
      <c r="E147" s="24">
        <v>33.768244472169194</v>
      </c>
      <c r="F147" s="24">
        <v>27.774836774307392</v>
      </c>
      <c r="G147" s="24">
        <v>30.76140188234346</v>
      </c>
      <c r="H147" s="24">
        <v>28.891209776235392</v>
      </c>
      <c r="I147" s="24">
        <v>25.8270133857141</v>
      </c>
      <c r="J147" s="24">
        <v>23.822632794457274</v>
      </c>
      <c r="K147" s="24">
        <v>23.659694440420335</v>
      </c>
      <c r="L147" s="24">
        <v>23.332299731093972</v>
      </c>
      <c r="M147" s="24">
        <v>22.777522501824471</v>
      </c>
      <c r="N147" s="24">
        <v>21.724476063059022</v>
      </c>
      <c r="O147" s="24">
        <v>22.205889665116967</v>
      </c>
      <c r="P147" s="24">
        <v>22.870187594838121</v>
      </c>
      <c r="Q147" s="24">
        <v>24.275364874683447</v>
      </c>
      <c r="R147" s="24">
        <v>25.557234794271018</v>
      </c>
      <c r="S147" s="24">
        <v>27.027167043123278</v>
      </c>
      <c r="T147" s="24">
        <v>25.731087856334199</v>
      </c>
      <c r="U147" s="24">
        <v>24.249083486085652</v>
      </c>
      <c r="V147" s="24">
        <v>24.3861426620179</v>
      </c>
      <c r="W147" s="24">
        <v>25.13678970044775</v>
      </c>
      <c r="X147" s="24">
        <v>27.290515143815842</v>
      </c>
      <c r="Y147" s="24">
        <v>28.039273684913603</v>
      </c>
      <c r="Z147" s="24">
        <v>22.004012802348736</v>
      </c>
      <c r="AA147" s="24">
        <v>23.289050721133332</v>
      </c>
      <c r="AB147" s="24">
        <v>22.02046894650551</v>
      </c>
      <c r="AC147" s="24">
        <v>25.253761524668782</v>
      </c>
      <c r="AD147" s="24">
        <v>26.827455517856869</v>
      </c>
      <c r="AE147" s="24">
        <v>27.979909347053777</v>
      </c>
      <c r="AF147" s="24">
        <v>27.952143355330218</v>
      </c>
      <c r="AG147" s="24">
        <v>27.552383055500261</v>
      </c>
      <c r="AH147" s="24">
        <v>24.433865745054124</v>
      </c>
      <c r="AI147" s="24">
        <v>30.352475369788394</v>
      </c>
      <c r="AJ147" s="24">
        <v>33.363872668426339</v>
      </c>
      <c r="AK147" s="24">
        <v>39.05553783114086</v>
      </c>
      <c r="AL147" s="24">
        <v>33.249410323572718</v>
      </c>
      <c r="AN147" s="24">
        <f t="shared" si="6"/>
        <v>26.542423986342715</v>
      </c>
      <c r="AO147" s="24">
        <f t="shared" si="7"/>
        <v>25.544432184475134</v>
      </c>
      <c r="AP147" s="24">
        <f t="shared" si="8"/>
        <v>27.540415788210293</v>
      </c>
    </row>
    <row r="148" spans="1:42" s="24" customFormat="1" x14ac:dyDescent="0.3">
      <c r="A148" s="24" t="s">
        <v>96</v>
      </c>
      <c r="B148" s="24" t="s">
        <v>223</v>
      </c>
      <c r="C148" s="24" t="s">
        <v>74</v>
      </c>
      <c r="D148" s="24" t="s">
        <v>207</v>
      </c>
      <c r="E148" s="24">
        <v>27.528049019945655</v>
      </c>
      <c r="F148" s="24">
        <v>24.187996173788008</v>
      </c>
      <c r="G148" s="24">
        <v>28.394002891632255</v>
      </c>
      <c r="H148" s="24">
        <v>30.969925312691359</v>
      </c>
      <c r="I148" s="24">
        <v>23.551148630225338</v>
      </c>
      <c r="J148" s="24">
        <v>25.000532557789505</v>
      </c>
      <c r="K148" s="24">
        <v>23.45705694057181</v>
      </c>
      <c r="L148" s="24">
        <v>26.696133667030619</v>
      </c>
      <c r="M148" s="24">
        <v>36.309519154170779</v>
      </c>
      <c r="N148" s="24">
        <v>36.529833864892836</v>
      </c>
      <c r="O148" s="24">
        <v>43.660459418679082</v>
      </c>
      <c r="P148" s="24">
        <v>40.442677736551204</v>
      </c>
      <c r="Q148" s="24">
        <v>38.647353912969926</v>
      </c>
      <c r="R148" s="24">
        <v>38.35785993462342</v>
      </c>
      <c r="S148" s="24">
        <v>35.264058788020144</v>
      </c>
      <c r="T148" s="24">
        <v>37.535107677550279</v>
      </c>
      <c r="U148" s="24">
        <v>37.055284299667903</v>
      </c>
      <c r="V148" s="24">
        <v>34.467399187112356</v>
      </c>
      <c r="W148" s="24">
        <v>38.583031734627397</v>
      </c>
      <c r="X148" s="24">
        <v>42.629324891506364</v>
      </c>
      <c r="Y148" s="24">
        <v>51.457545875112743</v>
      </c>
      <c r="Z148" s="24">
        <v>58.710299223606064</v>
      </c>
      <c r="AA148" s="24">
        <v>55.465339646099032</v>
      </c>
      <c r="AB148" s="24">
        <v>45.544938649159498</v>
      </c>
      <c r="AC148" s="24">
        <v>42.058596357762404</v>
      </c>
      <c r="AD148" s="24">
        <v>42.232371951666096</v>
      </c>
      <c r="AE148" s="24">
        <v>42.28634252464402</v>
      </c>
      <c r="AF148" s="24">
        <v>44.245514220092517</v>
      </c>
      <c r="AG148" s="24">
        <v>40.074783540784431</v>
      </c>
      <c r="AH148" s="24">
        <v>40.975803012970069</v>
      </c>
      <c r="AI148" s="24">
        <v>35.334664361139481</v>
      </c>
      <c r="AJ148" s="24">
        <v>30.984750481398503</v>
      </c>
      <c r="AK148" s="24">
        <v>28.169749898287954</v>
      </c>
      <c r="AL148" s="24">
        <v>38.966796950718788</v>
      </c>
      <c r="AN148" s="24">
        <f t="shared" si="6"/>
        <v>37.228654484926118</v>
      </c>
      <c r="AO148" s="24">
        <f t="shared" si="7"/>
        <v>32.563941175341185</v>
      </c>
      <c r="AP148" s="24">
        <f t="shared" si="8"/>
        <v>41.893367794511036</v>
      </c>
    </row>
    <row r="149" spans="1:42" s="24" customFormat="1" x14ac:dyDescent="0.3">
      <c r="A149" s="24" t="s">
        <v>96</v>
      </c>
      <c r="B149" s="24" t="s">
        <v>223</v>
      </c>
      <c r="C149" s="24" t="s">
        <v>75</v>
      </c>
      <c r="D149" s="24" t="s">
        <v>208</v>
      </c>
      <c r="E149" s="24">
        <v>34.28275389582501</v>
      </c>
      <c r="F149" s="24">
        <v>35.49114668328339</v>
      </c>
      <c r="G149" s="24">
        <v>29.273575204717616</v>
      </c>
      <c r="H149" s="24">
        <v>18.80750630448528</v>
      </c>
      <c r="I149" s="24">
        <v>19.383392814785751</v>
      </c>
      <c r="J149" s="24">
        <v>21.123881338658791</v>
      </c>
      <c r="K149" s="24">
        <v>20.204901234040715</v>
      </c>
      <c r="L149" s="24">
        <v>19.849008787411719</v>
      </c>
      <c r="M149" s="24">
        <v>23.285925512465933</v>
      </c>
      <c r="N149" s="24">
        <v>28.176620905858812</v>
      </c>
      <c r="O149" s="24">
        <v>20.074767050335865</v>
      </c>
      <c r="P149" s="24">
        <v>22.869528300519786</v>
      </c>
      <c r="Q149" s="24">
        <v>25.920508595298703</v>
      </c>
      <c r="R149" s="24">
        <v>27.120688907599849</v>
      </c>
      <c r="S149" s="24">
        <v>27.715286586852589</v>
      </c>
      <c r="T149" s="24">
        <v>25.778560509901116</v>
      </c>
      <c r="U149" s="24">
        <v>23.979544609611889</v>
      </c>
      <c r="V149" s="24">
        <v>23.791021367694153</v>
      </c>
      <c r="W149" s="24">
        <v>25.368924206118088</v>
      </c>
      <c r="X149" s="24">
        <v>28.129023820252179</v>
      </c>
      <c r="Y149" s="24">
        <v>26.582847710586371</v>
      </c>
      <c r="Z149" s="24">
        <v>23.521599409007237</v>
      </c>
      <c r="AA149" s="24">
        <v>21.446786540480993</v>
      </c>
      <c r="AB149" s="24">
        <v>21.401209147636738</v>
      </c>
      <c r="AC149" s="24">
        <v>24.538134548566294</v>
      </c>
      <c r="AD149" s="24">
        <v>28.361226213904601</v>
      </c>
      <c r="AE149" s="24">
        <v>37.925578784986605</v>
      </c>
      <c r="AF149" s="24">
        <v>29.043070113261216</v>
      </c>
      <c r="AG149" s="24">
        <v>32.01424277965085</v>
      </c>
      <c r="AH149" s="24">
        <v>28.870043000852391</v>
      </c>
      <c r="AI149" s="24">
        <v>28.060213701271884</v>
      </c>
      <c r="AJ149" s="24">
        <v>28.366382184378015</v>
      </c>
      <c r="AK149" s="24">
        <v>26.734332504011633</v>
      </c>
      <c r="AL149" s="24">
        <v>22.949895003595238</v>
      </c>
      <c r="AN149" s="24">
        <f t="shared" si="6"/>
        <v>25.895356714056099</v>
      </c>
      <c r="AO149" s="24">
        <f t="shared" si="7"/>
        <v>24.902211602450166</v>
      </c>
      <c r="AP149" s="24">
        <f t="shared" si="8"/>
        <v>26.888501825662029</v>
      </c>
    </row>
    <row r="150" spans="1:42" s="24" customFormat="1" x14ac:dyDescent="0.3">
      <c r="A150" s="24" t="s">
        <v>96</v>
      </c>
      <c r="B150" s="24" t="s">
        <v>223</v>
      </c>
      <c r="C150" s="24" t="s">
        <v>76</v>
      </c>
      <c r="D150" s="24" t="s">
        <v>209</v>
      </c>
      <c r="E150" s="24">
        <v>28.265703005907277</v>
      </c>
      <c r="F150" s="24">
        <v>23.273641793438177</v>
      </c>
      <c r="G150" s="24">
        <v>21.067895860586592</v>
      </c>
      <c r="H150" s="24">
        <v>19.055443767658094</v>
      </c>
      <c r="I150" s="24">
        <v>19.34621160690407</v>
      </c>
      <c r="J150" s="24">
        <v>19.380387078792552</v>
      </c>
      <c r="K150" s="24">
        <v>22.773011333545178</v>
      </c>
      <c r="L150" s="24">
        <v>24.258138658254929</v>
      </c>
      <c r="M150" s="24">
        <v>22.344735914190306</v>
      </c>
      <c r="N150" s="24">
        <v>21.644965648318461</v>
      </c>
      <c r="O150" s="24">
        <v>24.51053658768091</v>
      </c>
      <c r="P150" s="24">
        <v>24.550898203592812</v>
      </c>
      <c r="Q150" s="24">
        <v>20.356411083577477</v>
      </c>
      <c r="R150" s="24">
        <v>21.38465063048562</v>
      </c>
      <c r="S150" s="24">
        <v>23.724097195092568</v>
      </c>
      <c r="T150" s="24">
        <v>25.250142723548556</v>
      </c>
      <c r="U150" s="24">
        <v>23.775946563113184</v>
      </c>
      <c r="V150" s="24">
        <v>25.967566899792221</v>
      </c>
      <c r="W150" s="24">
        <v>30.353688875283808</v>
      </c>
      <c r="X150" s="24">
        <v>29.23194713034853</v>
      </c>
      <c r="Y150" s="24">
        <v>23.409029944977661</v>
      </c>
      <c r="Z150" s="24">
        <v>23.155448799380594</v>
      </c>
      <c r="AA150" s="24">
        <v>23.24540270020022</v>
      </c>
      <c r="AB150" s="24">
        <v>27.599842260259816</v>
      </c>
      <c r="AC150" s="24">
        <v>26.579243738597448</v>
      </c>
      <c r="AD150" s="24">
        <v>25.074524162399257</v>
      </c>
      <c r="AE150" s="24">
        <v>28.466616217779727</v>
      </c>
      <c r="AF150" s="24">
        <v>28.97315346950634</v>
      </c>
      <c r="AG150" s="24">
        <v>33.148040439102353</v>
      </c>
      <c r="AH150" s="24">
        <v>26.501144960022017</v>
      </c>
      <c r="AI150" s="24">
        <v>28.987966738180798</v>
      </c>
      <c r="AJ150" s="24">
        <v>25.434282961611444</v>
      </c>
      <c r="AK150" s="24">
        <v>25.427437854006779</v>
      </c>
      <c r="AL150" s="24">
        <v>26.89911405224769</v>
      </c>
      <c r="AN150" s="24">
        <f t="shared" si="6"/>
        <v>24.806390260540688</v>
      </c>
      <c r="AO150" s="24">
        <f t="shared" si="7"/>
        <v>22.644871626746276</v>
      </c>
      <c r="AP150" s="24">
        <f t="shared" si="8"/>
        <v>26.9679088943351</v>
      </c>
    </row>
    <row r="151" spans="1:42" s="24" customFormat="1" x14ac:dyDescent="0.3">
      <c r="A151" s="24" t="s">
        <v>96</v>
      </c>
      <c r="B151" s="24" t="s">
        <v>223</v>
      </c>
      <c r="C151" s="24" t="s">
        <v>77</v>
      </c>
      <c r="D151" s="24" t="s">
        <v>210</v>
      </c>
      <c r="E151" s="24">
        <v>14.662972809937665</v>
      </c>
      <c r="F151" s="24">
        <v>19.311469408808804</v>
      </c>
      <c r="G151" s="24">
        <v>18.861231361231358</v>
      </c>
      <c r="H151" s="24">
        <v>14.754374158815617</v>
      </c>
      <c r="I151" s="24">
        <v>8.5407785361400101</v>
      </c>
      <c r="J151" s="24">
        <v>9.4923033925269813</v>
      </c>
      <c r="K151" s="24">
        <v>14.369513089316504</v>
      </c>
      <c r="L151" s="24">
        <v>15.086824696802644</v>
      </c>
      <c r="M151" s="24">
        <v>4.3292385951620753</v>
      </c>
      <c r="N151" s="24">
        <v>5.1901408085201348</v>
      </c>
      <c r="O151" s="24">
        <v>11.196580914288356</v>
      </c>
      <c r="P151" s="24">
        <v>16.111235878257641</v>
      </c>
      <c r="Q151" s="24">
        <v>19.047396636857368</v>
      </c>
      <c r="R151" s="24">
        <v>21.708731235446965</v>
      </c>
      <c r="S151" s="24">
        <v>17.390433186284966</v>
      </c>
      <c r="T151" s="24">
        <v>14.123631321602446</v>
      </c>
      <c r="U151" s="24">
        <v>12.473059441108715</v>
      </c>
      <c r="V151" s="24">
        <v>15.770546249206078</v>
      </c>
      <c r="W151" s="24">
        <v>17.949072542754465</v>
      </c>
      <c r="X151" s="24">
        <v>16.810629261557406</v>
      </c>
      <c r="Y151" s="24">
        <v>24.888030863039205</v>
      </c>
      <c r="Z151" s="24">
        <v>24.476663894382536</v>
      </c>
      <c r="AA151" s="24">
        <v>26.423053146125202</v>
      </c>
      <c r="AB151" s="24">
        <v>26.714662861949229</v>
      </c>
      <c r="AC151" s="24">
        <v>29.320613139908335</v>
      </c>
      <c r="AD151" s="24">
        <v>28.128634079688624</v>
      </c>
      <c r="AE151" s="24">
        <v>28.92233209857234</v>
      </c>
      <c r="AF151" s="24">
        <v>27.591898175090861</v>
      </c>
      <c r="AG151" s="24">
        <v>24.57526778327254</v>
      </c>
      <c r="AH151" s="24">
        <v>24.495894985058452</v>
      </c>
      <c r="AI151" s="24">
        <v>23.045721910511677</v>
      </c>
      <c r="AJ151" s="24">
        <v>21.578109312272804</v>
      </c>
      <c r="AK151" s="24">
        <v>19.139091152802148</v>
      </c>
      <c r="AL151" s="24">
        <v>19.531946679207778</v>
      </c>
      <c r="AN151" s="24">
        <f t="shared" si="6"/>
        <v>18.706237753132587</v>
      </c>
      <c r="AO151" s="24">
        <f t="shared" si="7"/>
        <v>13.920583263006369</v>
      </c>
      <c r="AP151" s="24">
        <f t="shared" si="8"/>
        <v>23.49189224325881</v>
      </c>
    </row>
    <row r="152" spans="1:42" s="24" customFormat="1" x14ac:dyDescent="0.3">
      <c r="A152" s="24" t="s">
        <v>96</v>
      </c>
      <c r="B152" s="24" t="s">
        <v>223</v>
      </c>
      <c r="C152" s="24" t="s">
        <v>78</v>
      </c>
      <c r="D152" s="24" t="s">
        <v>211</v>
      </c>
      <c r="E152" s="24">
        <v>27.491823353555073</v>
      </c>
      <c r="F152" s="24">
        <v>23.863076508226129</v>
      </c>
      <c r="G152" s="24">
        <v>23.424309160735842</v>
      </c>
      <c r="H152" s="24">
        <v>23.255460827499522</v>
      </c>
      <c r="I152" s="24">
        <v>24.247232171965848</v>
      </c>
      <c r="J152" s="24">
        <v>26.597992307198265</v>
      </c>
      <c r="K152" s="24">
        <v>24.813984690137563</v>
      </c>
      <c r="L152" s="24">
        <v>26.016428060343156</v>
      </c>
      <c r="M152" s="24">
        <v>27.264134227119612</v>
      </c>
      <c r="N152" s="24">
        <v>30.036924392273619</v>
      </c>
      <c r="O152" s="24">
        <v>29.460532252755883</v>
      </c>
      <c r="P152" s="24">
        <v>24.951974191778152</v>
      </c>
      <c r="Q152" s="24">
        <v>22.943603796606769</v>
      </c>
      <c r="R152" s="24">
        <v>18.948603263753029</v>
      </c>
      <c r="S152" s="24">
        <v>20.256037348525279</v>
      </c>
      <c r="T152" s="24">
        <v>20.653527730969302</v>
      </c>
      <c r="U152" s="24">
        <v>20.405274258873462</v>
      </c>
      <c r="V152" s="24">
        <v>20.216851610564461</v>
      </c>
      <c r="W152" s="24">
        <v>21.336402901033789</v>
      </c>
      <c r="X152" s="24">
        <v>21.627550322764577</v>
      </c>
      <c r="Y152" s="24">
        <v>22.754182354082872</v>
      </c>
      <c r="Z152" s="24">
        <v>22.750138209052796</v>
      </c>
      <c r="AA152" s="24">
        <v>21.741010072081298</v>
      </c>
      <c r="AB152" s="24">
        <v>21.574141924804461</v>
      </c>
      <c r="AC152" s="24">
        <v>21.557618849851075</v>
      </c>
      <c r="AD152" s="24">
        <v>22.003871564227516</v>
      </c>
      <c r="AE152" s="24">
        <v>23.026632734026638</v>
      </c>
      <c r="AF152" s="24">
        <v>24.608855241332183</v>
      </c>
      <c r="AG152" s="24">
        <v>24.519667174302505</v>
      </c>
      <c r="AH152" s="24">
        <v>20.924163503885804</v>
      </c>
      <c r="AI152" s="24">
        <v>22.912681101160967</v>
      </c>
      <c r="AJ152" s="24">
        <v>23.815962305730196</v>
      </c>
      <c r="AK152" s="24">
        <v>22.610562310030396</v>
      </c>
      <c r="AL152" s="24">
        <v>22.494840061126144</v>
      </c>
      <c r="AN152" s="24">
        <f t="shared" si="6"/>
        <v>23.385472081834543</v>
      </c>
      <c r="AO152" s="24">
        <f t="shared" si="7"/>
        <v>24.390054031900977</v>
      </c>
      <c r="AP152" s="24">
        <f t="shared" si="8"/>
        <v>22.380890131768098</v>
      </c>
    </row>
    <row r="153" spans="1:42" s="24" customFormat="1" x14ac:dyDescent="0.3">
      <c r="A153" s="24" t="s">
        <v>96</v>
      </c>
      <c r="B153" s="24" t="s">
        <v>223</v>
      </c>
      <c r="C153" s="24" t="s">
        <v>79</v>
      </c>
      <c r="D153" s="24" t="s">
        <v>212</v>
      </c>
      <c r="E153" s="24">
        <v>33.204397477167447</v>
      </c>
      <c r="F153" s="24">
        <v>30.801423049987246</v>
      </c>
      <c r="G153" s="24">
        <v>28.377097233296215</v>
      </c>
      <c r="H153" s="24">
        <v>27.776646097526015</v>
      </c>
      <c r="I153" s="24">
        <v>29.590856665600164</v>
      </c>
      <c r="J153" s="24">
        <v>29.622578200391931</v>
      </c>
      <c r="K153" s="24">
        <v>29.404300952105839</v>
      </c>
      <c r="L153" s="24">
        <v>29.753078533983402</v>
      </c>
      <c r="M153" s="24">
        <v>31.292400427165873</v>
      </c>
      <c r="N153" s="24">
        <v>32.910890888454489</v>
      </c>
      <c r="O153" s="24">
        <v>33.224600641389024</v>
      </c>
      <c r="P153" s="24">
        <v>30.320082708696226</v>
      </c>
      <c r="Q153" s="24">
        <v>26.445122611421539</v>
      </c>
      <c r="R153" s="24">
        <v>24.878175850815769</v>
      </c>
      <c r="S153" s="24">
        <v>26.257311738703702</v>
      </c>
      <c r="T153" s="24">
        <v>26.156550892200851</v>
      </c>
      <c r="U153" s="24">
        <v>25.819745410518301</v>
      </c>
      <c r="V153" s="24">
        <v>24.555324962007575</v>
      </c>
      <c r="W153" s="24">
        <v>25.651522776437453</v>
      </c>
      <c r="X153" s="24">
        <v>25.23646873218479</v>
      </c>
      <c r="Y153" s="24">
        <v>25.008835595026397</v>
      </c>
      <c r="Z153" s="24">
        <v>25.036008765126361</v>
      </c>
      <c r="AA153" s="24">
        <v>23.496590466739669</v>
      </c>
      <c r="AB153" s="24">
        <v>23.1516815609994</v>
      </c>
      <c r="AC153" s="24">
        <v>21.531443439140716</v>
      </c>
      <c r="AD153" s="24">
        <v>24.028905447036763</v>
      </c>
      <c r="AE153" s="24">
        <v>25.047834985962247</v>
      </c>
      <c r="AF153" s="24">
        <v>24.071715319026975</v>
      </c>
      <c r="AG153" s="24">
        <v>25.416409576691795</v>
      </c>
      <c r="AH153" s="24">
        <v>26.389892341399189</v>
      </c>
      <c r="AI153" s="24">
        <v>24.068830372322346</v>
      </c>
      <c r="AJ153" s="24">
        <v>26.86671398008782</v>
      </c>
      <c r="AK153" s="24">
        <v>24.265219160941232</v>
      </c>
      <c r="AL153" s="24">
        <v>22.583766353128308</v>
      </c>
      <c r="AN153" s="24">
        <f t="shared" si="6"/>
        <v>26.830659506284803</v>
      </c>
      <c r="AO153" s="24">
        <f t="shared" si="7"/>
        <v>29.166779963495536</v>
      </c>
      <c r="AP153" s="24">
        <f t="shared" si="8"/>
        <v>24.494539049074064</v>
      </c>
    </row>
    <row r="154" spans="1:42" s="24" customFormat="1" x14ac:dyDescent="0.3">
      <c r="A154" s="24" t="s">
        <v>96</v>
      </c>
      <c r="B154" s="24" t="s">
        <v>223</v>
      </c>
      <c r="C154" s="24" t="s">
        <v>80</v>
      </c>
      <c r="D154" s="24" t="s">
        <v>213</v>
      </c>
      <c r="E154" s="24">
        <v>29.141924133175127</v>
      </c>
      <c r="F154" s="24">
        <v>29.675309518036663</v>
      </c>
      <c r="G154" s="24">
        <v>26.516542009971307</v>
      </c>
      <c r="H154" s="24">
        <v>29.975276320559001</v>
      </c>
      <c r="I154" s="24">
        <v>29.473113683305357</v>
      </c>
      <c r="J154" s="24">
        <v>28.244580541316871</v>
      </c>
      <c r="K154" s="24">
        <v>25.872310911816104</v>
      </c>
      <c r="L154" s="24">
        <v>27.87471199057741</v>
      </c>
      <c r="M154" s="24">
        <v>32.590889919202382</v>
      </c>
      <c r="N154" s="24">
        <v>35.066116711657784</v>
      </c>
      <c r="O154" s="24">
        <v>41.353762586048759</v>
      </c>
      <c r="P154" s="24">
        <v>42.841377547944781</v>
      </c>
      <c r="Q154" s="24">
        <v>39.963947651179602</v>
      </c>
      <c r="R154" s="24">
        <v>39.655988667169808</v>
      </c>
      <c r="S154" s="24">
        <v>40.907730632757669</v>
      </c>
      <c r="T154" s="24">
        <v>42.862650378449025</v>
      </c>
      <c r="U154" s="24">
        <v>42.532679544820049</v>
      </c>
      <c r="V154" s="24">
        <v>34.274809306160826</v>
      </c>
      <c r="W154" s="24">
        <v>20.071384832137596</v>
      </c>
      <c r="X154" s="24">
        <v>20.173363472246667</v>
      </c>
      <c r="Y154" s="24">
        <v>22.282592508653657</v>
      </c>
      <c r="Z154" s="24">
        <v>23.112404029700212</v>
      </c>
      <c r="AA154" s="24">
        <v>22.744211101747823</v>
      </c>
      <c r="AB154" s="24">
        <v>23.829286616343488</v>
      </c>
      <c r="AC154" s="24">
        <v>25.681455324361103</v>
      </c>
      <c r="AD154" s="24">
        <v>30.420758853379166</v>
      </c>
      <c r="AE154" s="24">
        <v>27.011619927255669</v>
      </c>
      <c r="AF154" s="24">
        <v>25.495975400567655</v>
      </c>
      <c r="AG154" s="24">
        <v>28.226446832016546</v>
      </c>
      <c r="AH154" s="24">
        <v>20.63643223239341</v>
      </c>
      <c r="AI154" s="24">
        <v>25.356649809944365</v>
      </c>
      <c r="AJ154" s="24">
        <v>26.791477836442084</v>
      </c>
      <c r="AK154" s="24">
        <v>28.02403289301137</v>
      </c>
      <c r="AL154" s="24">
        <v>27.444334358060257</v>
      </c>
      <c r="AN154" s="24">
        <f t="shared" si="6"/>
        <v>29.8860631788944</v>
      </c>
      <c r="AO154" s="24">
        <f t="shared" si="7"/>
        <v>34.385230161646341</v>
      </c>
      <c r="AP154" s="24">
        <f t="shared" si="8"/>
        <v>25.38689619614247</v>
      </c>
    </row>
    <row r="155" spans="1:42" s="24" customFormat="1" x14ac:dyDescent="0.3">
      <c r="A155" s="24" t="s">
        <v>96</v>
      </c>
      <c r="B155" s="24" t="s">
        <v>223</v>
      </c>
      <c r="C155" s="24" t="s">
        <v>81</v>
      </c>
      <c r="D155" s="24" t="s">
        <v>214</v>
      </c>
      <c r="E155" s="24">
        <v>28.446467549079301</v>
      </c>
      <c r="F155" s="24">
        <v>23.824089294692644</v>
      </c>
      <c r="G155" s="24">
        <v>21.333329022715997</v>
      </c>
      <c r="H155" s="24">
        <v>20.596298731268327</v>
      </c>
      <c r="I155" s="24">
        <v>15.041428322245743</v>
      </c>
      <c r="J155" s="24">
        <v>16.633575364085946</v>
      </c>
      <c r="K155" s="24">
        <v>18.829613353724582</v>
      </c>
      <c r="L155" s="24">
        <v>17.639850349538733</v>
      </c>
      <c r="M155" s="24">
        <v>16.027262241553995</v>
      </c>
      <c r="N155" s="24">
        <v>16.519842193129612</v>
      </c>
      <c r="O155" s="24">
        <v>26.570973992856846</v>
      </c>
      <c r="P155" s="24">
        <v>17.113753827223537</v>
      </c>
      <c r="Q155" s="24">
        <v>15.711393639466534</v>
      </c>
      <c r="R155" s="24">
        <v>7.4779538710725815</v>
      </c>
      <c r="S155" s="24">
        <v>15.043507154177927</v>
      </c>
      <c r="T155" s="24">
        <v>16.129781320757484</v>
      </c>
      <c r="U155" s="24">
        <v>18.768667818958885</v>
      </c>
      <c r="V155" s="24">
        <v>16.287482152282426</v>
      </c>
      <c r="W155" s="24">
        <v>16.437314688420155</v>
      </c>
      <c r="X155" s="24">
        <v>13.33985980897244</v>
      </c>
      <c r="Y155" s="24">
        <v>15.18000219960923</v>
      </c>
      <c r="Z155" s="24">
        <v>15.612931443639793</v>
      </c>
      <c r="AA155" s="24">
        <v>16.119178320914369</v>
      </c>
      <c r="AB155" s="24">
        <v>14.428363863758692</v>
      </c>
      <c r="AC155" s="24">
        <v>14.514549339732403</v>
      </c>
      <c r="AD155" s="24">
        <v>16.292015823995563</v>
      </c>
      <c r="AE155" s="24">
        <v>16.774955378532695</v>
      </c>
      <c r="AF155" s="24">
        <v>14.642515797237637</v>
      </c>
      <c r="AG155" s="24">
        <v>17.321382846567587</v>
      </c>
      <c r="AH155" s="24">
        <v>17.984907670776654</v>
      </c>
      <c r="AI155" s="24">
        <v>18.930818759557031</v>
      </c>
      <c r="AJ155" s="24">
        <v>18.259173369669476</v>
      </c>
      <c r="AK155" s="24">
        <v>24.19221951932434</v>
      </c>
      <c r="AL155" s="24">
        <v>24.560157533796048</v>
      </c>
      <c r="AN155" s="24">
        <f t="shared" si="6"/>
        <v>17.723106369509864</v>
      </c>
      <c r="AO155" s="24">
        <f t="shared" si="7"/>
        <v>18.335752238032274</v>
      </c>
      <c r="AP155" s="24">
        <f t="shared" si="8"/>
        <v>17.110460500987443</v>
      </c>
    </row>
    <row r="156" spans="1:42" s="24" customFormat="1" x14ac:dyDescent="0.3">
      <c r="A156" s="24" t="s">
        <v>96</v>
      </c>
      <c r="B156" s="24" t="s">
        <v>223</v>
      </c>
      <c r="C156" s="24" t="s">
        <v>82</v>
      </c>
      <c r="D156" s="24" t="s">
        <v>215</v>
      </c>
      <c r="E156" s="24">
        <v>30.602699452091407</v>
      </c>
      <c r="F156" s="24">
        <v>26.857755795244621</v>
      </c>
      <c r="G156" s="24">
        <v>27.496545017146946</v>
      </c>
      <c r="H156" s="24">
        <v>26.420866205119946</v>
      </c>
      <c r="I156" s="24">
        <v>21.893967878820433</v>
      </c>
      <c r="J156" s="24">
        <v>21.304853079519674</v>
      </c>
      <c r="K156" s="24">
        <v>21.361529548088065</v>
      </c>
      <c r="L156" s="24">
        <v>19.094488188976378</v>
      </c>
      <c r="M156" s="24">
        <v>12.808793751807926</v>
      </c>
      <c r="N156" s="24">
        <v>16.344636150873566</v>
      </c>
      <c r="O156" s="24">
        <v>13.598588606713404</v>
      </c>
      <c r="P156" s="24">
        <v>16.08756793418031</v>
      </c>
      <c r="Q156" s="24">
        <v>13.569559782162029</v>
      </c>
      <c r="R156" s="24">
        <v>13.840589668986549</v>
      </c>
      <c r="S156" s="24">
        <v>20.00004503321199</v>
      </c>
      <c r="T156" s="24">
        <v>20.581085335882467</v>
      </c>
      <c r="U156" s="24">
        <v>24.08392759045411</v>
      </c>
      <c r="V156" s="24">
        <v>29.886292154878497</v>
      </c>
      <c r="W156" s="24">
        <v>33.163465650860367</v>
      </c>
      <c r="X156" s="24">
        <v>20.773048163752563</v>
      </c>
      <c r="Y156" s="24">
        <v>16.785833169491561</v>
      </c>
      <c r="Z156" s="24">
        <v>26.712866679271073</v>
      </c>
      <c r="AA156" s="24">
        <v>22.625688399360456</v>
      </c>
      <c r="AB156" s="24">
        <v>25.187932948334247</v>
      </c>
      <c r="AC156" s="24">
        <v>19.862896309806956</v>
      </c>
      <c r="AD156" s="24">
        <v>30.176202343627573</v>
      </c>
      <c r="AE156" s="24">
        <v>15.649703157446455</v>
      </c>
      <c r="AF156" s="24">
        <v>12.899362917799968</v>
      </c>
      <c r="AG156" s="24">
        <v>11.077819715301516</v>
      </c>
      <c r="AH156" s="24">
        <v>17.530359230610351</v>
      </c>
      <c r="AI156" s="24">
        <v>13.16766230034863</v>
      </c>
      <c r="AJ156" s="24">
        <v>11.022502300440223</v>
      </c>
      <c r="AK156" s="24">
        <v>10.523812911087678</v>
      </c>
      <c r="AL156" s="24">
        <v>11.42803287373337</v>
      </c>
      <c r="AN156" s="24">
        <f t="shared" si="6"/>
        <v>19.835911183689152</v>
      </c>
      <c r="AO156" s="24">
        <f t="shared" si="7"/>
        <v>20.349852883487042</v>
      </c>
      <c r="AP156" s="24">
        <f t="shared" si="8"/>
        <v>19.321969483891266</v>
      </c>
    </row>
    <row r="157" spans="1:42" s="24" customFormat="1" x14ac:dyDescent="0.3">
      <c r="A157" s="24" t="s">
        <v>96</v>
      </c>
      <c r="B157" s="24" t="s">
        <v>223</v>
      </c>
      <c r="C157" s="24" t="s">
        <v>83</v>
      </c>
      <c r="D157" s="24" t="s">
        <v>216</v>
      </c>
      <c r="E157" s="24">
        <v>29.360259850303628</v>
      </c>
      <c r="F157" s="24">
        <v>32.328207592503603</v>
      </c>
      <c r="G157" s="24">
        <v>31.72716676379985</v>
      </c>
      <c r="H157" s="24">
        <v>33.496233305693259</v>
      </c>
      <c r="I157" s="24">
        <v>35.89919530908864</v>
      </c>
      <c r="J157" s="24">
        <v>30.162574982545635</v>
      </c>
      <c r="K157" s="24">
        <v>26.600469247528068</v>
      </c>
      <c r="L157" s="24">
        <v>23.483877391012157</v>
      </c>
      <c r="M157" s="24">
        <v>20.709881532457334</v>
      </c>
      <c r="N157" s="24">
        <v>23.911615345311212</v>
      </c>
      <c r="O157" s="24">
        <v>27.068058470556689</v>
      </c>
      <c r="P157" s="24">
        <v>25.988461026868855</v>
      </c>
      <c r="Q157" s="24">
        <v>29.194209750616533</v>
      </c>
      <c r="R157" s="24">
        <v>29.239582622928456</v>
      </c>
      <c r="S157" s="24">
        <v>24.644298018186646</v>
      </c>
      <c r="T157" s="24">
        <v>24.700618116562474</v>
      </c>
      <c r="U157" s="24">
        <v>25.01376774728185</v>
      </c>
      <c r="V157" s="24">
        <v>24.45888577978852</v>
      </c>
      <c r="W157" s="24">
        <v>24.917128184472862</v>
      </c>
      <c r="X157" s="24">
        <v>24.620257350509629</v>
      </c>
      <c r="Y157" s="24">
        <v>26.082702245415906</v>
      </c>
      <c r="Z157" s="24">
        <v>26.179263855858125</v>
      </c>
      <c r="AA157" s="24">
        <v>23.810536937637909</v>
      </c>
      <c r="AB157" s="24">
        <v>23.323240975538052</v>
      </c>
      <c r="AC157" s="24">
        <v>23.278387995447826</v>
      </c>
      <c r="AD157" s="24">
        <v>21.679444006591673</v>
      </c>
      <c r="AE157" s="24">
        <v>23.448731033246865</v>
      </c>
      <c r="AF157" s="24">
        <v>23.836066494440075</v>
      </c>
      <c r="AG157" s="24">
        <v>25.941687564911209</v>
      </c>
      <c r="AH157" s="24">
        <v>24.995486662621936</v>
      </c>
      <c r="AI157" s="24">
        <v>26.712402921282386</v>
      </c>
      <c r="AJ157" s="24">
        <v>23.520125844675789</v>
      </c>
      <c r="AK157" s="24">
        <v>24.890339352848788</v>
      </c>
      <c r="AL157" s="24">
        <v>23.196039174462083</v>
      </c>
      <c r="AN157" s="24">
        <f t="shared" si="6"/>
        <v>26.129976572146902</v>
      </c>
      <c r="AO157" s="24">
        <f t="shared" si="7"/>
        <v>27.854616298426173</v>
      </c>
      <c r="AP157" s="24">
        <f t="shared" si="8"/>
        <v>24.40533684586763</v>
      </c>
    </row>
    <row r="158" spans="1:42" s="24" customFormat="1" x14ac:dyDescent="0.3">
      <c r="A158" s="24" t="s">
        <v>96</v>
      </c>
      <c r="B158" s="24" t="s">
        <v>223</v>
      </c>
      <c r="C158" s="24" t="s">
        <v>84</v>
      </c>
      <c r="D158" s="24" t="s">
        <v>217</v>
      </c>
      <c r="E158" s="24">
        <v>18.164264137957403</v>
      </c>
      <c r="F158" s="24">
        <v>17.869889887356027</v>
      </c>
      <c r="G158" s="24">
        <v>16.952593355063765</v>
      </c>
      <c r="H158" s="24">
        <v>16.285291029642309</v>
      </c>
      <c r="I158" s="24">
        <v>16.180314677843899</v>
      </c>
      <c r="J158" s="24">
        <v>16.513228191648501</v>
      </c>
      <c r="K158" s="24">
        <v>18.847556642318903</v>
      </c>
      <c r="L158" s="24">
        <v>25.66650473288286</v>
      </c>
      <c r="M158" s="24">
        <v>25.142600667830013</v>
      </c>
      <c r="N158" s="24">
        <v>23.472586912330822</v>
      </c>
      <c r="O158" s="24">
        <v>24.549267516782415</v>
      </c>
      <c r="P158" s="24">
        <v>22.712039623123907</v>
      </c>
      <c r="Q158" s="24">
        <v>23.362271440173853</v>
      </c>
      <c r="R158" s="24">
        <v>26.615609089025195</v>
      </c>
      <c r="S158" s="24">
        <v>21.320532926401569</v>
      </c>
      <c r="T158" s="24">
        <v>25.473557267525159</v>
      </c>
      <c r="U158" s="24">
        <v>24.551314950249971</v>
      </c>
      <c r="V158" s="24">
        <v>25.110786272015424</v>
      </c>
      <c r="W158" s="24">
        <v>23.856612041753944</v>
      </c>
      <c r="X158" s="24">
        <v>21.341684120777298</v>
      </c>
      <c r="Y158" s="24">
        <v>23.800162205032187</v>
      </c>
      <c r="Z158" s="24">
        <v>18.13547075737986</v>
      </c>
      <c r="AA158" s="24">
        <v>21.24315828774084</v>
      </c>
      <c r="AB158" s="24">
        <v>22.473514137083082</v>
      </c>
      <c r="AC158" s="24">
        <v>25.205311309523136</v>
      </c>
      <c r="AD158" s="24">
        <v>27.033547781310496</v>
      </c>
      <c r="AE158" s="24">
        <v>29.565237240101176</v>
      </c>
      <c r="AF158" s="24">
        <v>28.713732857727877</v>
      </c>
      <c r="AG158" s="24">
        <v>28.93590432174496</v>
      </c>
      <c r="AH158" s="24">
        <v>23.018437273100691</v>
      </c>
      <c r="AI158" s="24">
        <v>26.972764116123436</v>
      </c>
      <c r="AJ158" s="24">
        <v>31.268693861137052</v>
      </c>
      <c r="AK158" s="24">
        <v>28.304149512335663</v>
      </c>
      <c r="AL158" s="24">
        <v>29.773210674692983</v>
      </c>
      <c r="AN158" s="24">
        <f t="shared" si="6"/>
        <v>23.483288229933436</v>
      </c>
      <c r="AO158" s="24">
        <f t="shared" si="7"/>
        <v>21.39290723812686</v>
      </c>
      <c r="AP158" s="24">
        <f t="shared" si="8"/>
        <v>25.573669221740001</v>
      </c>
    </row>
    <row r="159" spans="1:42" s="24" customFormat="1" x14ac:dyDescent="0.3">
      <c r="A159" s="24" t="s">
        <v>96</v>
      </c>
      <c r="B159" s="24" t="s">
        <v>223</v>
      </c>
      <c r="C159" s="24" t="s">
        <v>85</v>
      </c>
      <c r="D159" s="24" t="s">
        <v>218</v>
      </c>
      <c r="E159" s="24">
        <v>6.1545383694490656</v>
      </c>
      <c r="F159" s="24">
        <v>5.6083152620952665</v>
      </c>
      <c r="G159" s="24">
        <v>9.0929965556831238</v>
      </c>
      <c r="H159" s="24">
        <v>7.4096116649308135</v>
      </c>
      <c r="I159" s="24">
        <v>8.1398353639044494</v>
      </c>
      <c r="J159" s="24">
        <v>8.7320184539490882</v>
      </c>
      <c r="K159" s="24">
        <v>8.4469245270299371</v>
      </c>
      <c r="L159" s="24">
        <v>9.7182158888162391</v>
      </c>
      <c r="M159" s="24">
        <v>10.792349716666546</v>
      </c>
      <c r="N159" s="24">
        <v>11.136228023322598</v>
      </c>
      <c r="O159" s="24">
        <v>12.704080037972098</v>
      </c>
      <c r="P159" s="24">
        <v>15.171265120909903</v>
      </c>
      <c r="Q159" s="24">
        <v>15.9389277365969</v>
      </c>
      <c r="R159" s="24">
        <v>15.245786475543435</v>
      </c>
      <c r="S159" s="24">
        <v>14.681826342474439</v>
      </c>
      <c r="T159" s="24">
        <v>12.412025361735614</v>
      </c>
      <c r="U159" s="24">
        <v>20.172689420228945</v>
      </c>
      <c r="V159" s="24">
        <v>18.178556488115202</v>
      </c>
      <c r="W159" s="24">
        <v>16.447145074469137</v>
      </c>
      <c r="X159" s="24">
        <v>19.549120638378596</v>
      </c>
      <c r="Y159" s="24">
        <v>19.483821715744021</v>
      </c>
      <c r="Z159" s="24">
        <v>19.302059418427142</v>
      </c>
      <c r="AA159" s="24">
        <v>20.217422804379776</v>
      </c>
      <c r="AB159" s="24">
        <v>20.984141578942971</v>
      </c>
      <c r="AC159" s="24">
        <v>20.14568991684261</v>
      </c>
      <c r="AD159" s="24">
        <v>22.355145856945086</v>
      </c>
      <c r="AE159" s="24">
        <v>21.130370024995969</v>
      </c>
      <c r="AF159" s="24">
        <v>22.083055269177692</v>
      </c>
      <c r="AG159" s="24">
        <v>22.977773842733093</v>
      </c>
      <c r="AH159" s="24">
        <v>21.419561956283069</v>
      </c>
      <c r="AI159" s="24">
        <v>25.564937677271153</v>
      </c>
      <c r="AJ159" s="24">
        <v>27.015036371963262</v>
      </c>
      <c r="AK159" s="24">
        <v>26.853337697087159</v>
      </c>
      <c r="AL159" s="24">
        <v>28.034400959887556</v>
      </c>
      <c r="AN159" s="24">
        <f t="shared" si="6"/>
        <v>16.567623870969175</v>
      </c>
      <c r="AO159" s="24">
        <f t="shared" si="7"/>
        <v>11.268096136547555</v>
      </c>
      <c r="AP159" s="24">
        <f t="shared" si="8"/>
        <v>21.867151605390792</v>
      </c>
    </row>
    <row r="160" spans="1:42" s="24" customFormat="1" x14ac:dyDescent="0.3">
      <c r="A160" s="24" t="s">
        <v>96</v>
      </c>
      <c r="B160" s="24" t="s">
        <v>223</v>
      </c>
      <c r="C160" s="24" t="s">
        <v>86</v>
      </c>
      <c r="D160" s="24" t="s">
        <v>219</v>
      </c>
      <c r="E160" s="24">
        <v>21.272749807689934</v>
      </c>
      <c r="F160" s="24">
        <v>19.189212330676181</v>
      </c>
      <c r="G160" s="24">
        <v>19.980277768355641</v>
      </c>
      <c r="H160" s="24">
        <v>20.896089207154155</v>
      </c>
      <c r="I160" s="24">
        <v>21.99987675315467</v>
      </c>
      <c r="J160" s="24">
        <v>21.814335280432051</v>
      </c>
      <c r="K160" s="24">
        <v>21.570848185888263</v>
      </c>
      <c r="L160" s="24">
        <v>22.506750803241477</v>
      </c>
      <c r="M160" s="24">
        <v>25.200682020282567</v>
      </c>
      <c r="N160" s="24">
        <v>25.835741820120319</v>
      </c>
      <c r="O160" s="24">
        <v>22.964642529394663</v>
      </c>
      <c r="P160" s="24">
        <v>19.590184886244032</v>
      </c>
      <c r="Q160" s="24">
        <v>18.830308076825801</v>
      </c>
      <c r="R160" s="24">
        <v>18.375089030624501</v>
      </c>
      <c r="S160" s="24">
        <v>19.375515314091864</v>
      </c>
      <c r="T160" s="24">
        <v>18.848473547952178</v>
      </c>
      <c r="U160" s="24">
        <v>19.054989360510696</v>
      </c>
      <c r="V160" s="24">
        <v>18.317099019550408</v>
      </c>
      <c r="W160" s="24">
        <v>18.982503458096843</v>
      </c>
      <c r="X160" s="24">
        <v>18.429502401574609</v>
      </c>
      <c r="Y160" s="24">
        <v>18.801735280049368</v>
      </c>
      <c r="Z160" s="24">
        <v>18.382259108047208</v>
      </c>
      <c r="AA160" s="24">
        <v>18.28709625703107</v>
      </c>
      <c r="AB160" s="24">
        <v>17.844676119502694</v>
      </c>
      <c r="AC160" s="24">
        <v>17.49280007111798</v>
      </c>
      <c r="AD160" s="24">
        <v>17.656730148166996</v>
      </c>
      <c r="AE160" s="24">
        <v>18.029820478083927</v>
      </c>
      <c r="AF160" s="24">
        <v>18.500545434355178</v>
      </c>
      <c r="AG160" s="24">
        <v>17.348547420748066</v>
      </c>
      <c r="AH160" s="24">
        <v>14.733862512907555</v>
      </c>
      <c r="AI160" s="24">
        <v>15.976327221596515</v>
      </c>
      <c r="AJ160" s="24">
        <v>15.858633129313619</v>
      </c>
      <c r="AK160" s="24">
        <v>16.088532599740663</v>
      </c>
      <c r="AL160" s="24">
        <v>16.707644391148811</v>
      </c>
      <c r="AN160" s="24">
        <f t="shared" si="6"/>
        <v>19.257178875696194</v>
      </c>
      <c r="AO160" s="24">
        <f t="shared" si="7"/>
        <v>21.017986277802294</v>
      </c>
      <c r="AP160" s="24">
        <f t="shared" si="8"/>
        <v>17.496371473590091</v>
      </c>
    </row>
    <row r="161" spans="1:42" s="24" customFormat="1" x14ac:dyDescent="0.3">
      <c r="A161" s="24" t="s">
        <v>96</v>
      </c>
      <c r="B161" s="24" t="s">
        <v>223</v>
      </c>
      <c r="C161" s="24" t="s">
        <v>87</v>
      </c>
      <c r="D161" s="24" t="s">
        <v>220</v>
      </c>
      <c r="E161" s="24">
        <v>23.268088614692374</v>
      </c>
      <c r="F161" s="24">
        <v>24.247432851773741</v>
      </c>
      <c r="G161" s="24">
        <v>22.062325429276193</v>
      </c>
      <c r="H161" s="24">
        <v>22.227936990827999</v>
      </c>
      <c r="I161" s="24">
        <v>25.076584635358341</v>
      </c>
      <c r="J161" s="24">
        <v>24.145070758873214</v>
      </c>
      <c r="K161" s="24">
        <v>23.686119531911235</v>
      </c>
      <c r="L161" s="24">
        <v>23.547548291996023</v>
      </c>
      <c r="M161" s="24">
        <v>22.757335421938233</v>
      </c>
      <c r="N161" s="24">
        <v>22.449657484066385</v>
      </c>
      <c r="O161" s="24">
        <v>21.469994007949374</v>
      </c>
      <c r="P161" s="24">
        <v>20.058747566222003</v>
      </c>
      <c r="Q161" s="24">
        <v>20.019390457601034</v>
      </c>
      <c r="R161" s="24">
        <v>20.333903788467563</v>
      </c>
      <c r="S161" s="24">
        <v>21.216405530080021</v>
      </c>
      <c r="T161" s="24">
        <v>21.204994480732147</v>
      </c>
      <c r="U161" s="24">
        <v>21.629225003182022</v>
      </c>
      <c r="V161" s="24">
        <v>22.363067265376198</v>
      </c>
      <c r="W161" s="24">
        <v>22.848405926703084</v>
      </c>
      <c r="X161" s="24">
        <v>23.31795337444041</v>
      </c>
      <c r="Y161" s="24">
        <v>23.568925496600365</v>
      </c>
      <c r="Z161" s="24">
        <v>22.051491344612753</v>
      </c>
      <c r="AA161" s="24">
        <v>21.576521788084261</v>
      </c>
      <c r="AB161" s="24">
        <v>21.659966796024904</v>
      </c>
      <c r="AC161" s="24">
        <v>22.526726837012813</v>
      </c>
      <c r="AD161" s="24">
        <v>23.222952733240334</v>
      </c>
      <c r="AE161" s="24">
        <v>23.333014816516993</v>
      </c>
      <c r="AF161" s="24">
        <v>22.351352966143985</v>
      </c>
      <c r="AG161" s="24">
        <v>20.786243538949609</v>
      </c>
      <c r="AH161" s="24">
        <v>17.512932996429161</v>
      </c>
      <c r="AI161" s="24">
        <v>18.394597514683543</v>
      </c>
      <c r="AJ161" s="24">
        <v>18.544755916480078</v>
      </c>
      <c r="AK161" s="24">
        <v>19.350606350688988</v>
      </c>
      <c r="AL161" s="24">
        <v>19.762260074982997</v>
      </c>
      <c r="AN161" s="24">
        <f t="shared" si="6"/>
        <v>21.840368722997606</v>
      </c>
      <c r="AO161" s="24">
        <f t="shared" si="7"/>
        <v>22.3176918144087</v>
      </c>
      <c r="AP161" s="24">
        <f t="shared" si="8"/>
        <v>21.363045631586498</v>
      </c>
    </row>
    <row r="162" spans="1:42" s="24" customFormat="1" x14ac:dyDescent="0.3">
      <c r="A162" s="24" t="s">
        <v>96</v>
      </c>
      <c r="B162" s="24" t="s">
        <v>223</v>
      </c>
      <c r="C162" s="24" t="s">
        <v>88</v>
      </c>
      <c r="D162" s="24" t="s">
        <v>221</v>
      </c>
      <c r="E162" s="24">
        <v>17.346319031712294</v>
      </c>
      <c r="F162" s="24">
        <v>21.390463571716086</v>
      </c>
      <c r="G162" s="24">
        <v>19.79651878351671</v>
      </c>
      <c r="H162" s="24">
        <v>14.253542005188288</v>
      </c>
      <c r="I162" s="24">
        <v>12.12670050461829</v>
      </c>
      <c r="J162" s="24">
        <v>11.378772938463079</v>
      </c>
      <c r="K162" s="24">
        <v>11.181662284982071</v>
      </c>
      <c r="L162" s="24">
        <v>14.29512040694973</v>
      </c>
      <c r="M162" s="24">
        <v>14.669747548997133</v>
      </c>
      <c r="N162" s="24">
        <v>12.066463554333566</v>
      </c>
      <c r="O162" s="24">
        <v>12.200851012804177</v>
      </c>
      <c r="P162" s="24">
        <v>15.125344710337169</v>
      </c>
      <c r="Q162" s="24">
        <v>15.384895596929907</v>
      </c>
      <c r="R162" s="24">
        <v>15.641295509116462</v>
      </c>
      <c r="S162" s="24">
        <v>15.871634130537405</v>
      </c>
      <c r="T162" s="24">
        <v>15.407711419727757</v>
      </c>
      <c r="U162" s="24">
        <v>15.240212274229762</v>
      </c>
      <c r="V162" s="24">
        <v>16.845293389075763</v>
      </c>
      <c r="W162" s="24">
        <v>17.337578074516685</v>
      </c>
      <c r="X162" s="24">
        <v>15.075330960038224</v>
      </c>
      <c r="Y162" s="24">
        <v>14.457020901091219</v>
      </c>
      <c r="Z162" s="24">
        <v>14.327939786834628</v>
      </c>
      <c r="AA162" s="24">
        <v>13.072905952149124</v>
      </c>
      <c r="AB162" s="24">
        <v>15.206308850127886</v>
      </c>
      <c r="AC162" s="24">
        <v>17.468462801396953</v>
      </c>
      <c r="AD162" s="24">
        <v>17.698858163987541</v>
      </c>
      <c r="AE162" s="24">
        <v>19.460573421036951</v>
      </c>
      <c r="AF162" s="24">
        <v>19.526055301881605</v>
      </c>
      <c r="AG162" s="24">
        <v>23.208094611412548</v>
      </c>
      <c r="AH162" s="24">
        <v>19.62477451019851</v>
      </c>
      <c r="AI162" s="24">
        <v>19.407605476172407</v>
      </c>
      <c r="AJ162" s="24">
        <v>20.882311014410124</v>
      </c>
      <c r="AK162" s="24">
        <v>22.915379729518335</v>
      </c>
      <c r="AL162" s="24">
        <v>22.484412010336559</v>
      </c>
      <c r="AN162" s="24">
        <f t="shared" si="6"/>
        <v>16.540475301127795</v>
      </c>
      <c r="AO162" s="24">
        <f t="shared" si="7"/>
        <v>14.904544428479994</v>
      </c>
      <c r="AP162" s="24">
        <f t="shared" si="8"/>
        <v>18.17640617377559</v>
      </c>
    </row>
    <row r="163" spans="1:42" s="24" customFormat="1" x14ac:dyDescent="0.3">
      <c r="A163" s="24" t="s">
        <v>96</v>
      </c>
      <c r="B163" s="24" t="s">
        <v>223</v>
      </c>
      <c r="C163" s="24" t="s">
        <v>89</v>
      </c>
      <c r="D163" s="24" t="s">
        <v>222</v>
      </c>
      <c r="E163" s="24">
        <v>26.393559524945566</v>
      </c>
      <c r="F163" s="24">
        <v>24.425209061872934</v>
      </c>
      <c r="G163" s="24">
        <v>27.689587873909311</v>
      </c>
      <c r="H163" s="24">
        <v>12.206301552958623</v>
      </c>
      <c r="I163" s="24">
        <v>18.120085074672101</v>
      </c>
      <c r="J163" s="24">
        <v>19.148523387173057</v>
      </c>
      <c r="K163" s="24">
        <v>20.810876586391082</v>
      </c>
      <c r="L163" s="24">
        <v>25.185487121379197</v>
      </c>
      <c r="M163" s="24">
        <v>27.8859751615859</v>
      </c>
      <c r="N163" s="24">
        <v>12.700670236691892</v>
      </c>
      <c r="O163" s="24">
        <v>10.219935612478286</v>
      </c>
      <c r="P163" s="24">
        <v>18.67800669992873</v>
      </c>
      <c r="Q163" s="24">
        <v>23.721288924715807</v>
      </c>
      <c r="R163" s="24">
        <v>18.750992861101309</v>
      </c>
      <c r="S163" s="24">
        <v>14.156341420519631</v>
      </c>
      <c r="T163" s="24">
        <v>18.113889429427619</v>
      </c>
      <c r="U163" s="24">
        <v>16.55474766157073</v>
      </c>
      <c r="V163" s="24">
        <v>27.672525128119247</v>
      </c>
      <c r="W163" s="24">
        <v>30.660402531207559</v>
      </c>
      <c r="X163" s="24">
        <v>26.516778274687162</v>
      </c>
      <c r="Y163" s="24">
        <v>24.170391991572931</v>
      </c>
      <c r="Z163" s="24">
        <v>27.524167694598393</v>
      </c>
      <c r="AA163" s="24">
        <v>21.158888052898583</v>
      </c>
      <c r="AB163" s="24">
        <v>15.217442272199985</v>
      </c>
      <c r="AC163" s="24">
        <v>21.798464440157023</v>
      </c>
      <c r="AD163" s="24">
        <v>23.004033568505758</v>
      </c>
      <c r="AE163" s="24">
        <v>26.921912843379005</v>
      </c>
      <c r="AF163" s="24">
        <v>30.340038270165703</v>
      </c>
      <c r="AG163" s="24">
        <v>26.826125877566355</v>
      </c>
      <c r="AH163" s="24">
        <v>25.796946022091721</v>
      </c>
      <c r="AI163" s="24">
        <v>21.971657974851194</v>
      </c>
      <c r="AJ163" s="24">
        <v>23.072397078265773</v>
      </c>
      <c r="AK163" s="24">
        <v>26.596744447981219</v>
      </c>
      <c r="AL163" s="24">
        <v>27.268953309093291</v>
      </c>
      <c r="AN163" s="24">
        <f t="shared" si="6"/>
        <v>22.390569057901843</v>
      </c>
      <c r="AO163" s="24">
        <f t="shared" si="7"/>
        <v>19.691851658313045</v>
      </c>
      <c r="AP163" s="24">
        <f t="shared" si="8"/>
        <v>25.089286457490644</v>
      </c>
    </row>
    <row r="301" spans="1:38" x14ac:dyDescent="0.3">
      <c r="A301" s="3" t="s">
        <v>224</v>
      </c>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row>
    <row r="302" spans="1:38" x14ac:dyDescent="0.3">
      <c r="A302" s="3" t="s">
        <v>225</v>
      </c>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85" zoomScaleNormal="85" workbookViewId="0">
      <selection activeCell="G22" sqref="G22"/>
    </sheetView>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Exemple_I_S</vt:lpstr>
      <vt:lpstr>Test_White</vt:lpstr>
      <vt:lpstr>Test_Golfeld_Quandt</vt:lpstr>
      <vt:lpstr>Exemple_I_S_MCG)</vt:lpstr>
      <vt:lpstr>Detail_Series</vt:lpstr>
      <vt:lpstr>Donnees</vt:lpstr>
      <vt:lpstr>Feuil5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icadoret</dc:creator>
  <cp:lastModifiedBy>icadoret</cp:lastModifiedBy>
  <dcterms:created xsi:type="dcterms:W3CDTF">2017-10-17T06:05:31Z</dcterms:created>
  <dcterms:modified xsi:type="dcterms:W3CDTF">2017-10-23T17:23:08Z</dcterms:modified>
</cp:coreProperties>
</file>