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IAMIALISOA FITIA\Documents\UNIVERSITE\LICENCE 3 BANQUE ET FINANCE\SEMESTRE 2\Econometrie\"/>
    </mc:Choice>
  </mc:AlternateContent>
  <xr:revisionPtr revIDLastSave="0" documentId="8_{419C29D3-9ECF-4993-9DF8-C3812020B65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est de Chow rupture 1979" sheetId="1" r:id="rId1"/>
    <sheet name="Feuil2" sheetId="5" r:id="rId2"/>
    <sheet name="test de Chow rupture 1986" sheetId="3" r:id="rId3"/>
    <sheet name="Feuil1" sheetId="4" r:id="rId4"/>
  </sheets>
  <definedNames>
    <definedName name="choisir_stabilité_ou_instabilité">Feuil1!$A$15:$A$17</definedName>
    <definedName name="inf_sup">Feuil1!$A$11:$A$13</definedName>
    <definedName name="Liste_des_variables">'Test de Chow rupture 1979'!$B$1:$F$1</definedName>
    <definedName name="positif_ou_négatif">Feuil1!$D$10:$D$13</definedName>
    <definedName name="quel_modèle_?">Feuil1!$A$2:$A$4</definedName>
    <definedName name="quel_type_de_modèle_?">Feuil1!$A$6:$A$8</definedName>
    <definedName name="refusée_ou_acceptée">Feuil1!$A$19:$A$21</definedName>
  </definedNames>
  <calcPr calcId="181029"/>
  <fileRecoveryPr repairLoad="1"/>
</workbook>
</file>

<file path=xl/calcChain.xml><?xml version="1.0" encoding="utf-8"?>
<calcChain xmlns="http://schemas.openxmlformats.org/spreadsheetml/2006/main">
  <c r="B73" i="3" l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B1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gueguen</author>
  </authors>
  <commentList>
    <comment ref="F17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création de la dummy pour tenir compte de l'éventuel changement dans la constante (consommation incompressible)
</t>
        </r>
      </text>
    </comment>
    <comment ref="G17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gueguen:</t>
        </r>
        <r>
          <rPr>
            <sz val="8"/>
            <color indexed="81"/>
            <rFont val="Tahoma"/>
            <family val="2"/>
          </rPr>
          <t xml:space="preserve">
création d'une nouvelle variable  pour tenir compte de l'éventuel changement dans la </t>
        </r>
        <r>
          <rPr>
            <b/>
            <u/>
            <sz val="8"/>
            <color indexed="81"/>
            <rFont val="Tahoma"/>
            <family val="2"/>
          </rPr>
          <t>relation consommation/prix du pétrole</t>
        </r>
        <r>
          <rPr>
            <sz val="8"/>
            <color indexed="81"/>
            <rFont val="Tahoma"/>
            <family val="2"/>
          </rPr>
          <t xml:space="preserve"> à partir de 79</t>
        </r>
      </text>
    </comment>
    <comment ref="H17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gueguen:</t>
        </r>
        <r>
          <rPr>
            <sz val="8"/>
            <color indexed="81"/>
            <rFont val="Tahoma"/>
            <family val="2"/>
          </rPr>
          <t xml:space="preserve">
création d'une nouvelle variable pour tenir compte de l'éventuel changement dans la </t>
        </r>
        <r>
          <rPr>
            <b/>
            <u/>
            <sz val="8"/>
            <color indexed="81"/>
            <rFont val="Tahoma"/>
            <family val="2"/>
          </rPr>
          <t>relation consommation/prix de l'électricité</t>
        </r>
      </text>
    </comment>
  </commentList>
</comments>
</file>

<file path=xl/sharedStrings.xml><?xml version="1.0" encoding="utf-8"?>
<sst xmlns="http://schemas.openxmlformats.org/spreadsheetml/2006/main" count="360" uniqueCount="98">
  <si>
    <t>années</t>
  </si>
  <si>
    <t>PIB</t>
  </si>
  <si>
    <t>consommation de pétrole</t>
  </si>
  <si>
    <t>Stocks de pétrole</t>
  </si>
  <si>
    <t>Prix pétrole</t>
  </si>
  <si>
    <t>Prix électricité</t>
  </si>
  <si>
    <t xml:space="preserve">TEST DE CHOW </t>
  </si>
  <si>
    <t>F cal</t>
  </si>
  <si>
    <t xml:space="preserve">à comparer au F lu dans la table </t>
  </si>
  <si>
    <t>D79</t>
  </si>
  <si>
    <t>D79*Prix pétrole</t>
  </si>
  <si>
    <t>D79*Prix électricité</t>
  </si>
  <si>
    <t>Estimation par l'utilitaire d'analyse en rajoutant 3 variables explicatives particulières : D79, D79*Pp et D79*Pe</t>
  </si>
  <si>
    <t>1) Choix du modèle à retenir</t>
  </si>
  <si>
    <t xml:space="preserve">Ce modèle constituera le modèle </t>
  </si>
  <si>
    <t>Le F calculé étant</t>
  </si>
  <si>
    <t xml:space="preserve">au F lu dans la table, l'hypothèse H0 de stabilité des paramètres est </t>
  </si>
  <si>
    <t xml:space="preserve"> des paramètres du modèle,</t>
  </si>
  <si>
    <t>Attention le résultat du test peut être biaisé par le fait que la 1ère sous période est très courte,</t>
  </si>
  <si>
    <t>2)Test de Chow pour tester une rupture en1979 (1er choc pétrolier)</t>
  </si>
  <si>
    <t>3)Introduction de variables indicatrices pour tenir compte du changement détecté à partir de 1979</t>
  </si>
  <si>
    <t xml:space="preserve">A priori il s'agit d'un choc durable </t>
  </si>
  <si>
    <t>supérieur</t>
  </si>
  <si>
    <t>refusée</t>
  </si>
  <si>
    <t>instabilité</t>
  </si>
  <si>
    <t>On en conclut à l'</t>
  </si>
  <si>
    <t>OBJECTIF DU TD : REALISER LE TEST DE STABILITE STRUCTURELLE = TEST DE CHOW</t>
  </si>
  <si>
    <t>Cette étape de sélection des variables se fait sur l'ensemble de la période en utilisant les tests de significativité individuelle et le critère du coef de détermination</t>
  </si>
  <si>
    <t xml:space="preserve">Quelle est l'endogène ? </t>
  </si>
  <si>
    <t>liste déroulante en C38</t>
  </si>
  <si>
    <t xml:space="preserve">Quelles sont les exogènes ? </t>
  </si>
  <si>
    <t>Réaliser la régression avec les 4 variables exogènes sur l'ensemble de la période (Modèle 1).</t>
  </si>
  <si>
    <t>Vous constaterez que 2 variables  ont un t-stat inférieur à 1. La théorie économique de la demande n'intégrant pas usuellement les stocks, enlever cette variable (Modèle 2)</t>
  </si>
  <si>
    <t>modèle 1</t>
  </si>
  <si>
    <t>modèle 2</t>
  </si>
  <si>
    <t xml:space="preserve">modèle contraint </t>
  </si>
  <si>
    <t>modèle non contraint</t>
  </si>
  <si>
    <t>quel modèle ?</t>
  </si>
  <si>
    <t>quel type de modèle ?</t>
  </si>
  <si>
    <t>Lequel des 2 modèles retenez-vous ?</t>
  </si>
  <si>
    <t>réaliser l'estimation sur la première sous-période : 1973-1979</t>
  </si>
  <si>
    <t>réaliser l'estimation sur la première sous-période : 1980-2003</t>
  </si>
  <si>
    <t>inferieur</t>
  </si>
  <si>
    <t>choisir inf ou sup</t>
  </si>
  <si>
    <t>choisir stabilité ou instabilité</t>
  </si>
  <si>
    <t>stabilité</t>
  </si>
  <si>
    <t>refusée ou acceptée</t>
  </si>
  <si>
    <t>acceptée</t>
  </si>
  <si>
    <t>Conclusion ?</t>
  </si>
  <si>
    <t>Essayer en rajoutant d79*pib</t>
  </si>
  <si>
    <t>Ecrire les 2 équations pour les 2 sous-périodes</t>
  </si>
  <si>
    <t>Tester l'hypothèse d'une rupture en 1986 (date du contre-choc pétrolier)</t>
  </si>
  <si>
    <t>Acceptez-vous l'lhypothèse d'une rupture en 1986 ?</t>
  </si>
  <si>
    <t>LISTES DEROULANTES</t>
  </si>
  <si>
    <t>liste déroulante en C39-42</t>
  </si>
  <si>
    <t>Préalable à tout calcul, réaliser, sur un nouvel onglet, le travail d'anlyse descriptive des données (graphiques temporels, nuages de points, statistiques descriptives)</t>
  </si>
  <si>
    <t>Avant de faire ce test de Chow, il faut choisir le meilleur modèle</t>
  </si>
  <si>
    <t>Signes attendus</t>
  </si>
  <si>
    <t>positif ou négatif</t>
  </si>
  <si>
    <t xml:space="preserve">positif </t>
  </si>
  <si>
    <t>négatif</t>
  </si>
  <si>
    <t>incertain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</si>
  <si>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</si>
  <si>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</si>
  <si>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</si>
  <si>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</si>
  <si>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</si>
  <si>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</si>
  <si>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</si>
  <si>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</si>
  <si>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</si>
  <si>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</si>
  <si>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</si>
  <si>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</si>
  <si>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</si>
  <si>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</si>
  <si>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</si>
  <si>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</si>
  <si>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</si>
  <si>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</si>
  <si>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</si>
  <si>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</si>
  <si>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</si>
  <si>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</si>
  <si>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</si>
  <si>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Variable X 1</t>
  </si>
  <si>
    <t>Variable X 2</t>
  </si>
  <si>
    <t>Variable X 3</t>
  </si>
  <si>
    <r>
      <t xml:space="preserve">D'où création d'une variable indicatrice qui vaut  0 avant 1979 et 1 </t>
    </r>
    <r>
      <rPr>
        <b/>
        <u/>
        <sz val="10"/>
        <rFont val="Arial"/>
        <family val="2"/>
      </rPr>
      <t xml:space="preserve"> à partir de</t>
    </r>
    <r>
      <rPr>
        <sz val="10"/>
        <rFont val="Arial"/>
        <family val="2"/>
      </rPr>
      <t xml:space="preserve"> 79</t>
    </r>
  </si>
  <si>
    <t>Tous les exogènes à part le PIB ont un impact significatif sur la consommation de pétrole -&gt; les variations des exogènes expliquent donc les variations de l'endogène</t>
  </si>
  <si>
    <t>cf feuille</t>
  </si>
  <si>
    <t>D79*Pib</t>
  </si>
  <si>
    <t>Modèle contraint</t>
  </si>
  <si>
    <t>Modèle non contraint</t>
  </si>
  <si>
    <t>Période 1</t>
  </si>
  <si>
    <t>Période 2</t>
  </si>
  <si>
    <t>Modèle A</t>
  </si>
  <si>
    <t>Modèle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</si>
</sst>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53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u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2"/>
      <color indexed="53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6" fillId="0" borderId="0" xfId="0" applyFont="1"/>
    <xf numFmtId="0" fontId="8" fillId="2" borderId="0" xfId="0" applyFont="1" applyFill="1"/>
    <xf numFmtId="0" fontId="0" fillId="2" borderId="0" xfId="0" applyFill="1"/>
    <xf numFmtId="0" fontId="1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3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3" borderId="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0" fillId="4" borderId="0" xfId="0" applyFill="1"/>
    <xf numFmtId="0" fontId="11" fillId="0" borderId="0" xfId="0" applyFont="1"/>
    <xf numFmtId="0" fontId="12" fillId="0" borderId="0" xfId="0" applyFont="1"/>
    <xf numFmtId="0" fontId="7" fillId="4" borderId="0" xfId="0" applyFont="1" applyFill="1"/>
    <xf numFmtId="0" fontId="9" fillId="4" borderId="0" xfId="0" applyFont="1" applyFill="1"/>
    <xf numFmtId="0" fontId="0" fillId="4" borderId="9" xfId="0" applyFill="1" applyBorder="1"/>
    <xf numFmtId="0" fontId="13" fillId="0" borderId="0" xfId="0" applyFont="1"/>
    <xf numFmtId="0" fontId="14" fillId="0" borderId="0" xfId="0" applyFont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0" fontId="11" fillId="0" borderId="1" xfId="0" applyFont="1" applyBorder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Chow rupture 1979'!$B$1</c:f>
              <c:strCache>
                <c:ptCount val="1"/>
                <c:pt idx="0">
                  <c:v>consommation de pétrole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1-476E-86F7-CE6FA76B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68520"/>
        <c:axId val="524470488"/>
      </c:lineChart>
      <c:catAx>
        <c:axId val="5244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470488"/>
        <c:crosses val="autoZero"/>
        <c:auto val="1"/>
        <c:lblAlgn val="ctr"/>
        <c:lblOffset val="100"/>
        <c:noMultiLvlLbl val="0"/>
      </c:catAx>
      <c:valAx>
        <c:axId val="5244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4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corrélation</a:t>
            </a:r>
            <a:r>
              <a:rPr lang="fr-FR" baseline="0"/>
              <a:t> conso de pétrole et prix d'électricité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de Chow rupture 1979'!$G$1</c:f>
              <c:strCache>
                <c:ptCount val="1"/>
                <c:pt idx="0">
                  <c:v>consommation de pétrole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de Chow rupture 1979'!$D$2:$D$32</c:f>
              <c:numCache>
                <c:formatCode>General</c:formatCode>
                <c:ptCount val="31"/>
                <c:pt idx="0">
                  <c:v>6.3</c:v>
                </c:pt>
                <c:pt idx="1">
                  <c:v>7.2</c:v>
                </c:pt>
                <c:pt idx="2">
                  <c:v>7.6</c:v>
                </c:pt>
                <c:pt idx="3">
                  <c:v>7.7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9.24</c:v>
                </c:pt>
                <c:pt idx="12">
                  <c:v>9.24</c:v>
                </c:pt>
                <c:pt idx="13">
                  <c:v>9.0399999999999991</c:v>
                </c:pt>
                <c:pt idx="14">
                  <c:v>8.6999999999999993</c:v>
                </c:pt>
                <c:pt idx="15">
                  <c:v>8.39</c:v>
                </c:pt>
                <c:pt idx="16">
                  <c:v>8.2100000000000009</c:v>
                </c:pt>
                <c:pt idx="17">
                  <c:v>8.0500000000000007</c:v>
                </c:pt>
                <c:pt idx="18">
                  <c:v>7.99</c:v>
                </c:pt>
                <c:pt idx="19">
                  <c:v>7.89</c:v>
                </c:pt>
                <c:pt idx="20">
                  <c:v>7.84</c:v>
                </c:pt>
                <c:pt idx="21">
                  <c:v>7.66</c:v>
                </c:pt>
                <c:pt idx="22">
                  <c:v>7.48</c:v>
                </c:pt>
                <c:pt idx="23">
                  <c:v>7.31</c:v>
                </c:pt>
                <c:pt idx="24">
                  <c:v>7.18</c:v>
                </c:pt>
                <c:pt idx="25">
                  <c:v>6.99</c:v>
                </c:pt>
                <c:pt idx="26">
                  <c:v>6.78</c:v>
                </c:pt>
                <c:pt idx="27">
                  <c:v>6.81</c:v>
                </c:pt>
                <c:pt idx="28">
                  <c:v>7.15</c:v>
                </c:pt>
                <c:pt idx="29">
                  <c:v>6.94</c:v>
                </c:pt>
                <c:pt idx="30">
                  <c:v>7</c:v>
                </c:pt>
              </c:numCache>
            </c:numRef>
          </c:xVal>
          <c:yVal>
            <c:numRef>
              <c:f>'Test de Chow rupture 1979'!$G$2:$G$32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7-4119-975A-F99AC074EC54}"/>
            </c:ext>
          </c:extLst>
        </c:ser>
        <c:ser>
          <c:idx val="1"/>
          <c:order val="1"/>
          <c:tx>
            <c:v>avant 79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de Chow rupture 1979'!$D$2:$D$8</c:f>
              <c:numCache>
                <c:formatCode>General</c:formatCode>
                <c:ptCount val="7"/>
                <c:pt idx="0">
                  <c:v>6.3</c:v>
                </c:pt>
                <c:pt idx="1">
                  <c:v>7.2</c:v>
                </c:pt>
                <c:pt idx="2">
                  <c:v>7.6</c:v>
                </c:pt>
                <c:pt idx="3">
                  <c:v>7.7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</c:numCache>
            </c:numRef>
          </c:xVal>
          <c:yVal>
            <c:numRef>
              <c:f>'Test de Chow rupture 1979'!$G$2:$G$8</c:f>
              <c:numCache>
                <c:formatCode>#,##0</c:formatCode>
                <c:ptCount val="7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7-4119-975A-F99AC074EC54}"/>
            </c:ext>
          </c:extLst>
        </c:ser>
        <c:ser>
          <c:idx val="2"/>
          <c:order val="2"/>
          <c:tx>
            <c:v>après 79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de Chow rupture 1979'!$D$9:$D$32</c:f>
              <c:numCache>
                <c:formatCode>General</c:formatCode>
                <c:ptCount val="24"/>
                <c:pt idx="0">
                  <c:v>8.6999999999999993</c:v>
                </c:pt>
                <c:pt idx="1">
                  <c:v>9.3000000000000007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9.24</c:v>
                </c:pt>
                <c:pt idx="5">
                  <c:v>9.24</c:v>
                </c:pt>
                <c:pt idx="6">
                  <c:v>9.0399999999999991</c:v>
                </c:pt>
                <c:pt idx="7">
                  <c:v>8.6999999999999993</c:v>
                </c:pt>
                <c:pt idx="8">
                  <c:v>8.39</c:v>
                </c:pt>
                <c:pt idx="9">
                  <c:v>8.2100000000000009</c:v>
                </c:pt>
                <c:pt idx="10">
                  <c:v>8.0500000000000007</c:v>
                </c:pt>
                <c:pt idx="11">
                  <c:v>7.99</c:v>
                </c:pt>
                <c:pt idx="12">
                  <c:v>7.89</c:v>
                </c:pt>
                <c:pt idx="13">
                  <c:v>7.84</c:v>
                </c:pt>
                <c:pt idx="14">
                  <c:v>7.66</c:v>
                </c:pt>
                <c:pt idx="15">
                  <c:v>7.48</c:v>
                </c:pt>
                <c:pt idx="16">
                  <c:v>7.31</c:v>
                </c:pt>
                <c:pt idx="17">
                  <c:v>7.18</c:v>
                </c:pt>
                <c:pt idx="18">
                  <c:v>6.99</c:v>
                </c:pt>
                <c:pt idx="19">
                  <c:v>6.78</c:v>
                </c:pt>
                <c:pt idx="20">
                  <c:v>6.81</c:v>
                </c:pt>
                <c:pt idx="21">
                  <c:v>7.15</c:v>
                </c:pt>
                <c:pt idx="22">
                  <c:v>6.94</c:v>
                </c:pt>
                <c:pt idx="23">
                  <c:v>7</c:v>
                </c:pt>
              </c:numCache>
            </c:numRef>
          </c:xVal>
          <c:yVal>
            <c:numRef>
              <c:f>'Test de Chow rupture 1979'!$G$9:$G$32</c:f>
              <c:numCache>
                <c:formatCode>#,##0</c:formatCode>
                <c:ptCount val="24"/>
                <c:pt idx="0">
                  <c:v>17056</c:v>
                </c:pt>
                <c:pt idx="1">
                  <c:v>16058</c:v>
                </c:pt>
                <c:pt idx="2">
                  <c:v>15296</c:v>
                </c:pt>
                <c:pt idx="3">
                  <c:v>15231</c:v>
                </c:pt>
                <c:pt idx="4">
                  <c:v>15725.6147540984</c:v>
                </c:pt>
                <c:pt idx="5">
                  <c:v>15726.4136986301</c:v>
                </c:pt>
                <c:pt idx="6">
                  <c:v>16280.627397260399</c:v>
                </c:pt>
                <c:pt idx="7">
                  <c:v>16665.0438356165</c:v>
                </c:pt>
                <c:pt idx="8">
                  <c:v>17283.314207650201</c:v>
                </c:pt>
                <c:pt idx="9">
                  <c:v>17325.150684931399</c:v>
                </c:pt>
                <c:pt idx="10">
                  <c:v>16988.493150685001</c:v>
                </c:pt>
                <c:pt idx="11">
                  <c:v>16713.835616438399</c:v>
                </c:pt>
                <c:pt idx="12">
                  <c:v>17032.852459016402</c:v>
                </c:pt>
                <c:pt idx="13">
                  <c:v>17236.731506849501</c:v>
                </c:pt>
                <c:pt idx="14">
                  <c:v>17718.1616438356</c:v>
                </c:pt>
                <c:pt idx="15">
                  <c:v>17724.591780821898</c:v>
                </c:pt>
                <c:pt idx="16">
                  <c:v>18308.9043715847</c:v>
                </c:pt>
                <c:pt idx="17">
                  <c:v>18620.301369862998</c:v>
                </c:pt>
                <c:pt idx="18">
                  <c:v>18917.139726027399</c:v>
                </c:pt>
                <c:pt idx="19">
                  <c:v>19519.334246575399</c:v>
                </c:pt>
                <c:pt idx="20">
                  <c:v>19701.073770491901</c:v>
                </c:pt>
                <c:pt idx="21">
                  <c:v>19648.706849315098</c:v>
                </c:pt>
                <c:pt idx="22">
                  <c:v>19761.304109589099</c:v>
                </c:pt>
                <c:pt idx="23">
                  <c:v>20033.506849314999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4119-975A-F99AC074E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60720"/>
        <c:axId val="532561048"/>
      </c:scatterChart>
      <c:valAx>
        <c:axId val="532560720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561048"/>
        <c:crosses val="autoZero"/>
        <c:crossBetween val="midCat"/>
      </c:valAx>
      <c:valAx>
        <c:axId val="532561048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56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Evolutions</a:t>
            </a:r>
            <a:r>
              <a:rPr lang="fr-FR" baseline="0"/>
              <a:t> des variables exogènes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'Test de Chow rupture 1979'!$F$1</c:f>
              <c:strCache>
                <c:ptCount val="1"/>
                <c:pt idx="0">
                  <c:v>Stocks de pétrole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1979'!$F$2:$F$32</c:f>
              <c:numCache>
                <c:formatCode>General</c:formatCode>
                <c:ptCount val="31"/>
                <c:pt idx="0">
                  <c:v>1008</c:v>
                </c:pt>
                <c:pt idx="1">
                  <c:v>1074</c:v>
                </c:pt>
                <c:pt idx="2">
                  <c:v>1133</c:v>
                </c:pt>
                <c:pt idx="3">
                  <c:v>1112</c:v>
                </c:pt>
                <c:pt idx="4">
                  <c:v>1312</c:v>
                </c:pt>
                <c:pt idx="5">
                  <c:v>1278</c:v>
                </c:pt>
                <c:pt idx="6">
                  <c:v>1341</c:v>
                </c:pt>
                <c:pt idx="7">
                  <c:v>1392</c:v>
                </c:pt>
                <c:pt idx="8">
                  <c:v>1484</c:v>
                </c:pt>
                <c:pt idx="9">
                  <c:v>1430</c:v>
                </c:pt>
                <c:pt idx="10">
                  <c:v>1454</c:v>
                </c:pt>
                <c:pt idx="11">
                  <c:v>1556</c:v>
                </c:pt>
                <c:pt idx="12">
                  <c:v>1519</c:v>
                </c:pt>
                <c:pt idx="13">
                  <c:v>1593</c:v>
                </c:pt>
                <c:pt idx="14">
                  <c:v>1607</c:v>
                </c:pt>
                <c:pt idx="15">
                  <c:v>1597</c:v>
                </c:pt>
                <c:pt idx="16">
                  <c:v>1581</c:v>
                </c:pt>
                <c:pt idx="17">
                  <c:v>1621</c:v>
                </c:pt>
                <c:pt idx="18">
                  <c:v>1617</c:v>
                </c:pt>
                <c:pt idx="19">
                  <c:v>1592</c:v>
                </c:pt>
                <c:pt idx="20">
                  <c:v>1647</c:v>
                </c:pt>
                <c:pt idx="21">
                  <c:v>1653</c:v>
                </c:pt>
                <c:pt idx="22">
                  <c:v>1563</c:v>
                </c:pt>
                <c:pt idx="23">
                  <c:v>1507</c:v>
                </c:pt>
                <c:pt idx="24">
                  <c:v>1560</c:v>
                </c:pt>
                <c:pt idx="25">
                  <c:v>1647</c:v>
                </c:pt>
                <c:pt idx="26">
                  <c:v>1493</c:v>
                </c:pt>
                <c:pt idx="27">
                  <c:v>1468</c:v>
                </c:pt>
                <c:pt idx="28">
                  <c:v>1586</c:v>
                </c:pt>
                <c:pt idx="29">
                  <c:v>1548</c:v>
                </c:pt>
                <c:pt idx="30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4-4605-AD5B-C1A7323A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22864"/>
        <c:axId val="378025488"/>
      </c:lineChart>
      <c:lineChart>
        <c:grouping val="standard"/>
        <c:varyColors val="0"/>
        <c:ser>
          <c:idx val="0"/>
          <c:order val="0"/>
          <c:tx>
            <c:strRef>
              <c:f>'Test de Chow rupture 1979'!$C$1</c:f>
              <c:strCache>
                <c:ptCount val="1"/>
                <c:pt idx="0">
                  <c:v>Prix pétrole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1979'!$C$2:$C$32</c:f>
              <c:numCache>
                <c:formatCode>General</c:formatCode>
                <c:ptCount val="31"/>
                <c:pt idx="0">
                  <c:v>3.05</c:v>
                </c:pt>
                <c:pt idx="1">
                  <c:v>9.39</c:v>
                </c:pt>
                <c:pt idx="2">
                  <c:v>8.3699999999999992</c:v>
                </c:pt>
                <c:pt idx="3">
                  <c:v>8.18</c:v>
                </c:pt>
                <c:pt idx="4">
                  <c:v>8.01</c:v>
                </c:pt>
                <c:pt idx="5">
                  <c:v>7.64</c:v>
                </c:pt>
                <c:pt idx="6">
                  <c:v>9.4499999999999993</c:v>
                </c:pt>
                <c:pt idx="7">
                  <c:v>13.89</c:v>
                </c:pt>
                <c:pt idx="8">
                  <c:v>14.18</c:v>
                </c:pt>
                <c:pt idx="9">
                  <c:v>12.97</c:v>
                </c:pt>
                <c:pt idx="10">
                  <c:v>10.9</c:v>
                </c:pt>
                <c:pt idx="11">
                  <c:v>9.9700000000000006</c:v>
                </c:pt>
                <c:pt idx="12">
                  <c:v>9.06</c:v>
                </c:pt>
                <c:pt idx="13">
                  <c:v>4.4000000000000004</c:v>
                </c:pt>
                <c:pt idx="14">
                  <c:v>5.57</c:v>
                </c:pt>
                <c:pt idx="15">
                  <c:v>4.32</c:v>
                </c:pt>
                <c:pt idx="16">
                  <c:v>5</c:v>
                </c:pt>
                <c:pt idx="17">
                  <c:v>6.07</c:v>
                </c:pt>
                <c:pt idx="18">
                  <c:v>4.8499999999999996</c:v>
                </c:pt>
                <c:pt idx="19">
                  <c:v>4.62</c:v>
                </c:pt>
                <c:pt idx="20">
                  <c:v>3.96</c:v>
                </c:pt>
                <c:pt idx="21">
                  <c:v>3.66</c:v>
                </c:pt>
                <c:pt idx="22">
                  <c:v>3.85</c:v>
                </c:pt>
                <c:pt idx="23">
                  <c:v>4.51</c:v>
                </c:pt>
                <c:pt idx="24">
                  <c:v>4.0599999999999996</c:v>
                </c:pt>
                <c:pt idx="25">
                  <c:v>2.63</c:v>
                </c:pt>
                <c:pt idx="26">
                  <c:v>3.69</c:v>
                </c:pt>
                <c:pt idx="27">
                  <c:v>5.69</c:v>
                </c:pt>
                <c:pt idx="28">
                  <c:v>4.66</c:v>
                </c:pt>
                <c:pt idx="29">
                  <c:v>4.82</c:v>
                </c:pt>
                <c:pt idx="3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4-4605-AD5B-C1A7323A8B52}"/>
            </c:ext>
          </c:extLst>
        </c:ser>
        <c:ser>
          <c:idx val="1"/>
          <c:order val="1"/>
          <c:tx>
            <c:strRef>
              <c:f>'Test de Chow rupture 1979'!$D$1</c:f>
              <c:strCache>
                <c:ptCount val="1"/>
                <c:pt idx="0">
                  <c:v>Prix électricité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1979'!$D$2:$D$32</c:f>
              <c:numCache>
                <c:formatCode>General</c:formatCode>
                <c:ptCount val="31"/>
                <c:pt idx="0">
                  <c:v>6.3</c:v>
                </c:pt>
                <c:pt idx="1">
                  <c:v>7.2</c:v>
                </c:pt>
                <c:pt idx="2">
                  <c:v>7.6</c:v>
                </c:pt>
                <c:pt idx="3">
                  <c:v>7.7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9.24</c:v>
                </c:pt>
                <c:pt idx="12">
                  <c:v>9.24</c:v>
                </c:pt>
                <c:pt idx="13">
                  <c:v>9.0399999999999991</c:v>
                </c:pt>
                <c:pt idx="14">
                  <c:v>8.6999999999999993</c:v>
                </c:pt>
                <c:pt idx="15">
                  <c:v>8.39</c:v>
                </c:pt>
                <c:pt idx="16">
                  <c:v>8.2100000000000009</c:v>
                </c:pt>
                <c:pt idx="17">
                  <c:v>8.0500000000000007</c:v>
                </c:pt>
                <c:pt idx="18">
                  <c:v>7.99</c:v>
                </c:pt>
                <c:pt idx="19">
                  <c:v>7.89</c:v>
                </c:pt>
                <c:pt idx="20">
                  <c:v>7.84</c:v>
                </c:pt>
                <c:pt idx="21">
                  <c:v>7.66</c:v>
                </c:pt>
                <c:pt idx="22">
                  <c:v>7.48</c:v>
                </c:pt>
                <c:pt idx="23">
                  <c:v>7.31</c:v>
                </c:pt>
                <c:pt idx="24">
                  <c:v>7.18</c:v>
                </c:pt>
                <c:pt idx="25">
                  <c:v>6.99</c:v>
                </c:pt>
                <c:pt idx="26">
                  <c:v>6.78</c:v>
                </c:pt>
                <c:pt idx="27">
                  <c:v>6.81</c:v>
                </c:pt>
                <c:pt idx="28">
                  <c:v>7.15</c:v>
                </c:pt>
                <c:pt idx="29">
                  <c:v>6.94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4-4605-AD5B-C1A7323A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58680"/>
        <c:axId val="524482624"/>
      </c:lineChart>
      <c:catAx>
        <c:axId val="3780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025488"/>
        <c:crosses val="autoZero"/>
        <c:auto val="1"/>
        <c:lblAlgn val="ctr"/>
        <c:lblOffset val="100"/>
        <c:noMultiLvlLbl val="0"/>
      </c:catAx>
      <c:valAx>
        <c:axId val="3780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022864"/>
        <c:crosses val="autoZero"/>
        <c:crossBetween val="between"/>
      </c:valAx>
      <c:valAx>
        <c:axId val="52448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458680"/>
        <c:crosses val="max"/>
        <c:crossBetween val="between"/>
      </c:valAx>
      <c:catAx>
        <c:axId val="52445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Chow rupture 1979'!$B$1</c:f>
              <c:strCache>
                <c:ptCount val="1"/>
                <c:pt idx="0">
                  <c:v>consommation de pétrole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0-49D1-8A54-95363A15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32384"/>
        <c:axId val="412531072"/>
      </c:lineChart>
      <c:lineChart>
        <c:grouping val="standard"/>
        <c:varyColors val="0"/>
        <c:ser>
          <c:idx val="1"/>
          <c:order val="1"/>
          <c:tx>
            <c:strRef>
              <c:f>'Test de Chow rupture 1979'!$C$1</c:f>
              <c:strCache>
                <c:ptCount val="1"/>
                <c:pt idx="0">
                  <c:v>Prix pétrole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1979'!$C$2:$C$32</c:f>
              <c:numCache>
                <c:formatCode>General</c:formatCode>
                <c:ptCount val="31"/>
                <c:pt idx="0">
                  <c:v>3.05</c:v>
                </c:pt>
                <c:pt idx="1">
                  <c:v>9.39</c:v>
                </c:pt>
                <c:pt idx="2">
                  <c:v>8.3699999999999992</c:v>
                </c:pt>
                <c:pt idx="3">
                  <c:v>8.18</c:v>
                </c:pt>
                <c:pt idx="4">
                  <c:v>8.01</c:v>
                </c:pt>
                <c:pt idx="5">
                  <c:v>7.64</c:v>
                </c:pt>
                <c:pt idx="6">
                  <c:v>9.4499999999999993</c:v>
                </c:pt>
                <c:pt idx="7">
                  <c:v>13.89</c:v>
                </c:pt>
                <c:pt idx="8">
                  <c:v>14.18</c:v>
                </c:pt>
                <c:pt idx="9">
                  <c:v>12.97</c:v>
                </c:pt>
                <c:pt idx="10">
                  <c:v>10.9</c:v>
                </c:pt>
                <c:pt idx="11">
                  <c:v>9.9700000000000006</c:v>
                </c:pt>
                <c:pt idx="12">
                  <c:v>9.06</c:v>
                </c:pt>
                <c:pt idx="13">
                  <c:v>4.4000000000000004</c:v>
                </c:pt>
                <c:pt idx="14">
                  <c:v>5.57</c:v>
                </c:pt>
                <c:pt idx="15">
                  <c:v>4.32</c:v>
                </c:pt>
                <c:pt idx="16">
                  <c:v>5</c:v>
                </c:pt>
                <c:pt idx="17">
                  <c:v>6.07</c:v>
                </c:pt>
                <c:pt idx="18">
                  <c:v>4.8499999999999996</c:v>
                </c:pt>
                <c:pt idx="19">
                  <c:v>4.62</c:v>
                </c:pt>
                <c:pt idx="20">
                  <c:v>3.96</c:v>
                </c:pt>
                <c:pt idx="21">
                  <c:v>3.66</c:v>
                </c:pt>
                <c:pt idx="22">
                  <c:v>3.85</c:v>
                </c:pt>
                <c:pt idx="23">
                  <c:v>4.51</c:v>
                </c:pt>
                <c:pt idx="24">
                  <c:v>4.0599999999999996</c:v>
                </c:pt>
                <c:pt idx="25">
                  <c:v>2.63</c:v>
                </c:pt>
                <c:pt idx="26">
                  <c:v>3.69</c:v>
                </c:pt>
                <c:pt idx="27">
                  <c:v>5.69</c:v>
                </c:pt>
                <c:pt idx="28">
                  <c:v>4.66</c:v>
                </c:pt>
                <c:pt idx="29">
                  <c:v>4.82</c:v>
                </c:pt>
                <c:pt idx="3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0-49D1-8A54-95363A15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12840"/>
        <c:axId val="412542880"/>
      </c:lineChart>
      <c:catAx>
        <c:axId val="4125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531072"/>
        <c:crosses val="autoZero"/>
        <c:auto val="1"/>
        <c:lblAlgn val="ctr"/>
        <c:lblOffset val="100"/>
        <c:noMultiLvlLbl val="0"/>
      </c:catAx>
      <c:valAx>
        <c:axId val="412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532384"/>
        <c:crosses val="autoZero"/>
        <c:crossBetween val="between"/>
      </c:valAx>
      <c:valAx>
        <c:axId val="41254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212840"/>
        <c:crosses val="max"/>
        <c:crossBetween val="between"/>
      </c:valAx>
      <c:catAx>
        <c:axId val="502212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54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Chow rupture 1979'!$B$1</c:f>
              <c:strCache>
                <c:ptCount val="1"/>
                <c:pt idx="0">
                  <c:v>consommation de pétrole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660-9BE1-E4F26AFC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01520"/>
        <c:axId val="278133384"/>
      </c:lineChart>
      <c:lineChart>
        <c:grouping val="standard"/>
        <c:varyColors val="0"/>
        <c:ser>
          <c:idx val="1"/>
          <c:order val="1"/>
          <c:tx>
            <c:strRef>
              <c:f>'Test de Chow rupture 1979'!$D$1</c:f>
              <c:strCache>
                <c:ptCount val="1"/>
                <c:pt idx="0">
                  <c:v>Prix électricité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1979'!$D$2:$D$32</c:f>
              <c:numCache>
                <c:formatCode>General</c:formatCode>
                <c:ptCount val="31"/>
                <c:pt idx="0">
                  <c:v>6.3</c:v>
                </c:pt>
                <c:pt idx="1">
                  <c:v>7.2</c:v>
                </c:pt>
                <c:pt idx="2">
                  <c:v>7.6</c:v>
                </c:pt>
                <c:pt idx="3">
                  <c:v>7.7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9.24</c:v>
                </c:pt>
                <c:pt idx="12">
                  <c:v>9.24</c:v>
                </c:pt>
                <c:pt idx="13">
                  <c:v>9.0399999999999991</c:v>
                </c:pt>
                <c:pt idx="14">
                  <c:v>8.6999999999999993</c:v>
                </c:pt>
                <c:pt idx="15">
                  <c:v>8.39</c:v>
                </c:pt>
                <c:pt idx="16">
                  <c:v>8.2100000000000009</c:v>
                </c:pt>
                <c:pt idx="17">
                  <c:v>8.0500000000000007</c:v>
                </c:pt>
                <c:pt idx="18">
                  <c:v>7.99</c:v>
                </c:pt>
                <c:pt idx="19">
                  <c:v>7.89</c:v>
                </c:pt>
                <c:pt idx="20">
                  <c:v>7.84</c:v>
                </c:pt>
                <c:pt idx="21">
                  <c:v>7.66</c:v>
                </c:pt>
                <c:pt idx="22">
                  <c:v>7.48</c:v>
                </c:pt>
                <c:pt idx="23">
                  <c:v>7.31</c:v>
                </c:pt>
                <c:pt idx="24">
                  <c:v>7.18</c:v>
                </c:pt>
                <c:pt idx="25">
                  <c:v>6.99</c:v>
                </c:pt>
                <c:pt idx="26">
                  <c:v>6.78</c:v>
                </c:pt>
                <c:pt idx="27">
                  <c:v>6.81</c:v>
                </c:pt>
                <c:pt idx="28">
                  <c:v>7.15</c:v>
                </c:pt>
                <c:pt idx="29">
                  <c:v>6.94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6-4660-9BE1-E4F26AFC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18744"/>
        <c:axId val="502221368"/>
      </c:lineChart>
      <c:catAx>
        <c:axId val="2759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133384"/>
        <c:crosses val="autoZero"/>
        <c:auto val="1"/>
        <c:lblAlgn val="ctr"/>
        <c:lblOffset val="100"/>
        <c:noMultiLvlLbl val="0"/>
      </c:catAx>
      <c:valAx>
        <c:axId val="2781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901520"/>
        <c:crosses val="autoZero"/>
        <c:crossBetween val="between"/>
      </c:valAx>
      <c:valAx>
        <c:axId val="50222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218744"/>
        <c:crosses val="max"/>
        <c:crossBetween val="between"/>
      </c:valAx>
      <c:catAx>
        <c:axId val="502218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221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Chow rupture 1979'!$B$1</c:f>
              <c:strCache>
                <c:ptCount val="1"/>
                <c:pt idx="0">
                  <c:v>consommation de pétrole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F-4730-813B-60578B5B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37360"/>
        <c:axId val="420039000"/>
      </c:lineChart>
      <c:lineChart>
        <c:grouping val="standard"/>
        <c:varyColors val="0"/>
        <c:ser>
          <c:idx val="1"/>
          <c:order val="1"/>
          <c:tx>
            <c:strRef>
              <c:f>'Test de Chow rupture 1979'!$E$1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1979'!$E$2:$E$32</c:f>
              <c:numCache>
                <c:formatCode>General</c:formatCode>
                <c:ptCount val="31"/>
                <c:pt idx="0">
                  <c:v>31.853999999999999</c:v>
                </c:pt>
                <c:pt idx="1">
                  <c:v>34.720999999999997</c:v>
                </c:pt>
                <c:pt idx="2">
                  <c:v>38.006999999999998</c:v>
                </c:pt>
                <c:pt idx="3">
                  <c:v>40.201999999999998</c:v>
                </c:pt>
                <c:pt idx="4">
                  <c:v>42.758000000000003</c:v>
                </c:pt>
                <c:pt idx="5">
                  <c:v>45.762</c:v>
                </c:pt>
                <c:pt idx="6">
                  <c:v>49.552999999999997</c:v>
                </c:pt>
                <c:pt idx="7">
                  <c:v>54.061999999999998</c:v>
                </c:pt>
                <c:pt idx="8">
                  <c:v>59.128</c:v>
                </c:pt>
                <c:pt idx="9">
                  <c:v>62.738</c:v>
                </c:pt>
                <c:pt idx="10">
                  <c:v>65.213999999999999</c:v>
                </c:pt>
                <c:pt idx="11">
                  <c:v>67.664000000000001</c:v>
                </c:pt>
                <c:pt idx="12">
                  <c:v>69.724000000000004</c:v>
                </c:pt>
                <c:pt idx="13">
                  <c:v>71.269000000000005</c:v>
                </c:pt>
                <c:pt idx="14">
                  <c:v>73.203999999999994</c:v>
                </c:pt>
                <c:pt idx="15">
                  <c:v>75.706000000000003</c:v>
                </c:pt>
                <c:pt idx="16">
                  <c:v>78.569000000000003</c:v>
                </c:pt>
                <c:pt idx="17">
                  <c:v>81.614000000000004</c:v>
                </c:pt>
                <c:pt idx="18">
                  <c:v>84.456999999999994</c:v>
                </c:pt>
                <c:pt idx="19">
                  <c:v>86.402000000000001</c:v>
                </c:pt>
                <c:pt idx="20">
                  <c:v>88.39</c:v>
                </c:pt>
                <c:pt idx="21">
                  <c:v>90.265000000000001</c:v>
                </c:pt>
                <c:pt idx="22">
                  <c:v>92.114999999999995</c:v>
                </c:pt>
                <c:pt idx="23">
                  <c:v>93.858999999999995</c:v>
                </c:pt>
                <c:pt idx="24">
                  <c:v>95.415000000000006</c:v>
                </c:pt>
                <c:pt idx="25">
                  <c:v>96.474999999999994</c:v>
                </c:pt>
                <c:pt idx="26">
                  <c:v>97.867999999999995</c:v>
                </c:pt>
                <c:pt idx="27">
                  <c:v>100</c:v>
                </c:pt>
                <c:pt idx="28">
                  <c:v>102.402</c:v>
                </c:pt>
                <c:pt idx="29">
                  <c:v>104.09699999999999</c:v>
                </c:pt>
                <c:pt idx="30">
                  <c:v>106.003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F-4730-813B-60578B5B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40664"/>
        <c:axId val="532924088"/>
      </c:lineChart>
      <c:catAx>
        <c:axId val="420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039000"/>
        <c:crosses val="autoZero"/>
        <c:auto val="1"/>
        <c:lblAlgn val="ctr"/>
        <c:lblOffset val="100"/>
        <c:noMultiLvlLbl val="0"/>
      </c:catAx>
      <c:valAx>
        <c:axId val="4200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037360"/>
        <c:crosses val="autoZero"/>
        <c:crossBetween val="between"/>
      </c:valAx>
      <c:valAx>
        <c:axId val="532924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740664"/>
        <c:crosses val="max"/>
        <c:crossBetween val="between"/>
      </c:valAx>
      <c:catAx>
        <c:axId val="410740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924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de Chow rupture 1979'!$B$1</c:f>
              <c:strCache>
                <c:ptCount val="1"/>
                <c:pt idx="0">
                  <c:v>consommation de pétrole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E9D-B9D6-4F25E03B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16928"/>
        <c:axId val="494717256"/>
      </c:lineChart>
      <c:lineChart>
        <c:grouping val="standard"/>
        <c:varyColors val="0"/>
        <c:ser>
          <c:idx val="1"/>
          <c:order val="1"/>
          <c:tx>
            <c:strRef>
              <c:f>'Test de Chow rupture 1979'!$F$1</c:f>
              <c:strCache>
                <c:ptCount val="1"/>
                <c:pt idx="0">
                  <c:v>Stocks de pétrole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de Chow rupture 1979'!$A$2:$A$32</c:f>
              <c:numCache>
                <c:formatCode>General</c:formatCode>
                <c:ptCount val="3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</c:numCache>
            </c:numRef>
          </c:cat>
          <c:val>
            <c:numRef>
              <c:f>'Test de Chow rupture 1979'!$F$2:$F$32</c:f>
              <c:numCache>
                <c:formatCode>General</c:formatCode>
                <c:ptCount val="31"/>
                <c:pt idx="0">
                  <c:v>1008</c:v>
                </c:pt>
                <c:pt idx="1">
                  <c:v>1074</c:v>
                </c:pt>
                <c:pt idx="2">
                  <c:v>1133</c:v>
                </c:pt>
                <c:pt idx="3">
                  <c:v>1112</c:v>
                </c:pt>
                <c:pt idx="4">
                  <c:v>1312</c:v>
                </c:pt>
                <c:pt idx="5">
                  <c:v>1278</c:v>
                </c:pt>
                <c:pt idx="6">
                  <c:v>1341</c:v>
                </c:pt>
                <c:pt idx="7">
                  <c:v>1392</c:v>
                </c:pt>
                <c:pt idx="8">
                  <c:v>1484</c:v>
                </c:pt>
                <c:pt idx="9">
                  <c:v>1430</c:v>
                </c:pt>
                <c:pt idx="10">
                  <c:v>1454</c:v>
                </c:pt>
                <c:pt idx="11">
                  <c:v>1556</c:v>
                </c:pt>
                <c:pt idx="12">
                  <c:v>1519</c:v>
                </c:pt>
                <c:pt idx="13">
                  <c:v>1593</c:v>
                </c:pt>
                <c:pt idx="14">
                  <c:v>1607</c:v>
                </c:pt>
                <c:pt idx="15">
                  <c:v>1597</c:v>
                </c:pt>
                <c:pt idx="16">
                  <c:v>1581</c:v>
                </c:pt>
                <c:pt idx="17">
                  <c:v>1621</c:v>
                </c:pt>
                <c:pt idx="18">
                  <c:v>1617</c:v>
                </c:pt>
                <c:pt idx="19">
                  <c:v>1592</c:v>
                </c:pt>
                <c:pt idx="20">
                  <c:v>1647</c:v>
                </c:pt>
                <c:pt idx="21">
                  <c:v>1653</c:v>
                </c:pt>
                <c:pt idx="22">
                  <c:v>1563</c:v>
                </c:pt>
                <c:pt idx="23">
                  <c:v>1507</c:v>
                </c:pt>
                <c:pt idx="24">
                  <c:v>1560</c:v>
                </c:pt>
                <c:pt idx="25">
                  <c:v>1647</c:v>
                </c:pt>
                <c:pt idx="26">
                  <c:v>1493</c:v>
                </c:pt>
                <c:pt idx="27">
                  <c:v>1468</c:v>
                </c:pt>
                <c:pt idx="28">
                  <c:v>1586</c:v>
                </c:pt>
                <c:pt idx="29">
                  <c:v>1548</c:v>
                </c:pt>
                <c:pt idx="30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E9D-B9D6-4F25E03B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99024"/>
        <c:axId val="414599352"/>
      </c:lineChart>
      <c:catAx>
        <c:axId val="4947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17256"/>
        <c:crosses val="autoZero"/>
        <c:auto val="1"/>
        <c:lblAlgn val="ctr"/>
        <c:lblOffset val="100"/>
        <c:noMultiLvlLbl val="0"/>
      </c:catAx>
      <c:valAx>
        <c:axId val="4947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716928"/>
        <c:crosses val="autoZero"/>
        <c:crossBetween val="between"/>
      </c:valAx>
      <c:valAx>
        <c:axId val="414599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599024"/>
        <c:crosses val="max"/>
        <c:crossBetween val="between"/>
      </c:valAx>
      <c:catAx>
        <c:axId val="41459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599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corrélation</a:t>
            </a:r>
            <a:r>
              <a:rPr lang="fr-FR" baseline="0"/>
              <a:t> consommation de pétrole et prix du pétrole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de Chow rupture 1979'!$C$1</c:f>
              <c:strCache>
                <c:ptCount val="1"/>
                <c:pt idx="0">
                  <c:v>Prix pétrole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accent1"/>
                </a:outerShdw>
              </a:effectLst>
            </c:spPr>
          </c:marker>
          <c:x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xVal>
          <c:yVal>
            <c:numRef>
              <c:f>'Test de Chow rupture 1979'!$C$2:$C$32</c:f>
              <c:numCache>
                <c:formatCode>General</c:formatCode>
                <c:ptCount val="31"/>
                <c:pt idx="0">
                  <c:v>3.05</c:v>
                </c:pt>
                <c:pt idx="1">
                  <c:v>9.39</c:v>
                </c:pt>
                <c:pt idx="2">
                  <c:v>8.3699999999999992</c:v>
                </c:pt>
                <c:pt idx="3">
                  <c:v>8.18</c:v>
                </c:pt>
                <c:pt idx="4">
                  <c:v>8.01</c:v>
                </c:pt>
                <c:pt idx="5">
                  <c:v>7.64</c:v>
                </c:pt>
                <c:pt idx="6">
                  <c:v>9.4499999999999993</c:v>
                </c:pt>
                <c:pt idx="7">
                  <c:v>13.89</c:v>
                </c:pt>
                <c:pt idx="8">
                  <c:v>14.18</c:v>
                </c:pt>
                <c:pt idx="9">
                  <c:v>12.97</c:v>
                </c:pt>
                <c:pt idx="10">
                  <c:v>10.9</c:v>
                </c:pt>
                <c:pt idx="11">
                  <c:v>9.9700000000000006</c:v>
                </c:pt>
                <c:pt idx="12">
                  <c:v>9.06</c:v>
                </c:pt>
                <c:pt idx="13">
                  <c:v>4.4000000000000004</c:v>
                </c:pt>
                <c:pt idx="14">
                  <c:v>5.57</c:v>
                </c:pt>
                <c:pt idx="15">
                  <c:v>4.32</c:v>
                </c:pt>
                <c:pt idx="16">
                  <c:v>5</c:v>
                </c:pt>
                <c:pt idx="17">
                  <c:v>6.07</c:v>
                </c:pt>
                <c:pt idx="18">
                  <c:v>4.8499999999999996</c:v>
                </c:pt>
                <c:pt idx="19">
                  <c:v>4.62</c:v>
                </c:pt>
                <c:pt idx="20">
                  <c:v>3.96</c:v>
                </c:pt>
                <c:pt idx="21">
                  <c:v>3.66</c:v>
                </c:pt>
                <c:pt idx="22">
                  <c:v>3.85</c:v>
                </c:pt>
                <c:pt idx="23">
                  <c:v>4.51</c:v>
                </c:pt>
                <c:pt idx="24">
                  <c:v>4.0599999999999996</c:v>
                </c:pt>
                <c:pt idx="25">
                  <c:v>2.63</c:v>
                </c:pt>
                <c:pt idx="26">
                  <c:v>3.69</c:v>
                </c:pt>
                <c:pt idx="27">
                  <c:v>5.69</c:v>
                </c:pt>
                <c:pt idx="28">
                  <c:v>4.66</c:v>
                </c:pt>
                <c:pt idx="29">
                  <c:v>4.82</c:v>
                </c:pt>
                <c:pt idx="30">
                  <c:v>5.43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A-4DE6-BBA5-D2D49F7A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54632"/>
        <c:axId val="499354960"/>
      </c:scatterChart>
      <c:valAx>
        <c:axId val="499354632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354960"/>
        <c:crosses val="autoZero"/>
        <c:crossBetween val="midCat"/>
      </c:valAx>
      <c:valAx>
        <c:axId val="499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35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Corrélation</a:t>
            </a:r>
            <a:r>
              <a:rPr lang="en-US" baseline="0"/>
              <a:t> conso de pétrole et </a:t>
            </a:r>
            <a:r>
              <a:rPr lang="en-US"/>
              <a:t>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de Chow rupture 1979'!$E$1</c:f>
              <c:strCache>
                <c:ptCount val="1"/>
                <c:pt idx="0">
                  <c:v>PIB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xVal>
          <c:yVal>
            <c:numRef>
              <c:f>'Test de Chow rupture 1979'!$E$2:$E$32</c:f>
              <c:numCache>
                <c:formatCode>General</c:formatCode>
                <c:ptCount val="31"/>
                <c:pt idx="0">
                  <c:v>31.853999999999999</c:v>
                </c:pt>
                <c:pt idx="1">
                  <c:v>34.720999999999997</c:v>
                </c:pt>
                <c:pt idx="2">
                  <c:v>38.006999999999998</c:v>
                </c:pt>
                <c:pt idx="3">
                  <c:v>40.201999999999998</c:v>
                </c:pt>
                <c:pt idx="4">
                  <c:v>42.758000000000003</c:v>
                </c:pt>
                <c:pt idx="5">
                  <c:v>45.762</c:v>
                </c:pt>
                <c:pt idx="6">
                  <c:v>49.552999999999997</c:v>
                </c:pt>
                <c:pt idx="7">
                  <c:v>54.061999999999998</c:v>
                </c:pt>
                <c:pt idx="8">
                  <c:v>59.128</c:v>
                </c:pt>
                <c:pt idx="9">
                  <c:v>62.738</c:v>
                </c:pt>
                <c:pt idx="10">
                  <c:v>65.213999999999999</c:v>
                </c:pt>
                <c:pt idx="11">
                  <c:v>67.664000000000001</c:v>
                </c:pt>
                <c:pt idx="12">
                  <c:v>69.724000000000004</c:v>
                </c:pt>
                <c:pt idx="13">
                  <c:v>71.269000000000005</c:v>
                </c:pt>
                <c:pt idx="14">
                  <c:v>73.203999999999994</c:v>
                </c:pt>
                <c:pt idx="15">
                  <c:v>75.706000000000003</c:v>
                </c:pt>
                <c:pt idx="16">
                  <c:v>78.569000000000003</c:v>
                </c:pt>
                <c:pt idx="17">
                  <c:v>81.614000000000004</c:v>
                </c:pt>
                <c:pt idx="18">
                  <c:v>84.456999999999994</c:v>
                </c:pt>
                <c:pt idx="19">
                  <c:v>86.402000000000001</c:v>
                </c:pt>
                <c:pt idx="20">
                  <c:v>88.39</c:v>
                </c:pt>
                <c:pt idx="21">
                  <c:v>90.265000000000001</c:v>
                </c:pt>
                <c:pt idx="22">
                  <c:v>92.114999999999995</c:v>
                </c:pt>
                <c:pt idx="23">
                  <c:v>93.858999999999995</c:v>
                </c:pt>
                <c:pt idx="24">
                  <c:v>95.415000000000006</c:v>
                </c:pt>
                <c:pt idx="25">
                  <c:v>96.474999999999994</c:v>
                </c:pt>
                <c:pt idx="26">
                  <c:v>97.867999999999995</c:v>
                </c:pt>
                <c:pt idx="27">
                  <c:v>100</c:v>
                </c:pt>
                <c:pt idx="28">
                  <c:v>102.402</c:v>
                </c:pt>
                <c:pt idx="29">
                  <c:v>104.09699999999999</c:v>
                </c:pt>
                <c:pt idx="30">
                  <c:v>106.003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8AA-BC45-7B7450A4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11264"/>
        <c:axId val="507311592"/>
      </c:scatterChart>
      <c:valAx>
        <c:axId val="50731126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11592"/>
        <c:crosses val="autoZero"/>
        <c:crossBetween val="midCat"/>
      </c:valAx>
      <c:valAx>
        <c:axId val="5073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31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Corrélation</a:t>
            </a:r>
            <a:r>
              <a:rPr lang="en-US" baseline="0"/>
              <a:t> conso de pétrole et </a:t>
            </a:r>
            <a:r>
              <a:rPr lang="en-US"/>
              <a:t>Stocks de pétrole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de Chow rupture 1979'!$F$1</c:f>
              <c:strCache>
                <c:ptCount val="1"/>
                <c:pt idx="0">
                  <c:v>Stocks de pétrole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de Chow rupture 1979'!$B$2:$B$32</c:f>
              <c:numCache>
                <c:formatCode>#,##0</c:formatCode>
                <c:ptCount val="31"/>
                <c:pt idx="0">
                  <c:v>17308</c:v>
                </c:pt>
                <c:pt idx="1">
                  <c:v>16653</c:v>
                </c:pt>
                <c:pt idx="2">
                  <c:v>16322</c:v>
                </c:pt>
                <c:pt idx="3">
                  <c:v>17461</c:v>
                </c:pt>
                <c:pt idx="4">
                  <c:v>18431</c:v>
                </c:pt>
                <c:pt idx="5">
                  <c:v>18847</c:v>
                </c:pt>
                <c:pt idx="6">
                  <c:v>18513</c:v>
                </c:pt>
                <c:pt idx="7">
                  <c:v>17056</c:v>
                </c:pt>
                <c:pt idx="8">
                  <c:v>16058</c:v>
                </c:pt>
                <c:pt idx="9">
                  <c:v>15296</c:v>
                </c:pt>
                <c:pt idx="10">
                  <c:v>15231</c:v>
                </c:pt>
                <c:pt idx="11">
                  <c:v>15725.6147540984</c:v>
                </c:pt>
                <c:pt idx="12">
                  <c:v>15726.4136986301</c:v>
                </c:pt>
                <c:pt idx="13">
                  <c:v>16280.627397260399</c:v>
                </c:pt>
                <c:pt idx="14">
                  <c:v>16665.0438356165</c:v>
                </c:pt>
                <c:pt idx="15">
                  <c:v>17283.314207650201</c:v>
                </c:pt>
                <c:pt idx="16">
                  <c:v>17325.150684931399</c:v>
                </c:pt>
                <c:pt idx="17">
                  <c:v>16988.493150685001</c:v>
                </c:pt>
                <c:pt idx="18">
                  <c:v>16713.835616438399</c:v>
                </c:pt>
                <c:pt idx="19">
                  <c:v>17032.852459016402</c:v>
                </c:pt>
                <c:pt idx="20">
                  <c:v>17236.731506849501</c:v>
                </c:pt>
                <c:pt idx="21">
                  <c:v>17718.1616438356</c:v>
                </c:pt>
                <c:pt idx="22">
                  <c:v>17724.591780821898</c:v>
                </c:pt>
                <c:pt idx="23">
                  <c:v>18308.9043715847</c:v>
                </c:pt>
                <c:pt idx="24">
                  <c:v>18620.301369862998</c:v>
                </c:pt>
                <c:pt idx="25">
                  <c:v>18917.139726027399</c:v>
                </c:pt>
                <c:pt idx="26">
                  <c:v>19519.334246575399</c:v>
                </c:pt>
                <c:pt idx="27">
                  <c:v>19701.073770491901</c:v>
                </c:pt>
                <c:pt idx="28">
                  <c:v>19648.706849315098</c:v>
                </c:pt>
                <c:pt idx="29">
                  <c:v>19761.304109589099</c:v>
                </c:pt>
                <c:pt idx="30">
                  <c:v>20033.506849314999</c:v>
                </c:pt>
              </c:numCache>
            </c:numRef>
          </c:xVal>
          <c:yVal>
            <c:numRef>
              <c:f>'Test de Chow rupture 1979'!$F$2:$F$32</c:f>
              <c:numCache>
                <c:formatCode>General</c:formatCode>
                <c:ptCount val="31"/>
                <c:pt idx="0">
                  <c:v>1008</c:v>
                </c:pt>
                <c:pt idx="1">
                  <c:v>1074</c:v>
                </c:pt>
                <c:pt idx="2">
                  <c:v>1133</c:v>
                </c:pt>
                <c:pt idx="3">
                  <c:v>1112</c:v>
                </c:pt>
                <c:pt idx="4">
                  <c:v>1312</c:v>
                </c:pt>
                <c:pt idx="5">
                  <c:v>1278</c:v>
                </c:pt>
                <c:pt idx="6">
                  <c:v>1341</c:v>
                </c:pt>
                <c:pt idx="7">
                  <c:v>1392</c:v>
                </c:pt>
                <c:pt idx="8">
                  <c:v>1484</c:v>
                </c:pt>
                <c:pt idx="9">
                  <c:v>1430</c:v>
                </c:pt>
                <c:pt idx="10">
                  <c:v>1454</c:v>
                </c:pt>
                <c:pt idx="11">
                  <c:v>1556</c:v>
                </c:pt>
                <c:pt idx="12">
                  <c:v>1519</c:v>
                </c:pt>
                <c:pt idx="13">
                  <c:v>1593</c:v>
                </c:pt>
                <c:pt idx="14">
                  <c:v>1607</c:v>
                </c:pt>
                <c:pt idx="15">
                  <c:v>1597</c:v>
                </c:pt>
                <c:pt idx="16">
                  <c:v>1581</c:v>
                </c:pt>
                <c:pt idx="17">
                  <c:v>1621</c:v>
                </c:pt>
                <c:pt idx="18">
                  <c:v>1617</c:v>
                </c:pt>
                <c:pt idx="19">
                  <c:v>1592</c:v>
                </c:pt>
                <c:pt idx="20">
                  <c:v>1647</c:v>
                </c:pt>
                <c:pt idx="21">
                  <c:v>1653</c:v>
                </c:pt>
                <c:pt idx="22">
                  <c:v>1563</c:v>
                </c:pt>
                <c:pt idx="23">
                  <c:v>1507</c:v>
                </c:pt>
                <c:pt idx="24">
                  <c:v>1560</c:v>
                </c:pt>
                <c:pt idx="25">
                  <c:v>1647</c:v>
                </c:pt>
                <c:pt idx="26">
                  <c:v>1493</c:v>
                </c:pt>
                <c:pt idx="27">
                  <c:v>1468</c:v>
                </c:pt>
                <c:pt idx="28">
                  <c:v>1586</c:v>
                </c:pt>
                <c:pt idx="29">
                  <c:v>1548</c:v>
                </c:pt>
                <c:pt idx="30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4E9A-AB1A-F28CB221C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84680"/>
        <c:axId val="420485008"/>
      </c:scatterChart>
      <c:valAx>
        <c:axId val="420484680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485008"/>
        <c:crosses val="autoZero"/>
        <c:crossBetween val="midCat"/>
      </c:valAx>
      <c:valAx>
        <c:axId val="42048500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48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1025769</xdr:colOff>
      <xdr:row>1</xdr:row>
      <xdr:rowOff>0</xdr:rowOff>
    </xdr:from>
    <xdr:to>
      <xdr:col>12</xdr:col>
      <xdr:colOff>537308</xdr:colOff>
      <xdr:row>13</xdr:row>
      <xdr:rowOff>134326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BF57606-4C51-4171-9312-20716DA03A82}"/>
            </a:ext>
          </a:extLst>
        </xdr:cNvPr>
        <xdr:cNvSpPr txBox="1"/>
      </xdr:nvSpPr>
      <xdr:spPr>
        <a:xfrm>
          <a:off x="9256346" y="329712"/>
          <a:ext cx="4921250" cy="2039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Test de Chow</a:t>
          </a:r>
          <a:r>
            <a:rPr lang="fr-FR" sz="1100" baseline="0"/>
            <a:t> : stabilité des paramètes dans le temps</a:t>
          </a:r>
        </a:p>
        <a:p>
          <a:r>
            <a:rPr lang="fr-FR" sz="1100" baseline="0"/>
            <a:t>Donc l'impact des variables explicatives dans le temps.</a:t>
          </a:r>
        </a:p>
        <a:p>
          <a:endParaRPr lang="fr-FR" sz="1100" baseline="0"/>
        </a:p>
        <a:p>
          <a:r>
            <a:rPr lang="fr-FR" sz="1100" baseline="0"/>
            <a:t>On étudie la fonction de demande de pétrole en fonction du prix direct, du prix d'un substitut, le revenu</a:t>
          </a:r>
          <a:endParaRPr lang="fr-FR" sz="1100"/>
        </a:p>
      </xdr:txBody>
    </xdr:sp>
    <xdr:clientData/>
  </xdr:twoCellAnchor>
  <xdr:twoCellAnchor>
    <xdr:from>
      <xdr:col>7</xdr:col>
      <xdr:colOff>46404</xdr:colOff>
      <xdr:row>14</xdr:row>
      <xdr:rowOff>44938</xdr:rowOff>
    </xdr:from>
    <xdr:to>
      <xdr:col>12</xdr:col>
      <xdr:colOff>490904</xdr:colOff>
      <xdr:row>31</xdr:row>
      <xdr:rowOff>89388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49B53D-3426-4C62-96A3-2823488D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732693</xdr:colOff>
      <xdr:row>14</xdr:row>
      <xdr:rowOff>122115</xdr:rowOff>
    </xdr:from>
    <xdr:to>
      <xdr:col>19</xdr:col>
      <xdr:colOff>4885</xdr:colOff>
      <xdr:row>31</xdr:row>
      <xdr:rowOff>166565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9E28AEC-70AF-4ED8-980E-0D750E618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146538</xdr:colOff>
      <xdr:row>69</xdr:row>
      <xdr:rowOff>12212</xdr:rowOff>
    </xdr:from>
    <xdr:to>
      <xdr:col>3</xdr:col>
      <xdr:colOff>537308</xdr:colOff>
      <xdr:row>72</xdr:row>
      <xdr:rowOff>109904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37EB5E69-E622-4EAD-A968-31BCFAAED858}"/>
            </a:ext>
          </a:extLst>
        </xdr:cNvPr>
        <xdr:cNvSpPr txBox="1"/>
      </xdr:nvSpPr>
      <xdr:spPr>
        <a:xfrm>
          <a:off x="146538" y="11222404"/>
          <a:ext cx="4774712" cy="573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Le</a:t>
          </a:r>
          <a:r>
            <a:rPr lang="fr-FR" sz="1100" baseline="0"/>
            <a:t> statisticien enlève la variable la moins significative</a:t>
          </a:r>
        </a:p>
        <a:p>
          <a:r>
            <a:rPr lang="fr-FR" sz="1100" baseline="0"/>
            <a:t>L'économiste enlève la variable la moins pertinente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222663</xdr:colOff>
      <xdr:row>1</xdr:row>
      <xdr:rowOff>0</xdr:rowOff>
    </xdr:from>
    <xdr:to>
      <xdr:col>5</xdr:col>
      <xdr:colOff>695251</xdr:colOff>
      <xdr:row>17</xdr:row>
      <xdr:rowOff>26377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A5D7AF6-D69A-40D9-832F-B88B5468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EAC337-A159-4EC3-92A4-3F79430FA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0</xdr:colOff>
      <xdr:row>34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85B50D-838F-4642-849F-850851AE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0</xdr:colOff>
      <xdr:row>34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F2438F0-46D8-4AD2-8B95-CC088884D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54904</xdr:colOff>
      <xdr:row>38</xdr:row>
      <xdr:rowOff>12370</xdr:rowOff>
    </xdr:from>
    <xdr:to>
      <xdr:col>6</xdr:col>
      <xdr:colOff>54904</xdr:colOff>
      <xdr:row>55</xdr:row>
      <xdr:rowOff>3958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D766332-EF7C-44C1-9D37-C43001C7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20</xdr:col>
      <xdr:colOff>737260</xdr:colOff>
      <xdr:row>55</xdr:row>
      <xdr:rowOff>9401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9820E4-9C4C-40CC-8BBF-D64893610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38</xdr:row>
      <xdr:rowOff>0</xdr:rowOff>
    </xdr:from>
    <xdr:to>
      <xdr:col>27</xdr:col>
      <xdr:colOff>737260</xdr:colOff>
      <xdr:row>55</xdr:row>
      <xdr:rowOff>9401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9CAFF2F-1CC5-4F28-BF52-015D86821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14</xdr:col>
      <xdr:colOff>0</xdr:colOff>
      <xdr:row>54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790DD4CD-4BD8-4469-A3B9-F4B90B762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3"/>
  <sheetViews>
    <sheetView tabSelected="1" topLeftCell="A60" zoomScale="78" zoomScaleNormal="78" workbookViewId="0">
      <selection activeCell="I79" sqref="I79"/>
    </sheetView>
  </sheetViews>
  <sheetFormatPr baseColWidth="10" defaultRowHeight="12.75" x14ac:dyDescent="0.2"/>
  <cols>
    <col min="1" max="1" width="22.140625" customWidth="1"/>
    <col min="2" max="2" width="24.28515625" customWidth="1"/>
    <col min="3" max="7" width="19.140625" customWidth="1"/>
    <col min="8" max="8" width="16.42578125" customWidth="1"/>
  </cols>
  <sheetData>
    <row r="1" spans="1:7" s="10" customFormat="1" ht="26.25" thickBot="1" x14ac:dyDescent="0.25">
      <c r="A1" s="22"/>
      <c r="B1" s="20" t="s">
        <v>2</v>
      </c>
      <c r="C1" s="20" t="s">
        <v>4</v>
      </c>
      <c r="D1" s="20" t="s">
        <v>5</v>
      </c>
      <c r="E1" s="20" t="s">
        <v>1</v>
      </c>
      <c r="F1" s="21" t="s">
        <v>3</v>
      </c>
      <c r="G1" s="20" t="s">
        <v>2</v>
      </c>
    </row>
    <row r="2" spans="1:7" x14ac:dyDescent="0.2">
      <c r="A2" s="12">
        <v>1973</v>
      </c>
      <c r="B2" s="13">
        <v>17308</v>
      </c>
      <c r="C2" s="11">
        <v>3.05</v>
      </c>
      <c r="D2" s="11">
        <v>6.3</v>
      </c>
      <c r="E2" s="11">
        <v>31.853999999999999</v>
      </c>
      <c r="F2" s="14">
        <v>1008</v>
      </c>
      <c r="G2" s="13">
        <v>17308</v>
      </c>
    </row>
    <row r="3" spans="1:7" x14ac:dyDescent="0.2">
      <c r="A3" s="12">
        <v>1974</v>
      </c>
      <c r="B3" s="13">
        <v>16653</v>
      </c>
      <c r="C3" s="11">
        <v>9.39</v>
      </c>
      <c r="D3" s="11">
        <v>7.2</v>
      </c>
      <c r="E3" s="11">
        <v>34.720999999999997</v>
      </c>
      <c r="F3" s="14">
        <v>1074</v>
      </c>
      <c r="G3" s="13">
        <v>16653</v>
      </c>
    </row>
    <row r="4" spans="1:7" x14ac:dyDescent="0.2">
      <c r="A4" s="12">
        <v>1975</v>
      </c>
      <c r="B4" s="13">
        <v>16322</v>
      </c>
      <c r="C4" s="11">
        <v>8.3699999999999992</v>
      </c>
      <c r="D4" s="11">
        <v>7.6</v>
      </c>
      <c r="E4" s="11">
        <v>38.006999999999998</v>
      </c>
      <c r="F4" s="14">
        <v>1133</v>
      </c>
      <c r="G4" s="13">
        <v>16322</v>
      </c>
    </row>
    <row r="5" spans="1:7" x14ac:dyDescent="0.2">
      <c r="A5" s="15">
        <v>1976</v>
      </c>
      <c r="B5" s="13">
        <v>17461</v>
      </c>
      <c r="C5" s="11">
        <v>8.18</v>
      </c>
      <c r="D5" s="11">
        <v>7.7</v>
      </c>
      <c r="E5" s="11">
        <v>40.201999999999998</v>
      </c>
      <c r="F5" s="14">
        <v>1112</v>
      </c>
      <c r="G5" s="13">
        <v>17461</v>
      </c>
    </row>
    <row r="6" spans="1:7" x14ac:dyDescent="0.2">
      <c r="A6" s="15">
        <v>1977</v>
      </c>
      <c r="B6" s="13">
        <v>18431</v>
      </c>
      <c r="C6" s="11">
        <v>8.01</v>
      </c>
      <c r="D6" s="11">
        <v>8</v>
      </c>
      <c r="E6" s="11">
        <v>42.758000000000003</v>
      </c>
      <c r="F6" s="14">
        <v>1312</v>
      </c>
      <c r="G6" s="13">
        <v>18431</v>
      </c>
    </row>
    <row r="7" spans="1:7" x14ac:dyDescent="0.2">
      <c r="A7" s="15">
        <v>1978</v>
      </c>
      <c r="B7" s="13">
        <v>18847</v>
      </c>
      <c r="C7" s="11">
        <v>7.64</v>
      </c>
      <c r="D7" s="11">
        <v>8.1</v>
      </c>
      <c r="E7" s="11">
        <v>45.762</v>
      </c>
      <c r="F7" s="14">
        <v>1278</v>
      </c>
      <c r="G7" s="13">
        <v>18847</v>
      </c>
    </row>
    <row r="8" spans="1:7" x14ac:dyDescent="0.2">
      <c r="A8" s="15">
        <v>1979</v>
      </c>
      <c r="B8" s="13">
        <v>18513</v>
      </c>
      <c r="C8" s="11">
        <v>9.4499999999999993</v>
      </c>
      <c r="D8" s="11">
        <v>8.1</v>
      </c>
      <c r="E8" s="11">
        <v>49.552999999999997</v>
      </c>
      <c r="F8" s="14">
        <v>1341</v>
      </c>
      <c r="G8" s="13">
        <v>18513</v>
      </c>
    </row>
    <row r="9" spans="1:7" x14ac:dyDescent="0.2">
      <c r="A9" s="15">
        <v>1980</v>
      </c>
      <c r="B9" s="13">
        <v>17056</v>
      </c>
      <c r="C9" s="11">
        <v>13.89</v>
      </c>
      <c r="D9" s="11">
        <v>8.6999999999999993</v>
      </c>
      <c r="E9" s="11">
        <v>54.061999999999998</v>
      </c>
      <c r="F9" s="14">
        <v>1392</v>
      </c>
      <c r="G9" s="13">
        <v>17056</v>
      </c>
    </row>
    <row r="10" spans="1:7" x14ac:dyDescent="0.2">
      <c r="A10" s="15">
        <v>1981</v>
      </c>
      <c r="B10" s="13">
        <v>16058</v>
      </c>
      <c r="C10" s="11">
        <v>14.18</v>
      </c>
      <c r="D10" s="11">
        <v>9.3000000000000007</v>
      </c>
      <c r="E10" s="11">
        <v>59.128</v>
      </c>
      <c r="F10" s="14">
        <v>1484</v>
      </c>
      <c r="G10" s="13">
        <v>16058</v>
      </c>
    </row>
    <row r="11" spans="1:7" x14ac:dyDescent="0.2">
      <c r="A11" s="15">
        <v>1982</v>
      </c>
      <c r="B11" s="13">
        <v>15296</v>
      </c>
      <c r="C11" s="11">
        <v>12.97</v>
      </c>
      <c r="D11" s="11">
        <v>9.6999999999999993</v>
      </c>
      <c r="E11" s="11">
        <v>62.738</v>
      </c>
      <c r="F11" s="14">
        <v>1430</v>
      </c>
      <c r="G11" s="13">
        <v>15296</v>
      </c>
    </row>
    <row r="12" spans="1:7" x14ac:dyDescent="0.2">
      <c r="A12" s="15">
        <v>1983</v>
      </c>
      <c r="B12" s="13">
        <v>15231</v>
      </c>
      <c r="C12" s="11">
        <v>10.9</v>
      </c>
      <c r="D12" s="11">
        <v>9.6999999999999993</v>
      </c>
      <c r="E12" s="11">
        <v>65.213999999999999</v>
      </c>
      <c r="F12" s="14">
        <v>1454</v>
      </c>
      <c r="G12" s="13">
        <v>15231</v>
      </c>
    </row>
    <row r="13" spans="1:7" x14ac:dyDescent="0.2">
      <c r="A13" s="15">
        <v>1984</v>
      </c>
      <c r="B13" s="13">
        <v>15725.6147540984</v>
      </c>
      <c r="C13" s="11">
        <v>9.9700000000000006</v>
      </c>
      <c r="D13" s="11">
        <v>9.24</v>
      </c>
      <c r="E13" s="11">
        <v>67.664000000000001</v>
      </c>
      <c r="F13" s="14">
        <v>1556</v>
      </c>
      <c r="G13" s="13">
        <v>15725.6147540984</v>
      </c>
    </row>
    <row r="14" spans="1:7" x14ac:dyDescent="0.2">
      <c r="A14" s="15">
        <v>1985</v>
      </c>
      <c r="B14" s="13">
        <v>15726.4136986301</v>
      </c>
      <c r="C14" s="11">
        <v>9.06</v>
      </c>
      <c r="D14" s="11">
        <v>9.24</v>
      </c>
      <c r="E14" s="11">
        <v>69.724000000000004</v>
      </c>
      <c r="F14" s="14">
        <v>1519</v>
      </c>
      <c r="G14" s="13">
        <v>15726.4136986301</v>
      </c>
    </row>
    <row r="15" spans="1:7" x14ac:dyDescent="0.2">
      <c r="A15" s="15">
        <v>1986</v>
      </c>
      <c r="B15" s="13">
        <v>16280.627397260399</v>
      </c>
      <c r="C15" s="11">
        <v>4.4000000000000004</v>
      </c>
      <c r="D15" s="11">
        <v>9.0399999999999991</v>
      </c>
      <c r="E15" s="11">
        <v>71.269000000000005</v>
      </c>
      <c r="F15" s="14">
        <v>1593</v>
      </c>
      <c r="G15" s="13">
        <v>16280.627397260399</v>
      </c>
    </row>
    <row r="16" spans="1:7" x14ac:dyDescent="0.2">
      <c r="A16" s="15">
        <v>1987</v>
      </c>
      <c r="B16" s="13">
        <v>16665.0438356165</v>
      </c>
      <c r="C16" s="11">
        <v>5.57</v>
      </c>
      <c r="D16" s="11">
        <v>8.6999999999999993</v>
      </c>
      <c r="E16" s="11">
        <v>73.203999999999994</v>
      </c>
      <c r="F16" s="14">
        <v>1607</v>
      </c>
      <c r="G16" s="13">
        <v>16665.0438356165</v>
      </c>
    </row>
    <row r="17" spans="1:7" x14ac:dyDescent="0.2">
      <c r="A17" s="15">
        <v>1988</v>
      </c>
      <c r="B17" s="13">
        <v>17283.314207650201</v>
      </c>
      <c r="C17" s="11">
        <v>4.32</v>
      </c>
      <c r="D17" s="11">
        <v>8.39</v>
      </c>
      <c r="E17" s="11">
        <v>75.706000000000003</v>
      </c>
      <c r="F17" s="14">
        <v>1597</v>
      </c>
      <c r="G17" s="13">
        <v>17283.314207650201</v>
      </c>
    </row>
    <row r="18" spans="1:7" x14ac:dyDescent="0.2">
      <c r="A18" s="15">
        <v>1989</v>
      </c>
      <c r="B18" s="13">
        <v>17325.150684931399</v>
      </c>
      <c r="C18" s="11">
        <v>5</v>
      </c>
      <c r="D18" s="11">
        <v>8.2100000000000009</v>
      </c>
      <c r="E18" s="11">
        <v>78.569000000000003</v>
      </c>
      <c r="F18" s="14">
        <v>1581</v>
      </c>
      <c r="G18" s="13">
        <v>17325.150684931399</v>
      </c>
    </row>
    <row r="19" spans="1:7" x14ac:dyDescent="0.2">
      <c r="A19" s="15">
        <v>1990</v>
      </c>
      <c r="B19" s="13">
        <v>16988.493150685001</v>
      </c>
      <c r="C19" s="11">
        <v>6.07</v>
      </c>
      <c r="D19" s="11">
        <v>8.0500000000000007</v>
      </c>
      <c r="E19" s="11">
        <v>81.614000000000004</v>
      </c>
      <c r="F19" s="14">
        <v>1621</v>
      </c>
      <c r="G19" s="13">
        <v>16988.493150685001</v>
      </c>
    </row>
    <row r="20" spans="1:7" x14ac:dyDescent="0.2">
      <c r="A20" s="15">
        <v>1991</v>
      </c>
      <c r="B20" s="13">
        <v>16713.835616438399</v>
      </c>
      <c r="C20" s="11">
        <v>4.8499999999999996</v>
      </c>
      <c r="D20" s="11">
        <v>7.99</v>
      </c>
      <c r="E20" s="11">
        <v>84.456999999999994</v>
      </c>
      <c r="F20" s="14">
        <v>1617</v>
      </c>
      <c r="G20" s="13">
        <v>16713.835616438399</v>
      </c>
    </row>
    <row r="21" spans="1:7" x14ac:dyDescent="0.2">
      <c r="A21" s="15">
        <v>1992</v>
      </c>
      <c r="B21" s="13">
        <v>17032.852459016402</v>
      </c>
      <c r="C21" s="11">
        <v>4.62</v>
      </c>
      <c r="D21" s="11">
        <v>7.89</v>
      </c>
      <c r="E21" s="11">
        <v>86.402000000000001</v>
      </c>
      <c r="F21" s="14">
        <v>1592</v>
      </c>
      <c r="G21" s="13">
        <v>17032.852459016402</v>
      </c>
    </row>
    <row r="22" spans="1:7" x14ac:dyDescent="0.2">
      <c r="A22" s="15">
        <v>1993</v>
      </c>
      <c r="B22" s="13">
        <v>17236.731506849501</v>
      </c>
      <c r="C22" s="11">
        <v>3.96</v>
      </c>
      <c r="D22" s="11">
        <v>7.84</v>
      </c>
      <c r="E22" s="11">
        <v>88.39</v>
      </c>
      <c r="F22" s="14">
        <v>1647</v>
      </c>
      <c r="G22" s="13">
        <v>17236.731506849501</v>
      </c>
    </row>
    <row r="23" spans="1:7" x14ac:dyDescent="0.2">
      <c r="A23" s="15">
        <v>1994</v>
      </c>
      <c r="B23" s="13">
        <v>17718.1616438356</v>
      </c>
      <c r="C23" s="11">
        <v>3.66</v>
      </c>
      <c r="D23" s="11">
        <v>7.66</v>
      </c>
      <c r="E23" s="11">
        <v>90.265000000000001</v>
      </c>
      <c r="F23" s="14">
        <v>1653</v>
      </c>
      <c r="G23" s="13">
        <v>17718.1616438356</v>
      </c>
    </row>
    <row r="24" spans="1:7" x14ac:dyDescent="0.2">
      <c r="A24" s="15">
        <v>1995</v>
      </c>
      <c r="B24" s="13">
        <v>17724.591780821898</v>
      </c>
      <c r="C24" s="11">
        <v>3.85</v>
      </c>
      <c r="D24" s="11">
        <v>7.48</v>
      </c>
      <c r="E24" s="11">
        <v>92.114999999999995</v>
      </c>
      <c r="F24" s="14">
        <v>1563</v>
      </c>
      <c r="G24" s="13">
        <v>17724.591780821898</v>
      </c>
    </row>
    <row r="25" spans="1:7" x14ac:dyDescent="0.2">
      <c r="A25" s="15">
        <v>1996</v>
      </c>
      <c r="B25" s="13">
        <v>18308.9043715847</v>
      </c>
      <c r="C25" s="11">
        <v>4.51</v>
      </c>
      <c r="D25" s="11">
        <v>7.31</v>
      </c>
      <c r="E25" s="11">
        <v>93.858999999999995</v>
      </c>
      <c r="F25" s="14">
        <v>1507</v>
      </c>
      <c r="G25" s="13">
        <v>18308.9043715847</v>
      </c>
    </row>
    <row r="26" spans="1:7" x14ac:dyDescent="0.2">
      <c r="A26" s="15">
        <v>1997</v>
      </c>
      <c r="B26" s="13">
        <v>18620.301369862998</v>
      </c>
      <c r="C26" s="11">
        <v>4.0599999999999996</v>
      </c>
      <c r="D26" s="11">
        <v>7.18</v>
      </c>
      <c r="E26" s="11">
        <v>95.415000000000006</v>
      </c>
      <c r="F26" s="14">
        <v>1560</v>
      </c>
      <c r="G26" s="13">
        <v>18620.301369862998</v>
      </c>
    </row>
    <row r="27" spans="1:7" x14ac:dyDescent="0.2">
      <c r="A27" s="15">
        <v>1998</v>
      </c>
      <c r="B27" s="13">
        <v>18917.139726027399</v>
      </c>
      <c r="C27" s="11">
        <v>2.63</v>
      </c>
      <c r="D27" s="11">
        <v>6.99</v>
      </c>
      <c r="E27" s="11">
        <v>96.474999999999994</v>
      </c>
      <c r="F27" s="14">
        <v>1647</v>
      </c>
      <c r="G27" s="13">
        <v>18917.139726027399</v>
      </c>
    </row>
    <row r="28" spans="1:7" x14ac:dyDescent="0.2">
      <c r="A28" s="15">
        <v>1999</v>
      </c>
      <c r="B28" s="13">
        <v>19519.334246575399</v>
      </c>
      <c r="C28" s="11">
        <v>3.69</v>
      </c>
      <c r="D28" s="11">
        <v>6.78</v>
      </c>
      <c r="E28" s="11">
        <v>97.867999999999995</v>
      </c>
      <c r="F28" s="14">
        <v>1493</v>
      </c>
      <c r="G28" s="13">
        <v>19519.334246575399</v>
      </c>
    </row>
    <row r="29" spans="1:7" x14ac:dyDescent="0.2">
      <c r="A29" s="15">
        <v>2000</v>
      </c>
      <c r="B29" s="13">
        <v>19701.073770491901</v>
      </c>
      <c r="C29" s="11">
        <v>5.69</v>
      </c>
      <c r="D29" s="11">
        <v>6.81</v>
      </c>
      <c r="E29" s="11">
        <v>100</v>
      </c>
      <c r="F29" s="14">
        <v>1468</v>
      </c>
      <c r="G29" s="13">
        <v>19701.073770491901</v>
      </c>
    </row>
    <row r="30" spans="1:7" x14ac:dyDescent="0.2">
      <c r="A30" s="15">
        <v>2001</v>
      </c>
      <c r="B30" s="13">
        <v>19648.706849315098</v>
      </c>
      <c r="C30" s="11">
        <v>4.66</v>
      </c>
      <c r="D30" s="11">
        <v>7.15</v>
      </c>
      <c r="E30" s="11">
        <v>102.402</v>
      </c>
      <c r="F30" s="14">
        <v>1586</v>
      </c>
      <c r="G30" s="13">
        <v>19648.706849315098</v>
      </c>
    </row>
    <row r="31" spans="1:7" x14ac:dyDescent="0.2">
      <c r="A31" s="15">
        <v>2002</v>
      </c>
      <c r="B31" s="13">
        <v>19761.304109589099</v>
      </c>
      <c r="C31" s="11">
        <v>4.82</v>
      </c>
      <c r="D31" s="11">
        <v>6.94</v>
      </c>
      <c r="E31" s="11">
        <v>104.09699999999999</v>
      </c>
      <c r="F31" s="14">
        <v>1548</v>
      </c>
      <c r="G31" s="13">
        <v>19761.304109589099</v>
      </c>
    </row>
    <row r="32" spans="1:7" ht="13.5" thickBot="1" x14ac:dyDescent="0.25">
      <c r="A32" s="16">
        <v>2003</v>
      </c>
      <c r="B32" s="17">
        <v>20033.506849314999</v>
      </c>
      <c r="C32" s="18">
        <v>5.43</v>
      </c>
      <c r="D32" s="18">
        <v>7</v>
      </c>
      <c r="E32" s="18">
        <v>106.003</v>
      </c>
      <c r="F32" s="19">
        <v>1567</v>
      </c>
      <c r="G32" s="17">
        <v>20033.506849314999</v>
      </c>
    </row>
    <row r="33" spans="1:5" x14ac:dyDescent="0.2">
      <c r="A33" s="8" t="s">
        <v>55</v>
      </c>
    </row>
    <row r="34" spans="1:5" x14ac:dyDescent="0.2">
      <c r="A34" s="6" t="s">
        <v>26</v>
      </c>
      <c r="B34" s="7"/>
      <c r="C34" s="7"/>
      <c r="D34" s="7"/>
      <c r="E34" s="7"/>
    </row>
    <row r="35" spans="1:5" x14ac:dyDescent="0.2">
      <c r="A35" s="9" t="s">
        <v>56</v>
      </c>
    </row>
    <row r="36" spans="1:5" x14ac:dyDescent="0.2">
      <c r="A36" s="4" t="s">
        <v>13</v>
      </c>
    </row>
    <row r="37" spans="1:5" x14ac:dyDescent="0.2">
      <c r="A37" s="4" t="s">
        <v>27</v>
      </c>
    </row>
    <row r="38" spans="1:5" x14ac:dyDescent="0.2">
      <c r="A38" s="8" t="s">
        <v>28</v>
      </c>
      <c r="B38" s="8" t="s">
        <v>29</v>
      </c>
      <c r="C38" s="23" t="s">
        <v>2</v>
      </c>
    </row>
    <row r="39" spans="1:5" x14ac:dyDescent="0.2">
      <c r="A39" s="8" t="s">
        <v>30</v>
      </c>
      <c r="B39" s="8" t="s">
        <v>54</v>
      </c>
      <c r="C39" s="23" t="s">
        <v>4</v>
      </c>
      <c r="D39" s="8" t="s">
        <v>57</v>
      </c>
      <c r="E39" s="31" t="s">
        <v>60</v>
      </c>
    </row>
    <row r="40" spans="1:5" x14ac:dyDescent="0.2">
      <c r="A40" s="8"/>
      <c r="C40" s="23" t="s">
        <v>5</v>
      </c>
      <c r="E40" s="31" t="s">
        <v>59</v>
      </c>
    </row>
    <row r="41" spans="1:5" x14ac:dyDescent="0.2">
      <c r="A41" s="8"/>
      <c r="C41" s="23" t="s">
        <v>1</v>
      </c>
      <c r="E41" s="31" t="s">
        <v>59</v>
      </c>
    </row>
    <row r="42" spans="1:5" x14ac:dyDescent="0.2">
      <c r="C42" s="23" t="s">
        <v>3</v>
      </c>
      <c r="E42" s="31" t="s">
        <v>61</v>
      </c>
    </row>
    <row r="44" spans="1:5" x14ac:dyDescent="0.2">
      <c r="A44" s="8" t="s">
        <v>31</v>
      </c>
    </row>
    <row r="45" spans="1:5" x14ac:dyDescent="0.2">
      <c r="A45" s="8" t="s">
        <v>32</v>
      </c>
    </row>
    <row r="46" spans="1:5" x14ac:dyDescent="0.2">
      <c r="A46" s="8"/>
    </row>
    <row r="47" spans="1:5" x14ac:dyDescent="0.2">
      <c r="A47" s="9" t="s">
        <v>96</v>
      </c>
    </row>
    <row r="48" spans="1:5" x14ac:dyDescent="0.2">
      <c r="A48" t="s">
        <v>62</v>
      </c>
    </row>
    <row r="49" spans="1:9" ht="13.5" thickBot="1" x14ac:dyDescent="0.25"/>
    <row r="50" spans="1:9" x14ac:dyDescent="0.2">
      <c r="A50" s="35" t="s">
        <v>63</v>
      </c>
      <c r="B50" s="35"/>
    </row>
    <row r="51" spans="1:9" x14ac:dyDescent="0.2">
      <c r="A51" t="s">
        <v>64</v>
      </c>
      <c r="B51">
        <v>0.84548006151575705</v>
      </c>
    </row>
    <row r="52" spans="1:9" x14ac:dyDescent="0.2">
      <c r="A52" t="s">
        <v>65</v>
      </c>
      <c r="B52">
        <v>0.71483653442068829</v>
      </c>
    </row>
    <row r="53" spans="1:9" x14ac:dyDescent="0.2">
      <c r="A53" t="s">
        <v>65</v>
      </c>
      <c r="B53">
        <v>0.67096523202387104</v>
      </c>
    </row>
    <row r="54" spans="1:9" x14ac:dyDescent="0.2">
      <c r="A54" t="s">
        <v>66</v>
      </c>
      <c r="B54">
        <v>789.70325239379702</v>
      </c>
    </row>
    <row r="55" spans="1:9" ht="13.5" thickBot="1" x14ac:dyDescent="0.25">
      <c r="A55" s="33" t="s">
        <v>67</v>
      </c>
      <c r="B55" s="33">
        <v>31</v>
      </c>
    </row>
    <row r="57" spans="1:9" ht="13.5" thickBot="1" x14ac:dyDescent="0.25">
      <c r="A57" t="s">
        <v>68</v>
      </c>
    </row>
    <row r="58" spans="1:9" x14ac:dyDescent="0.2">
      <c r="A58" s="34"/>
      <c r="B58" s="34" t="s">
        <v>73</v>
      </c>
      <c r="C58" s="34" t="s">
        <v>74</v>
      </c>
      <c r="D58" s="34" t="s">
        <v>75</v>
      </c>
      <c r="E58" s="34" t="s">
        <v>76</v>
      </c>
      <c r="F58" s="34" t="s">
        <v>77</v>
      </c>
    </row>
    <row r="59" spans="1:9" x14ac:dyDescent="0.2">
      <c r="A59" t="s">
        <v>69</v>
      </c>
      <c r="B59">
        <v>4</v>
      </c>
      <c r="C59">
        <v>40645648.576334774</v>
      </c>
      <c r="D59">
        <v>10161412.144083694</v>
      </c>
      <c r="E59">
        <v>16.293943771146139</v>
      </c>
      <c r="F59">
        <v>8.4870583656129254E-7</v>
      </c>
    </row>
    <row r="60" spans="1:9" x14ac:dyDescent="0.2">
      <c r="A60" t="s">
        <v>70</v>
      </c>
      <c r="B60">
        <v>26</v>
      </c>
      <c r="C60">
        <v>16214411.897874866</v>
      </c>
      <c r="D60">
        <v>623631.22684134101</v>
      </c>
    </row>
    <row r="61" spans="1:9" ht="13.5" thickBot="1" x14ac:dyDescent="0.25">
      <c r="A61" s="33" t="s">
        <v>71</v>
      </c>
      <c r="B61" s="33">
        <v>30</v>
      </c>
      <c r="C61" s="33">
        <v>56860060.474209636</v>
      </c>
      <c r="D61" s="33"/>
      <c r="E61" s="33"/>
      <c r="F61" s="33"/>
    </row>
    <row r="62" spans="1:9" ht="13.5" thickBot="1" x14ac:dyDescent="0.25"/>
    <row r="63" spans="1:9" x14ac:dyDescent="0.2">
      <c r="A63" s="34"/>
      <c r="B63" s="34" t="s">
        <v>78</v>
      </c>
      <c r="C63" s="34" t="s">
        <v>66</v>
      </c>
      <c r="D63" s="34" t="s">
        <v>79</v>
      </c>
      <c r="E63" s="34" t="s">
        <v>80</v>
      </c>
      <c r="F63" s="34" t="s">
        <v>81</v>
      </c>
      <c r="G63" s="34" t="s">
        <v>82</v>
      </c>
      <c r="H63" s="34" t="s">
        <v>83</v>
      </c>
      <c r="I63" s="34" t="s">
        <v>84</v>
      </c>
    </row>
    <row r="64" spans="1:9" x14ac:dyDescent="0.2">
      <c r="A64" t="s">
        <v>72</v>
      </c>
      <c r="B64">
        <v>24930.877288482749</v>
      </c>
      <c r="C64">
        <v>1595.6403893944105</v>
      </c>
      <c r="D64">
        <v>15.624370913514356</v>
      </c>
      <c r="E64">
        <v>9.8858288281540885E-15</v>
      </c>
      <c r="F64">
        <v>21650.99149459496</v>
      </c>
      <c r="G64">
        <v>28210.763082370537</v>
      </c>
      <c r="H64">
        <v>21650.99149459496</v>
      </c>
      <c r="I64">
        <v>28210.763082370537</v>
      </c>
    </row>
    <row r="65" spans="1:9" x14ac:dyDescent="0.2">
      <c r="A65" t="s">
        <v>4</v>
      </c>
      <c r="B65">
        <v>143.54340414809568</v>
      </c>
      <c r="C65">
        <v>84.918190614787889</v>
      </c>
      <c r="D65">
        <v>1.6903728530821831</v>
      </c>
      <c r="E65">
        <v>0.10291294894581265</v>
      </c>
      <c r="F65" s="24">
        <v>-31.008436536887757</v>
      </c>
      <c r="G65" s="24">
        <v>318.09524483307911</v>
      </c>
      <c r="H65">
        <v>-31.008436536887757</v>
      </c>
      <c r="I65">
        <v>318.09524483307911</v>
      </c>
    </row>
    <row r="66" spans="1:9" x14ac:dyDescent="0.2">
      <c r="A66" t="s">
        <v>5</v>
      </c>
      <c r="B66">
        <v>-1502.0246391132912</v>
      </c>
      <c r="C66">
        <v>415.48358834066215</v>
      </c>
      <c r="D66">
        <v>-3.6151238731522537</v>
      </c>
      <c r="E66">
        <v>1.2646663496157895E-3</v>
      </c>
      <c r="F66" s="8">
        <v>-2356.0633862204991</v>
      </c>
      <c r="G66" s="8">
        <v>-647.9858920060833</v>
      </c>
      <c r="H66">
        <v>-2356.0633862204991</v>
      </c>
      <c r="I66">
        <v>-647.9858920060833</v>
      </c>
    </row>
    <row r="67" spans="1:9" x14ac:dyDescent="0.2">
      <c r="A67" t="s">
        <v>1</v>
      </c>
      <c r="B67">
        <v>11.518581859903877</v>
      </c>
      <c r="C67">
        <v>20.370639130935874</v>
      </c>
      <c r="D67">
        <v>0.56545019456022771</v>
      </c>
      <c r="E67">
        <v>0.57661515020033682</v>
      </c>
      <c r="F67" s="24">
        <v>-30.353866557705288</v>
      </c>
      <c r="G67" s="24">
        <v>53.391030277513039</v>
      </c>
      <c r="H67">
        <v>-30.353866557705288</v>
      </c>
      <c r="I67">
        <v>53.391030277513039</v>
      </c>
    </row>
    <row r="68" spans="1:9" ht="13.5" thickBot="1" x14ac:dyDescent="0.25">
      <c r="A68" s="33" t="s">
        <v>3</v>
      </c>
      <c r="B68" s="33">
        <v>1.8716519216272245</v>
      </c>
      <c r="C68" s="33">
        <v>2.8229543080332355</v>
      </c>
      <c r="D68" s="33">
        <v>0.66301176618448798</v>
      </c>
      <c r="E68" s="33">
        <v>0.51315867702989237</v>
      </c>
      <c r="F68" s="36">
        <v>-3.9310137624788126</v>
      </c>
      <c r="G68" s="36">
        <v>7.6743176057332612</v>
      </c>
      <c r="H68" s="33">
        <v>-3.9310137624788126</v>
      </c>
      <c r="I68" s="33">
        <v>7.6743176057332612</v>
      </c>
    </row>
    <row r="75" spans="1:9" x14ac:dyDescent="0.2">
      <c r="A75" s="9" t="s">
        <v>97</v>
      </c>
    </row>
    <row r="76" spans="1:9" x14ac:dyDescent="0.2">
      <c r="A76" t="s">
        <v>62</v>
      </c>
    </row>
    <row r="77" spans="1:9" ht="13.5" thickBot="1" x14ac:dyDescent="0.25"/>
    <row r="78" spans="1:9" x14ac:dyDescent="0.2">
      <c r="A78" s="35" t="s">
        <v>63</v>
      </c>
      <c r="B78" s="35"/>
    </row>
    <row r="79" spans="1:9" x14ac:dyDescent="0.2">
      <c r="A79" t="s">
        <v>64</v>
      </c>
      <c r="B79">
        <v>0.84262402479918053</v>
      </c>
    </row>
    <row r="80" spans="1:9" x14ac:dyDescent="0.2">
      <c r="A80" t="s">
        <v>65</v>
      </c>
      <c r="B80">
        <v>0.71001524716876996</v>
      </c>
    </row>
    <row r="81" spans="1:9" x14ac:dyDescent="0.2">
      <c r="A81" t="s">
        <v>65</v>
      </c>
      <c r="B81">
        <v>0.67779471907641109</v>
      </c>
    </row>
    <row r="82" spans="1:9" x14ac:dyDescent="0.2">
      <c r="A82" t="s">
        <v>66</v>
      </c>
      <c r="B82">
        <v>781.46468801486208</v>
      </c>
    </row>
    <row r="83" spans="1:9" ht="13.5" thickBot="1" x14ac:dyDescent="0.25">
      <c r="A83" s="33" t="s">
        <v>67</v>
      </c>
      <c r="B83" s="33">
        <v>31</v>
      </c>
    </row>
    <row r="85" spans="1:9" ht="13.5" thickBot="1" x14ac:dyDescent="0.25">
      <c r="A85" t="s">
        <v>68</v>
      </c>
    </row>
    <row r="86" spans="1:9" x14ac:dyDescent="0.2">
      <c r="A86" s="34"/>
      <c r="B86" s="34" t="s">
        <v>73</v>
      </c>
      <c r="C86" s="34" t="s">
        <v>74</v>
      </c>
      <c r="D86" s="34" t="s">
        <v>75</v>
      </c>
      <c r="E86" s="34" t="s">
        <v>76</v>
      </c>
      <c r="F86" s="34" t="s">
        <v>77</v>
      </c>
    </row>
    <row r="87" spans="1:9" x14ac:dyDescent="0.2">
      <c r="A87" t="s">
        <v>69</v>
      </c>
      <c r="B87">
        <v>3</v>
      </c>
      <c r="C87">
        <v>40371509.891627163</v>
      </c>
      <c r="D87">
        <v>13457169.96387572</v>
      </c>
      <c r="E87">
        <v>22.036114527159167</v>
      </c>
      <c r="F87">
        <v>2.0095159219568376E-7</v>
      </c>
    </row>
    <row r="88" spans="1:9" x14ac:dyDescent="0.2">
      <c r="A88" t="s">
        <v>70</v>
      </c>
      <c r="B88">
        <v>27</v>
      </c>
      <c r="C88">
        <v>16488550.582582476</v>
      </c>
      <c r="D88">
        <v>610687.05861416575</v>
      </c>
    </row>
    <row r="89" spans="1:9" ht="13.5" thickBot="1" x14ac:dyDescent="0.25">
      <c r="A89" s="33" t="s">
        <v>71</v>
      </c>
      <c r="B89" s="33">
        <v>30</v>
      </c>
      <c r="C89" s="33">
        <v>56860060.474209636</v>
      </c>
      <c r="D89" s="33"/>
      <c r="E89" s="33"/>
      <c r="F89" s="33"/>
    </row>
    <row r="90" spans="1:9" ht="13.5" thickBot="1" x14ac:dyDescent="0.25"/>
    <row r="91" spans="1:9" x14ac:dyDescent="0.2">
      <c r="A91" s="34"/>
      <c r="B91" s="34" t="s">
        <v>78</v>
      </c>
      <c r="C91" s="34" t="s">
        <v>66</v>
      </c>
      <c r="D91" s="34" t="s">
        <v>79</v>
      </c>
      <c r="E91" s="34" t="s">
        <v>80</v>
      </c>
      <c r="F91" s="34" t="s">
        <v>81</v>
      </c>
      <c r="G91" s="34" t="s">
        <v>82</v>
      </c>
      <c r="H91" s="34" t="s">
        <v>83</v>
      </c>
      <c r="I91" s="34" t="s">
        <v>84</v>
      </c>
    </row>
    <row r="92" spans="1:9" x14ac:dyDescent="0.2">
      <c r="A92" t="s">
        <v>72</v>
      </c>
      <c r="B92">
        <v>25102.430218291513</v>
      </c>
      <c r="C92">
        <v>1558.0952714227315</v>
      </c>
      <c r="D92">
        <v>16.110972595000511</v>
      </c>
      <c r="E92">
        <v>2.2548190574083162E-15</v>
      </c>
      <c r="F92">
        <v>21905.482792802719</v>
      </c>
      <c r="G92">
        <v>28299.377643780306</v>
      </c>
      <c r="H92">
        <v>21905.482792802719</v>
      </c>
      <c r="I92">
        <v>28299.377643780306</v>
      </c>
    </row>
    <row r="93" spans="1:9" x14ac:dyDescent="0.2">
      <c r="A93" t="s">
        <v>4</v>
      </c>
      <c r="B93">
        <v>111.85196340564259</v>
      </c>
      <c r="C93">
        <v>69.455616785558973</v>
      </c>
      <c r="D93">
        <v>1.6104091876540438</v>
      </c>
      <c r="E93">
        <v>0.11893934792443843</v>
      </c>
      <c r="F93" s="24">
        <v>-30.659190655927702</v>
      </c>
      <c r="G93" s="24">
        <v>254.36311746721287</v>
      </c>
      <c r="H93">
        <v>-30.659190655927702</v>
      </c>
      <c r="I93">
        <v>254.36311746721287</v>
      </c>
    </row>
    <row r="94" spans="1:9" x14ac:dyDescent="0.2">
      <c r="A94" t="s">
        <v>5</v>
      </c>
      <c r="B94">
        <v>-1266.5978823901999</v>
      </c>
      <c r="C94">
        <v>213.48057346202677</v>
      </c>
      <c r="D94">
        <v>-5.9330826306567808</v>
      </c>
      <c r="E94">
        <v>2.5240921431443286E-6</v>
      </c>
      <c r="F94">
        <v>-1704.6238376952979</v>
      </c>
      <c r="G94">
        <v>-828.57192708510183</v>
      </c>
      <c r="H94">
        <v>-1704.6238376952979</v>
      </c>
      <c r="I94">
        <v>-828.57192708510183</v>
      </c>
    </row>
    <row r="95" spans="1:9" ht="13.5" thickBot="1" x14ac:dyDescent="0.25">
      <c r="A95" s="33" t="s">
        <v>1</v>
      </c>
      <c r="B95" s="33">
        <v>24.016517277708036</v>
      </c>
      <c r="C95" s="33">
        <v>7.6415589505516284</v>
      </c>
      <c r="D95" s="33">
        <v>3.1428818953198463</v>
      </c>
      <c r="E95" s="33">
        <v>4.03627102878469E-3</v>
      </c>
      <c r="F95" s="33">
        <v>8.337333429483138</v>
      </c>
      <c r="G95" s="33">
        <v>39.695701125932935</v>
      </c>
      <c r="H95" s="33">
        <v>8.337333429483138</v>
      </c>
      <c r="I95" s="33">
        <v>39.695701125932935</v>
      </c>
    </row>
    <row r="99" spans="1:6" x14ac:dyDescent="0.2">
      <c r="A99" s="8"/>
    </row>
    <row r="100" spans="1:6" x14ac:dyDescent="0.2">
      <c r="A100" s="8"/>
    </row>
    <row r="101" spans="1:6" x14ac:dyDescent="0.2">
      <c r="A101" s="8"/>
    </row>
    <row r="102" spans="1:6" x14ac:dyDescent="0.2">
      <c r="A102" s="8"/>
    </row>
    <row r="103" spans="1:6" x14ac:dyDescent="0.2">
      <c r="A103" s="8" t="s">
        <v>39</v>
      </c>
      <c r="C103" s="23" t="s">
        <v>34</v>
      </c>
    </row>
    <row r="104" spans="1:6" x14ac:dyDescent="0.2">
      <c r="A104" s="24" t="s">
        <v>14</v>
      </c>
      <c r="B104" s="24"/>
      <c r="C104" s="23" t="s">
        <v>35</v>
      </c>
    </row>
    <row r="110" spans="1:6" x14ac:dyDescent="0.2">
      <c r="A110" s="25" t="s">
        <v>19</v>
      </c>
    </row>
    <row r="111" spans="1:6" x14ac:dyDescent="0.2">
      <c r="A111" s="5"/>
    </row>
    <row r="112" spans="1:6" x14ac:dyDescent="0.2">
      <c r="A112" s="25" t="s">
        <v>40</v>
      </c>
      <c r="B112" s="5"/>
      <c r="C112" s="5"/>
      <c r="D112" s="25" t="s">
        <v>14</v>
      </c>
      <c r="F112" s="23" t="s">
        <v>36</v>
      </c>
    </row>
    <row r="114" spans="1:6" x14ac:dyDescent="0.2">
      <c r="A114" t="s">
        <v>62</v>
      </c>
    </row>
    <row r="115" spans="1:6" ht="13.5" thickBot="1" x14ac:dyDescent="0.25"/>
    <row r="116" spans="1:6" x14ac:dyDescent="0.2">
      <c r="A116" s="35" t="s">
        <v>63</v>
      </c>
      <c r="B116" s="35"/>
    </row>
    <row r="117" spans="1:6" x14ac:dyDescent="0.2">
      <c r="A117" t="s">
        <v>64</v>
      </c>
      <c r="B117">
        <v>0.90329952885688869</v>
      </c>
    </row>
    <row r="118" spans="1:6" x14ac:dyDescent="0.2">
      <c r="A118" t="s">
        <v>65</v>
      </c>
      <c r="B118">
        <v>0.81595003883307715</v>
      </c>
    </row>
    <row r="119" spans="1:6" x14ac:dyDescent="0.2">
      <c r="A119" t="s">
        <v>65</v>
      </c>
      <c r="B119">
        <v>0.6319000776661543</v>
      </c>
    </row>
    <row r="120" spans="1:6" x14ac:dyDescent="0.2">
      <c r="A120" t="s">
        <v>66</v>
      </c>
      <c r="B120">
        <v>591.23517083436536</v>
      </c>
    </row>
    <row r="121" spans="1:6" ht="13.5" thickBot="1" x14ac:dyDescent="0.25">
      <c r="A121" s="33" t="s">
        <v>67</v>
      </c>
      <c r="B121" s="33">
        <v>7</v>
      </c>
    </row>
    <row r="123" spans="1:6" ht="13.5" thickBot="1" x14ac:dyDescent="0.25">
      <c r="A123" t="s">
        <v>68</v>
      </c>
    </row>
    <row r="124" spans="1:6" x14ac:dyDescent="0.2">
      <c r="A124" s="34"/>
      <c r="B124" s="34" t="s">
        <v>73</v>
      </c>
      <c r="C124" s="34" t="s">
        <v>74</v>
      </c>
      <c r="D124" s="34" t="s">
        <v>75</v>
      </c>
      <c r="E124" s="34" t="s">
        <v>76</v>
      </c>
      <c r="F124" s="34" t="s">
        <v>77</v>
      </c>
    </row>
    <row r="125" spans="1:6" x14ac:dyDescent="0.2">
      <c r="A125" t="s">
        <v>69</v>
      </c>
      <c r="B125">
        <v>3</v>
      </c>
      <c r="C125">
        <v>4649107.7754482329</v>
      </c>
      <c r="D125">
        <v>1549702.5918160777</v>
      </c>
      <c r="E125">
        <v>4.4333073131868641</v>
      </c>
      <c r="F125">
        <v>0.1263817359576381</v>
      </c>
    </row>
    <row r="126" spans="1:6" x14ac:dyDescent="0.2">
      <c r="A126" t="s">
        <v>70</v>
      </c>
      <c r="B126">
        <v>3</v>
      </c>
      <c r="C126">
        <v>1048677.0816946235</v>
      </c>
      <c r="D126">
        <v>349559.02723154117</v>
      </c>
    </row>
    <row r="127" spans="1:6" ht="13.5" thickBot="1" x14ac:dyDescent="0.25">
      <c r="A127" s="33" t="s">
        <v>71</v>
      </c>
      <c r="B127" s="33">
        <v>6</v>
      </c>
      <c r="C127" s="33">
        <v>5697784.8571428563</v>
      </c>
      <c r="D127" s="33"/>
      <c r="E127" s="33"/>
      <c r="F127" s="33"/>
    </row>
    <row r="128" spans="1:6" ht="13.5" thickBot="1" x14ac:dyDescent="0.25"/>
    <row r="129" spans="1:9" x14ac:dyDescent="0.2">
      <c r="A129" s="34"/>
      <c r="B129" s="34" t="s">
        <v>78</v>
      </c>
      <c r="C129" s="34" t="s">
        <v>66</v>
      </c>
      <c r="D129" s="34" t="s">
        <v>79</v>
      </c>
      <c r="E129" s="34" t="s">
        <v>80</v>
      </c>
      <c r="F129" s="34" t="s">
        <v>81</v>
      </c>
      <c r="G129" s="34" t="s">
        <v>82</v>
      </c>
      <c r="H129" s="34" t="s">
        <v>83</v>
      </c>
      <c r="I129" s="34" t="s">
        <v>84</v>
      </c>
    </row>
    <row r="130" spans="1:9" x14ac:dyDescent="0.2">
      <c r="A130" t="s">
        <v>72</v>
      </c>
      <c r="B130">
        <v>11490.649179336102</v>
      </c>
      <c r="C130">
        <v>4806.9924332705305</v>
      </c>
      <c r="D130">
        <v>2.3904030095421258</v>
      </c>
      <c r="E130">
        <v>9.6706256777507049E-2</v>
      </c>
      <c r="F130">
        <v>-3807.3461294524441</v>
      </c>
      <c r="G130">
        <v>26788.64448812465</v>
      </c>
      <c r="H130">
        <v>-3807.3461294524441</v>
      </c>
      <c r="I130">
        <v>26788.64448812465</v>
      </c>
    </row>
    <row r="131" spans="1:9" x14ac:dyDescent="0.2">
      <c r="A131" t="s">
        <v>4</v>
      </c>
      <c r="B131">
        <v>-283.91615575375306</v>
      </c>
      <c r="C131">
        <v>188.59009622061456</v>
      </c>
      <c r="D131">
        <v>-1.5054669436173633</v>
      </c>
      <c r="E131">
        <v>0.22927570261128577</v>
      </c>
      <c r="F131">
        <v>-884.09401068414707</v>
      </c>
      <c r="G131">
        <v>316.26169917664095</v>
      </c>
      <c r="H131">
        <v>-884.09401068414707</v>
      </c>
      <c r="I131">
        <v>316.26169917664095</v>
      </c>
    </row>
    <row r="132" spans="1:9" x14ac:dyDescent="0.2">
      <c r="A132" t="s">
        <v>5</v>
      </c>
      <c r="B132">
        <v>311.53359087206672</v>
      </c>
      <c r="C132">
        <v>1196.7886569293571</v>
      </c>
      <c r="D132">
        <v>0.26030794081168807</v>
      </c>
      <c r="E132">
        <v>0.81147031219722421</v>
      </c>
      <c r="F132">
        <v>-3497.1820485782182</v>
      </c>
      <c r="G132">
        <v>4120.2492303223517</v>
      </c>
      <c r="H132">
        <v>-3497.1820485782182</v>
      </c>
      <c r="I132">
        <v>4120.2492303223517</v>
      </c>
    </row>
    <row r="133" spans="1:9" ht="13.5" thickBot="1" x14ac:dyDescent="0.25">
      <c r="A133" s="33" t="s">
        <v>1</v>
      </c>
      <c r="B133" s="33">
        <v>148.29472239735367</v>
      </c>
      <c r="C133" s="33">
        <v>98.54748776970554</v>
      </c>
      <c r="D133" s="33">
        <v>1.5048046962282982</v>
      </c>
      <c r="E133" s="33">
        <v>0.22943373421417473</v>
      </c>
      <c r="F133" s="33">
        <v>-165.32736595033725</v>
      </c>
      <c r="G133" s="33">
        <v>461.91681074504459</v>
      </c>
      <c r="H133" s="33">
        <v>-165.32736595033725</v>
      </c>
      <c r="I133" s="33">
        <v>461.91681074504459</v>
      </c>
    </row>
    <row r="137" spans="1:9" x14ac:dyDescent="0.2">
      <c r="A137" s="25" t="s">
        <v>41</v>
      </c>
      <c r="B137" s="25"/>
      <c r="C137" s="25"/>
      <c r="D137" s="25" t="s">
        <v>14</v>
      </c>
      <c r="F137" s="23" t="s">
        <v>36</v>
      </c>
    </row>
    <row r="139" spans="1:9" x14ac:dyDescent="0.2">
      <c r="A139" t="s">
        <v>62</v>
      </c>
    </row>
    <row r="140" spans="1:9" ht="13.5" thickBot="1" x14ac:dyDescent="0.25"/>
    <row r="141" spans="1:9" x14ac:dyDescent="0.2">
      <c r="A141" s="35" t="s">
        <v>63</v>
      </c>
      <c r="B141" s="35"/>
    </row>
    <row r="142" spans="1:9" x14ac:dyDescent="0.2">
      <c r="A142" t="s">
        <v>64</v>
      </c>
      <c r="B142">
        <v>0.96145953333067746</v>
      </c>
    </row>
    <row r="143" spans="1:9" x14ac:dyDescent="0.2">
      <c r="A143" t="s">
        <v>65</v>
      </c>
      <c r="B143">
        <v>0.92440443423244412</v>
      </c>
    </row>
    <row r="144" spans="1:9" x14ac:dyDescent="0.2">
      <c r="A144" t="s">
        <v>65</v>
      </c>
      <c r="B144">
        <v>0.91306509936731073</v>
      </c>
    </row>
    <row r="145" spans="1:9" x14ac:dyDescent="0.2">
      <c r="A145" t="s">
        <v>66</v>
      </c>
      <c r="B145">
        <v>439.39389826393938</v>
      </c>
    </row>
    <row r="146" spans="1:9" ht="13.5" thickBot="1" x14ac:dyDescent="0.25">
      <c r="A146" s="33" t="s">
        <v>67</v>
      </c>
      <c r="B146" s="33">
        <v>24</v>
      </c>
    </row>
    <row r="148" spans="1:9" ht="13.5" thickBot="1" x14ac:dyDescent="0.25">
      <c r="A148" t="s">
        <v>68</v>
      </c>
    </row>
    <row r="149" spans="1:9" x14ac:dyDescent="0.2">
      <c r="A149" s="34"/>
      <c r="B149" s="34" t="s">
        <v>73</v>
      </c>
      <c r="C149" s="34" t="s">
        <v>74</v>
      </c>
      <c r="D149" s="34" t="s">
        <v>75</v>
      </c>
      <c r="E149" s="34" t="s">
        <v>76</v>
      </c>
      <c r="F149" s="34" t="s">
        <v>77</v>
      </c>
    </row>
    <row r="150" spans="1:9" x14ac:dyDescent="0.2">
      <c r="A150" t="s">
        <v>69</v>
      </c>
      <c r="B150">
        <v>3</v>
      </c>
      <c r="C150">
        <v>47217581.371963456</v>
      </c>
      <c r="D150">
        <v>15739193.790654486</v>
      </c>
      <c r="E150">
        <v>81.521927452273928</v>
      </c>
      <c r="F150">
        <v>2.1762965856027451E-11</v>
      </c>
    </row>
    <row r="151" spans="1:9" x14ac:dyDescent="0.2">
      <c r="A151" t="s">
        <v>70</v>
      </c>
      <c r="B151">
        <v>20</v>
      </c>
      <c r="C151">
        <v>3861339.9566316227</v>
      </c>
      <c r="D151">
        <v>193066.99783158113</v>
      </c>
    </row>
    <row r="152" spans="1:9" ht="13.5" thickBot="1" x14ac:dyDescent="0.25">
      <c r="A152" s="33" t="s">
        <v>71</v>
      </c>
      <c r="B152" s="33">
        <v>23</v>
      </c>
      <c r="C152" s="33">
        <v>51078921.328595079</v>
      </c>
      <c r="D152" s="33"/>
      <c r="E152" s="33"/>
      <c r="F152" s="33"/>
    </row>
    <row r="153" spans="1:9" ht="13.5" thickBot="1" x14ac:dyDescent="0.25"/>
    <row r="154" spans="1:9" x14ac:dyDescent="0.2">
      <c r="A154" s="34"/>
      <c r="B154" s="34" t="s">
        <v>78</v>
      </c>
      <c r="C154" s="34" t="s">
        <v>66</v>
      </c>
      <c r="D154" s="34" t="s">
        <v>79</v>
      </c>
      <c r="E154" s="34" t="s">
        <v>80</v>
      </c>
      <c r="F154" s="34" t="s">
        <v>81</v>
      </c>
      <c r="G154" s="34" t="s">
        <v>82</v>
      </c>
      <c r="H154" s="34" t="s">
        <v>83</v>
      </c>
      <c r="I154" s="34" t="s">
        <v>84</v>
      </c>
    </row>
    <row r="155" spans="1:9" x14ac:dyDescent="0.2">
      <c r="A155" t="s">
        <v>72</v>
      </c>
      <c r="B155">
        <v>26353.730249125143</v>
      </c>
      <c r="C155">
        <v>3708.8180027157196</v>
      </c>
      <c r="D155">
        <v>7.1056951917910416</v>
      </c>
      <c r="E155">
        <v>6.9167766707149209E-7</v>
      </c>
      <c r="F155">
        <v>18617.271462898563</v>
      </c>
      <c r="G155">
        <v>34090.189035351723</v>
      </c>
      <c r="H155">
        <v>18617.271462898563</v>
      </c>
      <c r="I155">
        <v>34090.189035351723</v>
      </c>
    </row>
    <row r="156" spans="1:9" x14ac:dyDescent="0.2">
      <c r="A156" t="s">
        <v>85</v>
      </c>
      <c r="B156">
        <v>119.53008028526055</v>
      </c>
      <c r="C156">
        <v>43.497619678080476</v>
      </c>
      <c r="D156">
        <v>2.7479683065391902</v>
      </c>
      <c r="E156">
        <v>1.2401645408633711E-2</v>
      </c>
      <c r="F156">
        <v>28.795635593712291</v>
      </c>
      <c r="G156">
        <v>210.26452497680881</v>
      </c>
      <c r="H156">
        <v>28.795635593712291</v>
      </c>
      <c r="I156">
        <v>210.26452497680881</v>
      </c>
    </row>
    <row r="157" spans="1:9" x14ac:dyDescent="0.2">
      <c r="A157" t="s">
        <v>86</v>
      </c>
      <c r="B157">
        <v>-1437.0462028080522</v>
      </c>
      <c r="C157">
        <v>274.14695122948098</v>
      </c>
      <c r="D157">
        <v>-5.2418828528395336</v>
      </c>
      <c r="E157">
        <v>3.9515625024299281E-5</v>
      </c>
      <c r="F157">
        <v>-2008.9067222521271</v>
      </c>
      <c r="G157">
        <v>-865.18568336397709</v>
      </c>
      <c r="H157">
        <v>-2008.9067222521271</v>
      </c>
      <c r="I157">
        <v>-865.18568336397709</v>
      </c>
    </row>
    <row r="158" spans="1:9" ht="13.5" thickBot="1" x14ac:dyDescent="0.25">
      <c r="A158" s="33" t="s">
        <v>87</v>
      </c>
      <c r="B158" s="33">
        <v>23.834953484846569</v>
      </c>
      <c r="C158" s="33">
        <v>18.938275288456083</v>
      </c>
      <c r="D158" s="33">
        <v>1.2585598805491691</v>
      </c>
      <c r="E158" s="33">
        <v>0.22268318554864491</v>
      </c>
      <c r="F158" s="33">
        <v>-15.669596521131222</v>
      </c>
      <c r="G158" s="33">
        <v>63.339503490824356</v>
      </c>
      <c r="H158" s="33">
        <v>-15.669596521131222</v>
      </c>
      <c r="I158" s="33">
        <v>63.339503490824356</v>
      </c>
    </row>
    <row r="162" spans="1:9" x14ac:dyDescent="0.2">
      <c r="A162" s="6" t="s">
        <v>6</v>
      </c>
    </row>
    <row r="163" spans="1:9" x14ac:dyDescent="0.2">
      <c r="A163" t="s">
        <v>7</v>
      </c>
      <c r="B163" s="32">
        <f>((C88-(C126+C151)/4)/(C126+C151)/(31-2*4))</f>
        <v>0.13513675166392872</v>
      </c>
      <c r="D163" t="s">
        <v>8</v>
      </c>
      <c r="F163" s="23">
        <v>2.78</v>
      </c>
    </row>
    <row r="164" spans="1:9" x14ac:dyDescent="0.2">
      <c r="A164" t="s">
        <v>15</v>
      </c>
      <c r="B164" s="26" t="s">
        <v>42</v>
      </c>
      <c r="C164" t="s">
        <v>16</v>
      </c>
      <c r="F164" s="23" t="s">
        <v>47</v>
      </c>
      <c r="H164" s="9"/>
    </row>
    <row r="165" spans="1:9" x14ac:dyDescent="0.2">
      <c r="A165" t="s">
        <v>25</v>
      </c>
      <c r="B165" s="27" t="s">
        <v>45</v>
      </c>
      <c r="C165" t="s">
        <v>17</v>
      </c>
    </row>
    <row r="166" spans="1:9" x14ac:dyDescent="0.2">
      <c r="A166" t="s">
        <v>18</v>
      </c>
    </row>
    <row r="168" spans="1:9" x14ac:dyDescent="0.2">
      <c r="A168" s="25" t="s">
        <v>20</v>
      </c>
    </row>
    <row r="169" spans="1:9" x14ac:dyDescent="0.2">
      <c r="A169" s="8" t="s">
        <v>21</v>
      </c>
    </row>
    <row r="170" spans="1:9" x14ac:dyDescent="0.2">
      <c r="A170" s="8" t="s">
        <v>88</v>
      </c>
    </row>
    <row r="171" spans="1:9" x14ac:dyDescent="0.2">
      <c r="A171" t="s">
        <v>0</v>
      </c>
      <c r="B171" t="s">
        <v>2</v>
      </c>
      <c r="C171" t="s">
        <v>4</v>
      </c>
      <c r="D171" t="s">
        <v>5</v>
      </c>
      <c r="E171" t="s">
        <v>1</v>
      </c>
      <c r="F171" t="s">
        <v>9</v>
      </c>
      <c r="G171" t="s">
        <v>10</v>
      </c>
      <c r="H171" t="s">
        <v>11</v>
      </c>
      <c r="I171" s="8" t="s">
        <v>91</v>
      </c>
    </row>
    <row r="172" spans="1:9" x14ac:dyDescent="0.2">
      <c r="A172" s="1">
        <v>1973</v>
      </c>
      <c r="B172" s="2">
        <v>17308</v>
      </c>
      <c r="C172">
        <v>3.05</v>
      </c>
      <c r="D172">
        <v>6.3</v>
      </c>
      <c r="E172">
        <v>31.853999999999999</v>
      </c>
      <c r="F172" s="28">
        <f>IF(A172:A202&lt;1979,0,1)</f>
        <v>0</v>
      </c>
      <c r="G172" s="28">
        <f>C172*F172</f>
        <v>0</v>
      </c>
      <c r="H172" s="28">
        <f>F172*D172</f>
        <v>0</v>
      </c>
      <c r="I172">
        <f>F172*E172</f>
        <v>0</v>
      </c>
    </row>
    <row r="173" spans="1:9" x14ac:dyDescent="0.2">
      <c r="A173" s="1">
        <v>1974</v>
      </c>
      <c r="B173" s="2">
        <v>16653</v>
      </c>
      <c r="C173">
        <v>9.39</v>
      </c>
      <c r="D173">
        <v>7.2</v>
      </c>
      <c r="E173">
        <v>34.720999999999997</v>
      </c>
      <c r="F173" s="28">
        <f t="shared" ref="F173:F202" si="0">IF(A173:A203&lt;1979,0,1)</f>
        <v>0</v>
      </c>
      <c r="G173" s="28">
        <f t="shared" ref="G173:G202" si="1">C173*F173</f>
        <v>0</v>
      </c>
      <c r="H173" s="28">
        <f t="shared" ref="H173:H202" si="2">F173*D173</f>
        <v>0</v>
      </c>
      <c r="I173">
        <f t="shared" ref="I173:I202" si="3">F173*E173</f>
        <v>0</v>
      </c>
    </row>
    <row r="174" spans="1:9" x14ac:dyDescent="0.2">
      <c r="A174" s="1">
        <v>1975</v>
      </c>
      <c r="B174" s="2">
        <v>16322</v>
      </c>
      <c r="C174">
        <v>8.3699999999999992</v>
      </c>
      <c r="D174">
        <v>7.6</v>
      </c>
      <c r="E174">
        <v>38.006999999999998</v>
      </c>
      <c r="F174" s="28">
        <f t="shared" si="0"/>
        <v>0</v>
      </c>
      <c r="G174" s="28">
        <f t="shared" si="1"/>
        <v>0</v>
      </c>
      <c r="H174" s="28">
        <f t="shared" si="2"/>
        <v>0</v>
      </c>
      <c r="I174">
        <f t="shared" si="3"/>
        <v>0</v>
      </c>
    </row>
    <row r="175" spans="1:9" x14ac:dyDescent="0.2">
      <c r="A175" s="3">
        <v>1976</v>
      </c>
      <c r="B175" s="2">
        <v>17461</v>
      </c>
      <c r="C175">
        <v>8.18</v>
      </c>
      <c r="D175">
        <v>7.7</v>
      </c>
      <c r="E175">
        <v>40.201999999999998</v>
      </c>
      <c r="F175" s="28">
        <f t="shared" si="0"/>
        <v>0</v>
      </c>
      <c r="G175" s="28">
        <f t="shared" si="1"/>
        <v>0</v>
      </c>
      <c r="H175" s="28">
        <f t="shared" si="2"/>
        <v>0</v>
      </c>
      <c r="I175">
        <f t="shared" si="3"/>
        <v>0</v>
      </c>
    </row>
    <row r="176" spans="1:9" x14ac:dyDescent="0.2">
      <c r="A176" s="3">
        <v>1977</v>
      </c>
      <c r="B176" s="2">
        <v>18431</v>
      </c>
      <c r="C176">
        <v>8.01</v>
      </c>
      <c r="D176">
        <v>8</v>
      </c>
      <c r="E176">
        <v>42.758000000000003</v>
      </c>
      <c r="F176" s="28">
        <f t="shared" si="0"/>
        <v>0</v>
      </c>
      <c r="G176" s="28">
        <f t="shared" si="1"/>
        <v>0</v>
      </c>
      <c r="H176" s="28">
        <f t="shared" si="2"/>
        <v>0</v>
      </c>
      <c r="I176">
        <f t="shared" si="3"/>
        <v>0</v>
      </c>
    </row>
    <row r="177" spans="1:9" x14ac:dyDescent="0.2">
      <c r="A177" s="3">
        <v>1978</v>
      </c>
      <c r="B177" s="2">
        <v>18847</v>
      </c>
      <c r="C177">
        <v>7.64</v>
      </c>
      <c r="D177">
        <v>8.1</v>
      </c>
      <c r="E177">
        <v>45.762</v>
      </c>
      <c r="F177" s="28">
        <f t="shared" si="0"/>
        <v>0</v>
      </c>
      <c r="G177" s="28">
        <f t="shared" si="1"/>
        <v>0</v>
      </c>
      <c r="H177" s="28">
        <f t="shared" si="2"/>
        <v>0</v>
      </c>
      <c r="I177">
        <f t="shared" si="3"/>
        <v>0</v>
      </c>
    </row>
    <row r="178" spans="1:9" x14ac:dyDescent="0.2">
      <c r="A178" s="3">
        <v>1979</v>
      </c>
      <c r="B178" s="2">
        <v>18513</v>
      </c>
      <c r="C178">
        <v>9.4499999999999993</v>
      </c>
      <c r="D178">
        <v>8.1</v>
      </c>
      <c r="E178">
        <v>49.552999999999997</v>
      </c>
      <c r="F178" s="28">
        <f t="shared" si="0"/>
        <v>1</v>
      </c>
      <c r="G178" s="28">
        <f t="shared" si="1"/>
        <v>9.4499999999999993</v>
      </c>
      <c r="H178" s="28">
        <f t="shared" si="2"/>
        <v>8.1</v>
      </c>
      <c r="I178">
        <f t="shared" si="3"/>
        <v>49.552999999999997</v>
      </c>
    </row>
    <row r="179" spans="1:9" x14ac:dyDescent="0.2">
      <c r="A179" s="3">
        <v>1980</v>
      </c>
      <c r="B179" s="2">
        <v>17056</v>
      </c>
      <c r="C179">
        <v>13.89</v>
      </c>
      <c r="D179">
        <v>8.6999999999999993</v>
      </c>
      <c r="E179">
        <v>54.061999999999998</v>
      </c>
      <c r="F179" s="28">
        <f t="shared" si="0"/>
        <v>1</v>
      </c>
      <c r="G179" s="28">
        <f t="shared" si="1"/>
        <v>13.89</v>
      </c>
      <c r="H179" s="28">
        <f t="shared" si="2"/>
        <v>8.6999999999999993</v>
      </c>
      <c r="I179">
        <f t="shared" si="3"/>
        <v>54.061999999999998</v>
      </c>
    </row>
    <row r="180" spans="1:9" x14ac:dyDescent="0.2">
      <c r="A180" s="3">
        <v>1981</v>
      </c>
      <c r="B180" s="2">
        <v>16058</v>
      </c>
      <c r="C180">
        <v>14.18</v>
      </c>
      <c r="D180">
        <v>9.3000000000000007</v>
      </c>
      <c r="E180">
        <v>59.128</v>
      </c>
      <c r="F180" s="28">
        <f t="shared" si="0"/>
        <v>1</v>
      </c>
      <c r="G180" s="28">
        <f t="shared" si="1"/>
        <v>14.18</v>
      </c>
      <c r="H180" s="28">
        <f t="shared" si="2"/>
        <v>9.3000000000000007</v>
      </c>
      <c r="I180">
        <f t="shared" si="3"/>
        <v>59.128</v>
      </c>
    </row>
    <row r="181" spans="1:9" x14ac:dyDescent="0.2">
      <c r="A181" s="3">
        <v>1982</v>
      </c>
      <c r="B181" s="2">
        <v>15296</v>
      </c>
      <c r="C181">
        <v>12.97</v>
      </c>
      <c r="D181">
        <v>9.6999999999999993</v>
      </c>
      <c r="E181">
        <v>62.738</v>
      </c>
      <c r="F181" s="28">
        <f t="shared" si="0"/>
        <v>1</v>
      </c>
      <c r="G181" s="28">
        <f t="shared" si="1"/>
        <v>12.97</v>
      </c>
      <c r="H181" s="28">
        <f t="shared" si="2"/>
        <v>9.6999999999999993</v>
      </c>
      <c r="I181">
        <f t="shared" si="3"/>
        <v>62.738</v>
      </c>
    </row>
    <row r="182" spans="1:9" x14ac:dyDescent="0.2">
      <c r="A182" s="3">
        <v>1983</v>
      </c>
      <c r="B182" s="2">
        <v>15231</v>
      </c>
      <c r="C182">
        <v>10.9</v>
      </c>
      <c r="D182">
        <v>9.6999999999999993</v>
      </c>
      <c r="E182">
        <v>65.213999999999999</v>
      </c>
      <c r="F182" s="28">
        <f t="shared" si="0"/>
        <v>1</v>
      </c>
      <c r="G182" s="28">
        <f t="shared" si="1"/>
        <v>10.9</v>
      </c>
      <c r="H182" s="28">
        <f t="shared" si="2"/>
        <v>9.6999999999999993</v>
      </c>
      <c r="I182">
        <f t="shared" si="3"/>
        <v>65.213999999999999</v>
      </c>
    </row>
    <row r="183" spans="1:9" x14ac:dyDescent="0.2">
      <c r="A183" s="3">
        <v>1984</v>
      </c>
      <c r="B183" s="2">
        <v>15725.6147540984</v>
      </c>
      <c r="C183">
        <v>9.9700000000000006</v>
      </c>
      <c r="D183">
        <v>9.24</v>
      </c>
      <c r="E183">
        <v>67.664000000000001</v>
      </c>
      <c r="F183" s="28">
        <f t="shared" si="0"/>
        <v>1</v>
      </c>
      <c r="G183" s="28">
        <f t="shared" si="1"/>
        <v>9.9700000000000006</v>
      </c>
      <c r="H183" s="28">
        <f t="shared" si="2"/>
        <v>9.24</v>
      </c>
      <c r="I183">
        <f t="shared" si="3"/>
        <v>67.664000000000001</v>
      </c>
    </row>
    <row r="184" spans="1:9" x14ac:dyDescent="0.2">
      <c r="A184" s="3">
        <v>1985</v>
      </c>
      <c r="B184" s="2">
        <v>15726.4136986301</v>
      </c>
      <c r="C184">
        <v>9.06</v>
      </c>
      <c r="D184">
        <v>9.24</v>
      </c>
      <c r="E184">
        <v>69.724000000000004</v>
      </c>
      <c r="F184" s="28">
        <f t="shared" si="0"/>
        <v>1</v>
      </c>
      <c r="G184" s="28">
        <f t="shared" si="1"/>
        <v>9.06</v>
      </c>
      <c r="H184" s="28">
        <f t="shared" si="2"/>
        <v>9.24</v>
      </c>
      <c r="I184">
        <f t="shared" si="3"/>
        <v>69.724000000000004</v>
      </c>
    </row>
    <row r="185" spans="1:9" x14ac:dyDescent="0.2">
      <c r="A185" s="3">
        <v>1986</v>
      </c>
      <c r="B185" s="2">
        <v>16280.627397260399</v>
      </c>
      <c r="C185">
        <v>4.4000000000000004</v>
      </c>
      <c r="D185">
        <v>9.0399999999999991</v>
      </c>
      <c r="E185">
        <v>71.269000000000005</v>
      </c>
      <c r="F185" s="28">
        <f t="shared" si="0"/>
        <v>1</v>
      </c>
      <c r="G185" s="28">
        <f t="shared" si="1"/>
        <v>4.4000000000000004</v>
      </c>
      <c r="H185" s="28">
        <f t="shared" si="2"/>
        <v>9.0399999999999991</v>
      </c>
      <c r="I185">
        <f t="shared" si="3"/>
        <v>71.269000000000005</v>
      </c>
    </row>
    <row r="186" spans="1:9" x14ac:dyDescent="0.2">
      <c r="A186" s="3">
        <v>1987</v>
      </c>
      <c r="B186" s="2">
        <v>16665.0438356165</v>
      </c>
      <c r="C186">
        <v>5.57</v>
      </c>
      <c r="D186">
        <v>8.6999999999999993</v>
      </c>
      <c r="E186">
        <v>73.203999999999994</v>
      </c>
      <c r="F186" s="28">
        <f t="shared" si="0"/>
        <v>1</v>
      </c>
      <c r="G186" s="28">
        <f t="shared" si="1"/>
        <v>5.57</v>
      </c>
      <c r="H186" s="28">
        <f t="shared" si="2"/>
        <v>8.6999999999999993</v>
      </c>
      <c r="I186">
        <f t="shared" si="3"/>
        <v>73.203999999999994</v>
      </c>
    </row>
    <row r="187" spans="1:9" x14ac:dyDescent="0.2">
      <c r="A187" s="3">
        <v>1988</v>
      </c>
      <c r="B187" s="2">
        <v>17283.314207650201</v>
      </c>
      <c r="C187">
        <v>4.32</v>
      </c>
      <c r="D187">
        <v>8.39</v>
      </c>
      <c r="E187">
        <v>75.706000000000003</v>
      </c>
      <c r="F187" s="28">
        <f t="shared" si="0"/>
        <v>1</v>
      </c>
      <c r="G187" s="28">
        <f t="shared" si="1"/>
        <v>4.32</v>
      </c>
      <c r="H187" s="28">
        <f t="shared" si="2"/>
        <v>8.39</v>
      </c>
      <c r="I187">
        <f t="shared" si="3"/>
        <v>75.706000000000003</v>
      </c>
    </row>
    <row r="188" spans="1:9" x14ac:dyDescent="0.2">
      <c r="A188" s="3">
        <v>1989</v>
      </c>
      <c r="B188" s="2">
        <v>17325.150684931399</v>
      </c>
      <c r="C188">
        <v>5</v>
      </c>
      <c r="D188">
        <v>8.2100000000000009</v>
      </c>
      <c r="E188">
        <v>78.569000000000003</v>
      </c>
      <c r="F188" s="28">
        <f t="shared" si="0"/>
        <v>1</v>
      </c>
      <c r="G188" s="28">
        <f t="shared" si="1"/>
        <v>5</v>
      </c>
      <c r="H188" s="28">
        <f t="shared" si="2"/>
        <v>8.2100000000000009</v>
      </c>
      <c r="I188">
        <f t="shared" si="3"/>
        <v>78.569000000000003</v>
      </c>
    </row>
    <row r="189" spans="1:9" x14ac:dyDescent="0.2">
      <c r="A189" s="3">
        <v>1990</v>
      </c>
      <c r="B189" s="2">
        <v>16988.493150685001</v>
      </c>
      <c r="C189">
        <v>6.07</v>
      </c>
      <c r="D189">
        <v>8.0500000000000007</v>
      </c>
      <c r="E189">
        <v>81.614000000000004</v>
      </c>
      <c r="F189" s="28">
        <f t="shared" si="0"/>
        <v>1</v>
      </c>
      <c r="G189" s="28">
        <f t="shared" si="1"/>
        <v>6.07</v>
      </c>
      <c r="H189" s="28">
        <f t="shared" si="2"/>
        <v>8.0500000000000007</v>
      </c>
      <c r="I189">
        <f t="shared" si="3"/>
        <v>81.614000000000004</v>
      </c>
    </row>
    <row r="190" spans="1:9" x14ac:dyDescent="0.2">
      <c r="A190" s="3">
        <v>1991</v>
      </c>
      <c r="B190" s="2">
        <v>16713.835616438399</v>
      </c>
      <c r="C190">
        <v>4.8499999999999996</v>
      </c>
      <c r="D190">
        <v>7.99</v>
      </c>
      <c r="E190">
        <v>84.456999999999994</v>
      </c>
      <c r="F190" s="28">
        <f t="shared" si="0"/>
        <v>1</v>
      </c>
      <c r="G190" s="28">
        <f t="shared" si="1"/>
        <v>4.8499999999999996</v>
      </c>
      <c r="H190" s="28">
        <f t="shared" si="2"/>
        <v>7.99</v>
      </c>
      <c r="I190">
        <f t="shared" si="3"/>
        <v>84.456999999999994</v>
      </c>
    </row>
    <row r="191" spans="1:9" x14ac:dyDescent="0.2">
      <c r="A191" s="3">
        <v>1992</v>
      </c>
      <c r="B191" s="2">
        <v>17032.852459016402</v>
      </c>
      <c r="C191">
        <v>4.62</v>
      </c>
      <c r="D191">
        <v>7.89</v>
      </c>
      <c r="E191">
        <v>86.402000000000001</v>
      </c>
      <c r="F191" s="28">
        <f t="shared" si="0"/>
        <v>1</v>
      </c>
      <c r="G191" s="28">
        <f t="shared" si="1"/>
        <v>4.62</v>
      </c>
      <c r="H191" s="28">
        <f t="shared" si="2"/>
        <v>7.89</v>
      </c>
      <c r="I191">
        <f t="shared" si="3"/>
        <v>86.402000000000001</v>
      </c>
    </row>
    <row r="192" spans="1:9" x14ac:dyDescent="0.2">
      <c r="A192" s="3">
        <v>1993</v>
      </c>
      <c r="B192" s="2">
        <v>17236.731506849501</v>
      </c>
      <c r="C192">
        <v>3.96</v>
      </c>
      <c r="D192">
        <v>7.84</v>
      </c>
      <c r="E192">
        <v>88.39</v>
      </c>
      <c r="F192" s="28">
        <f t="shared" si="0"/>
        <v>1</v>
      </c>
      <c r="G192" s="28">
        <f t="shared" si="1"/>
        <v>3.96</v>
      </c>
      <c r="H192" s="28">
        <f t="shared" si="2"/>
        <v>7.84</v>
      </c>
      <c r="I192">
        <f t="shared" si="3"/>
        <v>88.39</v>
      </c>
    </row>
    <row r="193" spans="1:9" x14ac:dyDescent="0.2">
      <c r="A193" s="3">
        <v>1994</v>
      </c>
      <c r="B193" s="2">
        <v>17718.1616438356</v>
      </c>
      <c r="C193">
        <v>3.66</v>
      </c>
      <c r="D193">
        <v>7.66</v>
      </c>
      <c r="E193">
        <v>90.265000000000001</v>
      </c>
      <c r="F193" s="28">
        <f t="shared" si="0"/>
        <v>1</v>
      </c>
      <c r="G193" s="28">
        <f t="shared" si="1"/>
        <v>3.66</v>
      </c>
      <c r="H193" s="28">
        <f t="shared" si="2"/>
        <v>7.66</v>
      </c>
      <c r="I193">
        <f t="shared" si="3"/>
        <v>90.265000000000001</v>
      </c>
    </row>
    <row r="194" spans="1:9" x14ac:dyDescent="0.2">
      <c r="A194" s="3">
        <v>1995</v>
      </c>
      <c r="B194" s="2">
        <v>17724.591780821898</v>
      </c>
      <c r="C194">
        <v>3.85</v>
      </c>
      <c r="D194">
        <v>7.48</v>
      </c>
      <c r="E194">
        <v>92.114999999999995</v>
      </c>
      <c r="F194" s="28">
        <f t="shared" si="0"/>
        <v>1</v>
      </c>
      <c r="G194" s="28">
        <f t="shared" si="1"/>
        <v>3.85</v>
      </c>
      <c r="H194" s="28">
        <f t="shared" si="2"/>
        <v>7.48</v>
      </c>
      <c r="I194">
        <f t="shared" si="3"/>
        <v>92.114999999999995</v>
      </c>
    </row>
    <row r="195" spans="1:9" x14ac:dyDescent="0.2">
      <c r="A195" s="3">
        <v>1996</v>
      </c>
      <c r="B195" s="2">
        <v>18308.9043715847</v>
      </c>
      <c r="C195">
        <v>4.51</v>
      </c>
      <c r="D195">
        <v>7.31</v>
      </c>
      <c r="E195">
        <v>93.858999999999995</v>
      </c>
      <c r="F195" s="28">
        <f t="shared" si="0"/>
        <v>1</v>
      </c>
      <c r="G195" s="28">
        <f t="shared" si="1"/>
        <v>4.51</v>
      </c>
      <c r="H195" s="28">
        <f t="shared" si="2"/>
        <v>7.31</v>
      </c>
      <c r="I195">
        <f t="shared" si="3"/>
        <v>93.858999999999995</v>
      </c>
    </row>
    <row r="196" spans="1:9" x14ac:dyDescent="0.2">
      <c r="A196" s="3">
        <v>1997</v>
      </c>
      <c r="B196" s="2">
        <v>18620.301369862998</v>
      </c>
      <c r="C196">
        <v>4.0599999999999996</v>
      </c>
      <c r="D196">
        <v>7.18</v>
      </c>
      <c r="E196">
        <v>95.415000000000006</v>
      </c>
      <c r="F196" s="28">
        <f t="shared" si="0"/>
        <v>1</v>
      </c>
      <c r="G196" s="28">
        <f t="shared" si="1"/>
        <v>4.0599999999999996</v>
      </c>
      <c r="H196" s="28">
        <f t="shared" si="2"/>
        <v>7.18</v>
      </c>
      <c r="I196">
        <f t="shared" si="3"/>
        <v>95.415000000000006</v>
      </c>
    </row>
    <row r="197" spans="1:9" x14ac:dyDescent="0.2">
      <c r="A197" s="3">
        <v>1998</v>
      </c>
      <c r="B197" s="2">
        <v>18917.139726027399</v>
      </c>
      <c r="C197">
        <v>2.63</v>
      </c>
      <c r="D197">
        <v>6.99</v>
      </c>
      <c r="E197">
        <v>96.474999999999994</v>
      </c>
      <c r="F197" s="28">
        <f t="shared" si="0"/>
        <v>1</v>
      </c>
      <c r="G197" s="28">
        <f t="shared" si="1"/>
        <v>2.63</v>
      </c>
      <c r="H197" s="28">
        <f t="shared" si="2"/>
        <v>6.99</v>
      </c>
      <c r="I197">
        <f t="shared" si="3"/>
        <v>96.474999999999994</v>
      </c>
    </row>
    <row r="198" spans="1:9" x14ac:dyDescent="0.2">
      <c r="A198" s="3">
        <v>1999</v>
      </c>
      <c r="B198" s="2">
        <v>19519.334246575399</v>
      </c>
      <c r="C198">
        <v>3.69</v>
      </c>
      <c r="D198">
        <v>6.78</v>
      </c>
      <c r="E198">
        <v>97.867999999999995</v>
      </c>
      <c r="F198" s="28">
        <f t="shared" si="0"/>
        <v>1</v>
      </c>
      <c r="G198" s="28">
        <f t="shared" si="1"/>
        <v>3.69</v>
      </c>
      <c r="H198" s="28">
        <f t="shared" si="2"/>
        <v>6.78</v>
      </c>
      <c r="I198">
        <f t="shared" si="3"/>
        <v>97.867999999999995</v>
      </c>
    </row>
    <row r="199" spans="1:9" x14ac:dyDescent="0.2">
      <c r="A199" s="3">
        <v>2000</v>
      </c>
      <c r="B199" s="2">
        <v>19701.073770491901</v>
      </c>
      <c r="C199">
        <v>5.69</v>
      </c>
      <c r="D199">
        <v>6.81</v>
      </c>
      <c r="E199">
        <v>100</v>
      </c>
      <c r="F199" s="28">
        <f t="shared" si="0"/>
        <v>1</v>
      </c>
      <c r="G199" s="28">
        <f t="shared" si="1"/>
        <v>5.69</v>
      </c>
      <c r="H199" s="28">
        <f t="shared" si="2"/>
        <v>6.81</v>
      </c>
      <c r="I199">
        <f t="shared" si="3"/>
        <v>100</v>
      </c>
    </row>
    <row r="200" spans="1:9" x14ac:dyDescent="0.2">
      <c r="A200" s="3">
        <v>2001</v>
      </c>
      <c r="B200" s="2">
        <v>19648.706849315098</v>
      </c>
      <c r="C200">
        <v>4.66</v>
      </c>
      <c r="D200">
        <v>7.15</v>
      </c>
      <c r="E200">
        <v>102.402</v>
      </c>
      <c r="F200" s="28">
        <f t="shared" si="0"/>
        <v>1</v>
      </c>
      <c r="G200" s="28">
        <f t="shared" si="1"/>
        <v>4.66</v>
      </c>
      <c r="H200" s="28">
        <f t="shared" si="2"/>
        <v>7.15</v>
      </c>
      <c r="I200">
        <f t="shared" si="3"/>
        <v>102.402</v>
      </c>
    </row>
    <row r="201" spans="1:9" x14ac:dyDescent="0.2">
      <c r="A201" s="3">
        <v>2002</v>
      </c>
      <c r="B201" s="2">
        <v>19761.304109589099</v>
      </c>
      <c r="C201">
        <v>4.82</v>
      </c>
      <c r="D201">
        <v>6.94</v>
      </c>
      <c r="E201">
        <v>104.09699999999999</v>
      </c>
      <c r="F201" s="28">
        <f t="shared" si="0"/>
        <v>1</v>
      </c>
      <c r="G201" s="28">
        <f t="shared" si="1"/>
        <v>4.82</v>
      </c>
      <c r="H201" s="28">
        <f t="shared" si="2"/>
        <v>6.94</v>
      </c>
      <c r="I201">
        <f t="shared" si="3"/>
        <v>104.09699999999999</v>
      </c>
    </row>
    <row r="202" spans="1:9" x14ac:dyDescent="0.2">
      <c r="A202" s="3">
        <v>2003</v>
      </c>
      <c r="B202" s="2">
        <v>20033.506849314999</v>
      </c>
      <c r="C202">
        <v>5.43</v>
      </c>
      <c r="D202">
        <v>7</v>
      </c>
      <c r="E202">
        <v>106.003</v>
      </c>
      <c r="F202" s="28">
        <f t="shared" si="0"/>
        <v>1</v>
      </c>
      <c r="G202" s="28">
        <f t="shared" si="1"/>
        <v>5.43</v>
      </c>
      <c r="H202" s="28">
        <f t="shared" si="2"/>
        <v>7</v>
      </c>
      <c r="I202">
        <f t="shared" si="3"/>
        <v>106.003</v>
      </c>
    </row>
    <row r="205" spans="1:9" x14ac:dyDescent="0.2">
      <c r="A205" t="s">
        <v>12</v>
      </c>
    </row>
    <row r="206" spans="1:9" x14ac:dyDescent="0.2">
      <c r="A206" t="s">
        <v>62</v>
      </c>
    </row>
    <row r="207" spans="1:9" ht="13.5" thickBot="1" x14ac:dyDescent="0.25"/>
    <row r="208" spans="1:9" x14ac:dyDescent="0.2">
      <c r="A208" s="35" t="s">
        <v>63</v>
      </c>
      <c r="B208" s="35"/>
    </row>
    <row r="209" spans="1:9" x14ac:dyDescent="0.2">
      <c r="A209" t="s">
        <v>64</v>
      </c>
      <c r="B209">
        <v>0.94504593212691768</v>
      </c>
    </row>
    <row r="210" spans="1:9" x14ac:dyDescent="0.2">
      <c r="A210" t="s">
        <v>65</v>
      </c>
      <c r="B210">
        <v>0.89311181382963478</v>
      </c>
    </row>
    <row r="211" spans="1:9" x14ac:dyDescent="0.2">
      <c r="A211" t="s">
        <v>65</v>
      </c>
      <c r="B211">
        <v>0.86638976728704353</v>
      </c>
    </row>
    <row r="212" spans="1:9" x14ac:dyDescent="0.2">
      <c r="A212" t="s">
        <v>66</v>
      </c>
      <c r="B212">
        <v>503.22579133797495</v>
      </c>
    </row>
    <row r="213" spans="1:9" ht="13.5" thickBot="1" x14ac:dyDescent="0.25">
      <c r="A213" s="33" t="s">
        <v>67</v>
      </c>
      <c r="B213" s="33">
        <v>31</v>
      </c>
    </row>
    <row r="215" spans="1:9" ht="13.5" thickBot="1" x14ac:dyDescent="0.25">
      <c r="A215" t="s">
        <v>68</v>
      </c>
    </row>
    <row r="216" spans="1:9" x14ac:dyDescent="0.2">
      <c r="A216" s="34"/>
      <c r="B216" s="34" t="s">
        <v>73</v>
      </c>
      <c r="C216" s="34" t="s">
        <v>74</v>
      </c>
      <c r="D216" s="34" t="s">
        <v>75</v>
      </c>
      <c r="E216" s="34" t="s">
        <v>76</v>
      </c>
      <c r="F216" s="34" t="s">
        <v>77</v>
      </c>
    </row>
    <row r="217" spans="1:9" x14ac:dyDescent="0.2">
      <c r="A217" t="s">
        <v>69</v>
      </c>
      <c r="B217">
        <v>6</v>
      </c>
      <c r="C217">
        <v>50782391.744584091</v>
      </c>
      <c r="D217">
        <v>8463731.9574306812</v>
      </c>
      <c r="E217">
        <v>33.422283446970866</v>
      </c>
      <c r="F217">
        <v>1.6443730382243723E-10</v>
      </c>
    </row>
    <row r="218" spans="1:9" x14ac:dyDescent="0.2">
      <c r="A218" t="s">
        <v>70</v>
      </c>
      <c r="B218">
        <v>24</v>
      </c>
      <c r="C218">
        <v>6077668.7296255464</v>
      </c>
      <c r="D218">
        <v>253236.19706773109</v>
      </c>
    </row>
    <row r="219" spans="1:9" ht="13.5" thickBot="1" x14ac:dyDescent="0.25">
      <c r="A219" s="33" t="s">
        <v>71</v>
      </c>
      <c r="B219" s="33">
        <v>30</v>
      </c>
      <c r="C219" s="33">
        <v>56860060.474209636</v>
      </c>
      <c r="D219" s="33"/>
      <c r="E219" s="33"/>
      <c r="F219" s="33"/>
    </row>
    <row r="220" spans="1:9" ht="13.5" thickBot="1" x14ac:dyDescent="0.25"/>
    <row r="221" spans="1:9" x14ac:dyDescent="0.2">
      <c r="A221" s="34"/>
      <c r="B221" s="34" t="s">
        <v>78</v>
      </c>
      <c r="C221" s="34" t="s">
        <v>66</v>
      </c>
      <c r="D221" s="34" t="s">
        <v>79</v>
      </c>
      <c r="E221" s="34" t="s">
        <v>80</v>
      </c>
      <c r="F221" s="34" t="s">
        <v>81</v>
      </c>
      <c r="G221" s="34" t="s">
        <v>82</v>
      </c>
      <c r="H221" s="34" t="s">
        <v>83</v>
      </c>
      <c r="I221" s="34" t="s">
        <v>84</v>
      </c>
    </row>
    <row r="222" spans="1:9" x14ac:dyDescent="0.2">
      <c r="A222" t="s">
        <v>72</v>
      </c>
      <c r="B222">
        <v>7151.8588354060848</v>
      </c>
      <c r="C222">
        <v>3022.5452202162346</v>
      </c>
      <c r="D222">
        <v>2.3661709964076025</v>
      </c>
      <c r="E222">
        <v>2.6388283278275255E-2</v>
      </c>
      <c r="F222">
        <v>913.63210294613509</v>
      </c>
      <c r="G222">
        <v>13390.085567866034</v>
      </c>
      <c r="H222">
        <v>913.63210294613509</v>
      </c>
      <c r="I222">
        <v>13390.085567866034</v>
      </c>
    </row>
    <row r="223" spans="1:9" x14ac:dyDescent="0.2">
      <c r="A223" t="s">
        <v>4</v>
      </c>
      <c r="B223">
        <v>-435.23523384355457</v>
      </c>
      <c r="C223">
        <v>146.71542637940198</v>
      </c>
      <c r="D223">
        <v>-2.9665267285394274</v>
      </c>
      <c r="E223">
        <v>6.7185124990930432E-3</v>
      </c>
      <c r="F223">
        <v>-738.04099131664475</v>
      </c>
      <c r="G223">
        <v>-132.42947637046439</v>
      </c>
      <c r="H223">
        <v>-738.04099131664475</v>
      </c>
      <c r="I223">
        <v>-132.42947637046439</v>
      </c>
    </row>
    <row r="224" spans="1:9" x14ac:dyDescent="0.2">
      <c r="A224" t="s">
        <v>5</v>
      </c>
      <c r="B224">
        <v>1840.8403748439925</v>
      </c>
      <c r="C224">
        <v>510.00732020364217</v>
      </c>
      <c r="D224">
        <v>3.6094391235579883</v>
      </c>
      <c r="E224">
        <v>1.404233549534468E-3</v>
      </c>
      <c r="F224">
        <v>788.23700025593166</v>
      </c>
      <c r="G224">
        <v>2893.4437494320537</v>
      </c>
      <c r="H224">
        <v>788.23700025593166</v>
      </c>
      <c r="I224">
        <v>2893.4437494320537</v>
      </c>
    </row>
    <row r="225" spans="1:9" x14ac:dyDescent="0.2">
      <c r="A225" t="s">
        <v>1</v>
      </c>
      <c r="B225">
        <v>-4.7748217096814578</v>
      </c>
      <c r="C225">
        <v>13.664479783951418</v>
      </c>
      <c r="D225">
        <v>-0.34943311309145952</v>
      </c>
      <c r="E225">
        <v>0.7298116922044604</v>
      </c>
      <c r="F225" s="24">
        <v>-32.976921881174022</v>
      </c>
      <c r="G225" s="24">
        <v>23.427278461811106</v>
      </c>
      <c r="H225">
        <v>-32.976921881174022</v>
      </c>
      <c r="I225">
        <v>23.427278461811106</v>
      </c>
    </row>
    <row r="226" spans="1:9" x14ac:dyDescent="0.2">
      <c r="A226" t="s">
        <v>9</v>
      </c>
      <c r="B226">
        <v>24823.751519078301</v>
      </c>
      <c r="C226">
        <v>4252.6504466052857</v>
      </c>
      <c r="D226">
        <v>5.8372424046500395</v>
      </c>
      <c r="E226">
        <v>5.0908661454591479E-6</v>
      </c>
      <c r="F226">
        <v>16046.712379222872</v>
      </c>
      <c r="G226">
        <v>33600.790658933729</v>
      </c>
      <c r="H226">
        <v>16046.712379222872</v>
      </c>
      <c r="I226">
        <v>33600.790658933729</v>
      </c>
    </row>
    <row r="227" spans="1:9" x14ac:dyDescent="0.2">
      <c r="A227" t="s">
        <v>10</v>
      </c>
      <c r="B227">
        <v>540.88543606746271</v>
      </c>
      <c r="C227">
        <v>152.66258463953562</v>
      </c>
      <c r="D227">
        <v>3.5430124371639096</v>
      </c>
      <c r="E227">
        <v>1.6561885744805079E-3</v>
      </c>
      <c r="F227">
        <v>225.80534721550845</v>
      </c>
      <c r="G227">
        <v>855.96552491941702</v>
      </c>
      <c r="H227">
        <v>225.80534721550845</v>
      </c>
      <c r="I227">
        <v>855.96552491941702</v>
      </c>
    </row>
    <row r="228" spans="1:9" ht="13.5" thickBot="1" x14ac:dyDescent="0.25">
      <c r="A228" s="33" t="s">
        <v>11</v>
      </c>
      <c r="B228" s="33">
        <v>-3666.5142880355911</v>
      </c>
      <c r="C228" s="33">
        <v>588.50889263456247</v>
      </c>
      <c r="D228" s="33">
        <v>-6.2301765256626824</v>
      </c>
      <c r="E228" s="33">
        <v>1.9399631880730205E-6</v>
      </c>
      <c r="F228" s="33">
        <v>-4881.1369450493667</v>
      </c>
      <c r="G228" s="33">
        <v>-2451.8916310218156</v>
      </c>
      <c r="H228" s="33">
        <v>-4881.1369450493667</v>
      </c>
      <c r="I228" s="33">
        <v>-2451.8916310218156</v>
      </c>
    </row>
    <row r="234" spans="1:9" x14ac:dyDescent="0.2">
      <c r="A234" s="8" t="s">
        <v>48</v>
      </c>
      <c r="B234" s="8" t="s">
        <v>89</v>
      </c>
    </row>
    <row r="236" spans="1:9" x14ac:dyDescent="0.2">
      <c r="A236" s="8" t="s">
        <v>50</v>
      </c>
      <c r="C236" s="8" t="s">
        <v>90</v>
      </c>
    </row>
    <row r="239" spans="1:9" x14ac:dyDescent="0.2">
      <c r="A239" s="8" t="s">
        <v>49</v>
      </c>
    </row>
    <row r="240" spans="1:9" x14ac:dyDescent="0.2">
      <c r="A240" t="s">
        <v>62</v>
      </c>
    </row>
    <row r="241" spans="1:9" ht="13.5" thickBot="1" x14ac:dyDescent="0.25"/>
    <row r="242" spans="1:9" x14ac:dyDescent="0.2">
      <c r="A242" s="35" t="s">
        <v>63</v>
      </c>
      <c r="B242" s="35"/>
    </row>
    <row r="243" spans="1:9" x14ac:dyDescent="0.2">
      <c r="A243" t="s">
        <v>64</v>
      </c>
      <c r="B243">
        <v>0.95277457268448651</v>
      </c>
    </row>
    <row r="244" spans="1:9" x14ac:dyDescent="0.2">
      <c r="A244" t="s">
        <v>65</v>
      </c>
      <c r="B244">
        <v>0.90777938635410593</v>
      </c>
    </row>
    <row r="245" spans="1:9" x14ac:dyDescent="0.2">
      <c r="A245" t="s">
        <v>65</v>
      </c>
      <c r="B245">
        <v>0.87971224307057294</v>
      </c>
    </row>
    <row r="246" spans="1:9" x14ac:dyDescent="0.2">
      <c r="A246" t="s">
        <v>66</v>
      </c>
      <c r="B246">
        <v>477.47841603274748</v>
      </c>
    </row>
    <row r="247" spans="1:9" ht="13.5" thickBot="1" x14ac:dyDescent="0.25">
      <c r="A247" s="33" t="s">
        <v>67</v>
      </c>
      <c r="B247" s="33">
        <v>31</v>
      </c>
    </row>
    <row r="249" spans="1:9" ht="13.5" thickBot="1" x14ac:dyDescent="0.25">
      <c r="A249" t="s">
        <v>68</v>
      </c>
    </row>
    <row r="250" spans="1:9" x14ac:dyDescent="0.2">
      <c r="A250" s="34"/>
      <c r="B250" s="34" t="s">
        <v>73</v>
      </c>
      <c r="C250" s="34" t="s">
        <v>74</v>
      </c>
      <c r="D250" s="34" t="s">
        <v>75</v>
      </c>
      <c r="E250" s="34" t="s">
        <v>76</v>
      </c>
      <c r="F250" s="34" t="s">
        <v>77</v>
      </c>
    </row>
    <row r="251" spans="1:9" x14ac:dyDescent="0.2">
      <c r="A251" t="s">
        <v>69</v>
      </c>
      <c r="B251">
        <v>7</v>
      </c>
      <c r="C251">
        <v>51616390.80533538</v>
      </c>
      <c r="D251">
        <v>7373770.1150479112</v>
      </c>
      <c r="E251">
        <v>32.343134361191005</v>
      </c>
      <c r="F251">
        <v>1.9138800226363057E-10</v>
      </c>
    </row>
    <row r="252" spans="1:9" x14ac:dyDescent="0.2">
      <c r="A252" t="s">
        <v>70</v>
      </c>
      <c r="B252">
        <v>23</v>
      </c>
      <c r="C252">
        <v>5243669.6688742545</v>
      </c>
      <c r="D252">
        <v>227985.6377771415</v>
      </c>
    </row>
    <row r="253" spans="1:9" ht="13.5" thickBot="1" x14ac:dyDescent="0.25">
      <c r="A253" s="33" t="s">
        <v>71</v>
      </c>
      <c r="B253" s="33">
        <v>30</v>
      </c>
      <c r="C253" s="33">
        <v>56860060.474209636</v>
      </c>
      <c r="D253" s="33"/>
      <c r="E253" s="33"/>
      <c r="F253" s="33"/>
    </row>
    <row r="254" spans="1:9" ht="13.5" thickBot="1" x14ac:dyDescent="0.25"/>
    <row r="255" spans="1:9" x14ac:dyDescent="0.2">
      <c r="A255" s="34"/>
      <c r="B255" s="34" t="s">
        <v>78</v>
      </c>
      <c r="C255" s="34" t="s">
        <v>66</v>
      </c>
      <c r="D255" s="34" t="s">
        <v>79</v>
      </c>
      <c r="E255" s="34" t="s">
        <v>80</v>
      </c>
      <c r="F255" s="34" t="s">
        <v>81</v>
      </c>
      <c r="G255" s="34" t="s">
        <v>82</v>
      </c>
      <c r="H255" s="34" t="s">
        <v>83</v>
      </c>
      <c r="I255" s="34" t="s">
        <v>84</v>
      </c>
    </row>
    <row r="256" spans="1:9" x14ac:dyDescent="0.2">
      <c r="A256" t="s">
        <v>72</v>
      </c>
      <c r="B256">
        <v>21316.235237699377</v>
      </c>
      <c r="C256">
        <v>7941.6505048503905</v>
      </c>
      <c r="D256">
        <v>2.6841064366507204</v>
      </c>
      <c r="E256">
        <v>1.3247751126942368E-2</v>
      </c>
      <c r="F256">
        <v>4887.6794815523317</v>
      </c>
      <c r="G256">
        <v>37744.790993846422</v>
      </c>
      <c r="H256">
        <v>4887.6794815523317</v>
      </c>
      <c r="I256">
        <v>37744.790993846422</v>
      </c>
    </row>
    <row r="257" spans="1:9" x14ac:dyDescent="0.2">
      <c r="A257" t="s">
        <v>4</v>
      </c>
      <c r="B257">
        <v>113.18924167510619</v>
      </c>
      <c r="C257">
        <v>318.74555296558896</v>
      </c>
      <c r="D257">
        <v>0.355108457583174</v>
      </c>
      <c r="E257">
        <v>0.72574409475112289</v>
      </c>
      <c r="F257">
        <v>-546.18617225438743</v>
      </c>
      <c r="G257">
        <v>772.56465560459992</v>
      </c>
      <c r="H257">
        <v>-546.18617225438743</v>
      </c>
      <c r="I257">
        <v>772.56465560459992</v>
      </c>
    </row>
    <row r="258" spans="1:9" x14ac:dyDescent="0.2">
      <c r="A258" t="s">
        <v>5</v>
      </c>
      <c r="B258">
        <v>-3350.1497921787245</v>
      </c>
      <c r="C258">
        <v>2756.8735879766632</v>
      </c>
      <c r="D258">
        <v>-1.2151989147378648</v>
      </c>
      <c r="E258">
        <v>0.23661788686533544</v>
      </c>
      <c r="F258">
        <v>-9053.1773209099192</v>
      </c>
      <c r="G258">
        <v>2352.8777365524697</v>
      </c>
      <c r="H258">
        <v>-9053.1773209099192</v>
      </c>
      <c r="I258">
        <v>2352.8777365524697</v>
      </c>
    </row>
    <row r="259" spans="1:9" x14ac:dyDescent="0.2">
      <c r="A259" t="s">
        <v>1</v>
      </c>
      <c r="B259">
        <v>525.03834693897954</v>
      </c>
      <c r="C259">
        <v>277.31214738106576</v>
      </c>
      <c r="D259">
        <v>1.8933117495841365</v>
      </c>
      <c r="E259">
        <v>7.0965151070480528E-2</v>
      </c>
      <c r="F259">
        <v>-48.625537202511055</v>
      </c>
      <c r="G259">
        <v>1098.70223108047</v>
      </c>
      <c r="H259">
        <v>-48.625537202511055</v>
      </c>
      <c r="I259">
        <v>1098.70223108047</v>
      </c>
    </row>
    <row r="260" spans="1:9" x14ac:dyDescent="0.2">
      <c r="A260" t="s">
        <v>9</v>
      </c>
      <c r="B260">
        <v>10866.419681803558</v>
      </c>
      <c r="C260">
        <v>8338.7694338701567</v>
      </c>
      <c r="D260">
        <v>1.3031202946644225</v>
      </c>
      <c r="E260">
        <v>0.20542921384534887</v>
      </c>
      <c r="F260">
        <v>-6383.6391691016852</v>
      </c>
      <c r="G260">
        <v>28116.478532708803</v>
      </c>
      <c r="H260">
        <v>-6383.6391691016852</v>
      </c>
      <c r="I260">
        <v>28116.478532708803</v>
      </c>
    </row>
    <row r="261" spans="1:9" x14ac:dyDescent="0.2">
      <c r="A261" t="s">
        <v>10</v>
      </c>
      <c r="B261">
        <v>-9.403498033213701</v>
      </c>
      <c r="C261">
        <v>322.12052597891454</v>
      </c>
      <c r="D261">
        <v>-2.9192483169573732E-2</v>
      </c>
      <c r="E261">
        <v>0.97696290941956598</v>
      </c>
      <c r="F261">
        <v>-675.76057557168235</v>
      </c>
      <c r="G261">
        <v>656.95357950525488</v>
      </c>
      <c r="H261">
        <v>-675.76057557168235</v>
      </c>
      <c r="I261">
        <v>656.95357950525488</v>
      </c>
    </row>
    <row r="262" spans="1:9" x14ac:dyDescent="0.2">
      <c r="A262" t="s">
        <v>11</v>
      </c>
      <c r="B262">
        <v>1512.0683330321842</v>
      </c>
      <c r="C262">
        <v>2764.5645702855704</v>
      </c>
      <c r="D262">
        <v>0.54694628922195609</v>
      </c>
      <c r="E262">
        <v>0.58968349290548305</v>
      </c>
      <c r="F262">
        <v>-4206.8692047839286</v>
      </c>
      <c r="G262">
        <v>7231.0058708482975</v>
      </c>
      <c r="H262">
        <v>-4206.8692047839286</v>
      </c>
      <c r="I262">
        <v>7231.0058708482975</v>
      </c>
    </row>
    <row r="263" spans="1:9" ht="13.5" thickBot="1" x14ac:dyDescent="0.25">
      <c r="A263" s="33" t="s">
        <v>91</v>
      </c>
      <c r="B263" s="33">
        <v>-530.97382388451092</v>
      </c>
      <c r="C263" s="33">
        <v>277.61573337317134</v>
      </c>
      <c r="D263" s="33">
        <v>-1.912621512595525</v>
      </c>
      <c r="E263" s="33">
        <v>6.8328821090175337E-2</v>
      </c>
      <c r="F263" s="33">
        <v>-1105.2657234989874</v>
      </c>
      <c r="G263" s="33">
        <v>43.318075729965585</v>
      </c>
      <c r="H263" s="33">
        <v>-1105.2657234989874</v>
      </c>
      <c r="I263" s="33">
        <v>43.318075729965585</v>
      </c>
    </row>
  </sheetData>
  <conditionalFormatting sqref="G71">
    <cfRule type="cellIs" dxfId="2" priority="4" operator="greaterThan">
      <formula>$E$64:$E$68&gt;0.005</formula>
    </cfRule>
  </conditionalFormatting>
  <conditionalFormatting sqref="E64:E68">
    <cfRule type="cellIs" dxfId="0" priority="1" operator="greaterThan">
      <formula>0.005</formula>
    </cfRule>
  </conditionalFormatting>
  <dataValidations disablePrompts="1" count="7">
    <dataValidation type="list" allowBlank="1" showInputMessage="1" showErrorMessage="1" sqref="C38:C42" xr:uid="{00000000-0002-0000-0000-000000000000}">
      <formula1>Liste_des_variables</formula1>
    </dataValidation>
    <dataValidation type="list" allowBlank="1" showInputMessage="1" showErrorMessage="1" sqref="C103" xr:uid="{00000000-0002-0000-0000-000001000000}">
      <formula1>quel_modèle_?</formula1>
    </dataValidation>
    <dataValidation type="list" allowBlank="1" showInputMessage="1" showErrorMessage="1" sqref="C104 F112 F137" xr:uid="{00000000-0002-0000-0000-000002000000}">
      <formula1>quel_type_de_modèle_?</formula1>
    </dataValidation>
    <dataValidation type="list" allowBlank="1" showInputMessage="1" showErrorMessage="1" sqref="B164" xr:uid="{00000000-0002-0000-0000-000003000000}">
      <formula1>inf_sup</formula1>
    </dataValidation>
    <dataValidation type="list" allowBlank="1" showInputMessage="1" showErrorMessage="1" sqref="B165" xr:uid="{00000000-0002-0000-0000-000004000000}">
      <formula1>choisir_stabilité_ou_instabilité</formula1>
    </dataValidation>
    <dataValidation type="list" allowBlank="1" showInputMessage="1" showErrorMessage="1" sqref="F164" xr:uid="{00000000-0002-0000-0000-000005000000}">
      <formula1>refusée_ou_acceptée</formula1>
    </dataValidation>
    <dataValidation type="list" allowBlank="1" showInputMessage="1" showErrorMessage="1" sqref="E39:E42" xr:uid="{00000000-0002-0000-0000-000006000000}">
      <formula1>positif_ou_négatif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5D2D-36FB-4DE4-8EBC-CF0CCF6EC27F}">
  <dimension ref="A1"/>
  <sheetViews>
    <sheetView topLeftCell="A34" zoomScaleNormal="100" workbookViewId="0">
      <selection activeCell="J57" sqref="J57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76"/>
  <sheetViews>
    <sheetView topLeftCell="A47" zoomScale="86" zoomScaleNormal="86" workbookViewId="0">
      <selection activeCell="B74" sqref="B74"/>
    </sheetView>
  </sheetViews>
  <sheetFormatPr baseColWidth="10" defaultRowHeight="12.75" x14ac:dyDescent="0.2"/>
  <sheetData>
    <row r="2" spans="1:6" ht="15" x14ac:dyDescent="0.2">
      <c r="A2" s="29" t="s">
        <v>51</v>
      </c>
      <c r="B2" s="30"/>
      <c r="C2" s="30"/>
      <c r="D2" s="30"/>
      <c r="E2" s="30"/>
    </row>
    <row r="3" spans="1:6" ht="15" x14ac:dyDescent="0.2">
      <c r="A3" s="29" t="s">
        <v>52</v>
      </c>
      <c r="B3" s="29"/>
      <c r="C3" s="29"/>
      <c r="D3" s="30"/>
      <c r="E3" s="30"/>
    </row>
    <row r="5" spans="1:6" x14ac:dyDescent="0.2">
      <c r="A5" t="s">
        <v>62</v>
      </c>
    </row>
    <row r="6" spans="1:6" ht="13.5" thickBot="1" x14ac:dyDescent="0.25">
      <c r="A6" s="8" t="s">
        <v>92</v>
      </c>
    </row>
    <row r="7" spans="1:6" x14ac:dyDescent="0.2">
      <c r="A7" s="35" t="s">
        <v>63</v>
      </c>
      <c r="B7" s="35"/>
    </row>
    <row r="8" spans="1:6" x14ac:dyDescent="0.2">
      <c r="A8" t="s">
        <v>64</v>
      </c>
      <c r="B8">
        <v>0.84262402479918053</v>
      </c>
    </row>
    <row r="9" spans="1:6" x14ac:dyDescent="0.2">
      <c r="A9" t="s">
        <v>65</v>
      </c>
      <c r="B9">
        <v>0.71001524716876996</v>
      </c>
    </row>
    <row r="10" spans="1:6" x14ac:dyDescent="0.2">
      <c r="A10" t="s">
        <v>65</v>
      </c>
      <c r="B10">
        <v>0.67779471907641109</v>
      </c>
    </row>
    <row r="11" spans="1:6" x14ac:dyDescent="0.2">
      <c r="A11" t="s">
        <v>66</v>
      </c>
      <c r="B11">
        <v>781.46468801486208</v>
      </c>
    </row>
    <row r="12" spans="1:6" ht="13.5" thickBot="1" x14ac:dyDescent="0.25">
      <c r="A12" s="33" t="s">
        <v>67</v>
      </c>
      <c r="B12" s="33">
        <v>31</v>
      </c>
    </row>
    <row r="14" spans="1:6" ht="13.5" thickBot="1" x14ac:dyDescent="0.25">
      <c r="A14" t="s">
        <v>68</v>
      </c>
    </row>
    <row r="15" spans="1:6" x14ac:dyDescent="0.2">
      <c r="A15" s="34"/>
      <c r="B15" s="34" t="s">
        <v>73</v>
      </c>
      <c r="C15" s="34" t="s">
        <v>74</v>
      </c>
      <c r="D15" s="34" t="s">
        <v>75</v>
      </c>
      <c r="E15" s="34" t="s">
        <v>76</v>
      </c>
      <c r="F15" s="34" t="s">
        <v>77</v>
      </c>
    </row>
    <row r="16" spans="1:6" x14ac:dyDescent="0.2">
      <c r="A16" t="s">
        <v>69</v>
      </c>
      <c r="B16">
        <v>3</v>
      </c>
      <c r="C16">
        <v>40371509.891627163</v>
      </c>
      <c r="D16">
        <v>13457169.96387572</v>
      </c>
      <c r="E16">
        <v>22.036114527159167</v>
      </c>
      <c r="F16">
        <v>2.0095159219568376E-7</v>
      </c>
    </row>
    <row r="17" spans="1:9" x14ac:dyDescent="0.2">
      <c r="A17" t="s">
        <v>70</v>
      </c>
      <c r="B17">
        <v>27</v>
      </c>
      <c r="C17">
        <v>16488550.582582476</v>
      </c>
      <c r="D17">
        <v>610687.05861416575</v>
      </c>
    </row>
    <row r="18" spans="1:9" ht="13.5" thickBot="1" x14ac:dyDescent="0.25">
      <c r="A18" s="33" t="s">
        <v>71</v>
      </c>
      <c r="B18" s="33">
        <v>30</v>
      </c>
      <c r="C18" s="33">
        <v>56860060.474209636</v>
      </c>
      <c r="D18" s="33"/>
      <c r="E18" s="33"/>
      <c r="F18" s="33"/>
    </row>
    <row r="19" spans="1:9" ht="13.5" thickBot="1" x14ac:dyDescent="0.25"/>
    <row r="20" spans="1:9" x14ac:dyDescent="0.2">
      <c r="A20" s="34"/>
      <c r="B20" s="34" t="s">
        <v>78</v>
      </c>
      <c r="C20" s="34" t="s">
        <v>66</v>
      </c>
      <c r="D20" s="34" t="s">
        <v>79</v>
      </c>
      <c r="E20" s="34" t="s">
        <v>80</v>
      </c>
      <c r="F20" s="34" t="s">
        <v>81</v>
      </c>
      <c r="G20" s="34" t="s">
        <v>82</v>
      </c>
      <c r="H20" s="34" t="s">
        <v>83</v>
      </c>
      <c r="I20" s="34" t="s">
        <v>84</v>
      </c>
    </row>
    <row r="21" spans="1:9" x14ac:dyDescent="0.2">
      <c r="A21" t="s">
        <v>72</v>
      </c>
      <c r="B21">
        <v>25102.430218291513</v>
      </c>
      <c r="C21">
        <v>1558.0952714227315</v>
      </c>
      <c r="D21">
        <v>16.110972595000511</v>
      </c>
      <c r="E21">
        <v>2.2548190574083162E-15</v>
      </c>
      <c r="F21">
        <v>21905.482792802719</v>
      </c>
      <c r="G21">
        <v>28299.377643780306</v>
      </c>
      <c r="H21">
        <v>21905.482792802719</v>
      </c>
      <c r="I21">
        <v>28299.377643780306</v>
      </c>
    </row>
    <row r="22" spans="1:9" x14ac:dyDescent="0.2">
      <c r="A22" t="s">
        <v>4</v>
      </c>
      <c r="B22">
        <v>111.85196340564259</v>
      </c>
      <c r="C22">
        <v>69.455616785558973</v>
      </c>
      <c r="D22">
        <v>1.6104091876540438</v>
      </c>
      <c r="E22">
        <v>0.11893934792443843</v>
      </c>
      <c r="F22" s="24">
        <v>-30.659190655927702</v>
      </c>
      <c r="G22" s="24">
        <v>254.36311746721287</v>
      </c>
      <c r="H22">
        <v>-30.659190655927702</v>
      </c>
      <c r="I22">
        <v>254.36311746721287</v>
      </c>
    </row>
    <row r="23" spans="1:9" x14ac:dyDescent="0.2">
      <c r="A23" t="s">
        <v>5</v>
      </c>
      <c r="B23">
        <v>-1266.5978823901999</v>
      </c>
      <c r="C23">
        <v>213.48057346202677</v>
      </c>
      <c r="D23">
        <v>-5.9330826306567808</v>
      </c>
      <c r="E23">
        <v>2.5240921431443286E-6</v>
      </c>
      <c r="F23">
        <v>-1704.6238376952979</v>
      </c>
      <c r="G23">
        <v>-828.57192708510183</v>
      </c>
      <c r="H23">
        <v>-1704.6238376952979</v>
      </c>
      <c r="I23">
        <v>-828.57192708510183</v>
      </c>
    </row>
    <row r="24" spans="1:9" ht="13.5" thickBot="1" x14ac:dyDescent="0.25">
      <c r="A24" s="33" t="s">
        <v>1</v>
      </c>
      <c r="B24" s="33">
        <v>24.016517277708036</v>
      </c>
      <c r="C24" s="33">
        <v>7.6415589505516284</v>
      </c>
      <c r="D24" s="33">
        <v>3.1428818953198463</v>
      </c>
      <c r="E24" s="33">
        <v>4.03627102878469E-3</v>
      </c>
      <c r="F24" s="33">
        <v>8.337333429483138</v>
      </c>
      <c r="G24" s="33">
        <v>39.695701125932935</v>
      </c>
      <c r="H24" s="33">
        <v>8.337333429483138</v>
      </c>
      <c r="I24" s="33">
        <v>39.695701125932935</v>
      </c>
    </row>
    <row r="26" spans="1:9" x14ac:dyDescent="0.2">
      <c r="A26" s="8" t="s">
        <v>93</v>
      </c>
    </row>
    <row r="27" spans="1:9" x14ac:dyDescent="0.2">
      <c r="A27" s="8" t="s">
        <v>94</v>
      </c>
    </row>
    <row r="28" spans="1:9" x14ac:dyDescent="0.2">
      <c r="A28" t="s">
        <v>62</v>
      </c>
    </row>
    <row r="29" spans="1:9" ht="13.5" thickBot="1" x14ac:dyDescent="0.25"/>
    <row r="30" spans="1:9" x14ac:dyDescent="0.2">
      <c r="A30" s="35" t="s">
        <v>63</v>
      </c>
      <c r="B30" s="35"/>
    </row>
    <row r="31" spans="1:9" x14ac:dyDescent="0.2">
      <c r="A31" t="s">
        <v>64</v>
      </c>
      <c r="B31">
        <v>0.66846619761821691</v>
      </c>
    </row>
    <row r="32" spans="1:9" x14ac:dyDescent="0.2">
      <c r="A32" t="s">
        <v>65</v>
      </c>
      <c r="B32">
        <v>0.446847057358157</v>
      </c>
    </row>
    <row r="33" spans="1:9" x14ac:dyDescent="0.2">
      <c r="A33" t="s">
        <v>65</v>
      </c>
      <c r="B33">
        <v>0.26246274314420937</v>
      </c>
    </row>
    <row r="34" spans="1:9" x14ac:dyDescent="0.2">
      <c r="A34" t="s">
        <v>66</v>
      </c>
      <c r="B34">
        <v>1061.672561577943</v>
      </c>
    </row>
    <row r="35" spans="1:9" ht="13.5" thickBot="1" x14ac:dyDescent="0.25">
      <c r="A35" s="33" t="s">
        <v>67</v>
      </c>
      <c r="B35" s="33">
        <v>13</v>
      </c>
    </row>
    <row r="37" spans="1:9" ht="13.5" thickBot="1" x14ac:dyDescent="0.25">
      <c r="A37" t="s">
        <v>68</v>
      </c>
    </row>
    <row r="38" spans="1:9" x14ac:dyDescent="0.2">
      <c r="A38" s="34"/>
      <c r="B38" s="34" t="s">
        <v>73</v>
      </c>
      <c r="C38" s="34" t="s">
        <v>74</v>
      </c>
      <c r="D38" s="34" t="s">
        <v>75</v>
      </c>
      <c r="E38" s="34" t="s">
        <v>76</v>
      </c>
      <c r="F38" s="34" t="s">
        <v>77</v>
      </c>
    </row>
    <row r="39" spans="1:9" x14ac:dyDescent="0.2">
      <c r="A39" t="s">
        <v>69</v>
      </c>
      <c r="B39">
        <v>3</v>
      </c>
      <c r="C39">
        <v>8194781.3691896424</v>
      </c>
      <c r="D39">
        <v>2731593.7897298806</v>
      </c>
      <c r="E39">
        <v>2.4234548327124208</v>
      </c>
      <c r="F39">
        <v>0.13290848614994033</v>
      </c>
    </row>
    <row r="40" spans="1:9" x14ac:dyDescent="0.2">
      <c r="A40" t="s">
        <v>70</v>
      </c>
      <c r="B40">
        <v>9</v>
      </c>
      <c r="C40">
        <v>10144337.65206724</v>
      </c>
      <c r="D40">
        <v>1127148.6280074711</v>
      </c>
    </row>
    <row r="41" spans="1:9" ht="13.5" thickBot="1" x14ac:dyDescent="0.25">
      <c r="A41" s="33" t="s">
        <v>71</v>
      </c>
      <c r="B41" s="33">
        <v>12</v>
      </c>
      <c r="C41" s="33">
        <v>18339119.021256883</v>
      </c>
      <c r="D41" s="33"/>
      <c r="E41" s="33"/>
      <c r="F41" s="33"/>
    </row>
    <row r="42" spans="1:9" ht="13.5" thickBot="1" x14ac:dyDescent="0.25"/>
    <row r="43" spans="1:9" x14ac:dyDescent="0.2">
      <c r="A43" s="34"/>
      <c r="B43" s="34" t="s">
        <v>78</v>
      </c>
      <c r="C43" s="34" t="s">
        <v>66</v>
      </c>
      <c r="D43" s="34" t="s">
        <v>79</v>
      </c>
      <c r="E43" s="34" t="s">
        <v>80</v>
      </c>
      <c r="F43" s="34" t="s">
        <v>81</v>
      </c>
      <c r="G43" s="34" t="s">
        <v>82</v>
      </c>
      <c r="H43" s="34" t="s">
        <v>83</v>
      </c>
      <c r="I43" s="34" t="s">
        <v>84</v>
      </c>
    </row>
    <row r="44" spans="1:9" x14ac:dyDescent="0.2">
      <c r="A44" t="s">
        <v>72</v>
      </c>
      <c r="B44">
        <v>22989.464835789258</v>
      </c>
      <c r="C44">
        <v>6730.6644557537566</v>
      </c>
      <c r="D44">
        <v>3.4156308024145448</v>
      </c>
      <c r="E44">
        <v>7.6808511206928401E-3</v>
      </c>
      <c r="F44">
        <v>7763.6440268146143</v>
      </c>
      <c r="G44">
        <v>38215.285644763906</v>
      </c>
      <c r="H44">
        <v>7763.6440268146143</v>
      </c>
      <c r="I44">
        <v>38215.285644763906</v>
      </c>
    </row>
    <row r="45" spans="1:9" x14ac:dyDescent="0.2">
      <c r="A45">
        <v>3.05</v>
      </c>
      <c r="B45">
        <v>-77.363498121358091</v>
      </c>
      <c r="C45">
        <v>172.14481210883534</v>
      </c>
      <c r="D45">
        <v>-0.44940940812347263</v>
      </c>
      <c r="E45">
        <v>0.66376372312277288</v>
      </c>
      <c r="F45">
        <v>-466.78211787191117</v>
      </c>
      <c r="G45">
        <v>312.05512162919501</v>
      </c>
      <c r="H45">
        <v>-466.78211787191117</v>
      </c>
      <c r="I45">
        <v>312.05512162919501</v>
      </c>
    </row>
    <row r="46" spans="1:9" x14ac:dyDescent="0.2">
      <c r="A46">
        <v>6.3</v>
      </c>
      <c r="B46">
        <v>-460.6723420095056</v>
      </c>
      <c r="C46">
        <v>1428.6413284140949</v>
      </c>
      <c r="D46">
        <v>-0.3224548617257828</v>
      </c>
      <c r="E46">
        <v>0.75447272805907883</v>
      </c>
      <c r="F46">
        <v>-3692.4835561509935</v>
      </c>
      <c r="G46">
        <v>2771.1388721319827</v>
      </c>
      <c r="H46">
        <v>-3692.4835561509935</v>
      </c>
      <c r="I46">
        <v>2771.1388721319827</v>
      </c>
    </row>
    <row r="47" spans="1:9" ht="13.5" thickBot="1" x14ac:dyDescent="0.25">
      <c r="A47" s="33">
        <v>31.853999999999999</v>
      </c>
      <c r="B47" s="33">
        <v>-28.62808668161567</v>
      </c>
      <c r="C47" s="33">
        <v>86.312838969320097</v>
      </c>
      <c r="D47" s="33">
        <v>-0.33167819554390426</v>
      </c>
      <c r="E47" s="33">
        <v>0.74772543324068819</v>
      </c>
      <c r="F47" s="33">
        <v>-223.88129359751122</v>
      </c>
      <c r="G47" s="33">
        <v>166.62512023427985</v>
      </c>
      <c r="H47" s="33">
        <v>-223.88129359751122</v>
      </c>
      <c r="I47" s="33">
        <v>166.62512023427985</v>
      </c>
    </row>
    <row r="49" spans="1:6" x14ac:dyDescent="0.2">
      <c r="A49" s="8" t="s">
        <v>95</v>
      </c>
    </row>
    <row r="50" spans="1:6" x14ac:dyDescent="0.2">
      <c r="A50" t="s">
        <v>62</v>
      </c>
    </row>
    <row r="51" spans="1:6" ht="13.5" thickBot="1" x14ac:dyDescent="0.25"/>
    <row r="52" spans="1:6" x14ac:dyDescent="0.2">
      <c r="A52" s="35" t="s">
        <v>63</v>
      </c>
      <c r="B52" s="35"/>
    </row>
    <row r="53" spans="1:6" x14ac:dyDescent="0.2">
      <c r="A53" t="s">
        <v>64</v>
      </c>
      <c r="B53">
        <v>0.93139595498927219</v>
      </c>
    </row>
    <row r="54" spans="1:6" x14ac:dyDescent="0.2">
      <c r="A54" t="s">
        <v>65</v>
      </c>
      <c r="B54">
        <v>0.86749842497037832</v>
      </c>
    </row>
    <row r="55" spans="1:6" x14ac:dyDescent="0.2">
      <c r="A55" t="s">
        <v>65</v>
      </c>
      <c r="B55">
        <v>0.8343730312129729</v>
      </c>
    </row>
    <row r="56" spans="1:6" x14ac:dyDescent="0.2">
      <c r="A56" t="s">
        <v>66</v>
      </c>
      <c r="B56">
        <v>475.9336124702653</v>
      </c>
    </row>
    <row r="57" spans="1:6" ht="13.5" thickBot="1" x14ac:dyDescent="0.25">
      <c r="A57" s="33" t="s">
        <v>67</v>
      </c>
      <c r="B57" s="33">
        <v>16</v>
      </c>
    </row>
    <row r="59" spans="1:6" ht="13.5" thickBot="1" x14ac:dyDescent="0.25">
      <c r="A59" t="s">
        <v>68</v>
      </c>
    </row>
    <row r="60" spans="1:6" x14ac:dyDescent="0.2">
      <c r="A60" s="34"/>
      <c r="B60" s="34" t="s">
        <v>73</v>
      </c>
      <c r="C60" s="34" t="s">
        <v>74</v>
      </c>
      <c r="D60" s="34" t="s">
        <v>75</v>
      </c>
      <c r="E60" s="34" t="s">
        <v>76</v>
      </c>
      <c r="F60" s="34" t="s">
        <v>77</v>
      </c>
    </row>
    <row r="61" spans="1:6" x14ac:dyDescent="0.2">
      <c r="A61" t="s">
        <v>69</v>
      </c>
      <c r="B61">
        <v>3</v>
      </c>
      <c r="C61">
        <v>17795969.614072185</v>
      </c>
      <c r="D61">
        <v>5931989.8713573953</v>
      </c>
      <c r="E61">
        <v>26.188320396235074</v>
      </c>
      <c r="F61">
        <v>1.4941176880244273E-5</v>
      </c>
    </row>
    <row r="62" spans="1:6" x14ac:dyDescent="0.2">
      <c r="A62" t="s">
        <v>70</v>
      </c>
      <c r="B62">
        <v>12</v>
      </c>
      <c r="C62">
        <v>2718153.6417479599</v>
      </c>
      <c r="D62">
        <v>226512.80347899665</v>
      </c>
    </row>
    <row r="63" spans="1:6" ht="13.5" thickBot="1" x14ac:dyDescent="0.25">
      <c r="A63" s="33" t="s">
        <v>71</v>
      </c>
      <c r="B63" s="33">
        <v>15</v>
      </c>
      <c r="C63" s="33">
        <v>20514123.255820144</v>
      </c>
      <c r="D63" s="33"/>
      <c r="E63" s="33"/>
      <c r="F63" s="33"/>
    </row>
    <row r="64" spans="1:6" ht="13.5" thickBot="1" x14ac:dyDescent="0.25"/>
    <row r="65" spans="1:9" x14ac:dyDescent="0.2">
      <c r="A65" s="34"/>
      <c r="B65" s="34" t="s">
        <v>78</v>
      </c>
      <c r="C65" s="34" t="s">
        <v>66</v>
      </c>
      <c r="D65" s="34" t="s">
        <v>79</v>
      </c>
      <c r="E65" s="34" t="s">
        <v>80</v>
      </c>
      <c r="F65" s="34" t="s">
        <v>81</v>
      </c>
      <c r="G65" s="34" t="s">
        <v>82</v>
      </c>
      <c r="H65" s="34" t="s">
        <v>83</v>
      </c>
      <c r="I65" s="34" t="s">
        <v>84</v>
      </c>
    </row>
    <row r="66" spans="1:9" x14ac:dyDescent="0.2">
      <c r="A66" t="s">
        <v>72</v>
      </c>
      <c r="B66">
        <v>22929.895658714529</v>
      </c>
      <c r="C66">
        <v>8952.3441315092277</v>
      </c>
      <c r="D66">
        <v>2.5613286667576864</v>
      </c>
      <c r="E66">
        <v>2.4940464751803931E-2</v>
      </c>
      <c r="F66">
        <v>3424.413409386103</v>
      </c>
      <c r="G66">
        <v>42435.377908042952</v>
      </c>
      <c r="H66">
        <v>3424.413409386103</v>
      </c>
      <c r="I66">
        <v>42435.377908042952</v>
      </c>
    </row>
    <row r="67" spans="1:9" x14ac:dyDescent="0.2">
      <c r="A67">
        <v>5.57</v>
      </c>
      <c r="B67">
        <v>163.47779477491224</v>
      </c>
      <c r="C67">
        <v>151.88210336824412</v>
      </c>
      <c r="D67">
        <v>1.0763466606631982</v>
      </c>
      <c r="E67">
        <v>0.30293611387231989</v>
      </c>
      <c r="F67">
        <v>-167.44488064066223</v>
      </c>
      <c r="G67">
        <v>494.40047019048671</v>
      </c>
      <c r="H67">
        <v>-167.44488064066223</v>
      </c>
      <c r="I67">
        <v>494.40047019048671</v>
      </c>
    </row>
    <row r="68" spans="1:9" x14ac:dyDescent="0.2">
      <c r="A68">
        <v>8.6999999999999993</v>
      </c>
      <c r="B68">
        <v>-1296.9341247547009</v>
      </c>
      <c r="C68">
        <v>725.63011883996649</v>
      </c>
      <c r="D68">
        <v>-1.7873212413344328</v>
      </c>
      <c r="E68">
        <v>9.9148521696852843E-2</v>
      </c>
      <c r="F68">
        <v>-2877.9463372761757</v>
      </c>
      <c r="G68">
        <v>284.07808776677371</v>
      </c>
      <c r="H68">
        <v>-2877.9463372761757</v>
      </c>
      <c r="I68">
        <v>284.07808776677371</v>
      </c>
    </row>
    <row r="69" spans="1:9" ht="13.5" thickBot="1" x14ac:dyDescent="0.25">
      <c r="A69" s="33">
        <v>73.203999999999994</v>
      </c>
      <c r="B69" s="33">
        <v>46.903140523899985</v>
      </c>
      <c r="C69" s="33">
        <v>41.709875552760849</v>
      </c>
      <c r="D69" s="33">
        <v>1.124509241572057</v>
      </c>
      <c r="E69" s="33">
        <v>0.28278790522826669</v>
      </c>
      <c r="F69" s="33">
        <v>-43.974871454278833</v>
      </c>
      <c r="G69" s="33">
        <v>137.78115250207881</v>
      </c>
      <c r="H69" s="33">
        <v>-43.974871454278833</v>
      </c>
      <c r="I69" s="33">
        <v>137.78115250207881</v>
      </c>
    </row>
    <row r="72" spans="1:9" x14ac:dyDescent="0.2">
      <c r="A72" s="6" t="s">
        <v>6</v>
      </c>
    </row>
    <row r="73" spans="1:9" x14ac:dyDescent="0.2">
      <c r="A73" t="s">
        <v>7</v>
      </c>
      <c r="B73" s="32">
        <f>(C17-(C40+C62)/4)/(C40+C62)/(31-2*4)</f>
        <v>4.4865633136853919E-2</v>
      </c>
      <c r="D73" t="s">
        <v>8</v>
      </c>
      <c r="F73" s="23">
        <v>2.78</v>
      </c>
    </row>
    <row r="74" spans="1:9" x14ac:dyDescent="0.2">
      <c r="A74" t="s">
        <v>15</v>
      </c>
      <c r="B74" s="26" t="s">
        <v>42</v>
      </c>
      <c r="C74" t="s">
        <v>16</v>
      </c>
      <c r="F74" s="23" t="s">
        <v>47</v>
      </c>
    </row>
    <row r="75" spans="1:9" x14ac:dyDescent="0.2">
      <c r="A75" t="s">
        <v>25</v>
      </c>
      <c r="B75" s="27" t="s">
        <v>45</v>
      </c>
      <c r="C75" t="s">
        <v>17</v>
      </c>
    </row>
    <row r="76" spans="1:9" x14ac:dyDescent="0.2">
      <c r="A76" t="s">
        <v>18</v>
      </c>
    </row>
  </sheetData>
  <dataValidations count="3">
    <dataValidation type="list" allowBlank="1" showInputMessage="1" showErrorMessage="1" sqref="F74" xr:uid="{0D09D16E-C07F-4791-B671-D9206763D3F1}">
      <formula1>refusée_ou_acceptée</formula1>
    </dataValidation>
    <dataValidation type="list" allowBlank="1" showInputMessage="1" showErrorMessage="1" sqref="B75" xr:uid="{03A78457-8859-4271-BB29-AB6500C6CD34}">
      <formula1>choisir_stabilité_ou_instabilité</formula1>
    </dataValidation>
    <dataValidation type="list" allowBlank="1" showInputMessage="1" showErrorMessage="1" sqref="B74" xr:uid="{3995EEE9-2CC2-491E-BBD9-C91D844C0887}">
      <formula1>inf_sup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D12" sqref="D12"/>
    </sheetView>
  </sheetViews>
  <sheetFormatPr baseColWidth="10" defaultRowHeight="12.75" x14ac:dyDescent="0.2"/>
  <sheetData>
    <row r="1" spans="1:4" x14ac:dyDescent="0.2">
      <c r="A1" s="8" t="s">
        <v>53</v>
      </c>
    </row>
    <row r="2" spans="1:4" x14ac:dyDescent="0.2">
      <c r="A2" s="8" t="s">
        <v>37</v>
      </c>
    </row>
    <row r="3" spans="1:4" x14ac:dyDescent="0.2">
      <c r="A3" s="8" t="s">
        <v>33</v>
      </c>
    </row>
    <row r="4" spans="1:4" x14ac:dyDescent="0.2">
      <c r="A4" s="37" t="s">
        <v>34</v>
      </c>
    </row>
    <row r="5" spans="1:4" x14ac:dyDescent="0.2">
      <c r="A5" s="8"/>
    </row>
    <row r="6" spans="1:4" x14ac:dyDescent="0.2">
      <c r="A6" s="8" t="s">
        <v>38</v>
      </c>
    </row>
    <row r="7" spans="1:4" x14ac:dyDescent="0.2">
      <c r="A7" s="37" t="s">
        <v>35</v>
      </c>
      <c r="B7" s="38"/>
    </row>
    <row r="8" spans="1:4" x14ac:dyDescent="0.2">
      <c r="A8" s="8" t="s">
        <v>36</v>
      </c>
    </row>
    <row r="10" spans="1:4" x14ac:dyDescent="0.2">
      <c r="D10" s="8" t="s">
        <v>58</v>
      </c>
    </row>
    <row r="11" spans="1:4" x14ac:dyDescent="0.2">
      <c r="A11" s="8" t="s">
        <v>43</v>
      </c>
      <c r="D11" s="8" t="s">
        <v>59</v>
      </c>
    </row>
    <row r="12" spans="1:4" x14ac:dyDescent="0.2">
      <c r="A12" s="8" t="s">
        <v>22</v>
      </c>
      <c r="D12" s="8" t="s">
        <v>60</v>
      </c>
    </row>
    <row r="13" spans="1:4" x14ac:dyDescent="0.2">
      <c r="A13" s="37" t="s">
        <v>42</v>
      </c>
      <c r="D13" s="8" t="s">
        <v>61</v>
      </c>
    </row>
    <row r="15" spans="1:4" x14ac:dyDescent="0.2">
      <c r="A15" s="8" t="s">
        <v>44</v>
      </c>
    </row>
    <row r="16" spans="1:4" x14ac:dyDescent="0.2">
      <c r="A16" s="37" t="s">
        <v>45</v>
      </c>
    </row>
    <row r="17" spans="1:1" x14ac:dyDescent="0.2">
      <c r="A17" s="8" t="s">
        <v>24</v>
      </c>
    </row>
    <row r="19" spans="1:1" x14ac:dyDescent="0.2">
      <c r="A19" s="8" t="s">
        <v>46</v>
      </c>
    </row>
    <row r="20" spans="1:1" x14ac:dyDescent="0.2">
      <c r="A20" s="8" t="s">
        <v>23</v>
      </c>
    </row>
    <row r="21" spans="1:1" x14ac:dyDescent="0.2">
      <c r="A21" s="3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Test de Chow rupture 1979</vt:lpstr>
      <vt:lpstr>Feuil2</vt:lpstr>
      <vt:lpstr>test de Chow rupture 1986</vt:lpstr>
      <vt:lpstr>Feuil1</vt:lpstr>
      <vt:lpstr>choisir_stabilité_ou_instabilité</vt:lpstr>
      <vt:lpstr>inf_sup</vt:lpstr>
      <vt:lpstr>Liste_des_variables</vt:lpstr>
      <vt:lpstr>positif_ou_négatif</vt:lpstr>
      <vt:lpstr>quel_modèle_?</vt:lpstr>
      <vt:lpstr>quel_type_de_modèle_?</vt:lpstr>
      <vt:lpstr>refusée_ou_acceptée</vt:lpstr>
    </vt:vector>
  </TitlesOfParts>
  <Company>Sciences Economiques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gueguen</dc:creator>
  <cp:lastModifiedBy>ANDRIAMIALISOA FITIA</cp:lastModifiedBy>
  <dcterms:created xsi:type="dcterms:W3CDTF">2005-02-02T12:46:19Z</dcterms:created>
  <dcterms:modified xsi:type="dcterms:W3CDTF">2019-03-20T15:45:59Z</dcterms:modified>
</cp:coreProperties>
</file>