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Q:\Team Folder\Execution Team\DataHub\SharedM\Utility\"/>
    </mc:Choice>
  </mc:AlternateContent>
  <xr:revisionPtr revIDLastSave="0" documentId="13_ncr:1_{39054853-DD75-4DFE-BADC-00836F3EC2CC}" xr6:coauthVersionLast="36" xr6:coauthVersionMax="47" xr10:uidLastSave="{00000000-0000-0000-0000-000000000000}"/>
  <bookViews>
    <workbookView xWindow="0" yWindow="0" windowWidth="28800" windowHeight="11850" activeTab="3" xr2:uid="{F6023E9E-624B-4E86-8CF4-D19DF79AF586}"/>
  </bookViews>
  <sheets>
    <sheet name="Data_Type" sheetId="1" r:id="rId1"/>
    <sheet name="Rename" sheetId="2" r:id="rId2"/>
    <sheet name="Sheet2" sheetId="3" r:id="rId3"/>
    <sheet name="Sheet3" sheetId="4" r:id="rId4"/>
    <sheet name="Sheet4" sheetId="6" r:id="rId5"/>
    <sheet name="Sheet1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4" l="1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P19" i="2" l="1"/>
  <c r="P20" i="2"/>
  <c r="P21" i="2"/>
  <c r="P22" i="2"/>
  <c r="P23" i="2"/>
  <c r="P24" i="2"/>
  <c r="P25" i="2"/>
  <c r="P26" i="2"/>
  <c r="P27" i="2"/>
  <c r="P28" i="2"/>
  <c r="P29" i="2"/>
  <c r="P30" i="2"/>
  <c r="P18" i="2"/>
  <c r="K3" i="4"/>
  <c r="K4" i="4"/>
  <c r="K5" i="4"/>
  <c r="K6" i="4"/>
  <c r="K7" i="4"/>
  <c r="K8" i="4"/>
  <c r="K9" i="4"/>
  <c r="K10" i="4"/>
  <c r="K11" i="4"/>
  <c r="K12" i="4"/>
  <c r="K13" i="4"/>
  <c r="K2" i="4"/>
  <c r="G35" i="3"/>
  <c r="G36" i="3"/>
  <c r="G28" i="3"/>
  <c r="E29" i="3"/>
  <c r="G29" i="3" s="1"/>
  <c r="E30" i="3"/>
  <c r="G30" i="3" s="1"/>
  <c r="E31" i="3"/>
  <c r="G31" i="3" s="1"/>
  <c r="E32" i="3"/>
  <c r="G32" i="3" s="1"/>
  <c r="E33" i="3"/>
  <c r="G33" i="3" s="1"/>
  <c r="E34" i="3"/>
  <c r="G34" i="3" s="1"/>
  <c r="E35" i="3"/>
  <c r="E36" i="3"/>
  <c r="E28" i="3"/>
  <c r="E19" i="2"/>
  <c r="O19" i="2" s="1"/>
  <c r="L19" i="2" s="1"/>
  <c r="E20" i="2"/>
  <c r="O20" i="2" s="1"/>
  <c r="L20" i="2" s="1"/>
  <c r="E21" i="2"/>
  <c r="O21" i="2" s="1"/>
  <c r="L21" i="2" s="1"/>
  <c r="E22" i="2"/>
  <c r="O22" i="2" s="1"/>
  <c r="L22" i="2" s="1"/>
  <c r="E23" i="2"/>
  <c r="O23" i="2" s="1"/>
  <c r="L23" i="2" s="1"/>
  <c r="E24" i="2"/>
  <c r="O24" i="2" s="1"/>
  <c r="L24" i="2" s="1"/>
  <c r="E25" i="2"/>
  <c r="O25" i="2" s="1"/>
  <c r="L25" i="2" s="1"/>
  <c r="E26" i="2"/>
  <c r="O26" i="2" s="1"/>
  <c r="L26" i="2" s="1"/>
  <c r="E27" i="2"/>
  <c r="O27" i="2" s="1"/>
  <c r="L27" i="2" s="1"/>
  <c r="E28" i="2"/>
  <c r="K28" i="2" s="1"/>
  <c r="E29" i="2"/>
  <c r="O29" i="2" s="1"/>
  <c r="L29" i="2" s="1"/>
  <c r="E30" i="2"/>
  <c r="O30" i="2" s="1"/>
  <c r="L30" i="2" s="1"/>
  <c r="K19" i="2"/>
  <c r="K20" i="2"/>
  <c r="K22" i="2"/>
  <c r="K23" i="2"/>
  <c r="K24" i="2"/>
  <c r="K25" i="2"/>
  <c r="K26" i="2"/>
  <c r="K27" i="2"/>
  <c r="K30" i="2"/>
  <c r="O32" i="2" a="1"/>
  <c r="O32" i="2" s="1"/>
  <c r="E18" i="2"/>
  <c r="K18" i="2" s="1"/>
  <c r="K29" i="2" l="1"/>
  <c r="K21" i="2"/>
  <c r="O28" i="2"/>
  <c r="L28" i="2" s="1"/>
  <c r="O18" i="2"/>
  <c r="L18" i="2" s="1"/>
  <c r="I28" i="3"/>
  <c r="A3" i="2" a="1"/>
  <c r="A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391E5-94E7-40A0-9CE7-A901D50624BE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<sst xmlns="http://schemas.openxmlformats.org/spreadsheetml/2006/main" count="986" uniqueCount="496">
  <si>
    <t>Date</t>
  </si>
  <si>
    <t>CLIENT_SINCE</t>
  </si>
  <si>
    <t>DEBUT_DATE</t>
  </si>
  <si>
    <t>KYC Deadline</t>
  </si>
  <si>
    <t>KYC expiry date</t>
  </si>
  <si>
    <t>Mandate</t>
  </si>
  <si>
    <t>Mandated</t>
  </si>
  <si>
    <t>上会审批日</t>
  </si>
  <si>
    <t>上市日期</t>
  </si>
  <si>
    <t>兑付日</t>
  </si>
  <si>
    <t>到期日</t>
  </si>
  <si>
    <t>发行日</t>
  </si>
  <si>
    <t>发行起始日</t>
  </si>
  <si>
    <t>定价日</t>
  </si>
  <si>
    <t>行权兑付日</t>
  </si>
  <si>
    <t>起息日</t>
  </si>
  <si>
    <t>起息日期</t>
  </si>
  <si>
    <t>违约日期</t>
  </si>
  <si>
    <t>项目定价日</t>
  </si>
  <si>
    <t>首次付息日</t>
  </si>
  <si>
    <t>首次违约日</t>
  </si>
  <si>
    <t>Connect_Dynamic</t>
  </si>
  <si>
    <t>From</t>
  </si>
  <si>
    <t>To</t>
  </si>
  <si>
    <t>主体</t>
  </si>
  <si>
    <t>地区</t>
  </si>
  <si>
    <t>区县</t>
  </si>
  <si>
    <t>评级</t>
  </si>
  <si>
    <t>价格</t>
  </si>
  <si>
    <t>结构</t>
  </si>
  <si>
    <t>品种</t>
  </si>
  <si>
    <t>周几</t>
  </si>
  <si>
    <t>货币</t>
  </si>
  <si>
    <t>角色</t>
  </si>
  <si>
    <t>投资者</t>
  </si>
  <si>
    <t>一二三</t>
  </si>
  <si>
    <t>ABC</t>
  </si>
  <si>
    <t>tbl</t>
  </si>
  <si>
    <t>=</t>
  </si>
  <si>
    <t>Column1</t>
  </si>
  <si>
    <t>Column2</t>
  </si>
  <si>
    <t>Column3</t>
  </si>
  <si>
    <t>Column4</t>
  </si>
  <si>
    <t>Column6</t>
  </si>
  <si>
    <t>Column42</t>
  </si>
  <si>
    <t>Column43</t>
  </si>
  <si>
    <t>Column44</t>
  </si>
  <si>
    <t>Column45</t>
  </si>
  <si>
    <t>1,</t>
  </si>
  <si>
    <t>},{"Find","Replace"})),</t>
  </si>
  <si>
    <t>Column46</t>
  </si>
  <si>
    <t>Column32</t>
  </si>
  <si>
    <t>"</t>
  </si>
  <si>
    <t xml:space="preserve"> "&amp;fxToM(Table.FromColumns({</t>
  </si>
  <si>
    <t>Column452</t>
  </si>
  <si>
    <t>Column453</t>
  </si>
  <si>
    <t>Column454</t>
  </si>
  <si>
    <t>Column455</t>
  </si>
  <si>
    <t>,</t>
  </si>
  <si>
    <t>                    地区2</t>
  </si>
  <si>
    <t>                    评级2</t>
  </si>
  <si>
    <t>                    结构2</t>
  </si>
  <si>
    <t>                    品种2</t>
  </si>
  <si>
    <t>                    周几2</t>
  </si>
  <si>
    <t>                    货币2</t>
  </si>
  <si>
    <t>                    角色2</t>
  </si>
  <si>
    <t>                    投资者2</t>
  </si>
  <si>
    <t>                    一二三2</t>
  </si>
  <si>
    <t>                    ABC2</t>
  </si>
  <si>
    <t>                    区县2</t>
  </si>
  <si>
    <t>                    主体2</t>
  </si>
  <si>
    <t>                    价格2</t>
  </si>
  <si>
    <t xml:space="preserve">  else if Cleaner = </t>
  </si>
  <si>
    <t xml:space="preserve"> or Cleaner = </t>
  </si>
  <si>
    <t>REGION</t>
  </si>
  <si>
    <t xml:space="preserve"> then</t>
  </si>
  <si>
    <t xml:space="preserve">                else if Cleaner = </t>
  </si>
  <si>
    <t>RTG</t>
  </si>
  <si>
    <t>STRUCTURE</t>
  </si>
  <si>
    <t>DDDCN</t>
  </si>
  <si>
    <t>CRCYSUFFIX</t>
  </si>
  <si>
    <t>ROLE</t>
  </si>
  <si>
    <t>STATS</t>
  </si>
  <si>
    <t>123一二三</t>
  </si>
  <si>
    <t>123ABC</t>
  </si>
  <si>
    <t>                else if List.Contains({</t>
  </si>
  <si>
    <t>IPT</t>
  </si>
  <si>
    <t>IPG</t>
  </si>
  <si>
    <t>FPT</t>
  </si>
  <si>
    <t>FPG</t>
  </si>
  <si>
    <t>FRN</t>
  </si>
  <si>
    <t>PRICE</t>
  </si>
  <si>
    <t>}, Cleaner) then</t>
  </si>
  <si>
    <t>",</t>
  </si>
  <si>
    <t>= Table.FromRows({{tbl1,</t>
  </si>
  <si>
    <t>},</t>
  </si>
  <si>
    <t>{tbl2,</t>
  </si>
  <si>
    <t>地区,REGION</t>
  </si>
  <si>
    <t>{tbl3,</t>
  </si>
  <si>
    <t>{tbl4,</t>
  </si>
  <si>
    <t>评级,RTG</t>
  </si>
  <si>
    <t>{tbl5,</t>
  </si>
  <si>
    <t>价格,FPG,FPT,FRN,IPG,IPT,IPT,PRICE</t>
  </si>
  <si>
    <t>{tbl6,</t>
  </si>
  <si>
    <t>结构,STRUCTURE</t>
  </si>
  <si>
    <t>{tbl7,</t>
  </si>
  <si>
    <t>{tbl8,</t>
  </si>
  <si>
    <t>周几,DDDCN</t>
  </si>
  <si>
    <t>{tbl9,</t>
  </si>
  <si>
    <t>货币,CRCYSUFFIX</t>
  </si>
  <si>
    <t>{tbl10,</t>
  </si>
  <si>
    <t>角色,ROLE</t>
  </si>
  <si>
    <t>{tbl11,</t>
  </si>
  <si>
    <t>投资者,STATS</t>
  </si>
  <si>
    <t>{tbl12,</t>
  </si>
  <si>
    <t>{tbl13,</t>
  </si>
  <si>
    <t>}})</t>
  </si>
  <si>
    <t>tbl2</t>
  </si>
  <si>
    <t>tbl3</t>
  </si>
  <si>
    <t>tbl4</t>
  </si>
  <si>
    <t>tbl5</t>
  </si>
  <si>
    <t>tbl6</t>
  </si>
  <si>
    <t>tbl7</t>
  </si>
  <si>
    <t>tbl8</t>
  </si>
  <si>
    <t>tbl9</t>
  </si>
  <si>
    <t>tbl10</t>
  </si>
  <si>
    <t>tbl11</t>
  </si>
  <si>
    <t>tbl12</t>
  </si>
  <si>
    <t>tbl13</t>
  </si>
  <si>
    <t>{"</t>
  </si>
  <si>
    <t>Column456</t>
  </si>
  <si>
    <t xml:space="preserve"> = </t>
  </si>
  <si>
    <t>tbl1</t>
  </si>
  <si>
    <t>LOCATION</t>
  </si>
  <si>
    <t>LOCATION^</t>
  </si>
  <si>
    <t>LOCATIONCN</t>
  </si>
  <si>
    <t>tbl14</t>
  </si>
  <si>
    <t>tbl15</t>
  </si>
  <si>
    <t>tbl16</t>
  </si>
  <si>
    <t>let</t>
  </si>
  <si>
    <t xml:space="preserve">            //  Parameters</t>
  </si>
  <si>
    <t xml:space="preserve">                {</t>
  </si>
  <si>
    <t xml:space="preserve">                    {"1022", "中国诚通香港有限公司", "中国诚通控股集团有限公司"},</t>
  </si>
  <si>
    <t xml:space="preserve">                    {"1023", "广东交通集团", "广东省交通集团有限公司"},</t>
  </si>
  <si>
    <t xml:space="preserve">                    {"1024", "中国水务集团", "中国水务集团有限公司"},</t>
  </si>
  <si>
    <t xml:space="preserve">                    {"1025", "衢州市交通投资集团有限公司", "衢州市衢通发展集团有限公司"},</t>
  </si>
  <si>
    <t xml:space="preserve">                    {"1026", "河南省铁路建设投资集团", "河南省铁路建设投资集团有限公司"},</t>
  </si>
  <si>
    <t xml:space="preserve">                    {"1043", "中航国际租赁有限公司", "中航国际融资租赁有限公司"},</t>
  </si>
  <si>
    <t xml:space="preserve">                    {"1055", "长沙先导投资控股有限公司", "长沙先导投资控股集团有限公司"}</t>
  </si>
  <si>
    <t xml:space="preserve">                },</t>
  </si>
  <si>
    <t xml:space="preserve">                {"CLIENT对账号", "From", "To"}</t>
  </si>
  <si>
    <t xml:space="preserve">            ),</t>
  </si>
  <si>
    <t xml:space="preserve">                {{"2023/10/06", "BBGcorp", "DLD_BBG_Corp"}}, {"Date", "From", "To"}</t>
  </si>
  <si>
    <t xml:space="preserve">                Json.Document(</t>
  </si>
  <si>
    <t xml:space="preserve">                    Binary.Decompress(</t>
  </si>
  <si>
    <t xml:space="preserve">                        Binary.FromText(</t>
  </si>
  <si>
    <t xml:space="preserve">                            BinaryEncoding.Base64</t>
  </si>
  <si>
    <t xml:space="preserve">                        ),</t>
  </si>
  <si>
    <t xml:space="preserve">                        Compression.Deflate</t>
  </si>
  <si>
    <t xml:space="preserve">                    )</t>
  </si>
  <si>
    <t xml:space="preserve">                ),</t>
  </si>
  <si>
    <t xml:space="preserve">                let</t>
  </si>
  <si>
    <t xml:space="preserve">                in</t>
  </si>
  <si>
    <t xml:space="preserve">                    type table [</t>
  </si>
  <si>
    <t xml:space="preserve">                    ]</t>
  </si>
  <si>
    <t xml:space="preserve">            // 【Prefix】Rename_</t>
  </si>
  <si>
    <t xml:space="preserve">                {"IN_板块", "板块"},</t>
  </si>
  <si>
    <t xml:space="preserve">                {"发行人注册地", "注册成立地"},</t>
  </si>
  <si>
    <t xml:space="preserve">                {"FLOATER_FORMULA", "计息基准"},</t>
  </si>
  <si>
    <t xml:space="preserve">                {"发行价格", "发行价"},</t>
  </si>
  <si>
    <t xml:space="preserve">                {"IN.中资属性", "中资属性"},</t>
  </si>
  <si>
    <t xml:space="preserve">                {"发行结构", "发行架构"}</t>
  </si>
  <si>
    <t xml:space="preserve">            },</t>
  </si>
  <si>
    <t xml:space="preserve">                {"Mandate", "Mandated"},</t>
  </si>
  <si>
    <t xml:space="preserve">                {"发行人名称英文", "发行人"},</t>
  </si>
  <si>
    <t xml:space="preserve">                {"团队", "COVERAGE"},</t>
  </si>
  <si>
    <t xml:space="preserve">                {"KYC expiry date", "假设KYC到期日"},</t>
  </si>
  <si>
    <t xml:space="preserve">                {"项目名称（集团全称）", "信用主体"}</t>
  </si>
  <si>
    <t xml:space="preserve">            // Sort_List</t>
  </si>
  <si>
    <t xml:space="preserve">                "HKQAA",</t>
  </si>
  <si>
    <t xml:space="preserve">                "S&amp;P",</t>
  </si>
  <si>
    <t xml:space="preserve">                "Sustainable Fitch",</t>
  </si>
  <si>
    <t xml:space="preserve">                "Moody's",</t>
  </si>
  <si>
    <t xml:space="preserve">                "中诚信绿金科技",</t>
  </si>
  <si>
    <t xml:space="preserve">                "Sustainalytics",</t>
  </si>
  <si>
    <t xml:space="preserve">                "CECEPEC",</t>
  </si>
  <si>
    <t xml:space="preserve">                "EY"</t>
  </si>
  <si>
    <t xml:space="preserve">            // Header_List</t>
  </si>
  <si>
    <t xml:space="preserve">                "PRJ对账号",</t>
  </si>
  <si>
    <t xml:space="preserve">                "PROJECT_NAME",</t>
  </si>
  <si>
    <t xml:space="preserve">                "定价日",</t>
  </si>
  <si>
    <t xml:space="preserve">                "COVERAGE",</t>
  </si>
  <si>
    <t xml:space="preserve">                "新规角色",</t>
  </si>
  <si>
    <t xml:space="preserve">                "Mandated",</t>
  </si>
  <si>
    <t xml:space="preserve">                "主体简称",</t>
  </si>
  <si>
    <t xml:space="preserve">                "发行人",</t>
  </si>
  <si>
    <t xml:space="preserve">                "注册成立地",</t>
  </si>
  <si>
    <t xml:space="preserve">                "KYC expiry date",</t>
  </si>
  <si>
    <t xml:space="preserve">                "KYC Status"</t>
  </si>
  <si>
    <t xml:space="preserve">                "Index",</t>
  </si>
  <si>
    <t xml:space="preserve">                "ISIN",</t>
  </si>
  <si>
    <t xml:space="preserve">                "信用主体(备证行)",</t>
  </si>
  <si>
    <t xml:space="preserve">                "发行评级",</t>
  </si>
  <si>
    <t xml:space="preserve">                "货币",</t>
  </si>
  <si>
    <t xml:space="preserve">                "发行规模(亿)",</t>
  </si>
  <si>
    <t xml:space="preserve">                "年期",</t>
  </si>
  <si>
    <t xml:space="preserve">                "票息",</t>
  </si>
  <si>
    <t xml:space="preserve">                "IPG",</t>
  </si>
  <si>
    <t xml:space="preserve">                "收窄基点",</t>
  </si>
  <si>
    <t xml:space="preserve">                "结构",</t>
  </si>
  <si>
    <t xml:space="preserve">                "主题",</t>
  </si>
  <si>
    <t xml:space="preserve">                "上市",</t>
  </si>
  <si>
    <t xml:space="preserve">                "地区",</t>
  </si>
  <si>
    <t xml:space="preserve">                "BOCOM_DEAL?",</t>
  </si>
  <si>
    <t xml:space="preserve">                "主体评级",</t>
  </si>
  <si>
    <t xml:space="preserve">                "CNHType",</t>
  </si>
  <si>
    <t xml:space="preserve">                "信用主体",</t>
  </si>
  <si>
    <t xml:space="preserve">                "亿美元",</t>
  </si>
  <si>
    <t xml:space="preserve">                "板块二级",</t>
  </si>
  <si>
    <t xml:space="preserve">                "板块三级",</t>
  </si>
  <si>
    <t xml:space="preserve">                "FEATURED",</t>
  </si>
  <si>
    <t xml:space="preserve">                "Stats",</t>
  </si>
  <si>
    <t xml:space="preserve">                "Check"</t>
  </si>
  <si>
    <t xml:space="preserve">                "ESG主题",</t>
  </si>
  <si>
    <t xml:space="preserve">                "亿元",</t>
  </si>
  <si>
    <t xml:space="preserve">                "板块",</t>
  </si>
  <si>
    <t xml:space="preserve">                "外部评审方式",</t>
  </si>
  <si>
    <t xml:space="preserve">                "外部评审机构",</t>
  </si>
  <si>
    <t xml:space="preserve">                "筹款用途",</t>
  </si>
  <si>
    <t xml:space="preserve">                "上市分类",</t>
  </si>
  <si>
    <t xml:space="preserve">                "交易简称",</t>
  </si>
  <si>
    <t xml:space="preserve">                "ISIN"</t>
  </si>
  <si>
    <t xml:space="preserve">                "信用主体简称",</t>
  </si>
  <si>
    <t xml:space="preserve">                "备证行",</t>
  </si>
  <si>
    <t xml:space="preserve">                "备证分类",</t>
  </si>
  <si>
    <t xml:space="preserve">                "备证行标签",</t>
  </si>
  <si>
    <t xml:space="preserve">                "境内主体评级",</t>
  </si>
  <si>
    <t xml:space="preserve">                "年",</t>
  </si>
  <si>
    <t xml:space="preserve">                "年月",</t>
  </si>
  <si>
    <t xml:space="preserve">                "点心债清算",</t>
  </si>
  <si>
    <t xml:space="preserve">                "BISL_ROLE",</t>
  </si>
  <si>
    <t xml:space="preserve">                "评级分类",</t>
  </si>
  <si>
    <t xml:space="preserve">                "主体评级类别",</t>
  </si>
  <si>
    <t xml:space="preserve">                "付息频率",</t>
  </si>
  <si>
    <t xml:space="preserve">                "平台级别",</t>
  </si>
  <si>
    <t xml:space="preserve">                "Check",</t>
  </si>
  <si>
    <t xml:space="preserve">                "亿美元"</t>
  </si>
  <si>
    <t xml:space="preserve">                "行业",</t>
  </si>
  <si>
    <t xml:space="preserve">            // Selection</t>
  </si>
  <si>
    <t xml:space="preserve">                if Text.Contains(Key, "DIRECTORY") and Text.Contains(Key, "DEAL") then</t>
  </si>
  <si>
    <t xml:space="preserve">                    CN_BaseDirectory_Deal</t>
  </si>
  <si>
    <t xml:space="preserve">                else</t>
  </si>
  <si>
    <t xml:space="preserve">                    {""},</t>
  </si>
  <si>
    <t xml:space="preserve">                if Text.Contains(Key, "QRC") and Text.Contains(Key, "NAME") then</t>
  </si>
  <si>
    <t xml:space="preserve">                    TransformationTable_QRC_ClientName</t>
  </si>
  <si>
    <t xml:space="preserve">                else if Text.Contains(Key, "DLD") and Text.Contains(Key, "NAME") then</t>
  </si>
  <si>
    <t xml:space="preserve">                    TransformationTable_DLD_TableName</t>
  </si>
  <si>
    <t xml:space="preserve">                else if Text.Contains(Key, "合规") and Text.Contains(Key, "22") then</t>
  </si>
  <si>
    <t xml:space="preserve">                    PQTable_QRC_合规台账22</t>
  </si>
  <si>
    <t xml:space="preserve">                else if Text.Contains(Key, "DIM") and Text.Contains(Key, "FOLDER") then</t>
  </si>
  <si>
    <t xml:space="preserve">                    fxConnect</t>
  </si>
  <si>
    <t xml:space="preserve">                    #table({""}, {{""}}),</t>
  </si>
  <si>
    <t xml:space="preserve">                if Text.Contains(Key, "合规") then</t>
  </si>
  <si>
    <t xml:space="preserve">                    Rename_Connect_合规</t>
  </si>
  <si>
    <t xml:space="preserve">                else if Text.Contains(Key, "KYC") then</t>
  </si>
  <si>
    <t xml:space="preserve">                    Rename_Connect_KYC</t>
  </si>
  <si>
    <t xml:space="preserve">                else if Text.Contains(Key, "DMI") and (Text.Contains(Key, "违约") or Text.Contains(Key, "DEFAULT")) then</t>
  </si>
  <si>
    <t xml:space="preserve">                    Rename_Connect_DMI违约</t>
  </si>
  <si>
    <t xml:space="preserve">                else if Text.Contains(Key, "DB") or Text.Contains(Key, "DATAFORMAT") then</t>
  </si>
  <si>
    <t xml:space="preserve">                    Rename_DB_DataFormat</t>
  </si>
  <si>
    <t xml:space="preserve">                if Text.Contains(Key, "REVIEW") and Text.Contains(Key, "TYPE") then</t>
  </si>
  <si>
    <t xml:space="preserve">                    Sort_ESG_ReviewType</t>
  </si>
  <si>
    <t xml:space="preserve">                else if Text.Contains(Key, "REVIEW") and Text.Contains(Key, "PARTY") then</t>
  </si>
  <si>
    <t xml:space="preserve">                    Sort_ESG_ReviewParty</t>
  </si>
  <si>
    <t xml:space="preserve">                if Text.Contains(Key, "DIRECTORY") and Text.Contains(Key, "FORMALITIES") then</t>
  </si>
  <si>
    <t xml:space="preserve">                    Header_DirectoryToFormalities</t>
  </si>
  <si>
    <t xml:space="preserve">                else if Text.Contains(Key, "DIRECTORY") and Text.Contains(Key, "TOMB") then</t>
  </si>
  <si>
    <t xml:space="preserve">                    Header_DirectoryToTombsWriter</t>
  </si>
  <si>
    <t xml:space="preserve">                else if Text.Contains(Key, "FORMALITIES") then</t>
  </si>
  <si>
    <t xml:space="preserve">                    Header_CF</t>
  </si>
  <si>
    <t xml:space="preserve">                else if Text.Contains(Key, "TODO") then</t>
  </si>
  <si>
    <t xml:space="preserve">                    Header_ToDo</t>
  </si>
  <si>
    <t xml:space="preserve">                else if Text.Contains(Key, "FI") then</t>
  </si>
  <si>
    <t xml:space="preserve">                    Header_FI</t>
  </si>
  <si>
    <t xml:space="preserve">                else if Text.Contains(Key, "ESG") then</t>
  </si>
  <si>
    <t xml:space="preserve">                    Header_ESG</t>
  </si>
  <si>
    <t xml:space="preserve">                else if Text.Contains(Key, "SBLC") then</t>
  </si>
  <si>
    <t xml:space="preserve">                    Header_SBLC</t>
  </si>
  <si>
    <t xml:space="preserve">                else if Text.Contains(Key, "DIMSUM") then</t>
  </si>
  <si>
    <t xml:space="preserve">                    Header_DimSum</t>
  </si>
  <si>
    <t xml:space="preserve">                else if Text.Contains(Key, "IGLGFV") then</t>
  </si>
  <si>
    <t xml:space="preserve">                    Header_IGLGFV</t>
  </si>
  <si>
    <t xml:space="preserve">                else if Text.Contains(Key, "FTZ") then</t>
  </si>
  <si>
    <t xml:space="preserve">                else if Text.Contains(Key, "GRAPH") and (Text.Contains(Key, "WEEKLY") or Text.Contains(Key, "DEAL")) then</t>
  </si>
  <si>
    <t xml:space="preserve">                    Header_Graph_Deal_Weekly</t>
  </si>
  <si>
    <t xml:space="preserve">                else if Text.Contains(Key, "MERGE") and Text.Contains(Key, "REMOV") then</t>
  </si>
  <si>
    <t xml:space="preserve">                    Header_MergeRemoval</t>
  </si>
  <si>
    <t xml:space="preserve">                else if Text.Contains(Key, "DMI") and Text.Contains(Key, "CREDIT") then</t>
  </si>
  <si>
    <t xml:space="preserve">                    Header_DMI_Credit</t>
  </si>
  <si>
    <t xml:space="preserve">                    Header_Connect_DMI违约</t>
  </si>
  <si>
    <t xml:space="preserve">                else if Text.Contains(Key, "KYC") and Text.Contains(Key, "SYNC") then</t>
  </si>
  <si>
    <t xml:space="preserve">                    Header_Sync_KYC</t>
  </si>
  <si>
    <t xml:space="preserve">                else if Text.Contains(Key, "SYNC") and Text.Contains(Key, "DIRECTORY") then</t>
  </si>
  <si>
    <t xml:space="preserve">                    Header_Sync_Directory</t>
  </si>
  <si>
    <t xml:space="preserve">                if Text.StartsWith(Key, "CN") then</t>
  </si>
  <si>
    <t xml:space="preserve">                    CNSource</t>
  </si>
  <si>
    <t xml:space="preserve">                else if Text.StartsWith(Key, "RENAME") then</t>
  </si>
  <si>
    <t xml:space="preserve">                    RenameSource</t>
  </si>
  <si>
    <t xml:space="preserve">                else if Text.StartsWith(Key, "SORT") then</t>
  </si>
  <si>
    <t xml:space="preserve">                    SortSource</t>
  </si>
  <si>
    <t xml:space="preserve">                    HeaderSource,</t>
  </si>
  <si>
    <t xml:space="preserve">                if Text.Contains(Key, "TABLE") or Text.Contains(Key, "TBL") then</t>
  </si>
  <si>
    <t xml:space="preserve">                    Table.Distinct(TableSource)</t>
  </si>
  <si>
    <t xml:space="preserve">                    List.Distinct(Selected)</t>
  </si>
  <si>
    <t xml:space="preserve">        in</t>
  </si>
  <si>
    <t xml:space="preserve">            Output</t>
  </si>
  <si>
    <t xml:space="preserve">           fxConnect </t>
  </si>
  <si>
    <t xml:space="preserve"> Load("fxConnect"),</t>
  </si>
  <si>
    <t xml:space="preserve">            TransformationTable_QRC_ClientName </t>
  </si>
  <si>
    <t xml:space="preserve"> Table.FromRows(</t>
  </si>
  <si>
    <t xml:space="preserve">            TransformationTable_DLD_TableName </t>
  </si>
  <si>
    <t xml:space="preserve">            PQTable_QRC_合规台账22 </t>
  </si>
  <si>
    <t xml:space="preserve">                            "rZhZU9tIEMe/yhRPm6o45QNjvG/YhEBIAhXYVBGcSilYwQpG8so2LPvEEa5wmSKBcrjWuUilOHJAcMz1YWLJ8tN+he2ZkeWxkDYxoQrbarll1L/p/nePurtrPN6aqzUdbdfhvZkTREHshSP14FDZHVGyo8rmPH5fWFQ+vVCfvdAOnhZXJ5TVV+radDGdUsa3lYXsBfz1/4SCQmIINfIDfFSK9fNiArWIA3w8QQ5vyFIydu0qupUIwxVup9vtcNY7XK6fMPwOt4caXuObLnjpH/iVz+7QE/i7e7+HQo08F42HQkGpPxblE3w4FMK/hRgbIIVCpTvXI4ZwFxZRU+f9mgdXgWWdw+MzcN4EvyiPWlpQKOl0uuvgqAVOK+9G89k1Zf5M/biofvkIP5H/llGOctruqXL4tvB+xsSqWv+7ybCE0UpJEeDeFsQEJ6A/5EeciDgxjO4mZS4K34rxhJzsSQiSiK6LvYLI8zJZEcmE3OdweVnKfsYoUXY7XE6HswK53w55V/XMDZCUI2BEFAolQtHXw2+2E+4dnBDFoRDa8E/zx5vq8kd1PaUup7XRTP7oxESM+hTfpdXsHnhqYydqLlXYWlSfDZs870tS/yCPmjHgVvx2hx8EfLzcO4Q6+Z6IKEUlOKQQhX4BYmDZ1bMGS9VTkbs+FqT3UnK3HXNsl6UnfE8ClQE9pKFTKt+HUx2BW8Hvw4uUqN/I5I4YyY27XFjgxB5eT+TC0Zwyvg/lns8+09IbymxOWcVooejVtW1a/dpZSku9NVG88IUdEU76C98JHIi9Q0nUkeASvEMaFPkwCnIxIQGpzUhIA+R7W4yXOZLmpdS+ZpnBAN7pYwxXHZPbbpexJLrbZeW2BVqkY1k9AQ5kKWqdjlqXsRrXuXgiIkSj2LeB0ZYAFou5lXxuW/20CeJUOFpQD+ZJEu8px8MgVNbaXXIGH6xqb5bpCpjcbsL99RLpw+XYB5rSNsDLcZ6Ls8TPM4Z8rvux4XLBalCjFgN3eS5PslleqIHyCiATKQieonYbnDuhwKNJTCiTUnIpUGDbNJ3fghKypvsL19IbKCk5yXWrLMeqfpsTuV6emM1SNIyXifTP8wuC4TptDRezIOWkL7ld0oLoceloSJobLbQWL3wTlpdghJP7cSD4DOazMFNc+qplZk2mCVowIoAwBDixj7YzOVbRzvwOj9PSwDH6mehdtUbJexxuq3Z2Ml91yTfpLSwIXkZ4iEbT3dDpekAZ1JZ7WRLkS5QGODxG4MBfnKmf08r4lLJ3rJcpyR8TBDs3yzQLYjGNRzjULkSlihFMT6X4/+WSz85wexma7no2l2wF9Bd6WjIm8zqoh4iNnyItT7k3IPseJxFOMXV9RzncALnFc1xlF6LFaTPspkE2intvigfbvwXutVwxDwkR/gkWS9SaFGM8fBIncuecOGSeCzCpilbjY7A5y/XoNgTSa7hdUj2WiCCdBNN46gxsgWgSutM93GPej+A+kR1VlycL6SMApy2twxmaaLTTmPPx8whcBT9cTI+bx1VpkBch6RKQ56RPk+nUYn7yGBMm4eRhpYr5Bv8xnDy2s/8FmrXOAFECNHzKyVdSrRtQMjgeMnvm3hSHX55XKTppKlMTcB5V4YdFDUmP8W31J0Whh+CKG2XJjKUBGYaJiIWWWxg6LcALHFnRIwpYQoccSDkdV1f3YUDOf5tRpueUkZfa2WQ+O1wcmSu8fApOjY2oSZL71bUPhZ1TJTX37/EsXJPPzqjbGfDTDg4LR+lG2Ifch3tUdjPq9DfqaKgp/DkvIqYGdYRZLn2l2OjS1Bsp3MgN4fWrmF3VzT018xYXP9lRWRZ8Vc7GjEr2tq38nwInoUYBdltCT6Jy32WnquVFsTBq2eXyGsvloxLbZXpdVBJKqBCNXQ+cRF1u1f5ymxKifbLEhSlcdSpVHINSn8D7qY1XhdyJLg3ksYC1plZ/STAC2hoG2RKjeAJql2RoWMlHbP/SZ2P2AcNvBPoVa+q1toaXpe439EV3u+xeVqaJzoPp1iY/aPtZZTinTGXpwOB1luQncLu5FeEf12Vl6WtxclHbmCtsbWoHI5Sgtv86f3RU3v0SN+pQ2M0UUhP6TrgSd0DqkfrRLZj3cXJXzJsl1bHrcOXWZW8QsuWnNqVvrPPZQrrVndfK2nt1egu0skIaDCKIDbQEEUp5OKdDLO+w7uDM4nBarvxTfJ7Rxk6009PC2E7h+YG5sRFU+dyiurFi2d4wnT4Mpyspwqb7JxodDt1na/hZXE4Wl88WV/XlTwGg8+FTUm6H12PAapElET60hQX1ywmIZHFpRDvc+2H5VuvfzP/NwzZZiA5yQ+bdD1vgdqLqNtTyvOFiRdVVz1L1VkG1MgcJSAwH0VAhTgiSAmQGfK6Px4n2bVmZXVFP95XDdbudorVwXvRCkEpeAMHEgwK86dvLNrtHKVzFoxR7yMxjE5NRylYC2eNiIBO3S0hd00OuPv4hS8esmw/+Aw</t>
  </si>
  <si>
    <t xml:space="preserve">                    _t </t>
  </si>
  <si>
    <t xml:space="preserve"> ((type nullable text) meta [Serialized.Text </t>
  </si>
  <si>
    <t xml:space="preserve"> true])</t>
  </si>
  <si>
    <t xml:space="preserve">                        序号 </t>
  </si>
  <si>
    <t xml:space="preserve"> _t,</t>
  </si>
  <si>
    <t xml:space="preserve">                        团队 </t>
  </si>
  <si>
    <t xml:space="preserve">                        #"Project Name" </t>
  </si>
  <si>
    <t xml:space="preserve">                        #"项目名称（集团全称）" </t>
  </si>
  <si>
    <t xml:space="preserve">                        发行人名称中文 </t>
  </si>
  <si>
    <t xml:space="preserve">                        发行人名称英文 </t>
  </si>
  <si>
    <t xml:space="preserve">                        上会审批日 </t>
  </si>
  <si>
    <t xml:space="preserve">                        Mandate </t>
  </si>
  <si>
    <t xml:space="preserve">                        项目定价日 </t>
  </si>
  <si>
    <t xml:space="preserve">                        #"KYC Deadline" </t>
  </si>
  <si>
    <t xml:space="preserve">                        #"KYC expiry date" </t>
  </si>
  <si>
    <t xml:space="preserve">                        KYC </t>
  </si>
  <si>
    <t xml:space="preserve">                        #"Approved by RO" </t>
  </si>
  <si>
    <t xml:space="preserve">                        Worldcheck </t>
  </si>
  <si>
    <t xml:space="preserve">                        #"DD Form" </t>
  </si>
  <si>
    <t xml:space="preserve">                        #"DD Risk" </t>
  </si>
  <si>
    <t xml:space="preserve">                        #"Record Keeping" </t>
  </si>
  <si>
    <t xml:space="preserve">                        Completed </t>
  </si>
  <si>
    <t xml:space="preserve">                        公盘地址 </t>
  </si>
  <si>
    <t xml:space="preserve"> _t</t>
  </si>
  <si>
    <t xml:space="preserve">            Rename_DB_DataFormat </t>
  </si>
  <si>
    <t xml:space="preserve"> {</t>
  </si>
  <si>
    <t xml:space="preserve">            Rename_Connect_合规 </t>
  </si>
  <si>
    <t xml:space="preserve">            Rename_Connect_KYC </t>
  </si>
  <si>
    <t xml:space="preserve"> {{"发行人名称英文*", "发行人"}, {"项目名称（集团全称）", "信用主体"}},</t>
  </si>
  <si>
    <t xml:space="preserve">            Rename_Connect_DMI违约 </t>
  </si>
  <si>
    <t xml:space="preserve"> {{"ISIN码", "ISIN"}, {"违约日期", "首次违约日"}, {"违约类型", "境外债违约"}, {"企业性质", "公司类型"}},</t>
  </si>
  <si>
    <t xml:space="preserve">            Sort_ESG_ReviewType </t>
  </si>
  <si>
    <t xml:space="preserve"> {"发行前认证", "第二方意见", "验证"},</t>
  </si>
  <si>
    <t xml:space="preserve">            Sort_ESG_ReviewParty </t>
  </si>
  <si>
    <t xml:space="preserve">            Header_Sync_Directory </t>
  </si>
  <si>
    <t xml:space="preserve"> {"PROJECT_NAME", "COVERAGE", "定价日", "交易简称", "Check", "币种规模", "票息", "期限", "ISIN"},</t>
  </si>
  <si>
    <t xml:space="preserve">            Header_Connect_DMI违约 </t>
  </si>
  <si>
    <t xml:space="preserve"> {"ISIN码", "发行人名称", "违约日期", "违约类型", "地区"},</t>
  </si>
  <si>
    <t xml:space="preserve">            Header_DMI_Credit </t>
  </si>
  <si>
    <t xml:space="preserve"> {"信用主体", "债券简称", "穆迪/标普", "公司类型", "行业", "细分行业", "省份", "城市", "区县", "定价日"},</t>
  </si>
  <si>
    <t xml:space="preserve">            Header_CF </t>
  </si>
  <si>
    <t xml:space="preserve"> {"序号", "团队", "发行人名称英文", "Mandate", "项目定价日", "KYC", "DD Risk"},</t>
  </si>
  <si>
    <t xml:space="preserve">            Header_DirectoryToFormalities </t>
  </si>
  <si>
    <t xml:space="preserve"> {"ISIN", "PROJECT_NAME", "定价日", "新规角色", "信用主体(备证行)", "注册成立地"},</t>
  </si>
  <si>
    <t xml:space="preserve">            Header_DirectoryToTombsWriter </t>
  </si>
  <si>
    <t xml:space="preserve"> {"定价日", "年月", "首次违约日"} &amp; {"备证行", "信用主体简称", "通过分行", "角色"},</t>
  </si>
  <si>
    <t xml:space="preserve">            Header_ToDo </t>
  </si>
  <si>
    <t xml:space="preserve">            Header_FI </t>
  </si>
  <si>
    <t xml:space="preserve">            Header_ESG </t>
  </si>
  <si>
    <t xml:space="preserve">            Header_SBLC </t>
  </si>
  <si>
    <t xml:space="preserve">            Header_DimSum </t>
  </si>
  <si>
    <t xml:space="preserve">            Header_IGLGFV </t>
  </si>
  <si>
    <t xml:space="preserve">            Header_Graph_Deal_Weekly </t>
  </si>
  <si>
    <t xml:space="preserve">            Header_FTZ </t>
  </si>
  <si>
    <t xml:space="preserve">            Header_MergeRemoval </t>
  </si>
  <si>
    <t xml:space="preserve"> {"Timestamp", "Updator", "曾用名", "主体备注", "Index", "公司类型", "上市类型", "系"},</t>
  </si>
  <si>
    <t xml:space="preserve">            Header_Sync_KYC </t>
  </si>
  <si>
    <t xml:space="preserve"> {"KYC对账号", "发行人", "KYC Status", "KYC expiry date", "信用主体"},</t>
  </si>
  <si>
    <t xml:space="preserve">            //   CN </t>
  </si>
  <si>
    <t xml:space="preserve"> ColumnNames</t>
  </si>
  <si>
    <t xml:space="preserve">            CN_BaseDirectory_Deal </t>
  </si>
  <si>
    <t xml:space="preserve"> Table.ColumnNames(</t>
  </si>
  <si>
    <t xml:space="preserve">                Load("fxConnect")("Directory"){[Item </t>
  </si>
  <si>
    <t xml:space="preserve"> "tbl_deal", Kind </t>
  </si>
  <si>
    <t xml:space="preserve"> "Table"]}[Data]</t>
  </si>
  <si>
    <t xml:space="preserve">            Key </t>
  </si>
  <si>
    <t xml:space="preserve"> Text.Replace(Text.Upper(Text.Trim(TextName)), "_", ""),</t>
  </si>
  <si>
    <t xml:space="preserve">            CNSource </t>
  </si>
  <si>
    <t xml:space="preserve">            TableSource </t>
  </si>
  <si>
    <t xml:space="preserve">            RenameSource </t>
  </si>
  <si>
    <t xml:space="preserve">            SortSource </t>
  </si>
  <si>
    <t xml:space="preserve">            HeaderSource </t>
  </si>
  <si>
    <t xml:space="preserve">            Selected </t>
  </si>
  <si>
    <t xml:space="preserve">            Output </t>
  </si>
  <si>
    <t>Ftext</t>
  </si>
  <si>
    <t>Expression</t>
  </si>
  <si>
    <t>","</t>
  </si>
  <si>
    <t>Old</t>
  </si>
  <si>
    <t>New</t>
  </si>
  <si>
    <t xml:space="preserve"> else </t>
  </si>
  <si>
    <t>#"LOCATION^"</t>
  </si>
  <si>
    <t>= {</t>
  </si>
  <si>
    <t xml:space="preserve">            }</t>
  </si>
  <si>
    <t xml:space="preserve">                {"ABUDHABI"</t>
  </si>
  <si>
    <t xml:space="preserve">                {"ASTANA"</t>
  </si>
  <si>
    <t xml:space="preserve">                {"DUBAI"</t>
  </si>
  <si>
    <t xml:space="preserve">                {"FRANKFURT"</t>
  </si>
  <si>
    <t xml:space="preserve">                {"HONGKONG"</t>
  </si>
  <si>
    <t xml:space="preserve">                {"HUNGARY"</t>
  </si>
  <si>
    <t xml:space="preserve">                {"JOHANNESBURG"</t>
  </si>
  <si>
    <t xml:space="preserve">                {"LONDON"</t>
  </si>
  <si>
    <t xml:space="preserve">                {"LUXEMBOURG"</t>
  </si>
  <si>
    <t xml:space="preserve">                {"MACAU"</t>
  </si>
  <si>
    <t xml:space="preserve">                {"NEWYORK"</t>
  </si>
  <si>
    <t xml:space="preserve">                {"PARIS"</t>
  </si>
  <si>
    <t xml:space="preserve">                {"SINGAPORE"</t>
  </si>
  <si>
    <t xml:space="preserve">                {"SYDNEY"</t>
  </si>
  <si>
    <t xml:space="preserve">                {"TAIPEI"</t>
  </si>
  <si>
    <t xml:space="preserve">                {"TOKYO"</t>
  </si>
  <si>
    <t xml:space="preserve">                {"INDONESIA"</t>
  </si>
  <si>
    <t xml:space="preserve">                {"AUSTRALIA"</t>
  </si>
  <si>
    <t xml:space="preserve">                {"SHANGHAI"</t>
  </si>
  <si>
    <t xml:space="preserve">                {"SPAIN"</t>
  </si>
  <si>
    <t xml:space="preserve">                {"QATAR"</t>
  </si>
  <si>
    <t xml:space="preserve"> "^AUH^", </t>
  </si>
  <si>
    <t xml:space="preserve"> "^NQZ^", </t>
  </si>
  <si>
    <t xml:space="preserve"> "^DXB^", </t>
  </si>
  <si>
    <t xml:space="preserve"> "^FRA^", </t>
  </si>
  <si>
    <t xml:space="preserve"> "^HK^", </t>
  </si>
  <si>
    <t xml:space="preserve"> "^BUD^", </t>
  </si>
  <si>
    <t xml:space="preserve"> "^JNB^", </t>
  </si>
  <si>
    <t xml:space="preserve"> "^LON^", </t>
  </si>
  <si>
    <t xml:space="preserve"> "^LUX^", </t>
  </si>
  <si>
    <t xml:space="preserve"> "^MFM^", </t>
  </si>
  <si>
    <t xml:space="preserve"> "^JFK^", </t>
  </si>
  <si>
    <t xml:space="preserve"> "^PAR^", </t>
  </si>
  <si>
    <t xml:space="preserve"> "^SG^", </t>
  </si>
  <si>
    <t xml:space="preserve"> "^SYD^", </t>
  </si>
  <si>
    <t xml:space="preserve"> "^TPE^", </t>
  </si>
  <si>
    <t xml:space="preserve"> "^TYO^", </t>
  </si>
  <si>
    <t xml:space="preserve"> "^IND^", </t>
  </si>
  <si>
    <t xml:space="preserve"> "^AUS^", </t>
  </si>
  <si>
    <t xml:space="preserve"> "^PVG^", </t>
  </si>
  <si>
    <t xml:space="preserve"> "^SY^", </t>
  </si>
  <si>
    <t xml:space="preserve"> "^SPN^", </t>
  </si>
  <si>
    <t xml:space="preserve"> "^QTR^", </t>
  </si>
  <si>
    <t xml:space="preserve"> "AUH", </t>
  </si>
  <si>
    <t xml:space="preserve"> "NQZ", </t>
  </si>
  <si>
    <t xml:space="preserve"> "DXB", </t>
  </si>
  <si>
    <t xml:space="preserve"> "FRA", </t>
  </si>
  <si>
    <t xml:space="preserve"> "HK", </t>
  </si>
  <si>
    <t xml:space="preserve"> "BUD", </t>
  </si>
  <si>
    <t xml:space="preserve"> "JNB", </t>
  </si>
  <si>
    <t xml:space="preserve"> "LON", </t>
  </si>
  <si>
    <t xml:space="preserve"> "LUX", </t>
  </si>
  <si>
    <t xml:space="preserve"> "MFM", </t>
  </si>
  <si>
    <t xml:space="preserve"> "JFK", </t>
  </si>
  <si>
    <t xml:space="preserve"> "PAR", </t>
  </si>
  <si>
    <t xml:space="preserve"> "SG", </t>
  </si>
  <si>
    <t xml:space="preserve"> "SYD", </t>
  </si>
  <si>
    <t xml:space="preserve"> "TPE", </t>
  </si>
  <si>
    <t xml:space="preserve"> "TYO", </t>
  </si>
  <si>
    <t xml:space="preserve"> "IND", </t>
  </si>
  <si>
    <t xml:space="preserve"> "AUS", </t>
  </si>
  <si>
    <t xml:space="preserve"> "PVG", </t>
  </si>
  <si>
    <t xml:space="preserve"> "SY", </t>
  </si>
  <si>
    <t xml:space="preserve"> "SPN", </t>
  </si>
  <si>
    <t xml:space="preserve"> "QTR", </t>
  </si>
  <si>
    <t>}</t>
  </si>
  <si>
    <t xml:space="preserve"> "阿布达比"}, </t>
  </si>
  <si>
    <t xml:space="preserve"> "阿斯塔纳"}, </t>
  </si>
  <si>
    <t xml:space="preserve"> "迪拜"}, </t>
  </si>
  <si>
    <t xml:space="preserve"> "法兰克福"}, </t>
  </si>
  <si>
    <t xml:space="preserve"> "香港"}, </t>
  </si>
  <si>
    <t xml:space="preserve"> "匈牙利"}, </t>
  </si>
  <si>
    <t xml:space="preserve"> "约翰内斯堡"}, </t>
  </si>
  <si>
    <t xml:space="preserve"> "伦敦"}, </t>
  </si>
  <si>
    <t xml:space="preserve"> "卢森堡"}, </t>
  </si>
  <si>
    <t xml:space="preserve"> "澳门"}, </t>
  </si>
  <si>
    <t xml:space="preserve"> "纽约"}, </t>
  </si>
  <si>
    <t xml:space="preserve"> "巴黎"}, </t>
  </si>
  <si>
    <t xml:space="preserve"> "新加坡"}, </t>
  </si>
  <si>
    <t xml:space="preserve"> "悉尼"}, </t>
  </si>
  <si>
    <t xml:space="preserve"> "台北"}, </t>
  </si>
  <si>
    <t xml:space="preserve"> "东京"}, </t>
  </si>
  <si>
    <t xml:space="preserve"> "印尼"}, </t>
  </si>
  <si>
    <t xml:space="preserve"> "澳大利亚"}, </t>
  </si>
  <si>
    <t xml:space="preserve"> "上海"}, </t>
  </si>
  <si>
    <t xml:space="preserve"> "西班牙"}, </t>
  </si>
  <si>
    <t xml:space="preserve"> "卡塔尔"}, </t>
  </si>
  <si>
    <t xml:space="preserve"> else {{"",""}},</t>
  </si>
  <si>
    <t>if Ftext = "</t>
  </si>
  <si>
    <t xml:space="preserve">" then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</si>
</sst>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color theme="1"/>
      <name val="Segoe UI Variable Text"/>
      <family val="2"/>
    </font>
    <font>
      <sz val="11"/>
      <color indexed="8"/>
      <name val="Calibri"/>
      <family val="2"/>
    </font>
    <font>
      <sz val="8"/>
      <name val="Segoe UI Variable Text"/>
      <family val="2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3" fillId="0" borderId="0" xfId="0" applyFont="1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2" borderId="0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66BB1-CD65-48F5-BD08-9BA3BBB135DC}" name="Connect_Dynamic" displayName="Connect_Dynamic" ref="A2:B3" totalsRowShown="0">
  <autoFilter ref="A2:B3" xr:uid="{B3966BB1-CD65-48F5-BD08-9BA3BBB135DC}"/>
  <tableColumns count="2">
    <tableColumn id="1" xr3:uid="{003D3B5F-AD73-4BB0-AFBD-9B0D0D8CFFE4}" name="From">
      <calculatedColumnFormula array="1">TableName(Connect_Dynamic[[#Headers],[From]])</calculatedColumnFormula>
    </tableColumn>
    <tableColumn id="2" xr3:uid="{31478BDD-86CB-4DA0-A2A4-0F6D1F54E36A}" name="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D6D2B3-47D2-4193-9072-23BB5DC62AB0}" name="Table2" displayName="Table2" ref="A17:P30" totalsRowShown="0">
  <autoFilter ref="A17:P30" xr:uid="{6AD6D2B3-47D2-4193-9072-23BB5DC62AB0}"/>
  <tableColumns count="16">
    <tableColumn id="1" xr3:uid="{6F5BA6A7-0D38-4252-8840-845D3EEB2208}" name="Column1"/>
    <tableColumn id="2" xr3:uid="{03998D0A-9F1E-4860-BFA3-7BE6E402D21A}" name="Column2"/>
    <tableColumn id="3" xr3:uid="{FD2B9507-3F46-47ED-8174-19CC722FB687}" name="Column3"/>
    <tableColumn id="12" xr3:uid="{5B7278CA-8E74-47AC-95E9-2F557DB65689}" name="Column32"/>
    <tableColumn id="11" xr3:uid="{033BDBFA-5C70-4110-B733-C14E522365FC}" name="Column46">
      <calculatedColumnFormula>Table2[[#This Row],[Column1]]&amp;Table2[[#This Row],[Column2]]</calculatedColumnFormula>
    </tableColumn>
    <tableColumn id="6" xr3:uid="{C0513C66-BC7D-4E4D-B3B7-4BE199C05EA0}" name="Column6"/>
    <tableColumn id="4" xr3:uid="{3BE48425-ED36-4F48-A1F6-F36F9A518A93}" name="Column4"/>
    <tableColumn id="7" xr3:uid="{55453190-2146-4CB9-87A4-B3F65CE62790}" name="Column42"/>
    <tableColumn id="8" xr3:uid="{C826BDA3-9698-476B-BF47-A8749B73557A}" name="Column43"/>
    <tableColumn id="9" xr3:uid="{76C6CF85-A863-4A0A-A9C6-9CD1B9E77565}" name="Column44"/>
    <tableColumn id="10" xr3:uid="{9A0D6E59-61E2-4865-8E59-3957CFEBCF8F}" name="Column45">
      <calculatedColumnFormula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calculatedColumnFormula>
    </tableColumn>
    <tableColumn id="13" xr3:uid="{53E20C9B-A5F6-4EE4-A36B-2A1E2EB7D39D}" name="Column452">
      <calculatedColumnFormula>"{"&amp;Table2[[#This Row],[Column455]]&amp;Table2[[#This Row],[Column453]]&amp;Table2[[#This Row],[Column4]]&amp;Table2[[#This Row],[Column453]]&amp;"},"</calculatedColumnFormula>
    </tableColumn>
    <tableColumn id="14" xr3:uid="{E8AF4AD4-1190-43B4-BAB9-5D80EE6471A3}" name="Column453"/>
    <tableColumn id="15" xr3:uid="{8F7B41A3-4587-440B-ADC6-7DD14B97D5CB}" name="Column454"/>
    <tableColumn id="16" xr3:uid="{4ABB0315-7959-48C6-BF7F-0D0FED980C15}" name="Column455">
      <calculatedColumnFormula>Table2[[#This Row],[Column46]]&amp;Table2[[#This Row],[Column454]]</calculatedColumnFormula>
    </tableColumn>
    <tableColumn id="17" xr3:uid="{36581041-E912-473E-9D59-11DE23176D3D}" name="Column456">
      <calculatedColumnFormula>"Replacer_"&amp;Table2[[#This Row],[Column4]]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F6A929-A5EE-4F0D-90DB-93B9C0EDA820}" name="Table3" displayName="Table3" ref="G21:I37" totalsRowShown="0">
  <autoFilter ref="G21:I37" xr:uid="{BA8D80DB-0AE1-4957-A843-E4BEA8B6C047}"/>
  <tableColumns count="3">
    <tableColumn id="1" xr3:uid="{88E6BE48-711D-4F09-94A1-E6EA3D93956F}" name="Ftext"/>
    <tableColumn id="2" xr3:uid="{552C5325-FBF1-4677-A520-A939D2E2DF69}" name="Expression"/>
    <tableColumn id="3" xr3:uid="{E263EEA2-708D-42E5-99A6-C0AE05E6A8E0}" name="Column1" dataDxfId="0">
      <calculatedColumnFormula>$I$20&amp;SUBSTITUTE(Table3[[#This Row],[Ftext]],$J$20,$K$20)&amp;$M$20&amp;Table3[[#This Row],[Expression]]&amp;$N$20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FBF7-165C-490A-B6E6-A0459B2846C5}">
  <sheetPr codeName="Sheet1"/>
  <dimension ref="A1:A22"/>
  <sheetViews>
    <sheetView workbookViewId="0">
      <selection activeCell="A2" sqref="A2"/>
    </sheetView>
  </sheetViews>
  <sheetFormatPr defaultRowHeight="11.25"/>
  <cols>
    <col min="1" max="1" width="17.5" bestFit="1" customWidth="1"/>
  </cols>
  <sheetData>
    <row r="1" spans="1:1">
      <c r="A1" t="s">
        <v>0</v>
      </c>
    </row>
    <row r="2" spans="1:1" ht="15">
      <c r="A2" s="1" t="s">
        <v>1</v>
      </c>
    </row>
    <row r="3" spans="1:1" ht="15">
      <c r="A3" s="1" t="s">
        <v>0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15">
      <c r="A7" s="1" t="s">
        <v>5</v>
      </c>
    </row>
    <row r="8" spans="1:1" ht="15">
      <c r="A8" s="1" t="s">
        <v>6</v>
      </c>
    </row>
    <row r="9" spans="1:1" ht="15">
      <c r="A9" s="1" t="s">
        <v>7</v>
      </c>
    </row>
    <row r="10" spans="1:1" ht="15">
      <c r="A10" s="1" t="s">
        <v>8</v>
      </c>
    </row>
    <row r="11" spans="1:1" ht="15">
      <c r="A11" s="1" t="s">
        <v>9</v>
      </c>
    </row>
    <row r="12" spans="1:1" ht="15">
      <c r="A12" s="1" t="s">
        <v>10</v>
      </c>
    </row>
    <row r="13" spans="1:1" ht="15">
      <c r="A13" s="1" t="s">
        <v>11</v>
      </c>
    </row>
    <row r="14" spans="1:1" ht="15">
      <c r="A14" s="1" t="s">
        <v>12</v>
      </c>
    </row>
    <row r="15" spans="1:1" ht="15">
      <c r="A15" s="1" t="s">
        <v>13</v>
      </c>
    </row>
    <row r="16" spans="1:1" ht="15">
      <c r="A16" s="1" t="s">
        <v>14</v>
      </c>
    </row>
    <row r="17" spans="1:1" ht="15">
      <c r="A17" s="1" t="s">
        <v>15</v>
      </c>
    </row>
    <row r="18" spans="1:1" ht="15">
      <c r="A18" s="1" t="s">
        <v>16</v>
      </c>
    </row>
    <row r="19" spans="1:1" ht="15">
      <c r="A19" s="1" t="s">
        <v>17</v>
      </c>
    </row>
    <row r="20" spans="1:1" ht="15">
      <c r="A20" s="1" t="s">
        <v>18</v>
      </c>
    </row>
    <row r="21" spans="1:1" ht="15">
      <c r="A21" s="1" t="s">
        <v>19</v>
      </c>
    </row>
    <row r="22" spans="1:1" ht="15">
      <c r="A2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EBE5-B555-4863-A1EB-69798460BDCB}">
  <sheetPr codeName="Sheet2"/>
  <dimension ref="A1:P32"/>
  <sheetViews>
    <sheetView workbookViewId="0">
      <selection activeCell="E18" sqref="E18:E30"/>
    </sheetView>
  </sheetViews>
  <sheetFormatPr defaultRowHeight="11.25"/>
  <cols>
    <col min="1" max="1" width="25" customWidth="1"/>
    <col min="2" max="2" width="15.83203125" bestFit="1" customWidth="1"/>
    <col min="9" max="9" width="55" bestFit="1" customWidth="1"/>
    <col min="10" max="10" width="17.5" bestFit="1" customWidth="1"/>
    <col min="11" max="11" width="68.5" bestFit="1" customWidth="1"/>
    <col min="12" max="12" width="11.33203125" customWidth="1"/>
    <col min="13" max="15" width="11.5" customWidth="1"/>
    <col min="16" max="16" width="15.33203125" bestFit="1" customWidth="1"/>
    <col min="19" max="19" width="42.1640625" customWidth="1"/>
  </cols>
  <sheetData>
    <row r="1" spans="1:2">
      <c r="A1" t="s">
        <v>21</v>
      </c>
      <c r="B1" t="s">
        <v>21</v>
      </c>
    </row>
    <row r="2" spans="1:2">
      <c r="A2" t="s">
        <v>22</v>
      </c>
      <c r="B2" t="s">
        <v>23</v>
      </c>
    </row>
    <row r="3" spans="1:2">
      <c r="A3" t="e" cm="1">
        <f t="array" aca="1" ref="A3" ca="1">TableName(Connect_Dynamic[[#Headers],[From]])</f>
        <v>#NAME?</v>
      </c>
    </row>
    <row r="17" spans="1:16">
      <c r="A17" t="s">
        <v>39</v>
      </c>
      <c r="B17" t="s">
        <v>40</v>
      </c>
      <c r="C17" t="s">
        <v>41</v>
      </c>
      <c r="D17" t="s">
        <v>51</v>
      </c>
      <c r="E17" t="s">
        <v>50</v>
      </c>
      <c r="F17" t="s">
        <v>43</v>
      </c>
      <c r="G17" t="s">
        <v>42</v>
      </c>
      <c r="H17" t="s">
        <v>44</v>
      </c>
      <c r="I17" t="s">
        <v>45</v>
      </c>
      <c r="J17" t="s">
        <v>46</v>
      </c>
      <c r="K17" t="s">
        <v>47</v>
      </c>
      <c r="L17" t="s">
        <v>54</v>
      </c>
      <c r="M17" t="s">
        <v>55</v>
      </c>
      <c r="N17" t="s">
        <v>56</v>
      </c>
      <c r="O17" t="s">
        <v>57</v>
      </c>
      <c r="P17" t="s">
        <v>130</v>
      </c>
    </row>
    <row r="18" spans="1:16">
      <c r="A18" t="s">
        <v>37</v>
      </c>
      <c r="B18">
        <v>1</v>
      </c>
      <c r="C18" t="s">
        <v>38</v>
      </c>
      <c r="D18" t="s">
        <v>52</v>
      </c>
      <c r="E18" t="str">
        <f>Table2[[#This Row],[Column1]]&amp;Table2[[#This Row],[Column2]]</f>
        <v>tbl1</v>
      </c>
      <c r="F18" t="s">
        <v>53</v>
      </c>
      <c r="G18" t="s">
        <v>24</v>
      </c>
      <c r="H18" t="s">
        <v>48</v>
      </c>
      <c r="I18">
        <v>2</v>
      </c>
      <c r="J18" t="s">
        <v>49</v>
      </c>
      <c r="K18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tbl1="tbl1 "&amp;fxToM(Table.FromColumns({主体1,主体2},{"Find","Replace"})),</v>
      </c>
      <c r="L18" t="str">
        <f>"{"&amp;Table2[[#This Row],[Column455]]&amp;Table2[[#This Row],[Column453]]&amp;Table2[[#This Row],[Column4]]&amp;Table2[[#This Row],[Column453]]&amp;"},"</f>
        <v>{tbl1,"主体"},</v>
      </c>
      <c r="M18" s="4" t="s">
        <v>52</v>
      </c>
      <c r="N18" t="s">
        <v>58</v>
      </c>
      <c r="O18" t="str">
        <f>Table2[[#This Row],[Column46]]&amp;Table2[[#This Row],[Column454]]</f>
        <v>tbl1,</v>
      </c>
      <c r="P18" t="str">
        <f>"Replacer_"&amp;Table2[[#This Row],[Column4]]</f>
        <v>Replacer_主体</v>
      </c>
    </row>
    <row r="19" spans="1:16">
      <c r="A19" t="s">
        <v>37</v>
      </c>
      <c r="B19">
        <v>2</v>
      </c>
      <c r="C19" t="s">
        <v>38</v>
      </c>
      <c r="D19" t="s">
        <v>52</v>
      </c>
      <c r="E19" t="str">
        <f>Table2[[#This Row],[Column1]]&amp;Table2[[#This Row],[Column2]]</f>
        <v>tbl2</v>
      </c>
      <c r="F19" t="s">
        <v>53</v>
      </c>
      <c r="G19" t="s">
        <v>25</v>
      </c>
      <c r="H19" t="s">
        <v>48</v>
      </c>
      <c r="I19">
        <v>2</v>
      </c>
      <c r="J19" t="s">
        <v>49</v>
      </c>
      <c r="K19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tbl2="tbl2 "&amp;fxToM(Table.FromColumns({地区1,地区2},{"Find","Replace"})),</v>
      </c>
      <c r="L19" t="str">
        <f>"{"&amp;Table2[[#This Row],[Column455]]&amp;Table2[[#This Row],[Column453]]&amp;Table2[[#This Row],[Column4]]&amp;Table2[[#This Row],[Column453]]&amp;"},"</f>
        <v>{tbl2,"地区"},</v>
      </c>
      <c r="M19" s="4" t="s">
        <v>52</v>
      </c>
      <c r="N19" t="s">
        <v>58</v>
      </c>
      <c r="O19" t="str">
        <f>Table2[[#This Row],[Column46]]&amp;Table2[[#This Row],[Column454]]</f>
        <v>tbl2,</v>
      </c>
      <c r="P19" t="str">
        <f>"Replacer_"&amp;Table2[[#This Row],[Column4]]</f>
        <v>Replacer_地区</v>
      </c>
    </row>
    <row r="20" spans="1:16">
      <c r="A20" t="s">
        <v>37</v>
      </c>
      <c r="B20">
        <v>3</v>
      </c>
      <c r="C20" t="s">
        <v>38</v>
      </c>
      <c r="D20" t="s">
        <v>52</v>
      </c>
      <c r="E20" t="str">
        <f>Table2[[#This Row],[Column1]]&amp;Table2[[#This Row],[Column2]]</f>
        <v>tbl3</v>
      </c>
      <c r="F20" t="s">
        <v>53</v>
      </c>
      <c r="G20" t="s">
        <v>26</v>
      </c>
      <c r="H20" t="s">
        <v>48</v>
      </c>
      <c r="I20">
        <v>2</v>
      </c>
      <c r="J20" t="s">
        <v>49</v>
      </c>
      <c r="K20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tbl3="tbl3 "&amp;fxToM(Table.FromColumns({区县1,区县2},{"Find","Replace"})),</v>
      </c>
      <c r="L20" t="str">
        <f>"{"&amp;Table2[[#This Row],[Column455]]&amp;Table2[[#This Row],[Column453]]&amp;Table2[[#This Row],[Column4]]&amp;Table2[[#This Row],[Column453]]&amp;"},"</f>
        <v>{tbl3,"区县"},</v>
      </c>
      <c r="M20" s="4" t="s">
        <v>52</v>
      </c>
      <c r="N20" t="s">
        <v>58</v>
      </c>
      <c r="O20" t="str">
        <f>Table2[[#This Row],[Column46]]&amp;Table2[[#This Row],[Column454]]</f>
        <v>tbl3,</v>
      </c>
      <c r="P20" t="str">
        <f>"Replacer_"&amp;Table2[[#This Row],[Column4]]</f>
        <v>Replacer_区县</v>
      </c>
    </row>
    <row r="21" spans="1:16">
      <c r="A21" t="s">
        <v>37</v>
      </c>
      <c r="B21">
        <v>4</v>
      </c>
      <c r="C21" t="s">
        <v>38</v>
      </c>
      <c r="D21" t="s">
        <v>52</v>
      </c>
      <c r="E21" t="str">
        <f>Table2[[#This Row],[Column1]]&amp;Table2[[#This Row],[Column2]]</f>
        <v>tbl4</v>
      </c>
      <c r="F21" t="s">
        <v>53</v>
      </c>
      <c r="G21" t="s">
        <v>27</v>
      </c>
      <c r="H21" t="s">
        <v>48</v>
      </c>
      <c r="I21">
        <v>2</v>
      </c>
      <c r="J21" t="s">
        <v>49</v>
      </c>
      <c r="K21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tbl4="tbl4 "&amp;fxToM(Table.FromColumns({评级1,评级2},{"Find","Replace"})),</v>
      </c>
      <c r="L21" t="str">
        <f>"{"&amp;Table2[[#This Row],[Column455]]&amp;Table2[[#This Row],[Column453]]&amp;Table2[[#This Row],[Column4]]&amp;Table2[[#This Row],[Column453]]&amp;"},"</f>
        <v>{tbl4,"评级"},</v>
      </c>
      <c r="M21" s="4" t="s">
        <v>52</v>
      </c>
      <c r="N21" t="s">
        <v>58</v>
      </c>
      <c r="O21" t="str">
        <f>Table2[[#This Row],[Column46]]&amp;Table2[[#This Row],[Column454]]</f>
        <v>tbl4,</v>
      </c>
      <c r="P21" t="str">
        <f>"Replacer_"&amp;Table2[[#This Row],[Column4]]</f>
        <v>Replacer_评级</v>
      </c>
    </row>
    <row r="22" spans="1:16">
      <c r="A22" t="s">
        <v>37</v>
      </c>
      <c r="B22">
        <v>5</v>
      </c>
      <c r="C22" t="s">
        <v>38</v>
      </c>
      <c r="D22" t="s">
        <v>52</v>
      </c>
      <c r="E22" t="str">
        <f>Table2[[#This Row],[Column1]]&amp;Table2[[#This Row],[Column2]]</f>
        <v>tbl5</v>
      </c>
      <c r="F22" t="s">
        <v>53</v>
      </c>
      <c r="G22" t="s">
        <v>28</v>
      </c>
      <c r="H22" t="s">
        <v>48</v>
      </c>
      <c r="I22">
        <v>2</v>
      </c>
      <c r="J22" t="s">
        <v>49</v>
      </c>
      <c r="K22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tbl5="tbl5 "&amp;fxToM(Table.FromColumns({价格1,价格2},{"Find","Replace"})),</v>
      </c>
      <c r="L22" t="str">
        <f>"{"&amp;Table2[[#This Row],[Column455]]&amp;Table2[[#This Row],[Column453]]&amp;Table2[[#This Row],[Column4]]&amp;Table2[[#This Row],[Column453]]&amp;"},"</f>
        <v>{tbl5,"价格"},</v>
      </c>
      <c r="M22" s="4" t="s">
        <v>52</v>
      </c>
      <c r="N22" t="s">
        <v>58</v>
      </c>
      <c r="O22" t="str">
        <f>Table2[[#This Row],[Column46]]&amp;Table2[[#This Row],[Column454]]</f>
        <v>tbl5,</v>
      </c>
      <c r="P22" t="str">
        <f>"Replacer_"&amp;Table2[[#This Row],[Column4]]</f>
        <v>Replacer_价格</v>
      </c>
    </row>
    <row r="23" spans="1:16">
      <c r="A23" t="s">
        <v>37</v>
      </c>
      <c r="B23">
        <v>6</v>
      </c>
      <c r="C23" t="s">
        <v>38</v>
      </c>
      <c r="D23" t="s">
        <v>52</v>
      </c>
      <c r="E23" t="str">
        <f>Table2[[#This Row],[Column1]]&amp;Table2[[#This Row],[Column2]]</f>
        <v>tbl6</v>
      </c>
      <c r="F23" t="s">
        <v>53</v>
      </c>
      <c r="G23" t="s">
        <v>29</v>
      </c>
      <c r="H23" t="s">
        <v>48</v>
      </c>
      <c r="I23">
        <v>2</v>
      </c>
      <c r="J23" t="s">
        <v>49</v>
      </c>
      <c r="K23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tbl6="tbl6 "&amp;fxToM(Table.FromColumns({结构1,结构2},{"Find","Replace"})),</v>
      </c>
      <c r="L23" t="str">
        <f>"{"&amp;Table2[[#This Row],[Column455]]&amp;Table2[[#This Row],[Column453]]&amp;Table2[[#This Row],[Column4]]&amp;Table2[[#This Row],[Column453]]&amp;"},"</f>
        <v>{tbl6,"结构"},</v>
      </c>
      <c r="M23" s="4" t="s">
        <v>52</v>
      </c>
      <c r="N23" t="s">
        <v>58</v>
      </c>
      <c r="O23" t="str">
        <f>Table2[[#This Row],[Column46]]&amp;Table2[[#This Row],[Column454]]</f>
        <v>tbl6,</v>
      </c>
      <c r="P23" t="str">
        <f>"Replacer_"&amp;Table2[[#This Row],[Column4]]</f>
        <v>Replacer_结构</v>
      </c>
    </row>
    <row r="24" spans="1:16">
      <c r="A24" t="s">
        <v>37</v>
      </c>
      <c r="B24">
        <v>7</v>
      </c>
      <c r="C24" t="s">
        <v>38</v>
      </c>
      <c r="D24" t="s">
        <v>52</v>
      </c>
      <c r="E24" t="str">
        <f>Table2[[#This Row],[Column1]]&amp;Table2[[#This Row],[Column2]]</f>
        <v>tbl7</v>
      </c>
      <c r="F24" t="s">
        <v>53</v>
      </c>
      <c r="G24" t="s">
        <v>30</v>
      </c>
      <c r="H24" t="s">
        <v>48</v>
      </c>
      <c r="I24">
        <v>2</v>
      </c>
      <c r="J24" t="s">
        <v>49</v>
      </c>
      <c r="K24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tbl7="tbl7 "&amp;fxToM(Table.FromColumns({品种1,品种2},{"Find","Replace"})),</v>
      </c>
      <c r="L24" t="str">
        <f>"{"&amp;Table2[[#This Row],[Column455]]&amp;Table2[[#This Row],[Column453]]&amp;Table2[[#This Row],[Column4]]&amp;Table2[[#This Row],[Column453]]&amp;"},"</f>
        <v>{tbl7,"品种"},</v>
      </c>
      <c r="M24" s="4" t="s">
        <v>52</v>
      </c>
      <c r="N24" t="s">
        <v>58</v>
      </c>
      <c r="O24" t="str">
        <f>Table2[[#This Row],[Column46]]&amp;Table2[[#This Row],[Column454]]</f>
        <v>tbl7,</v>
      </c>
      <c r="P24" t="str">
        <f>"Replacer_"&amp;Table2[[#This Row],[Column4]]</f>
        <v>Replacer_品种</v>
      </c>
    </row>
    <row r="25" spans="1:16">
      <c r="A25" t="s">
        <v>37</v>
      </c>
      <c r="B25">
        <v>8</v>
      </c>
      <c r="C25" t="s">
        <v>38</v>
      </c>
      <c r="D25" t="s">
        <v>52</v>
      </c>
      <c r="E25" t="str">
        <f>Table2[[#This Row],[Column1]]&amp;Table2[[#This Row],[Column2]]</f>
        <v>tbl8</v>
      </c>
      <c r="F25" t="s">
        <v>53</v>
      </c>
      <c r="G25" t="s">
        <v>31</v>
      </c>
      <c r="H25" t="s">
        <v>48</v>
      </c>
      <c r="I25">
        <v>2</v>
      </c>
      <c r="J25" t="s">
        <v>49</v>
      </c>
      <c r="K25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tbl8="tbl8 "&amp;fxToM(Table.FromColumns({周几1,周几2},{"Find","Replace"})),</v>
      </c>
      <c r="L25" t="str">
        <f>"{"&amp;Table2[[#This Row],[Column455]]&amp;Table2[[#This Row],[Column453]]&amp;Table2[[#This Row],[Column4]]&amp;Table2[[#This Row],[Column453]]&amp;"},"</f>
        <v>{tbl8,"周几"},</v>
      </c>
      <c r="M25" s="4" t="s">
        <v>52</v>
      </c>
      <c r="N25" t="s">
        <v>58</v>
      </c>
      <c r="O25" t="str">
        <f>Table2[[#This Row],[Column46]]&amp;Table2[[#This Row],[Column454]]</f>
        <v>tbl8,</v>
      </c>
      <c r="P25" t="str">
        <f>"Replacer_"&amp;Table2[[#This Row],[Column4]]</f>
        <v>Replacer_周几</v>
      </c>
    </row>
    <row r="26" spans="1:16">
      <c r="A26" t="s">
        <v>37</v>
      </c>
      <c r="B26">
        <v>9</v>
      </c>
      <c r="C26" t="s">
        <v>38</v>
      </c>
      <c r="D26" t="s">
        <v>52</v>
      </c>
      <c r="E26" t="str">
        <f>Table2[[#This Row],[Column1]]&amp;Table2[[#This Row],[Column2]]</f>
        <v>tbl9</v>
      </c>
      <c r="F26" t="s">
        <v>53</v>
      </c>
      <c r="G26" t="s">
        <v>32</v>
      </c>
      <c r="H26" t="s">
        <v>48</v>
      </c>
      <c r="I26">
        <v>2</v>
      </c>
      <c r="J26" t="s">
        <v>49</v>
      </c>
      <c r="K26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tbl9="tbl9 "&amp;fxToM(Table.FromColumns({货币1,货币2},{"Find","Replace"})),</v>
      </c>
      <c r="L26" t="str">
        <f>"{"&amp;Table2[[#This Row],[Column455]]&amp;Table2[[#This Row],[Column453]]&amp;Table2[[#This Row],[Column4]]&amp;Table2[[#This Row],[Column453]]&amp;"},"</f>
        <v>{tbl9,"货币"},</v>
      </c>
      <c r="M26" s="4" t="s">
        <v>52</v>
      </c>
      <c r="N26" t="s">
        <v>58</v>
      </c>
      <c r="O26" t="str">
        <f>Table2[[#This Row],[Column46]]&amp;Table2[[#This Row],[Column454]]</f>
        <v>tbl9,</v>
      </c>
      <c r="P26" t="str">
        <f>"Replacer_"&amp;Table2[[#This Row],[Column4]]</f>
        <v>Replacer_货币</v>
      </c>
    </row>
    <row r="27" spans="1:16">
      <c r="A27" t="s">
        <v>37</v>
      </c>
      <c r="B27">
        <v>10</v>
      </c>
      <c r="C27" t="s">
        <v>38</v>
      </c>
      <c r="D27" t="s">
        <v>52</v>
      </c>
      <c r="E27" t="str">
        <f>Table2[[#This Row],[Column1]]&amp;Table2[[#This Row],[Column2]]</f>
        <v>tbl10</v>
      </c>
      <c r="F27" t="s">
        <v>53</v>
      </c>
      <c r="G27" t="s">
        <v>33</v>
      </c>
      <c r="H27" t="s">
        <v>48</v>
      </c>
      <c r="I27">
        <v>2</v>
      </c>
      <c r="J27" t="s">
        <v>49</v>
      </c>
      <c r="K27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tbl10="tbl10 "&amp;fxToM(Table.FromColumns({角色1,角色2},{"Find","Replace"})),</v>
      </c>
      <c r="L27" t="str">
        <f>"{"&amp;Table2[[#This Row],[Column455]]&amp;Table2[[#This Row],[Column453]]&amp;Table2[[#This Row],[Column4]]&amp;Table2[[#This Row],[Column453]]&amp;"},"</f>
        <v>{tbl10,"角色"},</v>
      </c>
      <c r="M27" s="4" t="s">
        <v>52</v>
      </c>
      <c r="N27" t="s">
        <v>58</v>
      </c>
      <c r="O27" t="str">
        <f>Table2[[#This Row],[Column46]]&amp;Table2[[#This Row],[Column454]]</f>
        <v>tbl10,</v>
      </c>
      <c r="P27" t="str">
        <f>"Replacer_"&amp;Table2[[#This Row],[Column4]]</f>
        <v>Replacer_角色</v>
      </c>
    </row>
    <row r="28" spans="1:16">
      <c r="A28" t="s">
        <v>37</v>
      </c>
      <c r="B28">
        <v>11</v>
      </c>
      <c r="C28" t="s">
        <v>38</v>
      </c>
      <c r="D28" t="s">
        <v>52</v>
      </c>
      <c r="E28" t="str">
        <f>Table2[[#This Row],[Column1]]&amp;Table2[[#This Row],[Column2]]</f>
        <v>tbl11</v>
      </c>
      <c r="F28" t="s">
        <v>53</v>
      </c>
      <c r="G28" t="s">
        <v>34</v>
      </c>
      <c r="H28" t="s">
        <v>48</v>
      </c>
      <c r="I28">
        <v>2</v>
      </c>
      <c r="J28" t="s">
        <v>49</v>
      </c>
      <c r="K28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tbl11="tbl11 "&amp;fxToM(Table.FromColumns({投资者1,投资者2},{"Find","Replace"})),</v>
      </c>
      <c r="L28" t="str">
        <f>"{"&amp;Table2[[#This Row],[Column455]]&amp;Table2[[#This Row],[Column453]]&amp;Table2[[#This Row],[Column4]]&amp;Table2[[#This Row],[Column453]]&amp;"},"</f>
        <v>{tbl11,"投资者"},</v>
      </c>
      <c r="M28" s="4" t="s">
        <v>52</v>
      </c>
      <c r="N28" t="s">
        <v>58</v>
      </c>
      <c r="O28" t="str">
        <f>Table2[[#This Row],[Column46]]&amp;Table2[[#This Row],[Column454]]</f>
        <v>tbl11,</v>
      </c>
      <c r="P28" t="str">
        <f>"Replacer_"&amp;Table2[[#This Row],[Column4]]</f>
        <v>Replacer_投资者</v>
      </c>
    </row>
    <row r="29" spans="1:16">
      <c r="A29" t="s">
        <v>37</v>
      </c>
      <c r="B29">
        <v>12</v>
      </c>
      <c r="C29" t="s">
        <v>38</v>
      </c>
      <c r="D29" t="s">
        <v>52</v>
      </c>
      <c r="E29" t="str">
        <f>Table2[[#This Row],[Column1]]&amp;Table2[[#This Row],[Column2]]</f>
        <v>tbl12</v>
      </c>
      <c r="F29" t="s">
        <v>53</v>
      </c>
      <c r="G29" t="s">
        <v>35</v>
      </c>
      <c r="H29" t="s">
        <v>48</v>
      </c>
      <c r="I29">
        <v>2</v>
      </c>
      <c r="J29" t="s">
        <v>49</v>
      </c>
      <c r="K29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tbl12="tbl12 "&amp;fxToM(Table.FromColumns({一二三1,一二三2},{"Find","Replace"})),</v>
      </c>
      <c r="L29" t="str">
        <f>"{"&amp;Table2[[#This Row],[Column455]]&amp;Table2[[#This Row],[Column453]]&amp;Table2[[#This Row],[Column4]]&amp;Table2[[#This Row],[Column453]]&amp;"},"</f>
        <v>{tbl12,"一二三"},</v>
      </c>
      <c r="M29" s="4" t="s">
        <v>52</v>
      </c>
      <c r="N29" t="s">
        <v>58</v>
      </c>
      <c r="O29" t="str">
        <f>Table2[[#This Row],[Column46]]&amp;Table2[[#This Row],[Column454]]</f>
        <v>tbl12,</v>
      </c>
      <c r="P29" t="str">
        <f>"Replacer_"&amp;Table2[[#This Row],[Column4]]</f>
        <v>Replacer_一二三</v>
      </c>
    </row>
    <row r="30" spans="1:16">
      <c r="A30" t="s">
        <v>37</v>
      </c>
      <c r="B30">
        <v>13</v>
      </c>
      <c r="C30" t="s">
        <v>38</v>
      </c>
      <c r="D30" t="s">
        <v>52</v>
      </c>
      <c r="E30" t="str">
        <f>Table2[[#This Row],[Column1]]&amp;Table2[[#This Row],[Column2]]</f>
        <v>tbl13</v>
      </c>
      <c r="F30" t="s">
        <v>53</v>
      </c>
      <c r="G30" t="s">
        <v>36</v>
      </c>
      <c r="H30" t="s">
        <v>48</v>
      </c>
      <c r="I30">
        <v>2</v>
      </c>
      <c r="J30" t="s">
        <v>49</v>
      </c>
      <c r="K30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tbl13="tbl13 "&amp;fxToM(Table.FromColumns({ABC1,ABC2},{"Find","Replace"})),</v>
      </c>
      <c r="L30" t="str">
        <f>"{"&amp;Table2[[#This Row],[Column455]]&amp;Table2[[#This Row],[Column453]]&amp;Table2[[#This Row],[Column4]]&amp;Table2[[#This Row],[Column453]]&amp;"},"</f>
        <v>{tbl13,"ABC"},</v>
      </c>
      <c r="M30" s="4" t="s">
        <v>52</v>
      </c>
      <c r="N30" t="s">
        <v>58</v>
      </c>
      <c r="O30" t="str">
        <f>Table2[[#This Row],[Column46]]&amp;Table2[[#This Row],[Column454]]</f>
        <v>tbl13,</v>
      </c>
      <c r="P30" t="str">
        <f>"Replacer_"&amp;Table2[[#This Row],[Column4]]</f>
        <v>Replacer_ABC</v>
      </c>
    </row>
    <row r="32" spans="1:16">
      <c r="O32" t="e" cm="1">
        <f t="array" aca="1" ref="O32" ca="1">concatenates(M18,O18,O19,O20,O21,O22,O23,O24,O25,O26,O27,O28,O29,O30)</f>
        <v>#NAME?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845B-68CE-4DC5-8823-3B98BF587201}">
  <sheetPr codeName="Sheet3"/>
  <dimension ref="A1:Q54"/>
  <sheetViews>
    <sheetView topLeftCell="A21" workbookViewId="0">
      <selection activeCell="B39" sqref="B39:B54"/>
    </sheetView>
  </sheetViews>
  <sheetFormatPr defaultRowHeight="11.25"/>
  <cols>
    <col min="1" max="1" width="146.1640625" bestFit="1" customWidth="1"/>
    <col min="3" max="3" width="12.5" bestFit="1" customWidth="1"/>
  </cols>
  <sheetData>
    <row r="1" spans="1:5" ht="15">
      <c r="A1" s="5" t="s">
        <v>72</v>
      </c>
      <c r="B1" t="s">
        <v>25</v>
      </c>
      <c r="C1" t="s">
        <v>73</v>
      </c>
      <c r="D1" t="s">
        <v>74</v>
      </c>
      <c r="E1" t="s">
        <v>75</v>
      </c>
    </row>
    <row r="2" spans="1:5" ht="15">
      <c r="A2" s="5" t="s">
        <v>59</v>
      </c>
    </row>
    <row r="3" spans="1:5" ht="15">
      <c r="A3" s="5" t="s">
        <v>76</v>
      </c>
      <c r="B3" t="s">
        <v>27</v>
      </c>
      <c r="C3" t="s">
        <v>73</v>
      </c>
      <c r="D3" t="s">
        <v>77</v>
      </c>
      <c r="E3" t="s">
        <v>75</v>
      </c>
    </row>
    <row r="4" spans="1:5" ht="15">
      <c r="A4" s="5" t="s">
        <v>60</v>
      </c>
    </row>
    <row r="5" spans="1:5" ht="15">
      <c r="A5" s="5" t="s">
        <v>76</v>
      </c>
      <c r="B5" t="s">
        <v>29</v>
      </c>
      <c r="C5" t="s">
        <v>73</v>
      </c>
      <c r="D5" t="s">
        <v>78</v>
      </c>
      <c r="E5" t="s">
        <v>75</v>
      </c>
    </row>
    <row r="6" spans="1:5" ht="15">
      <c r="A6" s="5" t="s">
        <v>61</v>
      </c>
    </row>
    <row r="7" spans="1:5" ht="15">
      <c r="A7" s="5" t="s">
        <v>76</v>
      </c>
      <c r="B7" t="s">
        <v>30</v>
      </c>
      <c r="C7" t="s">
        <v>75</v>
      </c>
    </row>
    <row r="8" spans="1:5" ht="15">
      <c r="A8" s="5" t="s">
        <v>62</v>
      </c>
    </row>
    <row r="9" spans="1:5" ht="15">
      <c r="A9" s="5" t="s">
        <v>76</v>
      </c>
      <c r="B9" t="s">
        <v>31</v>
      </c>
      <c r="C9" t="s">
        <v>73</v>
      </c>
      <c r="D9" t="s">
        <v>79</v>
      </c>
      <c r="E9" t="s">
        <v>75</v>
      </c>
    </row>
    <row r="10" spans="1:5" ht="15">
      <c r="A10" s="5" t="s">
        <v>63</v>
      </c>
    </row>
    <row r="11" spans="1:5" ht="15">
      <c r="A11" s="5" t="s">
        <v>76</v>
      </c>
      <c r="B11" t="s">
        <v>32</v>
      </c>
      <c r="C11" t="s">
        <v>73</v>
      </c>
      <c r="D11" t="s">
        <v>80</v>
      </c>
      <c r="E11" t="s">
        <v>75</v>
      </c>
    </row>
    <row r="12" spans="1:5" ht="15">
      <c r="A12" s="5" t="s">
        <v>64</v>
      </c>
    </row>
    <row r="13" spans="1:5" ht="15">
      <c r="A13" s="5" t="s">
        <v>76</v>
      </c>
      <c r="B13" t="s">
        <v>33</v>
      </c>
      <c r="C13" t="s">
        <v>73</v>
      </c>
      <c r="D13" t="s">
        <v>81</v>
      </c>
      <c r="E13" t="s">
        <v>75</v>
      </c>
    </row>
    <row r="14" spans="1:5" ht="15">
      <c r="A14" s="5" t="s">
        <v>65</v>
      </c>
    </row>
    <row r="15" spans="1:5" ht="15">
      <c r="A15" s="5" t="s">
        <v>76</v>
      </c>
      <c r="B15" t="s">
        <v>34</v>
      </c>
      <c r="C15" t="s">
        <v>73</v>
      </c>
      <c r="D15" t="s">
        <v>82</v>
      </c>
      <c r="E15" t="s">
        <v>75</v>
      </c>
    </row>
    <row r="16" spans="1:5" ht="15">
      <c r="A16" s="5" t="s">
        <v>66</v>
      </c>
    </row>
    <row r="17" spans="1:17" ht="15">
      <c r="A17" s="5" t="s">
        <v>76</v>
      </c>
      <c r="B17" t="s">
        <v>83</v>
      </c>
      <c r="C17" t="s">
        <v>75</v>
      </c>
    </row>
    <row r="18" spans="1:17" ht="15">
      <c r="A18" s="5" t="s">
        <v>67</v>
      </c>
    </row>
    <row r="19" spans="1:17" ht="15">
      <c r="A19" s="5" t="s">
        <v>76</v>
      </c>
      <c r="B19" t="s">
        <v>84</v>
      </c>
      <c r="C19" t="s">
        <v>75</v>
      </c>
    </row>
    <row r="20" spans="1:17" ht="15">
      <c r="A20" s="5" t="s">
        <v>68</v>
      </c>
    </row>
    <row r="21" spans="1:17" ht="15">
      <c r="A21" s="5" t="s">
        <v>76</v>
      </c>
      <c r="B21" t="s">
        <v>26</v>
      </c>
      <c r="C21" t="s">
        <v>75</v>
      </c>
    </row>
    <row r="22" spans="1:17" ht="15">
      <c r="A22" s="5" t="s">
        <v>69</v>
      </c>
    </row>
    <row r="23" spans="1:17" ht="15">
      <c r="A23" s="5" t="s">
        <v>76</v>
      </c>
      <c r="B23" t="s">
        <v>24</v>
      </c>
      <c r="C23" t="s">
        <v>75</v>
      </c>
    </row>
    <row r="24" spans="1:17" ht="15">
      <c r="A24" s="5" t="s">
        <v>70</v>
      </c>
    </row>
    <row r="25" spans="1:17" ht="15">
      <c r="A25" s="5" t="s">
        <v>85</v>
      </c>
      <c r="O25" t="s">
        <v>92</v>
      </c>
    </row>
    <row r="26" spans="1:17" ht="15">
      <c r="A26" s="5" t="s">
        <v>71</v>
      </c>
    </row>
    <row r="28" spans="1:17">
      <c r="B28" t="s">
        <v>80</v>
      </c>
      <c r="C28" t="s">
        <v>52</v>
      </c>
      <c r="D28" t="s">
        <v>89</v>
      </c>
      <c r="E28" t="str">
        <f>C28&amp;D28</f>
        <v>"FPG</v>
      </c>
      <c r="F28" t="s">
        <v>58</v>
      </c>
      <c r="G28" t="str">
        <f>E28&amp;F28</f>
        <v>"FPG,</v>
      </c>
      <c r="I28" t="str">
        <f>G28&amp;G29&amp;G30&amp;G31&amp;G32&amp;G33&amp;G34&amp;G35</f>
        <v>"FPG,FPT,FRN,IPG,IPT,IPT,PRICE,价格"</v>
      </c>
      <c r="Q28" t="s">
        <v>93</v>
      </c>
    </row>
    <row r="29" spans="1:17">
      <c r="B29" t="s">
        <v>79</v>
      </c>
      <c r="D29" t="s">
        <v>88</v>
      </c>
      <c r="E29" t="str">
        <f t="shared" ref="E29:E36" si="0">C29&amp;D29</f>
        <v>FPT</v>
      </c>
      <c r="F29" t="s">
        <v>58</v>
      </c>
      <c r="G29" t="str">
        <f>E29&amp;F29</f>
        <v>FPT,</v>
      </c>
    </row>
    <row r="30" spans="1:17">
      <c r="B30" t="s">
        <v>74</v>
      </c>
      <c r="D30" t="s">
        <v>90</v>
      </c>
      <c r="E30" t="str">
        <f t="shared" si="0"/>
        <v>FRN</v>
      </c>
      <c r="F30" t="s">
        <v>58</v>
      </c>
      <c r="G30" t="str">
        <f t="shared" ref="G30:G36" si="1">E30&amp;F30</f>
        <v>FRN,</v>
      </c>
    </row>
    <row r="31" spans="1:17">
      <c r="B31" t="s">
        <v>81</v>
      </c>
      <c r="D31" t="s">
        <v>87</v>
      </c>
      <c r="E31" t="str">
        <f t="shared" si="0"/>
        <v>IPG</v>
      </c>
      <c r="F31" t="s">
        <v>58</v>
      </c>
      <c r="G31" t="str">
        <f t="shared" si="1"/>
        <v>IPG,</v>
      </c>
    </row>
    <row r="32" spans="1:17">
      <c r="B32" t="s">
        <v>77</v>
      </c>
      <c r="D32" t="s">
        <v>86</v>
      </c>
      <c r="E32" t="str">
        <f t="shared" si="0"/>
        <v>IPT</v>
      </c>
      <c r="F32" t="s">
        <v>58</v>
      </c>
      <c r="G32" t="str">
        <f t="shared" si="1"/>
        <v>IPT,</v>
      </c>
    </row>
    <row r="33" spans="1:7">
      <c r="B33" t="s">
        <v>82</v>
      </c>
      <c r="D33" t="s">
        <v>86</v>
      </c>
      <c r="E33" t="str">
        <f t="shared" si="0"/>
        <v>IPT</v>
      </c>
      <c r="F33" t="s">
        <v>58</v>
      </c>
      <c r="G33" t="str">
        <f t="shared" si="1"/>
        <v>IPT,</v>
      </c>
    </row>
    <row r="34" spans="1:7">
      <c r="B34" t="s">
        <v>78</v>
      </c>
      <c r="D34" t="s">
        <v>91</v>
      </c>
      <c r="E34" t="str">
        <f t="shared" si="0"/>
        <v>PRICE</v>
      </c>
      <c r="F34" t="s">
        <v>58</v>
      </c>
      <c r="G34" t="str">
        <f t="shared" si="1"/>
        <v>PRICE,</v>
      </c>
    </row>
    <row r="35" spans="1:7">
      <c r="D35" t="s">
        <v>28</v>
      </c>
      <c r="E35" t="str">
        <f t="shared" si="0"/>
        <v>价格</v>
      </c>
      <c r="F35" t="s">
        <v>52</v>
      </c>
      <c r="G35" t="str">
        <f t="shared" si="1"/>
        <v>价格"</v>
      </c>
    </row>
    <row r="36" spans="1:7">
      <c r="E36" t="str">
        <f t="shared" si="0"/>
        <v/>
      </c>
      <c r="F36" t="s">
        <v>58</v>
      </c>
      <c r="G36" t="str">
        <f t="shared" si="1"/>
        <v>,</v>
      </c>
    </row>
    <row r="38" spans="1:7" ht="15">
      <c r="A38" s="1" t="s">
        <v>39</v>
      </c>
    </row>
    <row r="39" spans="1:7" ht="15">
      <c r="A39" s="1" t="s">
        <v>24</v>
      </c>
      <c r="B39" s="2" t="s">
        <v>24</v>
      </c>
      <c r="C39" s="6" t="s">
        <v>132</v>
      </c>
      <c r="D39" t="s">
        <v>131</v>
      </c>
    </row>
    <row r="40" spans="1:7" ht="15">
      <c r="A40" s="1" t="s">
        <v>97</v>
      </c>
      <c r="B40" s="3" t="s">
        <v>25</v>
      </c>
      <c r="C40" s="7" t="s">
        <v>117</v>
      </c>
      <c r="D40" t="s">
        <v>131</v>
      </c>
    </row>
    <row r="41" spans="1:7" ht="15">
      <c r="A41" s="1" t="s">
        <v>26</v>
      </c>
      <c r="B41" s="2" t="s">
        <v>26</v>
      </c>
      <c r="C41" s="6" t="s">
        <v>118</v>
      </c>
      <c r="D41" t="s">
        <v>131</v>
      </c>
    </row>
    <row r="42" spans="1:7" ht="15">
      <c r="A42" s="1" t="s">
        <v>100</v>
      </c>
      <c r="B42" s="3" t="s">
        <v>27</v>
      </c>
      <c r="C42" s="7" t="s">
        <v>119</v>
      </c>
      <c r="D42" t="s">
        <v>131</v>
      </c>
    </row>
    <row r="43" spans="1:7" ht="15">
      <c r="A43" s="1" t="s">
        <v>102</v>
      </c>
      <c r="B43" s="2" t="s">
        <v>28</v>
      </c>
      <c r="C43" s="6" t="s">
        <v>120</v>
      </c>
      <c r="D43" t="s">
        <v>131</v>
      </c>
    </row>
    <row r="44" spans="1:7" ht="15">
      <c r="A44" s="1" t="s">
        <v>104</v>
      </c>
      <c r="B44" s="3" t="s">
        <v>29</v>
      </c>
      <c r="C44" s="7" t="s">
        <v>121</v>
      </c>
      <c r="D44" t="s">
        <v>131</v>
      </c>
    </row>
    <row r="45" spans="1:7" ht="15">
      <c r="A45" s="1" t="s">
        <v>30</v>
      </c>
      <c r="B45" s="2" t="s">
        <v>30</v>
      </c>
      <c r="C45" s="6" t="s">
        <v>122</v>
      </c>
      <c r="D45" t="s">
        <v>131</v>
      </c>
    </row>
    <row r="46" spans="1:7" ht="15">
      <c r="A46" s="1" t="s">
        <v>107</v>
      </c>
      <c r="B46" s="3" t="s">
        <v>31</v>
      </c>
      <c r="C46" s="7" t="s">
        <v>123</v>
      </c>
      <c r="D46" t="s">
        <v>131</v>
      </c>
    </row>
    <row r="47" spans="1:7" ht="15">
      <c r="A47" s="1" t="s">
        <v>109</v>
      </c>
      <c r="B47" s="2" t="s">
        <v>32</v>
      </c>
      <c r="C47" s="6" t="s">
        <v>124</v>
      </c>
      <c r="D47" t="s">
        <v>131</v>
      </c>
    </row>
    <row r="48" spans="1:7" ht="15">
      <c r="A48" s="1" t="s">
        <v>111</v>
      </c>
      <c r="B48" s="3" t="s">
        <v>33</v>
      </c>
      <c r="C48" s="7" t="s">
        <v>125</v>
      </c>
      <c r="D48" t="s">
        <v>131</v>
      </c>
    </row>
    <row r="49" spans="1:4" ht="15">
      <c r="A49" s="1" t="s">
        <v>113</v>
      </c>
      <c r="B49" s="2" t="s">
        <v>34</v>
      </c>
      <c r="C49" s="6" t="s">
        <v>126</v>
      </c>
      <c r="D49" t="s">
        <v>131</v>
      </c>
    </row>
    <row r="50" spans="1:4" ht="15">
      <c r="A50" s="1" t="s">
        <v>35</v>
      </c>
      <c r="B50" s="3" t="s">
        <v>35</v>
      </c>
      <c r="C50" s="7" t="s">
        <v>127</v>
      </c>
      <c r="D50" t="s">
        <v>131</v>
      </c>
    </row>
    <row r="51" spans="1:4" ht="15">
      <c r="A51" s="1" t="s">
        <v>36</v>
      </c>
      <c r="B51" s="2" t="s">
        <v>36</v>
      </c>
      <c r="C51" s="6" t="s">
        <v>128</v>
      </c>
      <c r="D51" t="s">
        <v>131</v>
      </c>
    </row>
    <row r="52" spans="1:4" ht="15">
      <c r="B52" s="1" t="s">
        <v>133</v>
      </c>
      <c r="C52" s="6" t="s">
        <v>136</v>
      </c>
      <c r="D52" t="s">
        <v>131</v>
      </c>
    </row>
    <row r="53" spans="1:4">
      <c r="B53" t="s">
        <v>134</v>
      </c>
      <c r="C53" s="6" t="s">
        <v>137</v>
      </c>
      <c r="D53" t="s">
        <v>131</v>
      </c>
    </row>
    <row r="54" spans="1:4">
      <c r="B54" t="s">
        <v>135</v>
      </c>
      <c r="C54" s="6" t="s">
        <v>138</v>
      </c>
      <c r="D54" t="s">
        <v>131</v>
      </c>
    </row>
  </sheetData>
  <sortState ref="B28:B42">
    <sortCondition ref="B28:B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D96A-D561-4299-92B2-E9EBF3B08B74}">
  <sheetPr codeName="Sheet4"/>
  <dimension ref="A1:N38"/>
  <sheetViews>
    <sheetView tabSelected="1" workbookViewId="0">
      <selection activeCell="N22" sqref="N22"/>
    </sheetView>
  </sheetViews>
  <sheetFormatPr defaultRowHeight="11.25"/>
  <cols>
    <col min="7" max="7" width="31.1640625" bestFit="1" customWidth="1"/>
    <col min="8" max="8" width="13.6640625" customWidth="1"/>
    <col min="9" max="9" width="77.1640625" bestFit="1" customWidth="1"/>
  </cols>
  <sheetData>
    <row r="1" spans="1:11">
      <c r="A1" t="s">
        <v>94</v>
      </c>
      <c r="B1" t="s">
        <v>24</v>
      </c>
      <c r="C1" t="s">
        <v>95</v>
      </c>
    </row>
    <row r="2" spans="1:11">
      <c r="A2" t="s">
        <v>96</v>
      </c>
      <c r="C2" t="s">
        <v>95</v>
      </c>
      <c r="F2" t="s">
        <v>129</v>
      </c>
      <c r="G2" t="s">
        <v>97</v>
      </c>
      <c r="H2" t="s">
        <v>93</v>
      </c>
      <c r="I2" t="s">
        <v>117</v>
      </c>
      <c r="J2" t="s">
        <v>95</v>
      </c>
      <c r="K2" t="str">
        <f>F2&amp;G2&amp;H2&amp;I2&amp;J2</f>
        <v>{"地区,REGION",tbl2},</v>
      </c>
    </row>
    <row r="3" spans="1:11">
      <c r="A3" t="s">
        <v>98</v>
      </c>
      <c r="C3" t="s">
        <v>95</v>
      </c>
      <c r="F3" t="s">
        <v>129</v>
      </c>
      <c r="G3" t="s">
        <v>26</v>
      </c>
      <c r="H3" t="s">
        <v>93</v>
      </c>
      <c r="I3" t="s">
        <v>118</v>
      </c>
      <c r="J3" t="s">
        <v>95</v>
      </c>
      <c r="K3" t="str">
        <f t="shared" ref="K3:K13" si="0">F3&amp;G3&amp;H3&amp;I3&amp;J3</f>
        <v>{"区县",tbl3},</v>
      </c>
    </row>
    <row r="4" spans="1:11">
      <c r="A4" t="s">
        <v>99</v>
      </c>
      <c r="C4" t="s">
        <v>95</v>
      </c>
      <c r="F4" t="s">
        <v>129</v>
      </c>
      <c r="G4" t="s">
        <v>100</v>
      </c>
      <c r="H4" t="s">
        <v>93</v>
      </c>
      <c r="I4" t="s">
        <v>119</v>
      </c>
      <c r="J4" t="s">
        <v>95</v>
      </c>
      <c r="K4" t="str">
        <f t="shared" si="0"/>
        <v>{"评级,RTG",tbl4},</v>
      </c>
    </row>
    <row r="5" spans="1:11">
      <c r="A5" t="s">
        <v>101</v>
      </c>
      <c r="C5" t="s">
        <v>95</v>
      </c>
      <c r="F5" t="s">
        <v>129</v>
      </c>
      <c r="G5" t="s">
        <v>102</v>
      </c>
      <c r="H5" t="s">
        <v>93</v>
      </c>
      <c r="I5" t="s">
        <v>120</v>
      </c>
      <c r="J5" t="s">
        <v>95</v>
      </c>
      <c r="K5" t="str">
        <f t="shared" si="0"/>
        <v>{"价格,FPG,FPT,FRN,IPG,IPT,IPT,PRICE",tbl5},</v>
      </c>
    </row>
    <row r="6" spans="1:11">
      <c r="A6" t="s">
        <v>103</v>
      </c>
      <c r="C6" t="s">
        <v>95</v>
      </c>
      <c r="F6" t="s">
        <v>129</v>
      </c>
      <c r="G6" t="s">
        <v>104</v>
      </c>
      <c r="H6" t="s">
        <v>93</v>
      </c>
      <c r="I6" t="s">
        <v>121</v>
      </c>
      <c r="J6" t="s">
        <v>95</v>
      </c>
      <c r="K6" t="str">
        <f t="shared" si="0"/>
        <v>{"结构,STRUCTURE",tbl6},</v>
      </c>
    </row>
    <row r="7" spans="1:11">
      <c r="A7" t="s">
        <v>105</v>
      </c>
      <c r="C7" t="s">
        <v>95</v>
      </c>
      <c r="F7" t="s">
        <v>129</v>
      </c>
      <c r="G7" t="s">
        <v>30</v>
      </c>
      <c r="H7" t="s">
        <v>93</v>
      </c>
      <c r="I7" t="s">
        <v>122</v>
      </c>
      <c r="J7" t="s">
        <v>95</v>
      </c>
      <c r="K7" t="str">
        <f t="shared" si="0"/>
        <v>{"品种",tbl7},</v>
      </c>
    </row>
    <row r="8" spans="1:11">
      <c r="A8" t="s">
        <v>106</v>
      </c>
      <c r="C8" t="s">
        <v>95</v>
      </c>
      <c r="F8" t="s">
        <v>129</v>
      </c>
      <c r="G8" t="s">
        <v>107</v>
      </c>
      <c r="H8" t="s">
        <v>93</v>
      </c>
      <c r="I8" t="s">
        <v>123</v>
      </c>
      <c r="J8" t="s">
        <v>95</v>
      </c>
      <c r="K8" t="str">
        <f t="shared" si="0"/>
        <v>{"周几,DDDCN",tbl8},</v>
      </c>
    </row>
    <row r="9" spans="1:11">
      <c r="A9" t="s">
        <v>108</v>
      </c>
      <c r="C9" t="s">
        <v>95</v>
      </c>
      <c r="F9" t="s">
        <v>129</v>
      </c>
      <c r="G9" t="s">
        <v>109</v>
      </c>
      <c r="H9" t="s">
        <v>93</v>
      </c>
      <c r="I9" t="s">
        <v>124</v>
      </c>
      <c r="J9" t="s">
        <v>95</v>
      </c>
      <c r="K9" t="str">
        <f t="shared" si="0"/>
        <v>{"货币,CRCYSUFFIX",tbl9},</v>
      </c>
    </row>
    <row r="10" spans="1:11">
      <c r="A10" t="s">
        <v>110</v>
      </c>
      <c r="C10" t="s">
        <v>95</v>
      </c>
      <c r="F10" t="s">
        <v>129</v>
      </c>
      <c r="G10" t="s">
        <v>111</v>
      </c>
      <c r="H10" t="s">
        <v>93</v>
      </c>
      <c r="I10" t="s">
        <v>125</v>
      </c>
      <c r="J10" t="s">
        <v>95</v>
      </c>
      <c r="K10" t="str">
        <f t="shared" si="0"/>
        <v>{"角色,ROLE",tbl10},</v>
      </c>
    </row>
    <row r="11" spans="1:11">
      <c r="A11" t="s">
        <v>112</v>
      </c>
      <c r="C11" t="s">
        <v>95</v>
      </c>
      <c r="F11" t="s">
        <v>129</v>
      </c>
      <c r="G11" t="s">
        <v>113</v>
      </c>
      <c r="H11" t="s">
        <v>93</v>
      </c>
      <c r="I11" t="s">
        <v>126</v>
      </c>
      <c r="J11" t="s">
        <v>95</v>
      </c>
      <c r="K11" t="str">
        <f t="shared" si="0"/>
        <v>{"投资者,STATS",tbl11},</v>
      </c>
    </row>
    <row r="12" spans="1:11">
      <c r="A12" t="s">
        <v>114</v>
      </c>
      <c r="C12" t="s">
        <v>95</v>
      </c>
      <c r="F12" t="s">
        <v>129</v>
      </c>
      <c r="G12" t="s">
        <v>35</v>
      </c>
      <c r="H12" t="s">
        <v>93</v>
      </c>
      <c r="I12" t="s">
        <v>127</v>
      </c>
      <c r="J12" t="s">
        <v>95</v>
      </c>
      <c r="K12" t="str">
        <f t="shared" si="0"/>
        <v>{"一二三",tbl12},</v>
      </c>
    </row>
    <row r="13" spans="1:11">
      <c r="A13" t="s">
        <v>115</v>
      </c>
      <c r="C13" t="s">
        <v>116</v>
      </c>
      <c r="F13" t="s">
        <v>129</v>
      </c>
      <c r="G13" t="s">
        <v>36</v>
      </c>
      <c r="H13" t="s">
        <v>93</v>
      </c>
      <c r="I13" t="s">
        <v>128</v>
      </c>
      <c r="J13" t="s">
        <v>95</v>
      </c>
      <c r="K13" t="str">
        <f t="shared" si="0"/>
        <v>{"ABC",tbl13},</v>
      </c>
    </row>
    <row r="19" spans="7:14">
      <c r="J19" t="s">
        <v>400</v>
      </c>
      <c r="K19" t="s">
        <v>401</v>
      </c>
    </row>
    <row r="20" spans="7:14">
      <c r="I20" t="s">
        <v>494</v>
      </c>
      <c r="J20" t="s">
        <v>58</v>
      </c>
      <c r="K20" t="s">
        <v>399</v>
      </c>
      <c r="L20" t="s">
        <v>129</v>
      </c>
      <c r="M20" t="s">
        <v>495</v>
      </c>
      <c r="N20" t="s">
        <v>402</v>
      </c>
    </row>
    <row r="21" spans="7:14">
      <c r="G21" t="s">
        <v>397</v>
      </c>
      <c r="H21" t="s">
        <v>398</v>
      </c>
      <c r="I21" t="s">
        <v>39</v>
      </c>
    </row>
    <row r="22" spans="7:14">
      <c r="G22" s="2" t="s">
        <v>24</v>
      </c>
      <c r="H22" s="2" t="s">
        <v>24</v>
      </c>
      <c r="I22" s="8" t="str">
        <f>$I$20&amp;SUBSTITUTE(Table3[[#This Row],[Ftext]],$J$20,$K$20)&amp;$M$20&amp;Table3[[#This Row],[Expression]]&amp;$N$20</f>
        <v xml:space="preserve">if Ftext = "主体" then 主体 else </v>
      </c>
    </row>
    <row r="23" spans="7:14">
      <c r="G23" t="s">
        <v>25</v>
      </c>
      <c r="H23" s="3" t="s">
        <v>25</v>
      </c>
      <c r="I23" s="8" t="str">
        <f>$I$20&amp;SUBSTITUTE(Table3[[#This Row],[Ftext]],$J$20,$K$20)&amp;$M$20&amp;Table3[[#This Row],[Expression]]&amp;$N$20</f>
        <v xml:space="preserve">if Ftext = "地区" then 地区 else </v>
      </c>
    </row>
    <row r="24" spans="7:14">
      <c r="G24" t="s">
        <v>26</v>
      </c>
      <c r="H24" s="2" t="s">
        <v>26</v>
      </c>
      <c r="I24" s="8" t="str">
        <f>$I$20&amp;SUBSTITUTE(Table3[[#This Row],[Ftext]],$J$20,$K$20)&amp;$M$20&amp;Table3[[#This Row],[Expression]]&amp;$N$20</f>
        <v xml:space="preserve">if Ftext = "区县" then 区县 else </v>
      </c>
    </row>
    <row r="25" spans="7:14">
      <c r="G25" t="s">
        <v>27</v>
      </c>
      <c r="H25" s="3" t="s">
        <v>27</v>
      </c>
      <c r="I25" s="8" t="str">
        <f>$I$20&amp;SUBSTITUTE(Table3[[#This Row],[Ftext]],$J$20,$K$20)&amp;$M$20&amp;Table3[[#This Row],[Expression]]&amp;$N$20</f>
        <v xml:space="preserve">if Ftext = "评级" then 评级 else </v>
      </c>
    </row>
    <row r="26" spans="7:14">
      <c r="G26" t="s">
        <v>28</v>
      </c>
      <c r="H26" s="2" t="s">
        <v>28</v>
      </c>
      <c r="I26" s="8" t="str">
        <f>$I$20&amp;SUBSTITUTE(Table3[[#This Row],[Ftext]],$J$20,$K$20)&amp;$M$20&amp;Table3[[#This Row],[Expression]]&amp;$N$20</f>
        <v xml:space="preserve">if Ftext = "价格" then 价格 else </v>
      </c>
    </row>
    <row r="27" spans="7:14">
      <c r="G27" t="s">
        <v>29</v>
      </c>
      <c r="H27" s="3" t="s">
        <v>29</v>
      </c>
      <c r="I27" s="8" t="str">
        <f>$I$20&amp;SUBSTITUTE(Table3[[#This Row],[Ftext]],$J$20,$K$20)&amp;$M$20&amp;Table3[[#This Row],[Expression]]&amp;$N$20</f>
        <v xml:space="preserve">if Ftext = "结构" then 结构 else </v>
      </c>
    </row>
    <row r="28" spans="7:14">
      <c r="G28" t="s">
        <v>30</v>
      </c>
      <c r="H28" s="2" t="s">
        <v>30</v>
      </c>
      <c r="I28" s="8" t="str">
        <f>$I$20&amp;SUBSTITUTE(Table3[[#This Row],[Ftext]],$J$20,$K$20)&amp;$M$20&amp;Table3[[#This Row],[Expression]]&amp;$N$20</f>
        <v xml:space="preserve">if Ftext = "品种" then 品种 else </v>
      </c>
    </row>
    <row r="29" spans="7:14">
      <c r="G29" t="s">
        <v>31</v>
      </c>
      <c r="H29" s="3" t="s">
        <v>31</v>
      </c>
      <c r="I29" s="8" t="str">
        <f>$I$20&amp;SUBSTITUTE(Table3[[#This Row],[Ftext]],$J$20,$K$20)&amp;$M$20&amp;Table3[[#This Row],[Expression]]&amp;$N$20</f>
        <v xml:space="preserve">if Ftext = "周几" then 周几 else </v>
      </c>
    </row>
    <row r="30" spans="7:14">
      <c r="G30" t="s">
        <v>32</v>
      </c>
      <c r="H30" s="2" t="s">
        <v>32</v>
      </c>
      <c r="I30" s="8" t="str">
        <f>$I$20&amp;SUBSTITUTE(Table3[[#This Row],[Ftext]],$J$20,$K$20)&amp;$M$20&amp;Table3[[#This Row],[Expression]]&amp;$N$20</f>
        <v xml:space="preserve">if Ftext = "货币" then 货币 else </v>
      </c>
    </row>
    <row r="31" spans="7:14">
      <c r="G31" t="s">
        <v>33</v>
      </c>
      <c r="H31" s="3" t="s">
        <v>33</v>
      </c>
      <c r="I31" s="8" t="str">
        <f>$I$20&amp;SUBSTITUTE(Table3[[#This Row],[Ftext]],$J$20,$K$20)&amp;$M$20&amp;Table3[[#This Row],[Expression]]&amp;$N$20</f>
        <v xml:space="preserve">if Ftext = "角色" then 角色 else </v>
      </c>
    </row>
    <row r="32" spans="7:14">
      <c r="G32" t="s">
        <v>34</v>
      </c>
      <c r="H32" s="2" t="s">
        <v>34</v>
      </c>
      <c r="I32" s="8" t="str">
        <f>$I$20&amp;SUBSTITUTE(Table3[[#This Row],[Ftext]],$J$20,$K$20)&amp;$M$20&amp;Table3[[#This Row],[Expression]]&amp;$N$20</f>
        <v xml:space="preserve">if Ftext = "投资者" then 投资者 else </v>
      </c>
    </row>
    <row r="33" spans="7:9">
      <c r="G33" t="s">
        <v>35</v>
      </c>
      <c r="H33" s="3" t="s">
        <v>35</v>
      </c>
      <c r="I33" s="8" t="str">
        <f>$I$20&amp;SUBSTITUTE(Table3[[#This Row],[Ftext]],$J$20,$K$20)&amp;$M$20&amp;Table3[[#This Row],[Expression]]&amp;$N$20</f>
        <v xml:space="preserve">if Ftext = "一二三" then 一二三 else </v>
      </c>
    </row>
    <row r="34" spans="7:9">
      <c r="G34" t="s">
        <v>36</v>
      </c>
      <c r="H34" s="2" t="s">
        <v>36</v>
      </c>
      <c r="I34" s="8" t="str">
        <f>$I$20&amp;SUBSTITUTE(Table3[[#This Row],[Ftext]],$J$20,$K$20)&amp;$M$20&amp;Table3[[#This Row],[Expression]]&amp;$N$20</f>
        <v xml:space="preserve">if Ftext = "ABC" then ABC else </v>
      </c>
    </row>
    <row r="35" spans="7:9">
      <c r="G35" t="s">
        <v>133</v>
      </c>
      <c r="H35" t="s">
        <v>133</v>
      </c>
      <c r="I35" s="8" t="str">
        <f>$I$20&amp;SUBSTITUTE(Table3[[#This Row],[Ftext]],$J$20,$K$20)&amp;$M$20&amp;Table3[[#This Row],[Expression]]&amp;$N$20</f>
        <v xml:space="preserve">if Ftext = "LOCATION" then LOCATION else </v>
      </c>
    </row>
    <row r="36" spans="7:9">
      <c r="G36" t="s">
        <v>403</v>
      </c>
      <c r="H36" t="s">
        <v>403</v>
      </c>
      <c r="I36" s="8" t="str">
        <f>$I$20&amp;SUBSTITUTE(Table3[[#This Row],[Ftext]],$J$20,$K$20)&amp;$M$20&amp;Table3[[#This Row],[Expression]]&amp;$N$20</f>
        <v xml:space="preserve">if Ftext = "#"LOCATION^"" then #"LOCATION^" else </v>
      </c>
    </row>
    <row r="37" spans="7:9">
      <c r="G37" t="s">
        <v>135</v>
      </c>
      <c r="H37" t="s">
        <v>135</v>
      </c>
      <c r="I37" s="8" t="str">
        <f>$I$20&amp;SUBSTITUTE(Table3[[#This Row],[Ftext]],$J$20,$K$20)&amp;$M$20&amp;Table3[[#This Row],[Expression]]&amp;$N$20</f>
        <v xml:space="preserve">if Ftext = "LOCATIONCN" then LOCATIONCN else </v>
      </c>
    </row>
    <row r="38" spans="7:9">
      <c r="I38" t="s">
        <v>493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C573-CC0A-4DFF-9B4E-09A626052A38}">
  <sheetPr codeName="Sheet5"/>
  <dimension ref="A1:F24"/>
  <sheetViews>
    <sheetView workbookViewId="0">
      <selection activeCell="D15" sqref="D15"/>
    </sheetView>
  </sheetViews>
  <sheetFormatPr defaultRowHeight="11.25"/>
  <cols>
    <col min="1" max="1" width="25.83203125" bestFit="1" customWidth="1"/>
    <col min="3" max="3" width="14.1640625" bestFit="1" customWidth="1"/>
    <col min="4" max="4" width="10" bestFit="1" customWidth="1"/>
    <col min="5" max="5" width="14.1640625" bestFit="1" customWidth="1"/>
  </cols>
  <sheetData>
    <row r="1" spans="1:6">
      <c r="A1" t="s">
        <v>404</v>
      </c>
    </row>
    <row r="2" spans="1:6">
      <c r="A2" t="s">
        <v>406</v>
      </c>
      <c r="B2" t="s">
        <v>58</v>
      </c>
      <c r="C2" t="s">
        <v>427</v>
      </c>
      <c r="D2" t="s">
        <v>449</v>
      </c>
      <c r="E2" t="s">
        <v>472</v>
      </c>
      <c r="F2" t="s">
        <v>471</v>
      </c>
    </row>
    <row r="3" spans="1:6">
      <c r="A3" t="s">
        <v>407</v>
      </c>
      <c r="B3" t="s">
        <v>58</v>
      </c>
      <c r="C3" t="s">
        <v>428</v>
      </c>
      <c r="D3" t="s">
        <v>450</v>
      </c>
      <c r="E3" t="s">
        <v>473</v>
      </c>
    </row>
    <row r="4" spans="1:6">
      <c r="A4" t="s">
        <v>408</v>
      </c>
      <c r="B4" t="s">
        <v>58</v>
      </c>
      <c r="C4" t="s">
        <v>429</v>
      </c>
      <c r="D4" t="s">
        <v>451</v>
      </c>
      <c r="E4" t="s">
        <v>474</v>
      </c>
    </row>
    <row r="5" spans="1:6">
      <c r="A5" t="s">
        <v>409</v>
      </c>
      <c r="B5" t="s">
        <v>58</v>
      </c>
      <c r="C5" t="s">
        <v>430</v>
      </c>
      <c r="D5" t="s">
        <v>452</v>
      </c>
      <c r="E5" t="s">
        <v>475</v>
      </c>
    </row>
    <row r="6" spans="1:6">
      <c r="A6" t="s">
        <v>410</v>
      </c>
      <c r="B6" t="s">
        <v>58</v>
      </c>
      <c r="C6" t="s">
        <v>431</v>
      </c>
      <c r="D6" t="s">
        <v>453</v>
      </c>
      <c r="E6" t="s">
        <v>476</v>
      </c>
    </row>
    <row r="7" spans="1:6">
      <c r="A7" t="s">
        <v>411</v>
      </c>
      <c r="B7" t="s">
        <v>58</v>
      </c>
      <c r="C7" t="s">
        <v>432</v>
      </c>
      <c r="D7" t="s">
        <v>454</v>
      </c>
      <c r="E7" t="s">
        <v>477</v>
      </c>
    </row>
    <row r="8" spans="1:6">
      <c r="A8" t="s">
        <v>412</v>
      </c>
      <c r="B8" t="s">
        <v>58</v>
      </c>
      <c r="C8" t="s">
        <v>433</v>
      </c>
      <c r="D8" t="s">
        <v>455</v>
      </c>
      <c r="E8" t="s">
        <v>478</v>
      </c>
    </row>
    <row r="9" spans="1:6">
      <c r="A9" t="s">
        <v>413</v>
      </c>
      <c r="B9" t="s">
        <v>58</v>
      </c>
      <c r="C9" t="s">
        <v>434</v>
      </c>
      <c r="D9" t="s">
        <v>456</v>
      </c>
      <c r="E9" t="s">
        <v>479</v>
      </c>
    </row>
    <row r="10" spans="1:6">
      <c r="A10" t="s">
        <v>414</v>
      </c>
      <c r="B10" t="s">
        <v>58</v>
      </c>
      <c r="C10" t="s">
        <v>435</v>
      </c>
      <c r="D10" t="s">
        <v>457</v>
      </c>
      <c r="E10" t="s">
        <v>480</v>
      </c>
    </row>
    <row r="11" spans="1:6">
      <c r="A11" t="s">
        <v>415</v>
      </c>
      <c r="B11" t="s">
        <v>58</v>
      </c>
      <c r="C11" t="s">
        <v>436</v>
      </c>
      <c r="D11" t="s">
        <v>458</v>
      </c>
      <c r="E11" t="s">
        <v>481</v>
      </c>
    </row>
    <row r="12" spans="1:6">
      <c r="A12" t="s">
        <v>416</v>
      </c>
      <c r="B12" t="s">
        <v>58</v>
      </c>
      <c r="C12" t="s">
        <v>437</v>
      </c>
      <c r="D12" t="s">
        <v>459</v>
      </c>
      <c r="E12" t="s">
        <v>482</v>
      </c>
    </row>
    <row r="13" spans="1:6">
      <c r="A13" t="s">
        <v>417</v>
      </c>
      <c r="B13" t="s">
        <v>58</v>
      </c>
      <c r="C13" t="s">
        <v>438</v>
      </c>
      <c r="D13" t="s">
        <v>460</v>
      </c>
      <c r="E13" t="s">
        <v>483</v>
      </c>
    </row>
    <row r="14" spans="1:6">
      <c r="A14" t="s">
        <v>418</v>
      </c>
      <c r="B14" t="s">
        <v>58</v>
      </c>
      <c r="C14" t="s">
        <v>439</v>
      </c>
      <c r="D14" t="s">
        <v>461</v>
      </c>
      <c r="E14" t="s">
        <v>484</v>
      </c>
    </row>
    <row r="15" spans="1:6">
      <c r="A15" t="s">
        <v>419</v>
      </c>
      <c r="B15" t="s">
        <v>58</v>
      </c>
      <c r="C15" t="s">
        <v>440</v>
      </c>
      <c r="D15" t="s">
        <v>462</v>
      </c>
      <c r="E15" t="s">
        <v>485</v>
      </c>
    </row>
    <row r="16" spans="1:6">
      <c r="A16" t="s">
        <v>420</v>
      </c>
      <c r="B16" t="s">
        <v>58</v>
      </c>
      <c r="C16" t="s">
        <v>441</v>
      </c>
      <c r="D16" t="s">
        <v>463</v>
      </c>
      <c r="E16" t="s">
        <v>486</v>
      </c>
    </row>
    <row r="17" spans="1:5">
      <c r="A17" t="s">
        <v>421</v>
      </c>
      <c r="B17" t="s">
        <v>58</v>
      </c>
      <c r="C17" t="s">
        <v>442</v>
      </c>
      <c r="D17" t="s">
        <v>464</v>
      </c>
      <c r="E17" t="s">
        <v>487</v>
      </c>
    </row>
    <row r="18" spans="1:5">
      <c r="A18" t="s">
        <v>422</v>
      </c>
      <c r="B18" t="s">
        <v>58</v>
      </c>
      <c r="C18" t="s">
        <v>443</v>
      </c>
      <c r="D18" t="s">
        <v>465</v>
      </c>
      <c r="E18" t="s">
        <v>488</v>
      </c>
    </row>
    <row r="19" spans="1:5">
      <c r="A19" t="s">
        <v>423</v>
      </c>
      <c r="B19" t="s">
        <v>58</v>
      </c>
      <c r="C19" t="s">
        <v>444</v>
      </c>
      <c r="D19" t="s">
        <v>466</v>
      </c>
      <c r="E19" t="s">
        <v>489</v>
      </c>
    </row>
    <row r="20" spans="1:5">
      <c r="A20" t="s">
        <v>424</v>
      </c>
      <c r="B20" t="s">
        <v>58</v>
      </c>
      <c r="C20" t="s">
        <v>445</v>
      </c>
      <c r="D20" t="s">
        <v>467</v>
      </c>
      <c r="E20" t="s">
        <v>490</v>
      </c>
    </row>
    <row r="21" spans="1:5">
      <c r="A21" t="s">
        <v>419</v>
      </c>
      <c r="B21" t="s">
        <v>58</v>
      </c>
      <c r="C21" t="s">
        <v>446</v>
      </c>
      <c r="D21" t="s">
        <v>468</v>
      </c>
      <c r="E21" t="s">
        <v>485</v>
      </c>
    </row>
    <row r="22" spans="1:5">
      <c r="A22" t="s">
        <v>425</v>
      </c>
      <c r="B22" t="s">
        <v>58</v>
      </c>
      <c r="C22" t="s">
        <v>447</v>
      </c>
      <c r="D22" t="s">
        <v>469</v>
      </c>
      <c r="E22" t="s">
        <v>491</v>
      </c>
    </row>
    <row r="23" spans="1:5">
      <c r="A23" t="s">
        <v>426</v>
      </c>
      <c r="B23" t="s">
        <v>58</v>
      </c>
      <c r="C23" t="s">
        <v>448</v>
      </c>
      <c r="D23" t="s">
        <v>470</v>
      </c>
      <c r="E23" t="s">
        <v>492</v>
      </c>
    </row>
    <row r="24" spans="1:5">
      <c r="A24" t="s">
        <v>405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31AD-5AAC-4B94-A6D0-6D7A82B6FA4E}">
  <sheetPr codeName="Sheet6"/>
  <dimension ref="A1:C377"/>
  <sheetViews>
    <sheetView workbookViewId="0">
      <selection activeCell="K10" sqref="K10"/>
    </sheetView>
  </sheetViews>
  <sheetFormatPr defaultRowHeight="11.25"/>
  <sheetData>
    <row r="1" spans="1:2">
      <c r="A1" t="s">
        <v>139</v>
      </c>
    </row>
    <row r="2" spans="1:2">
      <c r="A2" t="s">
        <v>140</v>
      </c>
    </row>
    <row r="3" spans="1:2">
      <c r="A3" t="s">
        <v>316</v>
      </c>
      <c r="B3" t="s">
        <v>317</v>
      </c>
    </row>
    <row r="4" spans="1:2">
      <c r="A4" t="s">
        <v>318</v>
      </c>
      <c r="B4" t="s">
        <v>319</v>
      </c>
    </row>
    <row r="5" spans="1:2">
      <c r="A5" t="s">
        <v>141</v>
      </c>
    </row>
    <row r="6" spans="1:2">
      <c r="A6" t="s">
        <v>142</v>
      </c>
    </row>
    <row r="7" spans="1:2">
      <c r="A7" t="s">
        <v>143</v>
      </c>
    </row>
    <row r="8" spans="1:2">
      <c r="A8" t="s">
        <v>144</v>
      </c>
    </row>
    <row r="9" spans="1:2">
      <c r="A9" t="s">
        <v>145</v>
      </c>
    </row>
    <row r="10" spans="1:2">
      <c r="A10" t="s">
        <v>146</v>
      </c>
    </row>
    <row r="11" spans="1:2">
      <c r="A11" t="s">
        <v>147</v>
      </c>
    </row>
    <row r="12" spans="1:2">
      <c r="A12" t="s">
        <v>148</v>
      </c>
    </row>
    <row r="13" spans="1:2">
      <c r="A13" t="s">
        <v>149</v>
      </c>
    </row>
    <row r="14" spans="1:2">
      <c r="A14" t="s">
        <v>150</v>
      </c>
    </row>
    <row r="15" spans="1:2">
      <c r="A15" t="s">
        <v>151</v>
      </c>
    </row>
    <row r="16" spans="1:2">
      <c r="A16" t="s">
        <v>320</v>
      </c>
      <c r="B16" t="s">
        <v>319</v>
      </c>
    </row>
    <row r="17" spans="1:3">
      <c r="A17" t="s">
        <v>152</v>
      </c>
    </row>
    <row r="18" spans="1:3">
      <c r="A18" t="s">
        <v>151</v>
      </c>
    </row>
    <row r="19" spans="1:3">
      <c r="A19" t="s">
        <v>321</v>
      </c>
      <c r="B19" t="s">
        <v>319</v>
      </c>
    </row>
    <row r="20" spans="1:3">
      <c r="A20" t="s">
        <v>153</v>
      </c>
    </row>
    <row r="21" spans="1:3">
      <c r="A21" t="s">
        <v>154</v>
      </c>
    </row>
    <row r="22" spans="1:3">
      <c r="A22" t="s">
        <v>155</v>
      </c>
    </row>
    <row r="23" spans="1:3">
      <c r="A23" t="s">
        <v>322</v>
      </c>
      <c r="C23" t="s">
        <v>58</v>
      </c>
    </row>
    <row r="24" spans="1:3">
      <c r="A24" t="s">
        <v>156</v>
      </c>
    </row>
    <row r="25" spans="1:3">
      <c r="A25" t="s">
        <v>157</v>
      </c>
    </row>
    <row r="26" spans="1:3">
      <c r="A26" t="s">
        <v>158</v>
      </c>
    </row>
    <row r="27" spans="1:3">
      <c r="A27" t="s">
        <v>159</v>
      </c>
    </row>
    <row r="28" spans="1:3">
      <c r="A28" t="s">
        <v>160</v>
      </c>
    </row>
    <row r="29" spans="1:3">
      <c r="A29" t="s">
        <v>161</v>
      </c>
    </row>
    <row r="30" spans="1:3">
      <c r="A30" t="s">
        <v>323</v>
      </c>
      <c r="B30" t="s">
        <v>324</v>
      </c>
      <c r="C30" t="s">
        <v>325</v>
      </c>
    </row>
    <row r="31" spans="1:3">
      <c r="A31" t="s">
        <v>162</v>
      </c>
    </row>
    <row r="32" spans="1:3">
      <c r="A32" t="s">
        <v>163</v>
      </c>
    </row>
    <row r="33" spans="1:2">
      <c r="A33" t="s">
        <v>326</v>
      </c>
      <c r="B33" t="s">
        <v>327</v>
      </c>
    </row>
    <row r="34" spans="1:2">
      <c r="A34" t="s">
        <v>328</v>
      </c>
      <c r="B34" t="s">
        <v>327</v>
      </c>
    </row>
    <row r="35" spans="1:2">
      <c r="A35" t="s">
        <v>329</v>
      </c>
      <c r="B35" t="s">
        <v>327</v>
      </c>
    </row>
    <row r="36" spans="1:2">
      <c r="A36" t="s">
        <v>330</v>
      </c>
      <c r="B36" t="s">
        <v>327</v>
      </c>
    </row>
    <row r="37" spans="1:2">
      <c r="A37" t="s">
        <v>331</v>
      </c>
      <c r="B37" t="s">
        <v>327</v>
      </c>
    </row>
    <row r="38" spans="1:2">
      <c r="A38" t="s">
        <v>332</v>
      </c>
      <c r="B38" t="s">
        <v>327</v>
      </c>
    </row>
    <row r="39" spans="1:2">
      <c r="A39" t="s">
        <v>333</v>
      </c>
      <c r="B39" t="s">
        <v>327</v>
      </c>
    </row>
    <row r="40" spans="1:2">
      <c r="A40" t="s">
        <v>334</v>
      </c>
      <c r="B40" t="s">
        <v>327</v>
      </c>
    </row>
    <row r="41" spans="1:2">
      <c r="A41" t="s">
        <v>335</v>
      </c>
      <c r="B41" t="s">
        <v>327</v>
      </c>
    </row>
    <row r="42" spans="1:2">
      <c r="A42" t="s">
        <v>336</v>
      </c>
      <c r="B42" t="s">
        <v>327</v>
      </c>
    </row>
    <row r="43" spans="1:2">
      <c r="A43" t="s">
        <v>337</v>
      </c>
      <c r="B43" t="s">
        <v>327</v>
      </c>
    </row>
    <row r="44" spans="1:2">
      <c r="A44" t="s">
        <v>338</v>
      </c>
      <c r="B44" t="s">
        <v>327</v>
      </c>
    </row>
    <row r="45" spans="1:2">
      <c r="A45" t="s">
        <v>339</v>
      </c>
      <c r="B45" t="s">
        <v>327</v>
      </c>
    </row>
    <row r="46" spans="1:2">
      <c r="A46" t="s">
        <v>340</v>
      </c>
      <c r="B46" t="s">
        <v>327</v>
      </c>
    </row>
    <row r="47" spans="1:2">
      <c r="A47" t="s">
        <v>341</v>
      </c>
      <c r="B47" t="s">
        <v>327</v>
      </c>
    </row>
    <row r="48" spans="1:2">
      <c r="A48" t="s">
        <v>342</v>
      </c>
      <c r="B48" t="s">
        <v>327</v>
      </c>
    </row>
    <row r="49" spans="1:2">
      <c r="A49" t="s">
        <v>343</v>
      </c>
      <c r="B49" t="s">
        <v>327</v>
      </c>
    </row>
    <row r="50" spans="1:2">
      <c r="A50" t="s">
        <v>344</v>
      </c>
      <c r="B50" t="s">
        <v>327</v>
      </c>
    </row>
    <row r="51" spans="1:2">
      <c r="A51" t="s">
        <v>345</v>
      </c>
      <c r="B51" t="s">
        <v>346</v>
      </c>
    </row>
    <row r="52" spans="1:2">
      <c r="A52" t="s">
        <v>164</v>
      </c>
    </row>
    <row r="53" spans="1:2">
      <c r="A53" t="s">
        <v>151</v>
      </c>
    </row>
    <row r="54" spans="1:2">
      <c r="A54" t="s">
        <v>165</v>
      </c>
    </row>
    <row r="55" spans="1:2">
      <c r="A55" t="s">
        <v>347</v>
      </c>
      <c r="B55" t="s">
        <v>348</v>
      </c>
    </row>
    <row r="56" spans="1:2">
      <c r="A56" t="s">
        <v>166</v>
      </c>
    </row>
    <row r="57" spans="1:2">
      <c r="A57" t="s">
        <v>167</v>
      </c>
    </row>
    <row r="58" spans="1:2">
      <c r="A58" t="s">
        <v>168</v>
      </c>
    </row>
    <row r="59" spans="1:2">
      <c r="A59" t="s">
        <v>169</v>
      </c>
    </row>
    <row r="60" spans="1:2">
      <c r="A60" t="s">
        <v>170</v>
      </c>
    </row>
    <row r="61" spans="1:2">
      <c r="A61" t="s">
        <v>171</v>
      </c>
    </row>
    <row r="62" spans="1:2">
      <c r="A62" t="s">
        <v>172</v>
      </c>
    </row>
    <row r="63" spans="1:2">
      <c r="A63" t="s">
        <v>349</v>
      </c>
      <c r="B63" t="s">
        <v>348</v>
      </c>
    </row>
    <row r="64" spans="1:2">
      <c r="A64" t="s">
        <v>173</v>
      </c>
    </row>
    <row r="65" spans="1:2">
      <c r="A65" t="s">
        <v>174</v>
      </c>
    </row>
    <row r="66" spans="1:2">
      <c r="A66" t="s">
        <v>175</v>
      </c>
    </row>
    <row r="67" spans="1:2">
      <c r="A67" t="s">
        <v>176</v>
      </c>
    </row>
    <row r="68" spans="1:2">
      <c r="A68" t="s">
        <v>177</v>
      </c>
    </row>
    <row r="69" spans="1:2">
      <c r="A69" t="s">
        <v>172</v>
      </c>
    </row>
    <row r="70" spans="1:2">
      <c r="A70" t="s">
        <v>350</v>
      </c>
      <c r="B70" t="s">
        <v>351</v>
      </c>
    </row>
    <row r="71" spans="1:2">
      <c r="A71" t="s">
        <v>352</v>
      </c>
      <c r="B71" t="s">
        <v>353</v>
      </c>
    </row>
    <row r="72" spans="1:2">
      <c r="A72" t="s">
        <v>178</v>
      </c>
    </row>
    <row r="73" spans="1:2">
      <c r="A73" t="s">
        <v>354</v>
      </c>
      <c r="B73" t="s">
        <v>355</v>
      </c>
    </row>
    <row r="74" spans="1:2">
      <c r="A74" t="s">
        <v>356</v>
      </c>
      <c r="B74" t="s">
        <v>348</v>
      </c>
    </row>
    <row r="75" spans="1:2">
      <c r="A75" t="s">
        <v>179</v>
      </c>
    </row>
    <row r="76" spans="1:2">
      <c r="A76" t="s">
        <v>180</v>
      </c>
    </row>
    <row r="77" spans="1:2">
      <c r="A77" t="s">
        <v>181</v>
      </c>
    </row>
    <row r="78" spans="1:2">
      <c r="A78" t="s">
        <v>182</v>
      </c>
    </row>
    <row r="79" spans="1:2">
      <c r="A79" t="s">
        <v>183</v>
      </c>
    </row>
    <row r="80" spans="1:2">
      <c r="A80" t="s">
        <v>184</v>
      </c>
    </row>
    <row r="81" spans="1:2">
      <c r="A81" t="s">
        <v>185</v>
      </c>
    </row>
    <row r="82" spans="1:2">
      <c r="A82" t="s">
        <v>186</v>
      </c>
    </row>
    <row r="83" spans="1:2">
      <c r="A83" t="s">
        <v>172</v>
      </c>
    </row>
    <row r="84" spans="1:2">
      <c r="A84" t="s">
        <v>187</v>
      </c>
    </row>
    <row r="85" spans="1:2">
      <c r="A85" t="s">
        <v>357</v>
      </c>
      <c r="B85" t="s">
        <v>358</v>
      </c>
    </row>
    <row r="86" spans="1:2">
      <c r="A86" t="s">
        <v>359</v>
      </c>
      <c r="B86" t="s">
        <v>360</v>
      </c>
    </row>
    <row r="87" spans="1:2">
      <c r="A87" t="s">
        <v>361</v>
      </c>
      <c r="B87" t="s">
        <v>362</v>
      </c>
    </row>
    <row r="88" spans="1:2">
      <c r="A88" t="s">
        <v>363</v>
      </c>
      <c r="B88" t="s">
        <v>364</v>
      </c>
    </row>
    <row r="89" spans="1:2">
      <c r="A89" t="s">
        <v>365</v>
      </c>
      <c r="B89" t="s">
        <v>366</v>
      </c>
    </row>
    <row r="90" spans="1:2">
      <c r="A90" t="s">
        <v>367</v>
      </c>
      <c r="B90" t="s">
        <v>368</v>
      </c>
    </row>
    <row r="91" spans="1:2">
      <c r="A91" t="s">
        <v>369</v>
      </c>
      <c r="B91" t="s">
        <v>348</v>
      </c>
    </row>
    <row r="92" spans="1:2">
      <c r="A92" t="s">
        <v>188</v>
      </c>
    </row>
    <row r="93" spans="1:2">
      <c r="A93" t="s">
        <v>189</v>
      </c>
    </row>
    <row r="94" spans="1:2">
      <c r="A94" t="s">
        <v>190</v>
      </c>
    </row>
    <row r="95" spans="1:2">
      <c r="A95" t="s">
        <v>191</v>
      </c>
    </row>
    <row r="96" spans="1:2">
      <c r="A96" t="s">
        <v>192</v>
      </c>
    </row>
    <row r="97" spans="1:2">
      <c r="A97" t="s">
        <v>193</v>
      </c>
    </row>
    <row r="98" spans="1:2">
      <c r="A98" t="s">
        <v>194</v>
      </c>
    </row>
    <row r="99" spans="1:2">
      <c r="A99" t="s">
        <v>195</v>
      </c>
    </row>
    <row r="100" spans="1:2">
      <c r="A100" t="s">
        <v>196</v>
      </c>
    </row>
    <row r="101" spans="1:2">
      <c r="A101" t="s">
        <v>197</v>
      </c>
    </row>
    <row r="102" spans="1:2">
      <c r="A102" t="s">
        <v>198</v>
      </c>
    </row>
    <row r="103" spans="1:2">
      <c r="A103" t="s">
        <v>172</v>
      </c>
    </row>
    <row r="104" spans="1:2">
      <c r="A104" t="s">
        <v>370</v>
      </c>
      <c r="B104" t="s">
        <v>348</v>
      </c>
    </row>
    <row r="105" spans="1:2">
      <c r="A105" t="s">
        <v>199</v>
      </c>
    </row>
    <row r="106" spans="1:2">
      <c r="A106" t="s">
        <v>200</v>
      </c>
    </row>
    <row r="107" spans="1:2">
      <c r="A107" t="s">
        <v>190</v>
      </c>
    </row>
    <row r="108" spans="1:2">
      <c r="A108" t="s">
        <v>201</v>
      </c>
    </row>
    <row r="109" spans="1:2">
      <c r="A109" t="s">
        <v>202</v>
      </c>
    </row>
    <row r="110" spans="1:2">
      <c r="A110" t="s">
        <v>203</v>
      </c>
    </row>
    <row r="111" spans="1:2">
      <c r="A111" t="s">
        <v>204</v>
      </c>
    </row>
    <row r="112" spans="1:2">
      <c r="A112" t="s">
        <v>205</v>
      </c>
    </row>
    <row r="113" spans="1:1">
      <c r="A113" t="s">
        <v>206</v>
      </c>
    </row>
    <row r="114" spans="1:1">
      <c r="A114" t="s">
        <v>207</v>
      </c>
    </row>
    <row r="115" spans="1:1">
      <c r="A115" t="s">
        <v>208</v>
      </c>
    </row>
    <row r="116" spans="1:1">
      <c r="A116" t="s">
        <v>209</v>
      </c>
    </row>
    <row r="117" spans="1:1">
      <c r="A117" t="s">
        <v>210</v>
      </c>
    </row>
    <row r="118" spans="1:1">
      <c r="A118" t="s">
        <v>211</v>
      </c>
    </row>
    <row r="119" spans="1:1">
      <c r="A119" t="s">
        <v>212</v>
      </c>
    </row>
    <row r="120" spans="1:1">
      <c r="A120" t="s">
        <v>213</v>
      </c>
    </row>
    <row r="121" spans="1:1">
      <c r="A121" t="s">
        <v>214</v>
      </c>
    </row>
    <row r="122" spans="1:1">
      <c r="A122" t="s">
        <v>215</v>
      </c>
    </row>
    <row r="123" spans="1:1">
      <c r="A123" t="s">
        <v>216</v>
      </c>
    </row>
    <row r="124" spans="1:1">
      <c r="A124" t="s">
        <v>217</v>
      </c>
    </row>
    <row r="125" spans="1:1">
      <c r="A125" t="s">
        <v>218</v>
      </c>
    </row>
    <row r="126" spans="1:1">
      <c r="A126" t="s">
        <v>219</v>
      </c>
    </row>
    <row r="127" spans="1:1">
      <c r="A127" t="s">
        <v>220</v>
      </c>
    </row>
    <row r="128" spans="1:1">
      <c r="A128" t="s">
        <v>221</v>
      </c>
    </row>
    <row r="129" spans="1:2">
      <c r="A129" t="s">
        <v>222</v>
      </c>
    </row>
    <row r="130" spans="1:2">
      <c r="A130" t="s">
        <v>172</v>
      </c>
    </row>
    <row r="131" spans="1:2">
      <c r="A131" t="s">
        <v>371</v>
      </c>
      <c r="B131" t="s">
        <v>348</v>
      </c>
    </row>
    <row r="132" spans="1:2">
      <c r="A132" t="s">
        <v>199</v>
      </c>
    </row>
    <row r="133" spans="1:2">
      <c r="A133" t="s">
        <v>190</v>
      </c>
    </row>
    <row r="134" spans="1:2">
      <c r="A134" t="s">
        <v>201</v>
      </c>
    </row>
    <row r="135" spans="1:2">
      <c r="A135" t="s">
        <v>202</v>
      </c>
    </row>
    <row r="136" spans="1:2">
      <c r="A136" t="s">
        <v>204</v>
      </c>
    </row>
    <row r="137" spans="1:2">
      <c r="A137" t="s">
        <v>203</v>
      </c>
    </row>
    <row r="138" spans="1:2">
      <c r="A138" t="s">
        <v>205</v>
      </c>
    </row>
    <row r="139" spans="1:2">
      <c r="A139" t="s">
        <v>206</v>
      </c>
    </row>
    <row r="140" spans="1:2">
      <c r="A140" t="s">
        <v>211</v>
      </c>
    </row>
    <row r="141" spans="1:2">
      <c r="A141" t="s">
        <v>223</v>
      </c>
    </row>
    <row r="142" spans="1:2">
      <c r="A142" t="s">
        <v>213</v>
      </c>
    </row>
    <row r="143" spans="1:2">
      <c r="A143" t="s">
        <v>217</v>
      </c>
    </row>
    <row r="144" spans="1:2">
      <c r="A144" t="s">
        <v>224</v>
      </c>
    </row>
    <row r="145" spans="1:2">
      <c r="A145" t="s">
        <v>225</v>
      </c>
    </row>
    <row r="146" spans="1:2">
      <c r="A146" t="s">
        <v>226</v>
      </c>
    </row>
    <row r="147" spans="1:2">
      <c r="A147" t="s">
        <v>227</v>
      </c>
    </row>
    <row r="148" spans="1:2">
      <c r="A148" t="s">
        <v>228</v>
      </c>
    </row>
    <row r="149" spans="1:2">
      <c r="A149" t="s">
        <v>215</v>
      </c>
    </row>
    <row r="150" spans="1:2">
      <c r="A150" t="s">
        <v>229</v>
      </c>
    </row>
    <row r="151" spans="1:2">
      <c r="A151" t="s">
        <v>230</v>
      </c>
    </row>
    <row r="152" spans="1:2">
      <c r="A152" t="s">
        <v>231</v>
      </c>
    </row>
    <row r="153" spans="1:2">
      <c r="A153" t="s">
        <v>172</v>
      </c>
    </row>
    <row r="154" spans="1:2">
      <c r="A154" t="s">
        <v>372</v>
      </c>
      <c r="B154" t="s">
        <v>348</v>
      </c>
    </row>
    <row r="155" spans="1:2">
      <c r="A155" t="s">
        <v>199</v>
      </c>
    </row>
    <row r="156" spans="1:2">
      <c r="A156" t="s">
        <v>200</v>
      </c>
    </row>
    <row r="157" spans="1:2">
      <c r="A157" t="s">
        <v>190</v>
      </c>
    </row>
    <row r="158" spans="1:2">
      <c r="A158" t="s">
        <v>232</v>
      </c>
    </row>
    <row r="159" spans="1:2">
      <c r="A159" t="s">
        <v>233</v>
      </c>
    </row>
    <row r="160" spans="1:2">
      <c r="A160" t="s">
        <v>202</v>
      </c>
    </row>
    <row r="161" spans="1:1">
      <c r="A161" t="s">
        <v>203</v>
      </c>
    </row>
    <row r="162" spans="1:1">
      <c r="A162" t="s">
        <v>204</v>
      </c>
    </row>
    <row r="163" spans="1:1">
      <c r="A163" t="s">
        <v>205</v>
      </c>
    </row>
    <row r="164" spans="1:1">
      <c r="A164" t="s">
        <v>206</v>
      </c>
    </row>
    <row r="165" spans="1:1">
      <c r="A165" t="s">
        <v>207</v>
      </c>
    </row>
    <row r="166" spans="1:1">
      <c r="A166" t="s">
        <v>208</v>
      </c>
    </row>
    <row r="167" spans="1:1">
      <c r="A167" t="s">
        <v>209</v>
      </c>
    </row>
    <row r="168" spans="1:1">
      <c r="A168" t="s">
        <v>210</v>
      </c>
    </row>
    <row r="169" spans="1:1">
      <c r="A169" t="s">
        <v>211</v>
      </c>
    </row>
    <row r="170" spans="1:1">
      <c r="A170" t="s">
        <v>212</v>
      </c>
    </row>
    <row r="171" spans="1:1">
      <c r="A171" t="s">
        <v>225</v>
      </c>
    </row>
    <row r="172" spans="1:1">
      <c r="A172" t="s">
        <v>234</v>
      </c>
    </row>
    <row r="173" spans="1:1">
      <c r="A173" t="s">
        <v>235</v>
      </c>
    </row>
    <row r="174" spans="1:1">
      <c r="A174" t="s">
        <v>213</v>
      </c>
    </row>
    <row r="175" spans="1:1">
      <c r="A175" t="s">
        <v>214</v>
      </c>
    </row>
    <row r="176" spans="1:1">
      <c r="A176" t="s">
        <v>236</v>
      </c>
    </row>
    <row r="177" spans="1:2">
      <c r="A177" t="s">
        <v>215</v>
      </c>
    </row>
    <row r="178" spans="1:2">
      <c r="A178" t="s">
        <v>216</v>
      </c>
    </row>
    <row r="179" spans="1:2">
      <c r="A179" t="s">
        <v>217</v>
      </c>
    </row>
    <row r="180" spans="1:2">
      <c r="A180" t="s">
        <v>237</v>
      </c>
    </row>
    <row r="181" spans="1:2">
      <c r="A181" t="s">
        <v>238</v>
      </c>
    </row>
    <row r="182" spans="1:2">
      <c r="A182" t="s">
        <v>222</v>
      </c>
    </row>
    <row r="183" spans="1:2">
      <c r="A183" t="s">
        <v>172</v>
      </c>
    </row>
    <row r="184" spans="1:2">
      <c r="A184" t="s">
        <v>373</v>
      </c>
      <c r="B184" t="s">
        <v>348</v>
      </c>
    </row>
    <row r="185" spans="1:2">
      <c r="A185" t="s">
        <v>199</v>
      </c>
    </row>
    <row r="186" spans="1:2">
      <c r="A186" t="s">
        <v>200</v>
      </c>
    </row>
    <row r="187" spans="1:2">
      <c r="A187" t="s">
        <v>190</v>
      </c>
    </row>
    <row r="188" spans="1:2">
      <c r="A188" t="s">
        <v>201</v>
      </c>
    </row>
    <row r="189" spans="1:2">
      <c r="A189" t="s">
        <v>214</v>
      </c>
    </row>
    <row r="190" spans="1:2">
      <c r="A190" t="s">
        <v>202</v>
      </c>
    </row>
    <row r="191" spans="1:2">
      <c r="A191" t="s">
        <v>204</v>
      </c>
    </row>
    <row r="192" spans="1:2">
      <c r="A192" t="s">
        <v>205</v>
      </c>
    </row>
    <row r="193" spans="1:1">
      <c r="A193" t="s">
        <v>206</v>
      </c>
    </row>
    <row r="194" spans="1:1">
      <c r="A194" t="s">
        <v>207</v>
      </c>
    </row>
    <row r="195" spans="1:1">
      <c r="A195" t="s">
        <v>208</v>
      </c>
    </row>
    <row r="196" spans="1:1">
      <c r="A196" t="s">
        <v>209</v>
      </c>
    </row>
    <row r="197" spans="1:1">
      <c r="A197" t="s">
        <v>210</v>
      </c>
    </row>
    <row r="198" spans="1:1">
      <c r="A198" t="s">
        <v>239</v>
      </c>
    </row>
    <row r="199" spans="1:1">
      <c r="A199" t="s">
        <v>236</v>
      </c>
    </row>
    <row r="200" spans="1:1">
      <c r="A200" t="s">
        <v>212</v>
      </c>
    </row>
    <row r="201" spans="1:1">
      <c r="A201" t="s">
        <v>225</v>
      </c>
    </row>
    <row r="202" spans="1:1">
      <c r="A202" t="s">
        <v>213</v>
      </c>
    </row>
    <row r="203" spans="1:1">
      <c r="A203" t="s">
        <v>240</v>
      </c>
    </row>
    <row r="204" spans="1:1">
      <c r="A204" t="s">
        <v>211</v>
      </c>
    </row>
    <row r="205" spans="1:1">
      <c r="A205" t="s">
        <v>229</v>
      </c>
    </row>
    <row r="206" spans="1:1">
      <c r="A206" t="s">
        <v>216</v>
      </c>
    </row>
    <row r="207" spans="1:1">
      <c r="A207" t="s">
        <v>241</v>
      </c>
    </row>
    <row r="208" spans="1:1">
      <c r="A208" t="s">
        <v>242</v>
      </c>
    </row>
    <row r="209" spans="1:2">
      <c r="A209" t="s">
        <v>243</v>
      </c>
    </row>
    <row r="210" spans="1:2">
      <c r="A210" t="s">
        <v>238</v>
      </c>
    </row>
    <row r="211" spans="1:2">
      <c r="A211" t="s">
        <v>222</v>
      </c>
    </row>
    <row r="212" spans="1:2">
      <c r="A212" t="s">
        <v>172</v>
      </c>
    </row>
    <row r="213" spans="1:2">
      <c r="A213" t="s">
        <v>374</v>
      </c>
      <c r="B213" t="s">
        <v>348</v>
      </c>
    </row>
    <row r="214" spans="1:2">
      <c r="A214" t="s">
        <v>199</v>
      </c>
    </row>
    <row r="215" spans="1:2">
      <c r="A215" t="s">
        <v>200</v>
      </c>
    </row>
    <row r="216" spans="1:2">
      <c r="A216" t="s">
        <v>190</v>
      </c>
    </row>
    <row r="217" spans="1:2">
      <c r="A217" t="s">
        <v>201</v>
      </c>
    </row>
    <row r="218" spans="1:2">
      <c r="A218" t="s">
        <v>214</v>
      </c>
    </row>
    <row r="219" spans="1:2">
      <c r="A219" t="s">
        <v>202</v>
      </c>
    </row>
    <row r="220" spans="1:2">
      <c r="A220" t="s">
        <v>203</v>
      </c>
    </row>
    <row r="221" spans="1:2">
      <c r="A221" t="s">
        <v>204</v>
      </c>
    </row>
    <row r="222" spans="1:2">
      <c r="A222" t="s">
        <v>205</v>
      </c>
    </row>
    <row r="223" spans="1:2">
      <c r="A223" t="s">
        <v>206</v>
      </c>
    </row>
    <row r="224" spans="1:2">
      <c r="A224" t="s">
        <v>207</v>
      </c>
    </row>
    <row r="225" spans="1:1">
      <c r="A225" t="s">
        <v>208</v>
      </c>
    </row>
    <row r="226" spans="1:1">
      <c r="A226" t="s">
        <v>209</v>
      </c>
    </row>
    <row r="227" spans="1:1">
      <c r="A227" t="s">
        <v>210</v>
      </c>
    </row>
    <row r="228" spans="1:1">
      <c r="A228" t="s">
        <v>236</v>
      </c>
    </row>
    <row r="229" spans="1:1">
      <c r="A229" t="s">
        <v>212</v>
      </c>
    </row>
    <row r="230" spans="1:1">
      <c r="A230" t="s">
        <v>244</v>
      </c>
    </row>
    <row r="231" spans="1:1">
      <c r="A231" t="s">
        <v>213</v>
      </c>
    </row>
    <row r="232" spans="1:1">
      <c r="A232" t="s">
        <v>240</v>
      </c>
    </row>
    <row r="233" spans="1:1">
      <c r="A233" t="s">
        <v>211</v>
      </c>
    </row>
    <row r="234" spans="1:1">
      <c r="A234" t="s">
        <v>216</v>
      </c>
    </row>
    <row r="235" spans="1:1">
      <c r="A235" t="s">
        <v>241</v>
      </c>
    </row>
    <row r="236" spans="1:1">
      <c r="A236" t="s">
        <v>242</v>
      </c>
    </row>
    <row r="237" spans="1:1">
      <c r="A237" t="s">
        <v>245</v>
      </c>
    </row>
    <row r="238" spans="1:1">
      <c r="A238" t="s">
        <v>217</v>
      </c>
    </row>
    <row r="239" spans="1:1">
      <c r="A239" t="s">
        <v>222</v>
      </c>
    </row>
    <row r="240" spans="1:1">
      <c r="A240" t="s">
        <v>172</v>
      </c>
    </row>
    <row r="241" spans="1:2">
      <c r="A241" t="s">
        <v>375</v>
      </c>
      <c r="B241" t="s">
        <v>348</v>
      </c>
    </row>
    <row r="242" spans="1:2">
      <c r="A242" t="s">
        <v>199</v>
      </c>
    </row>
    <row r="243" spans="1:2">
      <c r="A243" t="s">
        <v>200</v>
      </c>
    </row>
    <row r="244" spans="1:2">
      <c r="A244" t="s">
        <v>190</v>
      </c>
    </row>
    <row r="245" spans="1:2">
      <c r="A245" t="s">
        <v>201</v>
      </c>
    </row>
    <row r="246" spans="1:2">
      <c r="A246" t="s">
        <v>202</v>
      </c>
    </row>
    <row r="247" spans="1:2">
      <c r="A247" t="s">
        <v>203</v>
      </c>
    </row>
    <row r="248" spans="1:2">
      <c r="A248" t="s">
        <v>204</v>
      </c>
    </row>
    <row r="249" spans="1:2">
      <c r="A249" t="s">
        <v>205</v>
      </c>
    </row>
    <row r="250" spans="1:2">
      <c r="A250" t="s">
        <v>206</v>
      </c>
    </row>
    <row r="251" spans="1:2">
      <c r="A251" t="s">
        <v>207</v>
      </c>
    </row>
    <row r="252" spans="1:2">
      <c r="A252" t="s">
        <v>208</v>
      </c>
    </row>
    <row r="253" spans="1:2">
      <c r="A253" t="s">
        <v>209</v>
      </c>
    </row>
    <row r="254" spans="1:2">
      <c r="A254" t="s">
        <v>210</v>
      </c>
    </row>
    <row r="255" spans="1:2">
      <c r="A255" t="s">
        <v>225</v>
      </c>
    </row>
    <row r="256" spans="1:2">
      <c r="A256" t="s">
        <v>212</v>
      </c>
    </row>
    <row r="257" spans="1:2">
      <c r="A257" t="s">
        <v>213</v>
      </c>
    </row>
    <row r="258" spans="1:2">
      <c r="A258" t="s">
        <v>246</v>
      </c>
    </row>
    <row r="259" spans="1:2">
      <c r="A259" t="s">
        <v>172</v>
      </c>
    </row>
    <row r="260" spans="1:2">
      <c r="A260" t="s">
        <v>376</v>
      </c>
      <c r="B260" t="s">
        <v>348</v>
      </c>
    </row>
    <row r="261" spans="1:2">
      <c r="A261" t="s">
        <v>199</v>
      </c>
    </row>
    <row r="262" spans="1:2">
      <c r="A262" t="s">
        <v>200</v>
      </c>
    </row>
    <row r="263" spans="1:2">
      <c r="A263" t="s">
        <v>190</v>
      </c>
    </row>
    <row r="264" spans="1:2">
      <c r="A264" t="s">
        <v>201</v>
      </c>
    </row>
    <row r="265" spans="1:2">
      <c r="A265" t="s">
        <v>202</v>
      </c>
    </row>
    <row r="266" spans="1:2">
      <c r="A266" t="s">
        <v>203</v>
      </c>
    </row>
    <row r="267" spans="1:2">
      <c r="A267" t="s">
        <v>204</v>
      </c>
    </row>
    <row r="268" spans="1:2">
      <c r="A268" t="s">
        <v>205</v>
      </c>
    </row>
    <row r="269" spans="1:2">
      <c r="A269" t="s">
        <v>206</v>
      </c>
    </row>
    <row r="270" spans="1:2">
      <c r="A270" t="s">
        <v>207</v>
      </c>
    </row>
    <row r="271" spans="1:2">
      <c r="A271" t="s">
        <v>208</v>
      </c>
    </row>
    <row r="272" spans="1:2">
      <c r="A272" t="s">
        <v>209</v>
      </c>
    </row>
    <row r="273" spans="1:2">
      <c r="A273" t="s">
        <v>210</v>
      </c>
    </row>
    <row r="274" spans="1:2">
      <c r="A274" t="s">
        <v>247</v>
      </c>
    </row>
    <row r="275" spans="1:2">
      <c r="A275" t="s">
        <v>212</v>
      </c>
    </row>
    <row r="276" spans="1:2">
      <c r="A276" t="s">
        <v>213</v>
      </c>
    </row>
    <row r="277" spans="1:2">
      <c r="A277" t="s">
        <v>240</v>
      </c>
    </row>
    <row r="278" spans="1:2">
      <c r="A278" t="s">
        <v>214</v>
      </c>
    </row>
    <row r="279" spans="1:2">
      <c r="A279" t="s">
        <v>236</v>
      </c>
    </row>
    <row r="280" spans="1:2">
      <c r="A280" t="s">
        <v>211</v>
      </c>
    </row>
    <row r="281" spans="1:2">
      <c r="A281" t="s">
        <v>216</v>
      </c>
    </row>
    <row r="282" spans="1:2">
      <c r="A282" t="s">
        <v>224</v>
      </c>
    </row>
    <row r="283" spans="1:2">
      <c r="A283" t="s">
        <v>222</v>
      </c>
    </row>
    <row r="284" spans="1:2">
      <c r="A284" t="s">
        <v>172</v>
      </c>
    </row>
    <row r="285" spans="1:2">
      <c r="A285" t="s">
        <v>377</v>
      </c>
      <c r="B285" t="s">
        <v>378</v>
      </c>
    </row>
    <row r="286" spans="1:2">
      <c r="A286" t="s">
        <v>379</v>
      </c>
      <c r="B286" t="s">
        <v>380</v>
      </c>
    </row>
    <row r="287" spans="1:2">
      <c r="A287" t="s">
        <v>381</v>
      </c>
      <c r="B287" t="s">
        <v>382</v>
      </c>
    </row>
    <row r="288" spans="1:2">
      <c r="A288" t="s">
        <v>383</v>
      </c>
      <c r="B288" t="s">
        <v>384</v>
      </c>
    </row>
    <row r="289" spans="1:3">
      <c r="A289" t="s">
        <v>385</v>
      </c>
      <c r="B289" t="s">
        <v>386</v>
      </c>
      <c r="C289" t="s">
        <v>387</v>
      </c>
    </row>
    <row r="290" spans="1:3">
      <c r="A290" t="s">
        <v>151</v>
      </c>
    </row>
    <row r="291" spans="1:3">
      <c r="A291" t="s">
        <v>248</v>
      </c>
    </row>
    <row r="292" spans="1:3">
      <c r="A292" t="s">
        <v>388</v>
      </c>
      <c r="B292" t="s">
        <v>389</v>
      </c>
    </row>
    <row r="293" spans="1:3">
      <c r="A293" t="s">
        <v>390</v>
      </c>
    </row>
    <row r="294" spans="1:3">
      <c r="A294" t="s">
        <v>249</v>
      </c>
    </row>
    <row r="295" spans="1:3">
      <c r="A295" t="s">
        <v>250</v>
      </c>
    </row>
    <row r="296" spans="1:3">
      <c r="A296" t="s">
        <v>251</v>
      </c>
    </row>
    <row r="297" spans="1:3">
      <c r="A297" t="s">
        <v>252</v>
      </c>
    </row>
    <row r="298" spans="1:3">
      <c r="A298" t="s">
        <v>391</v>
      </c>
    </row>
    <row r="299" spans="1:3">
      <c r="A299" t="s">
        <v>253</v>
      </c>
    </row>
    <row r="300" spans="1:3">
      <c r="A300" t="s">
        <v>254</v>
      </c>
    </row>
    <row r="301" spans="1:3">
      <c r="A301" t="s">
        <v>255</v>
      </c>
    </row>
    <row r="302" spans="1:3">
      <c r="A302" t="s">
        <v>256</v>
      </c>
    </row>
    <row r="303" spans="1:3">
      <c r="A303" t="s">
        <v>257</v>
      </c>
    </row>
    <row r="304" spans="1:3">
      <c r="A304" t="s">
        <v>258</v>
      </c>
    </row>
    <row r="305" spans="1:1">
      <c r="A305" t="s">
        <v>259</v>
      </c>
    </row>
    <row r="306" spans="1:1">
      <c r="A306" t="s">
        <v>260</v>
      </c>
    </row>
    <row r="307" spans="1:1">
      <c r="A307" t="s">
        <v>251</v>
      </c>
    </row>
    <row r="308" spans="1:1">
      <c r="A308" t="s">
        <v>261</v>
      </c>
    </row>
    <row r="309" spans="1:1">
      <c r="A309" t="s">
        <v>392</v>
      </c>
    </row>
    <row r="310" spans="1:1">
      <c r="A310" t="s">
        <v>262</v>
      </c>
    </row>
    <row r="311" spans="1:1">
      <c r="A311" t="s">
        <v>263</v>
      </c>
    </row>
    <row r="312" spans="1:1">
      <c r="A312" t="s">
        <v>264</v>
      </c>
    </row>
    <row r="313" spans="1:1">
      <c r="A313" t="s">
        <v>265</v>
      </c>
    </row>
    <row r="314" spans="1:1">
      <c r="A314" t="s">
        <v>266</v>
      </c>
    </row>
    <row r="315" spans="1:1">
      <c r="A315" t="s">
        <v>267</v>
      </c>
    </row>
    <row r="316" spans="1:1">
      <c r="A316" t="s">
        <v>268</v>
      </c>
    </row>
    <row r="317" spans="1:1">
      <c r="A317" t="s">
        <v>269</v>
      </c>
    </row>
    <row r="318" spans="1:1">
      <c r="A318" t="s">
        <v>251</v>
      </c>
    </row>
    <row r="319" spans="1:1">
      <c r="A319" t="s">
        <v>252</v>
      </c>
    </row>
    <row r="320" spans="1:1">
      <c r="A320" t="s">
        <v>393</v>
      </c>
    </row>
    <row r="321" spans="1:1">
      <c r="A321" t="s">
        <v>270</v>
      </c>
    </row>
    <row r="322" spans="1:1">
      <c r="A322" t="s">
        <v>271</v>
      </c>
    </row>
    <row r="323" spans="1:1">
      <c r="A323" t="s">
        <v>272</v>
      </c>
    </row>
    <row r="324" spans="1:1">
      <c r="A324" t="s">
        <v>273</v>
      </c>
    </row>
    <row r="325" spans="1:1">
      <c r="A325" t="s">
        <v>251</v>
      </c>
    </row>
    <row r="326" spans="1:1">
      <c r="A326" t="s">
        <v>252</v>
      </c>
    </row>
    <row r="327" spans="1:1">
      <c r="A327" t="s">
        <v>394</v>
      </c>
    </row>
    <row r="328" spans="1:1">
      <c r="A328" t="s">
        <v>274</v>
      </c>
    </row>
    <row r="329" spans="1:1">
      <c r="A329" t="s">
        <v>275</v>
      </c>
    </row>
    <row r="330" spans="1:1">
      <c r="A330" t="s">
        <v>276</v>
      </c>
    </row>
    <row r="331" spans="1:1">
      <c r="A331" t="s">
        <v>277</v>
      </c>
    </row>
    <row r="332" spans="1:1">
      <c r="A332" t="s">
        <v>278</v>
      </c>
    </row>
    <row r="333" spans="1:1">
      <c r="A333" t="s">
        <v>279</v>
      </c>
    </row>
    <row r="334" spans="1:1">
      <c r="A334" t="s">
        <v>280</v>
      </c>
    </row>
    <row r="335" spans="1:1">
      <c r="A335" t="s">
        <v>281</v>
      </c>
    </row>
    <row r="336" spans="1:1">
      <c r="A336" t="s">
        <v>282</v>
      </c>
    </row>
    <row r="337" spans="1:1">
      <c r="A337" t="s">
        <v>283</v>
      </c>
    </row>
    <row r="338" spans="1:1">
      <c r="A338" t="s">
        <v>284</v>
      </c>
    </row>
    <row r="339" spans="1:1">
      <c r="A339" t="s">
        <v>285</v>
      </c>
    </row>
    <row r="340" spans="1:1">
      <c r="A340" t="s">
        <v>286</v>
      </c>
    </row>
    <row r="341" spans="1:1">
      <c r="A341" t="s">
        <v>287</v>
      </c>
    </row>
    <row r="342" spans="1:1">
      <c r="A342" t="s">
        <v>288</v>
      </c>
    </row>
    <row r="343" spans="1:1">
      <c r="A343" t="s">
        <v>289</v>
      </c>
    </row>
    <row r="344" spans="1:1">
      <c r="A344" t="s">
        <v>290</v>
      </c>
    </row>
    <row r="345" spans="1:1">
      <c r="A345" t="s">
        <v>291</v>
      </c>
    </row>
    <row r="346" spans="1:1">
      <c r="A346" t="s">
        <v>292</v>
      </c>
    </row>
    <row r="347" spans="1:1">
      <c r="A347" t="s">
        <v>291</v>
      </c>
    </row>
    <row r="348" spans="1:1">
      <c r="A348" t="s">
        <v>293</v>
      </c>
    </row>
    <row r="349" spans="1:1">
      <c r="A349" t="s">
        <v>294</v>
      </c>
    </row>
    <row r="350" spans="1:1">
      <c r="A350" t="s">
        <v>295</v>
      </c>
    </row>
    <row r="351" spans="1:1">
      <c r="A351" t="s">
        <v>296</v>
      </c>
    </row>
    <row r="352" spans="1:1">
      <c r="A352" t="s">
        <v>297</v>
      </c>
    </row>
    <row r="353" spans="1:1">
      <c r="A353" t="s">
        <v>298</v>
      </c>
    </row>
    <row r="354" spans="1:1">
      <c r="A354" t="s">
        <v>266</v>
      </c>
    </row>
    <row r="355" spans="1:1">
      <c r="A355" t="s">
        <v>299</v>
      </c>
    </row>
    <row r="356" spans="1:1">
      <c r="A356" t="s">
        <v>300</v>
      </c>
    </row>
    <row r="357" spans="1:1">
      <c r="A357" t="s">
        <v>301</v>
      </c>
    </row>
    <row r="358" spans="1:1">
      <c r="A358" t="s">
        <v>302</v>
      </c>
    </row>
    <row r="359" spans="1:1">
      <c r="A359" t="s">
        <v>303</v>
      </c>
    </row>
    <row r="360" spans="1:1">
      <c r="A360" t="s">
        <v>251</v>
      </c>
    </row>
    <row r="361" spans="1:1">
      <c r="A361" t="s">
        <v>252</v>
      </c>
    </row>
    <row r="362" spans="1:1">
      <c r="A362" t="s">
        <v>395</v>
      </c>
    </row>
    <row r="363" spans="1:1">
      <c r="A363" t="s">
        <v>304</v>
      </c>
    </row>
    <row r="364" spans="1:1">
      <c r="A364" t="s">
        <v>305</v>
      </c>
    </row>
    <row r="365" spans="1:1">
      <c r="A365" t="s">
        <v>306</v>
      </c>
    </row>
    <row r="366" spans="1:1">
      <c r="A366" t="s">
        <v>307</v>
      </c>
    </row>
    <row r="367" spans="1:1">
      <c r="A367" t="s">
        <v>308</v>
      </c>
    </row>
    <row r="368" spans="1:1">
      <c r="A368" t="s">
        <v>309</v>
      </c>
    </row>
    <row r="369" spans="1:1">
      <c r="A369" t="s">
        <v>251</v>
      </c>
    </row>
    <row r="370" spans="1:1">
      <c r="A370" t="s">
        <v>310</v>
      </c>
    </row>
    <row r="371" spans="1:1">
      <c r="A371" t="s">
        <v>396</v>
      </c>
    </row>
    <row r="372" spans="1:1">
      <c r="A372" t="s">
        <v>311</v>
      </c>
    </row>
    <row r="373" spans="1:1">
      <c r="A373" t="s">
        <v>312</v>
      </c>
    </row>
    <row r="374" spans="1:1">
      <c r="A374" t="s">
        <v>251</v>
      </c>
    </row>
    <row r="375" spans="1:1">
      <c r="A375" t="s">
        <v>313</v>
      </c>
    </row>
    <row r="376" spans="1:1">
      <c r="A376" t="s">
        <v>314</v>
      </c>
    </row>
    <row r="377" spans="1:1">
      <c r="A377" t="s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96B47-2591-4835-9D07-D7C344C3B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Data_Type</vt:lpstr>
      <vt:lpstr>Rename</vt:lpstr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Kingsley Tong 童富涵</cp:lastModifiedBy>
  <dcterms:created xsi:type="dcterms:W3CDTF">2023-10-08T07:43:58Z</dcterms:created>
  <dcterms:modified xsi:type="dcterms:W3CDTF">2023-10-10T13:45:40Z</dcterms:modified>
</cp:coreProperties>
</file>