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64" yWindow="840" windowWidth="13320" windowHeight="8796" activeTab="4"/>
  </bookViews>
  <sheets>
    <sheet name="Sambygg" sheetId="17" r:id="rId1"/>
    <sheet name="Ekonomiadmin" sheetId="16" r:id="rId2"/>
    <sheet name="Stud språk per lärosäte" sheetId="1" r:id="rId3"/>
    <sheet name="Stud per språk totalt" sheetId="2" r:id="rId4"/>
    <sheet name="Antal lärosäten med språk" sheetId="3" r:id="rId5"/>
    <sheet name="Spanska per lärosäte" sheetId="4" r:id="rId6"/>
    <sheet name="Tyska per lärosäte" sheetId="5" r:id="rId7"/>
    <sheet name="Svenska per lärosäte" sheetId="6" r:id="rId8"/>
    <sheet name="SVAS per lärosäte" sheetId="7" r:id="rId9"/>
    <sheet name="Ryska per lärosäte" sheetId="8" r:id="rId10"/>
    <sheet name="Portugisiska per lärosäte" sheetId="9" r:id="rId11"/>
    <sheet name="Kinesiska per lärosäte" sheetId="10" r:id="rId12"/>
    <sheet name="Japanska per lärosäte" sheetId="11" r:id="rId13"/>
    <sheet name="Italienska per lärosäte" sheetId="12" r:id="rId14"/>
    <sheet name="Franska per lärosäte" sheetId="13" r:id="rId15"/>
    <sheet name="Engelska per lärosäte" sheetId="14" r:id="rId16"/>
    <sheet name="Arabiska per lärosäte" sheetId="15" r:id="rId17"/>
  </sheets>
  <calcPr calcId="145621"/>
</workbook>
</file>

<file path=xl/calcChain.xml><?xml version="1.0" encoding="utf-8"?>
<calcChain xmlns="http://schemas.openxmlformats.org/spreadsheetml/2006/main">
  <c r="AF22" i="17" l="1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AF19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AF15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AF3" i="17"/>
  <c r="AE3" i="17"/>
  <c r="AE12" i="17" s="1"/>
  <c r="AD3" i="17"/>
  <c r="AC3" i="17"/>
  <c r="AB3" i="17"/>
  <c r="AA3" i="17"/>
  <c r="AA12" i="17" s="1"/>
  <c r="Z3" i="17"/>
  <c r="Y3" i="17"/>
  <c r="X3" i="17"/>
  <c r="W3" i="17"/>
  <c r="W12" i="17" s="1"/>
  <c r="V3" i="17"/>
  <c r="U3" i="17"/>
  <c r="T3" i="17"/>
  <c r="S3" i="17"/>
  <c r="S12" i="17" s="1"/>
  <c r="R3" i="17"/>
  <c r="Q3" i="17"/>
  <c r="P3" i="17"/>
  <c r="O3" i="17"/>
  <c r="O12" i="17" s="1"/>
  <c r="N3" i="17"/>
  <c r="M3" i="17"/>
  <c r="L3" i="17"/>
  <c r="K3" i="17"/>
  <c r="K12" i="17" s="1"/>
  <c r="J3" i="17"/>
  <c r="I3" i="17"/>
  <c r="H3" i="17"/>
  <c r="G3" i="17"/>
  <c r="G12" i="17" s="1"/>
  <c r="F3" i="17"/>
  <c r="E3" i="17"/>
  <c r="D3" i="17"/>
  <c r="C3" i="17"/>
  <c r="C12" i="17" s="1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AG17" i="17" l="1"/>
  <c r="AG21" i="17"/>
  <c r="G23" i="16"/>
  <c r="K23" i="16"/>
  <c r="O23" i="16"/>
  <c r="S23" i="16"/>
  <c r="W23" i="16"/>
  <c r="AA23" i="16"/>
  <c r="AE23" i="16"/>
  <c r="E23" i="16"/>
  <c r="I23" i="16"/>
  <c r="M23" i="16"/>
  <c r="Q23" i="16"/>
  <c r="U23" i="16"/>
  <c r="Y23" i="16"/>
  <c r="AC23" i="16"/>
  <c r="AG6" i="17"/>
  <c r="AG10" i="17"/>
  <c r="E12" i="17"/>
  <c r="I12" i="17"/>
  <c r="M12" i="17"/>
  <c r="Q12" i="17"/>
  <c r="U12" i="17"/>
  <c r="Y12" i="17"/>
  <c r="AC12" i="17"/>
  <c r="F12" i="17"/>
  <c r="J12" i="17"/>
  <c r="N12" i="17"/>
  <c r="R12" i="17"/>
  <c r="V12" i="17"/>
  <c r="Z12" i="17"/>
  <c r="AD12" i="17"/>
  <c r="AG4" i="17"/>
  <c r="AG5" i="17"/>
  <c r="AG8" i="17"/>
  <c r="AG9" i="17"/>
  <c r="AG15" i="17"/>
  <c r="I23" i="17"/>
  <c r="M23" i="17"/>
  <c r="Q23" i="17"/>
  <c r="U23" i="17"/>
  <c r="Y23" i="17"/>
  <c r="AC23" i="17"/>
  <c r="AG16" i="17"/>
  <c r="AG19" i="17"/>
  <c r="AG20" i="17"/>
  <c r="C23" i="17"/>
  <c r="G23" i="17"/>
  <c r="K23" i="17"/>
  <c r="O23" i="17"/>
  <c r="S23" i="17"/>
  <c r="W23" i="17"/>
  <c r="AA23" i="17"/>
  <c r="AE23" i="17"/>
  <c r="AG3" i="17"/>
  <c r="AG7" i="17"/>
  <c r="D12" i="17"/>
  <c r="H12" i="17"/>
  <c r="L12" i="17"/>
  <c r="P12" i="17"/>
  <c r="T12" i="17"/>
  <c r="X12" i="17"/>
  <c r="AB12" i="17"/>
  <c r="AF12" i="17"/>
  <c r="F23" i="17"/>
  <c r="J23" i="17"/>
  <c r="N23" i="17"/>
  <c r="R23" i="17"/>
  <c r="V23" i="17"/>
  <c r="Z23" i="17"/>
  <c r="AD23" i="17"/>
  <c r="AG18" i="17"/>
  <c r="D23" i="17"/>
  <c r="H23" i="17"/>
  <c r="L23" i="17"/>
  <c r="P23" i="17"/>
  <c r="T23" i="17"/>
  <c r="X23" i="17"/>
  <c r="AB23" i="17"/>
  <c r="AF23" i="17"/>
  <c r="E23" i="17"/>
  <c r="AG15" i="16"/>
  <c r="AG19" i="16"/>
  <c r="AG22" i="17"/>
  <c r="AG18" i="16"/>
  <c r="AG11" i="17"/>
  <c r="C12" i="16"/>
  <c r="O12" i="16"/>
  <c r="AA12" i="16"/>
  <c r="G12" i="16"/>
  <c r="K12" i="16"/>
  <c r="S12" i="16"/>
  <c r="W12" i="16"/>
  <c r="AE12" i="16"/>
  <c r="AG6" i="16"/>
  <c r="AG10" i="16"/>
  <c r="F12" i="16"/>
  <c r="J12" i="16"/>
  <c r="N12" i="16"/>
  <c r="R12" i="16"/>
  <c r="V12" i="16"/>
  <c r="Z12" i="16"/>
  <c r="AD12" i="16"/>
  <c r="AG5" i="16"/>
  <c r="AG17" i="16"/>
  <c r="AG21" i="16"/>
  <c r="D12" i="16"/>
  <c r="H12" i="16"/>
  <c r="L12" i="16"/>
  <c r="P12" i="16"/>
  <c r="T12" i="16"/>
  <c r="X12" i="16"/>
  <c r="AB12" i="16"/>
  <c r="AF12" i="16"/>
  <c r="AG16" i="16"/>
  <c r="AG20" i="16"/>
  <c r="AG9" i="16"/>
  <c r="AG3" i="16"/>
  <c r="AG4" i="16"/>
  <c r="AG7" i="16"/>
  <c r="AG8" i="16"/>
  <c r="E12" i="16"/>
  <c r="I12" i="16"/>
  <c r="M12" i="16"/>
  <c r="Q12" i="16"/>
  <c r="U12" i="16"/>
  <c r="Y12" i="16"/>
  <c r="AC12" i="16"/>
  <c r="F23" i="16"/>
  <c r="J23" i="16"/>
  <c r="N23" i="16"/>
  <c r="R23" i="16"/>
  <c r="V23" i="16"/>
  <c r="Z23" i="16"/>
  <c r="AD23" i="16"/>
  <c r="D23" i="16"/>
  <c r="H23" i="16"/>
  <c r="L23" i="16"/>
  <c r="P23" i="16"/>
  <c r="T23" i="16"/>
  <c r="X23" i="16"/>
  <c r="AB23" i="16"/>
  <c r="AF23" i="16"/>
  <c r="AG11" i="16"/>
  <c r="AG22" i="16"/>
  <c r="C23" i="16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AF3" i="15"/>
  <c r="AF12" i="15" s="1"/>
  <c r="AE3" i="15"/>
  <c r="AD3" i="15"/>
  <c r="AC3" i="15"/>
  <c r="AB3" i="15"/>
  <c r="AB12" i="15" s="1"/>
  <c r="AA3" i="15"/>
  <c r="Z3" i="15"/>
  <c r="Y3" i="15"/>
  <c r="X3" i="15"/>
  <c r="X12" i="15" s="1"/>
  <c r="W3" i="15"/>
  <c r="V3" i="15"/>
  <c r="U3" i="15"/>
  <c r="T3" i="15"/>
  <c r="T12" i="15" s="1"/>
  <c r="S3" i="15"/>
  <c r="R3" i="15"/>
  <c r="Q3" i="15"/>
  <c r="P3" i="15"/>
  <c r="P12" i="15" s="1"/>
  <c r="O3" i="15"/>
  <c r="N3" i="15"/>
  <c r="M3" i="15"/>
  <c r="L3" i="15"/>
  <c r="L12" i="15" s="1"/>
  <c r="K3" i="15"/>
  <c r="J3" i="15"/>
  <c r="J12" i="15" s="1"/>
  <c r="I3" i="15"/>
  <c r="H3" i="15"/>
  <c r="H12" i="15" s="1"/>
  <c r="G3" i="15"/>
  <c r="F3" i="15"/>
  <c r="E3" i="15"/>
  <c r="D3" i="15"/>
  <c r="D12" i="15" s="1"/>
  <c r="C3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F3" i="14"/>
  <c r="AF12" i="14" s="1"/>
  <c r="AE3" i="14"/>
  <c r="AD3" i="14"/>
  <c r="AC3" i="14"/>
  <c r="AB3" i="14"/>
  <c r="AB12" i="14" s="1"/>
  <c r="AA3" i="14"/>
  <c r="Z3" i="14"/>
  <c r="Y3" i="14"/>
  <c r="X3" i="14"/>
  <c r="X12" i="14" s="1"/>
  <c r="W3" i="14"/>
  <c r="V3" i="14"/>
  <c r="U3" i="14"/>
  <c r="T3" i="14"/>
  <c r="T12" i="14" s="1"/>
  <c r="S3" i="14"/>
  <c r="R3" i="14"/>
  <c r="Q3" i="14"/>
  <c r="P3" i="14"/>
  <c r="P12" i="14" s="1"/>
  <c r="O3" i="14"/>
  <c r="N3" i="14"/>
  <c r="M3" i="14"/>
  <c r="L3" i="14"/>
  <c r="L12" i="14" s="1"/>
  <c r="K3" i="14"/>
  <c r="J3" i="14"/>
  <c r="I3" i="14"/>
  <c r="H3" i="14"/>
  <c r="H12" i="14" s="1"/>
  <c r="G3" i="14"/>
  <c r="F3" i="14"/>
  <c r="E3" i="14"/>
  <c r="D3" i="14"/>
  <c r="D12" i="14" s="1"/>
  <c r="C3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AF3" i="12"/>
  <c r="AE3" i="12"/>
  <c r="AD3" i="12"/>
  <c r="AC3" i="12"/>
  <c r="AB3" i="12"/>
  <c r="AA3" i="12"/>
  <c r="Z3" i="12"/>
  <c r="Z12" i="12" s="1"/>
  <c r="Y3" i="12"/>
  <c r="X3" i="12"/>
  <c r="W3" i="12"/>
  <c r="V3" i="12"/>
  <c r="U3" i="12"/>
  <c r="T3" i="12"/>
  <c r="S3" i="12"/>
  <c r="R3" i="12"/>
  <c r="R12" i="12" s="1"/>
  <c r="Q3" i="12"/>
  <c r="P3" i="12"/>
  <c r="O3" i="12"/>
  <c r="N3" i="12"/>
  <c r="M3" i="12"/>
  <c r="L3" i="12"/>
  <c r="K3" i="12"/>
  <c r="J3" i="12"/>
  <c r="J12" i="12" s="1"/>
  <c r="I3" i="12"/>
  <c r="H3" i="12"/>
  <c r="G3" i="12"/>
  <c r="F3" i="12"/>
  <c r="E3" i="12"/>
  <c r="D3" i="12"/>
  <c r="C3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AF3" i="8"/>
  <c r="AE3" i="8"/>
  <c r="AD3" i="8"/>
  <c r="AC3" i="8"/>
  <c r="AB3" i="8"/>
  <c r="AA3" i="8"/>
  <c r="Z3" i="8"/>
  <c r="Z12" i="8" s="1"/>
  <c r="Y3" i="8"/>
  <c r="X3" i="8"/>
  <c r="W3" i="8"/>
  <c r="V3" i="8"/>
  <c r="U3" i="8"/>
  <c r="T3" i="8"/>
  <c r="S3" i="8"/>
  <c r="R3" i="8"/>
  <c r="R12" i="8" s="1"/>
  <c r="Q3" i="8"/>
  <c r="P3" i="8"/>
  <c r="O3" i="8"/>
  <c r="N3" i="8"/>
  <c r="M3" i="8"/>
  <c r="L3" i="8"/>
  <c r="K3" i="8"/>
  <c r="J3" i="8"/>
  <c r="J12" i="8" s="1"/>
  <c r="I3" i="8"/>
  <c r="H3" i="8"/>
  <c r="G3" i="8"/>
  <c r="F3" i="8"/>
  <c r="E3" i="8"/>
  <c r="D3" i="8"/>
  <c r="C3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F3" i="5"/>
  <c r="AE3" i="5"/>
  <c r="AD3" i="5"/>
  <c r="AD12" i="5" s="1"/>
  <c r="AC3" i="5"/>
  <c r="AB3" i="5"/>
  <c r="AA3" i="5"/>
  <c r="Z3" i="5"/>
  <c r="Z12" i="5" s="1"/>
  <c r="Y3" i="5"/>
  <c r="X3" i="5"/>
  <c r="W3" i="5"/>
  <c r="V3" i="5"/>
  <c r="V12" i="5" s="1"/>
  <c r="U3" i="5"/>
  <c r="T3" i="5"/>
  <c r="S3" i="5"/>
  <c r="R3" i="5"/>
  <c r="R12" i="5" s="1"/>
  <c r="Q3" i="5"/>
  <c r="Q12" i="5" s="1"/>
  <c r="P3" i="5"/>
  <c r="O3" i="5"/>
  <c r="N3" i="5"/>
  <c r="N12" i="5" s="1"/>
  <c r="M3" i="5"/>
  <c r="L3" i="5"/>
  <c r="K3" i="5"/>
  <c r="J3" i="5"/>
  <c r="J12" i="5" s="1"/>
  <c r="I3" i="5"/>
  <c r="H3" i="5"/>
  <c r="G3" i="5"/>
  <c r="F3" i="5"/>
  <c r="F12" i="5" s="1"/>
  <c r="E3" i="5"/>
  <c r="D3" i="5"/>
  <c r="C3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G23" i="17" l="1"/>
  <c r="AG23" i="16"/>
  <c r="G23" i="15"/>
  <c r="K23" i="15"/>
  <c r="O23" i="15"/>
  <c r="S23" i="15"/>
  <c r="W23" i="15"/>
  <c r="AA23" i="15"/>
  <c r="AE23" i="15"/>
  <c r="AG17" i="15"/>
  <c r="AG21" i="15"/>
  <c r="R12" i="15"/>
  <c r="Z12" i="15"/>
  <c r="V12" i="15"/>
  <c r="AD12" i="15"/>
  <c r="AG5" i="15"/>
  <c r="AG9" i="15"/>
  <c r="C12" i="15"/>
  <c r="G12" i="15"/>
  <c r="K12" i="15"/>
  <c r="O12" i="15"/>
  <c r="S12" i="15"/>
  <c r="W12" i="15"/>
  <c r="AA12" i="15"/>
  <c r="AE12" i="15"/>
  <c r="F12" i="15"/>
  <c r="N12" i="15"/>
  <c r="AG5" i="14"/>
  <c r="AG9" i="14"/>
  <c r="G23" i="14"/>
  <c r="K23" i="14"/>
  <c r="O23" i="14"/>
  <c r="S23" i="14"/>
  <c r="W23" i="14"/>
  <c r="AA23" i="14"/>
  <c r="AE23" i="14"/>
  <c r="AG3" i="15"/>
  <c r="AG4" i="15"/>
  <c r="AG7" i="15"/>
  <c r="AG8" i="15"/>
  <c r="E12" i="15"/>
  <c r="I12" i="15"/>
  <c r="M12" i="15"/>
  <c r="Q12" i="15"/>
  <c r="U12" i="15"/>
  <c r="Y12" i="15"/>
  <c r="AC12" i="15"/>
  <c r="F23" i="15"/>
  <c r="J23" i="15"/>
  <c r="N23" i="15"/>
  <c r="R23" i="15"/>
  <c r="V23" i="15"/>
  <c r="Z23" i="15"/>
  <c r="AD23" i="15"/>
  <c r="D23" i="15"/>
  <c r="H23" i="15"/>
  <c r="L23" i="15"/>
  <c r="P23" i="15"/>
  <c r="T23" i="15"/>
  <c r="X23" i="15"/>
  <c r="AB23" i="15"/>
  <c r="AF23" i="15"/>
  <c r="AG6" i="15"/>
  <c r="AG10" i="15"/>
  <c r="AG15" i="15"/>
  <c r="AG18" i="15"/>
  <c r="AG19" i="15"/>
  <c r="E23" i="15"/>
  <c r="I23" i="15"/>
  <c r="M23" i="15"/>
  <c r="Q23" i="15"/>
  <c r="U23" i="15"/>
  <c r="Y23" i="15"/>
  <c r="AC23" i="15"/>
  <c r="AG16" i="15"/>
  <c r="AG20" i="15"/>
  <c r="AG11" i="15"/>
  <c r="AG22" i="15"/>
  <c r="C23" i="15"/>
  <c r="C12" i="14"/>
  <c r="G12" i="14"/>
  <c r="K12" i="14"/>
  <c r="O12" i="14"/>
  <c r="S12" i="14"/>
  <c r="W12" i="14"/>
  <c r="AA12" i="14"/>
  <c r="AE12" i="14"/>
  <c r="R12" i="13"/>
  <c r="AG17" i="14"/>
  <c r="AG21" i="14"/>
  <c r="F12" i="14"/>
  <c r="J12" i="14"/>
  <c r="N12" i="14"/>
  <c r="R12" i="14"/>
  <c r="V12" i="14"/>
  <c r="Z12" i="14"/>
  <c r="AD12" i="14"/>
  <c r="AG6" i="14"/>
  <c r="AG10" i="14"/>
  <c r="AG15" i="14"/>
  <c r="AG18" i="14"/>
  <c r="AG19" i="14"/>
  <c r="E23" i="14"/>
  <c r="I23" i="14"/>
  <c r="M23" i="14"/>
  <c r="Q23" i="14"/>
  <c r="U23" i="14"/>
  <c r="Y23" i="14"/>
  <c r="AC23" i="14"/>
  <c r="AG16" i="14"/>
  <c r="AG20" i="14"/>
  <c r="AG3" i="14"/>
  <c r="AG4" i="14"/>
  <c r="AG7" i="14"/>
  <c r="AG8" i="14"/>
  <c r="E12" i="14"/>
  <c r="I12" i="14"/>
  <c r="M12" i="14"/>
  <c r="Q12" i="14"/>
  <c r="U12" i="14"/>
  <c r="Y12" i="14"/>
  <c r="AC12" i="14"/>
  <c r="F23" i="14"/>
  <c r="J23" i="14"/>
  <c r="N23" i="14"/>
  <c r="R23" i="14"/>
  <c r="V23" i="14"/>
  <c r="Z23" i="14"/>
  <c r="AD23" i="14"/>
  <c r="D23" i="14"/>
  <c r="H23" i="14"/>
  <c r="L23" i="14"/>
  <c r="P23" i="14"/>
  <c r="T23" i="14"/>
  <c r="X23" i="14"/>
  <c r="AB23" i="14"/>
  <c r="AF23" i="14"/>
  <c r="AG11" i="14"/>
  <c r="AG22" i="14"/>
  <c r="C23" i="14"/>
  <c r="F12" i="13"/>
  <c r="J12" i="13"/>
  <c r="N12" i="13"/>
  <c r="V12" i="13"/>
  <c r="Z12" i="13"/>
  <c r="AD12" i="13"/>
  <c r="AG16" i="13"/>
  <c r="AG20" i="13"/>
  <c r="C23" i="13"/>
  <c r="G23" i="13"/>
  <c r="K23" i="13"/>
  <c r="O23" i="13"/>
  <c r="S23" i="13"/>
  <c r="W23" i="13"/>
  <c r="AA23" i="13"/>
  <c r="AE23" i="13"/>
  <c r="F23" i="13"/>
  <c r="J23" i="13"/>
  <c r="N23" i="13"/>
  <c r="R23" i="13"/>
  <c r="V23" i="13"/>
  <c r="Z23" i="13"/>
  <c r="AD23" i="13"/>
  <c r="H12" i="12"/>
  <c r="D23" i="12"/>
  <c r="H23" i="12"/>
  <c r="L23" i="12"/>
  <c r="P23" i="12"/>
  <c r="T23" i="12"/>
  <c r="X23" i="12"/>
  <c r="AB23" i="12"/>
  <c r="AF23" i="12"/>
  <c r="AG15" i="13"/>
  <c r="AG17" i="13"/>
  <c r="AG18" i="13"/>
  <c r="AG19" i="13"/>
  <c r="AG21" i="13"/>
  <c r="E23" i="13"/>
  <c r="I23" i="13"/>
  <c r="M23" i="13"/>
  <c r="Q23" i="13"/>
  <c r="U23" i="13"/>
  <c r="Y23" i="13"/>
  <c r="AC23" i="13"/>
  <c r="AG5" i="13"/>
  <c r="AG9" i="13"/>
  <c r="C12" i="13"/>
  <c r="G12" i="13"/>
  <c r="K12" i="13"/>
  <c r="O12" i="13"/>
  <c r="S12" i="13"/>
  <c r="W12" i="13"/>
  <c r="AA12" i="13"/>
  <c r="AE12" i="13"/>
  <c r="D12" i="13"/>
  <c r="H12" i="13"/>
  <c r="L12" i="13"/>
  <c r="P12" i="13"/>
  <c r="T12" i="13"/>
  <c r="X12" i="13"/>
  <c r="AB12" i="13"/>
  <c r="AF12" i="13"/>
  <c r="AG3" i="13"/>
  <c r="AG4" i="13"/>
  <c r="AG6" i="13"/>
  <c r="AG7" i="13"/>
  <c r="AG8" i="13"/>
  <c r="AG10" i="13"/>
  <c r="E12" i="13"/>
  <c r="I12" i="13"/>
  <c r="M12" i="13"/>
  <c r="Q12" i="13"/>
  <c r="U12" i="13"/>
  <c r="Y12" i="13"/>
  <c r="AC12" i="13"/>
  <c r="D23" i="13"/>
  <c r="H23" i="13"/>
  <c r="L23" i="13"/>
  <c r="P23" i="13"/>
  <c r="T23" i="13"/>
  <c r="X23" i="13"/>
  <c r="AB23" i="13"/>
  <c r="AF23" i="13"/>
  <c r="X12" i="12"/>
  <c r="D23" i="11"/>
  <c r="H23" i="11"/>
  <c r="L23" i="11"/>
  <c r="P23" i="11"/>
  <c r="T23" i="11"/>
  <c r="X23" i="11"/>
  <c r="AB23" i="11"/>
  <c r="AF23" i="11"/>
  <c r="AG11" i="13"/>
  <c r="AG22" i="13"/>
  <c r="AG5" i="12"/>
  <c r="AG9" i="12"/>
  <c r="P12" i="12"/>
  <c r="AF12" i="12"/>
  <c r="D12" i="12"/>
  <c r="L12" i="12"/>
  <c r="T12" i="12"/>
  <c r="AB12" i="12"/>
  <c r="AG17" i="12"/>
  <c r="AG21" i="12"/>
  <c r="F12" i="12"/>
  <c r="N12" i="12"/>
  <c r="V12" i="12"/>
  <c r="AD12" i="12"/>
  <c r="AG6" i="12"/>
  <c r="AG10" i="12"/>
  <c r="AG15" i="12"/>
  <c r="AG18" i="12"/>
  <c r="AG19" i="12"/>
  <c r="E23" i="12"/>
  <c r="I23" i="12"/>
  <c r="M23" i="12"/>
  <c r="Q23" i="12"/>
  <c r="U23" i="12"/>
  <c r="Y23" i="12"/>
  <c r="AC23" i="12"/>
  <c r="G12" i="12"/>
  <c r="S12" i="12"/>
  <c r="AE12" i="12"/>
  <c r="AG16" i="12"/>
  <c r="AG20" i="12"/>
  <c r="C23" i="12"/>
  <c r="G23" i="12"/>
  <c r="K23" i="12"/>
  <c r="O23" i="12"/>
  <c r="S23" i="12"/>
  <c r="W23" i="12"/>
  <c r="AA23" i="12"/>
  <c r="AE23" i="12"/>
  <c r="C12" i="12"/>
  <c r="K12" i="12"/>
  <c r="O12" i="12"/>
  <c r="W12" i="12"/>
  <c r="AA12" i="12"/>
  <c r="AG3" i="12"/>
  <c r="AG4" i="12"/>
  <c r="AG7" i="12"/>
  <c r="AG8" i="12"/>
  <c r="E12" i="12"/>
  <c r="I12" i="12"/>
  <c r="M12" i="12"/>
  <c r="Q12" i="12"/>
  <c r="U12" i="12"/>
  <c r="Y12" i="12"/>
  <c r="AC12" i="12"/>
  <c r="F23" i="12"/>
  <c r="J23" i="12"/>
  <c r="N23" i="12"/>
  <c r="R23" i="12"/>
  <c r="V23" i="12"/>
  <c r="Z23" i="12"/>
  <c r="AD23" i="12"/>
  <c r="AG22" i="12"/>
  <c r="AG11" i="12"/>
  <c r="H12" i="11"/>
  <c r="P12" i="11"/>
  <c r="X12" i="11"/>
  <c r="AF12" i="11"/>
  <c r="AG15" i="11"/>
  <c r="AG17" i="11"/>
  <c r="AG19" i="11"/>
  <c r="AG21" i="11"/>
  <c r="E23" i="11"/>
  <c r="I23" i="11"/>
  <c r="M23" i="11"/>
  <c r="Q23" i="11"/>
  <c r="U23" i="11"/>
  <c r="Y23" i="11"/>
  <c r="AC23" i="11"/>
  <c r="L12" i="11"/>
  <c r="AB12" i="11"/>
  <c r="D12" i="11"/>
  <c r="T12" i="11"/>
  <c r="F12" i="11"/>
  <c r="J12" i="11"/>
  <c r="N12" i="11"/>
  <c r="R12" i="11"/>
  <c r="V12" i="11"/>
  <c r="Z12" i="11"/>
  <c r="AD12" i="11"/>
  <c r="AG5" i="11"/>
  <c r="AG9" i="11"/>
  <c r="C12" i="11"/>
  <c r="G12" i="11"/>
  <c r="K12" i="11"/>
  <c r="O12" i="11"/>
  <c r="S12" i="11"/>
  <c r="W12" i="11"/>
  <c r="AA12" i="11"/>
  <c r="AE12" i="11"/>
  <c r="AG16" i="11"/>
  <c r="AG18" i="11"/>
  <c r="AG20" i="11"/>
  <c r="C23" i="11"/>
  <c r="G23" i="11"/>
  <c r="K23" i="11"/>
  <c r="O23" i="11"/>
  <c r="S23" i="11"/>
  <c r="W23" i="11"/>
  <c r="AA23" i="11"/>
  <c r="AE23" i="11"/>
  <c r="AG3" i="11"/>
  <c r="AG4" i="11"/>
  <c r="AG6" i="11"/>
  <c r="AG7" i="11"/>
  <c r="AG8" i="11"/>
  <c r="AG10" i="11"/>
  <c r="E12" i="11"/>
  <c r="I12" i="11"/>
  <c r="M12" i="11"/>
  <c r="Q12" i="11"/>
  <c r="U12" i="11"/>
  <c r="Y12" i="11"/>
  <c r="AC12" i="11"/>
  <c r="F23" i="11"/>
  <c r="J23" i="11"/>
  <c r="N23" i="11"/>
  <c r="R23" i="11"/>
  <c r="V23" i="11"/>
  <c r="Z23" i="11"/>
  <c r="AD23" i="11"/>
  <c r="AG11" i="11"/>
  <c r="AG22" i="11"/>
  <c r="AG17" i="10"/>
  <c r="AG18" i="10"/>
  <c r="AG19" i="10"/>
  <c r="AG21" i="10"/>
  <c r="F23" i="10"/>
  <c r="J23" i="10"/>
  <c r="N23" i="10"/>
  <c r="R23" i="10"/>
  <c r="V23" i="10"/>
  <c r="Z23" i="10"/>
  <c r="AD23" i="10"/>
  <c r="F12" i="10"/>
  <c r="J12" i="10"/>
  <c r="N12" i="10"/>
  <c r="R12" i="10"/>
  <c r="V12" i="10"/>
  <c r="Z12" i="10"/>
  <c r="AD12" i="10"/>
  <c r="D23" i="10"/>
  <c r="H23" i="10"/>
  <c r="L23" i="10"/>
  <c r="P23" i="10"/>
  <c r="T23" i="10"/>
  <c r="X23" i="10"/>
  <c r="AB23" i="10"/>
  <c r="AF23" i="10"/>
  <c r="E23" i="10"/>
  <c r="I23" i="10"/>
  <c r="M23" i="10"/>
  <c r="Q23" i="10"/>
  <c r="U23" i="10"/>
  <c r="Y23" i="10"/>
  <c r="AC23" i="10"/>
  <c r="AG4" i="10"/>
  <c r="AG5" i="10"/>
  <c r="AG8" i="10"/>
  <c r="AG9" i="10"/>
  <c r="C12" i="10"/>
  <c r="G12" i="10"/>
  <c r="K12" i="10"/>
  <c r="O12" i="10"/>
  <c r="S12" i="10"/>
  <c r="W12" i="10"/>
  <c r="AA12" i="10"/>
  <c r="AE12" i="10"/>
  <c r="D12" i="10"/>
  <c r="H12" i="10"/>
  <c r="L12" i="10"/>
  <c r="P12" i="10"/>
  <c r="T12" i="10"/>
  <c r="X12" i="10"/>
  <c r="AB12" i="10"/>
  <c r="AF12" i="10"/>
  <c r="AG15" i="10"/>
  <c r="AG16" i="10"/>
  <c r="AG20" i="10"/>
  <c r="C23" i="10"/>
  <c r="G23" i="10"/>
  <c r="K23" i="10"/>
  <c r="O23" i="10"/>
  <c r="S23" i="10"/>
  <c r="W23" i="10"/>
  <c r="AA23" i="10"/>
  <c r="AE23" i="10"/>
  <c r="AG3" i="10"/>
  <c r="AG6" i="10"/>
  <c r="AG7" i="10"/>
  <c r="AG10" i="10"/>
  <c r="E12" i="10"/>
  <c r="I12" i="10"/>
  <c r="M12" i="10"/>
  <c r="Q12" i="10"/>
  <c r="U12" i="10"/>
  <c r="Y12" i="10"/>
  <c r="AC12" i="10"/>
  <c r="AG22" i="10"/>
  <c r="AG11" i="10"/>
  <c r="AG17" i="9"/>
  <c r="AG18" i="9"/>
  <c r="AG19" i="9"/>
  <c r="AG21" i="9"/>
  <c r="E23" i="9"/>
  <c r="I23" i="9"/>
  <c r="M23" i="9"/>
  <c r="Q23" i="9"/>
  <c r="U23" i="9"/>
  <c r="Y23" i="9"/>
  <c r="AC23" i="9"/>
  <c r="D23" i="8"/>
  <c r="H23" i="8"/>
  <c r="L23" i="8"/>
  <c r="P23" i="8"/>
  <c r="T23" i="8"/>
  <c r="X23" i="8"/>
  <c r="AB23" i="8"/>
  <c r="AF23" i="8"/>
  <c r="F23" i="9"/>
  <c r="J23" i="9"/>
  <c r="N23" i="9"/>
  <c r="R23" i="9"/>
  <c r="V23" i="9"/>
  <c r="Z23" i="9"/>
  <c r="AD23" i="9"/>
  <c r="F12" i="9"/>
  <c r="J12" i="9"/>
  <c r="N12" i="9"/>
  <c r="R12" i="9"/>
  <c r="V12" i="9"/>
  <c r="Z12" i="9"/>
  <c r="AD12" i="9"/>
  <c r="AG5" i="9"/>
  <c r="AG9" i="9"/>
  <c r="C12" i="9"/>
  <c r="G12" i="9"/>
  <c r="K12" i="9"/>
  <c r="O12" i="9"/>
  <c r="S12" i="9"/>
  <c r="W12" i="9"/>
  <c r="AA12" i="9"/>
  <c r="AE12" i="9"/>
  <c r="F23" i="8"/>
  <c r="J23" i="8"/>
  <c r="N23" i="8"/>
  <c r="R23" i="8"/>
  <c r="V23" i="8"/>
  <c r="Z23" i="8"/>
  <c r="AD23" i="8"/>
  <c r="D12" i="9"/>
  <c r="H12" i="9"/>
  <c r="L12" i="9"/>
  <c r="P12" i="9"/>
  <c r="T12" i="9"/>
  <c r="X12" i="9"/>
  <c r="AB12" i="9"/>
  <c r="AF12" i="9"/>
  <c r="AG16" i="9"/>
  <c r="AG20" i="9"/>
  <c r="C23" i="9"/>
  <c r="G23" i="9"/>
  <c r="K23" i="9"/>
  <c r="O23" i="9"/>
  <c r="S23" i="9"/>
  <c r="W23" i="9"/>
  <c r="AA23" i="9"/>
  <c r="AE23" i="9"/>
  <c r="AG15" i="9"/>
  <c r="AG3" i="9"/>
  <c r="AG4" i="9"/>
  <c r="AG6" i="9"/>
  <c r="AG7" i="9"/>
  <c r="AG8" i="9"/>
  <c r="AG10" i="9"/>
  <c r="E12" i="9"/>
  <c r="I12" i="9"/>
  <c r="M12" i="9"/>
  <c r="Q12" i="9"/>
  <c r="U12" i="9"/>
  <c r="Y12" i="9"/>
  <c r="AC12" i="9"/>
  <c r="D23" i="9"/>
  <c r="H23" i="9"/>
  <c r="L23" i="9"/>
  <c r="P23" i="9"/>
  <c r="T23" i="9"/>
  <c r="X23" i="9"/>
  <c r="AB23" i="9"/>
  <c r="AF23" i="9"/>
  <c r="AG22" i="9"/>
  <c r="AG11" i="9"/>
  <c r="AG16" i="8"/>
  <c r="AG18" i="8"/>
  <c r="AG20" i="8"/>
  <c r="D12" i="8"/>
  <c r="H12" i="8"/>
  <c r="L12" i="8"/>
  <c r="P12" i="8"/>
  <c r="T12" i="8"/>
  <c r="X12" i="8"/>
  <c r="AB12" i="8"/>
  <c r="AF12" i="8"/>
  <c r="F12" i="8"/>
  <c r="N12" i="8"/>
  <c r="V12" i="8"/>
  <c r="AD12" i="8"/>
  <c r="AG4" i="8"/>
  <c r="AG8" i="8"/>
  <c r="AG15" i="8"/>
  <c r="AG17" i="8"/>
  <c r="AG19" i="8"/>
  <c r="AG21" i="8"/>
  <c r="E23" i="8"/>
  <c r="I23" i="8"/>
  <c r="M23" i="8"/>
  <c r="Q23" i="8"/>
  <c r="U23" i="8"/>
  <c r="Y23" i="8"/>
  <c r="AC23" i="8"/>
  <c r="AG3" i="8"/>
  <c r="AG5" i="8"/>
  <c r="AG7" i="8"/>
  <c r="AG9" i="8"/>
  <c r="C12" i="8"/>
  <c r="G12" i="8"/>
  <c r="K12" i="8"/>
  <c r="O12" i="8"/>
  <c r="S12" i="8"/>
  <c r="W12" i="8"/>
  <c r="AA12" i="8"/>
  <c r="AE12" i="8"/>
  <c r="C23" i="8"/>
  <c r="G23" i="8"/>
  <c r="K23" i="8"/>
  <c r="O23" i="8"/>
  <c r="S23" i="8"/>
  <c r="W23" i="8"/>
  <c r="AA23" i="8"/>
  <c r="AE23" i="8"/>
  <c r="AG6" i="8"/>
  <c r="AG10" i="8"/>
  <c r="E12" i="8"/>
  <c r="I12" i="8"/>
  <c r="M12" i="8"/>
  <c r="Q12" i="8"/>
  <c r="U12" i="8"/>
  <c r="Y12" i="8"/>
  <c r="AC12" i="8"/>
  <c r="AG11" i="8"/>
  <c r="AG22" i="8"/>
  <c r="C12" i="7"/>
  <c r="G12" i="7"/>
  <c r="K12" i="7"/>
  <c r="O12" i="7"/>
  <c r="S12" i="7"/>
  <c r="W12" i="7"/>
  <c r="AA12" i="7"/>
  <c r="AE12" i="7"/>
  <c r="AG15" i="7"/>
  <c r="G23" i="7"/>
  <c r="K23" i="7"/>
  <c r="O23" i="7"/>
  <c r="S23" i="7"/>
  <c r="W23" i="7"/>
  <c r="AA23" i="7"/>
  <c r="AE23" i="7"/>
  <c r="AG18" i="7"/>
  <c r="AG19" i="7"/>
  <c r="E23" i="7"/>
  <c r="I23" i="7"/>
  <c r="M23" i="7"/>
  <c r="Q23" i="7"/>
  <c r="U23" i="7"/>
  <c r="Y23" i="7"/>
  <c r="AC23" i="7"/>
  <c r="AG6" i="7"/>
  <c r="AG10" i="7"/>
  <c r="F12" i="7"/>
  <c r="J12" i="7"/>
  <c r="N12" i="7"/>
  <c r="R12" i="7"/>
  <c r="V12" i="7"/>
  <c r="Z12" i="7"/>
  <c r="AD12" i="7"/>
  <c r="AG5" i="7"/>
  <c r="AG17" i="7"/>
  <c r="AG21" i="7"/>
  <c r="D12" i="7"/>
  <c r="H12" i="7"/>
  <c r="L12" i="7"/>
  <c r="P12" i="7"/>
  <c r="T12" i="7"/>
  <c r="X12" i="7"/>
  <c r="AB12" i="7"/>
  <c r="AF12" i="7"/>
  <c r="AG16" i="7"/>
  <c r="AG20" i="7"/>
  <c r="AG9" i="7"/>
  <c r="AG3" i="7"/>
  <c r="AG4" i="7"/>
  <c r="AG7" i="7"/>
  <c r="AG8" i="7"/>
  <c r="E12" i="7"/>
  <c r="I12" i="7"/>
  <c r="M12" i="7"/>
  <c r="Q12" i="7"/>
  <c r="U12" i="7"/>
  <c r="Y12" i="7"/>
  <c r="AC12" i="7"/>
  <c r="F23" i="7"/>
  <c r="J23" i="7"/>
  <c r="N23" i="7"/>
  <c r="R23" i="7"/>
  <c r="V23" i="7"/>
  <c r="Z23" i="7"/>
  <c r="AD23" i="7"/>
  <c r="D23" i="7"/>
  <c r="H23" i="7"/>
  <c r="L23" i="7"/>
  <c r="P23" i="7"/>
  <c r="T23" i="7"/>
  <c r="X23" i="7"/>
  <c r="AB23" i="7"/>
  <c r="AF23" i="7"/>
  <c r="AG11" i="7"/>
  <c r="AG22" i="7"/>
  <c r="C23" i="7"/>
  <c r="J12" i="6"/>
  <c r="R12" i="6"/>
  <c r="Z12" i="6"/>
  <c r="F12" i="6"/>
  <c r="V12" i="6"/>
  <c r="AD12" i="6"/>
  <c r="D12" i="6"/>
  <c r="H12" i="6"/>
  <c r="L12" i="6"/>
  <c r="P12" i="6"/>
  <c r="T12" i="6"/>
  <c r="X12" i="6"/>
  <c r="AB12" i="6"/>
  <c r="AF12" i="6"/>
  <c r="AG16" i="6"/>
  <c r="AG20" i="6"/>
  <c r="C23" i="6"/>
  <c r="G23" i="6"/>
  <c r="K23" i="6"/>
  <c r="O23" i="6"/>
  <c r="S23" i="6"/>
  <c r="W23" i="6"/>
  <c r="AA23" i="6"/>
  <c r="AE23" i="6"/>
  <c r="N12" i="6"/>
  <c r="F23" i="6"/>
  <c r="J23" i="6"/>
  <c r="N23" i="6"/>
  <c r="R23" i="6"/>
  <c r="V23" i="6"/>
  <c r="Z23" i="6"/>
  <c r="AD23" i="6"/>
  <c r="AG6" i="6"/>
  <c r="AG10" i="6"/>
  <c r="AG15" i="6"/>
  <c r="AG18" i="6"/>
  <c r="AG19" i="6"/>
  <c r="E23" i="6"/>
  <c r="I23" i="6"/>
  <c r="M23" i="6"/>
  <c r="Q23" i="6"/>
  <c r="U23" i="6"/>
  <c r="Y23" i="6"/>
  <c r="AC23" i="6"/>
  <c r="AG5" i="6"/>
  <c r="AG9" i="6"/>
  <c r="C12" i="6"/>
  <c r="G12" i="6"/>
  <c r="K12" i="6"/>
  <c r="O12" i="6"/>
  <c r="S12" i="6"/>
  <c r="W12" i="6"/>
  <c r="AA12" i="6"/>
  <c r="AE12" i="6"/>
  <c r="D23" i="6"/>
  <c r="H23" i="6"/>
  <c r="L23" i="6"/>
  <c r="P23" i="6"/>
  <c r="T23" i="6"/>
  <c r="X23" i="6"/>
  <c r="AB23" i="6"/>
  <c r="AF23" i="6"/>
  <c r="AG17" i="6"/>
  <c r="AG21" i="6"/>
  <c r="AG3" i="6"/>
  <c r="AG4" i="6"/>
  <c r="AG7" i="6"/>
  <c r="AG8" i="6"/>
  <c r="E12" i="6"/>
  <c r="I12" i="6"/>
  <c r="M12" i="6"/>
  <c r="Q12" i="6"/>
  <c r="U12" i="6"/>
  <c r="Y12" i="6"/>
  <c r="AC12" i="6"/>
  <c r="AG11" i="6"/>
  <c r="AG22" i="6"/>
  <c r="I12" i="5"/>
  <c r="Y12" i="5"/>
  <c r="AG15" i="5"/>
  <c r="I23" i="5"/>
  <c r="M23" i="5"/>
  <c r="Q23" i="5"/>
  <c r="U23" i="5"/>
  <c r="Y23" i="5"/>
  <c r="AC23" i="5"/>
  <c r="AG16" i="5"/>
  <c r="AG18" i="5"/>
  <c r="AG19" i="5"/>
  <c r="AG20" i="5"/>
  <c r="E12" i="5"/>
  <c r="M12" i="5"/>
  <c r="U12" i="5"/>
  <c r="AC12" i="5"/>
  <c r="AG17" i="5"/>
  <c r="AG21" i="5"/>
  <c r="AG3" i="5"/>
  <c r="AG4" i="5"/>
  <c r="AG7" i="5"/>
  <c r="AG8" i="5"/>
  <c r="C12" i="5"/>
  <c r="G12" i="5"/>
  <c r="K12" i="5"/>
  <c r="O12" i="5"/>
  <c r="S12" i="5"/>
  <c r="W12" i="5"/>
  <c r="AA12" i="5"/>
  <c r="AE12" i="5"/>
  <c r="F23" i="5"/>
  <c r="J23" i="5"/>
  <c r="N23" i="5"/>
  <c r="R23" i="5"/>
  <c r="V23" i="5"/>
  <c r="Z23" i="5"/>
  <c r="AD23" i="5"/>
  <c r="D12" i="5"/>
  <c r="H12" i="5"/>
  <c r="L12" i="5"/>
  <c r="P12" i="5"/>
  <c r="T12" i="5"/>
  <c r="X12" i="5"/>
  <c r="AB12" i="5"/>
  <c r="AF12" i="5"/>
  <c r="C23" i="5"/>
  <c r="G23" i="5"/>
  <c r="K23" i="5"/>
  <c r="O23" i="5"/>
  <c r="S23" i="5"/>
  <c r="W23" i="5"/>
  <c r="AA23" i="5"/>
  <c r="AE23" i="5"/>
  <c r="AG5" i="5"/>
  <c r="AG6" i="5"/>
  <c r="AG9" i="5"/>
  <c r="AG10" i="5"/>
  <c r="D23" i="5"/>
  <c r="H23" i="5"/>
  <c r="L23" i="5"/>
  <c r="P23" i="5"/>
  <c r="T23" i="5"/>
  <c r="X23" i="5"/>
  <c r="AB23" i="5"/>
  <c r="AF23" i="5"/>
  <c r="E23" i="5"/>
  <c r="AG11" i="5"/>
  <c r="AG22" i="5"/>
  <c r="AG23" i="11" l="1"/>
  <c r="AG23" i="14"/>
  <c r="AG23" i="15"/>
  <c r="AG23" i="13"/>
  <c r="AG23" i="12"/>
  <c r="AG23" i="10"/>
  <c r="AG23" i="7"/>
  <c r="AG23" i="9"/>
  <c r="AG23" i="8"/>
  <c r="AG23" i="6"/>
  <c r="AG23" i="5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D11" i="3"/>
  <c r="D12" i="3" s="1"/>
  <c r="E11" i="3"/>
  <c r="E12" i="3" s="1"/>
  <c r="F11" i="3"/>
  <c r="F12" i="3" s="1"/>
  <c r="G11" i="3"/>
  <c r="G12" i="3" s="1"/>
  <c r="H11" i="3"/>
  <c r="H12" i="3" s="1"/>
  <c r="I11" i="3"/>
  <c r="I12" i="3" s="1"/>
  <c r="J11" i="3"/>
  <c r="J12" i="3" s="1"/>
  <c r="K11" i="3"/>
  <c r="K12" i="3" s="1"/>
  <c r="L11" i="3"/>
  <c r="L12" i="3" s="1"/>
  <c r="M11" i="3"/>
  <c r="M12" i="3" s="1"/>
  <c r="N11" i="3"/>
  <c r="N12" i="3" s="1"/>
  <c r="O11" i="3"/>
  <c r="O12" i="3" s="1"/>
  <c r="P11" i="3"/>
  <c r="P12" i="3" s="1"/>
  <c r="Q11" i="3"/>
  <c r="Q12" i="3" s="1"/>
  <c r="R11" i="3"/>
  <c r="R12" i="3" s="1"/>
  <c r="S11" i="3"/>
  <c r="S12" i="3" s="1"/>
  <c r="T11" i="3"/>
  <c r="T12" i="3" s="1"/>
  <c r="U11" i="3"/>
  <c r="U12" i="3" s="1"/>
  <c r="V11" i="3"/>
  <c r="V12" i="3" s="1"/>
  <c r="W11" i="3"/>
  <c r="W12" i="3" s="1"/>
  <c r="X11" i="3"/>
  <c r="X12" i="3" s="1"/>
  <c r="Y11" i="3"/>
  <c r="Y12" i="3" s="1"/>
  <c r="Z11" i="3"/>
  <c r="Z12" i="3" s="1"/>
  <c r="AA11" i="3"/>
  <c r="AA12" i="3" s="1"/>
  <c r="AB11" i="3"/>
  <c r="AB12" i="3" s="1"/>
  <c r="AC11" i="3"/>
  <c r="AC12" i="3" s="1"/>
  <c r="AD11" i="3"/>
  <c r="AD12" i="3" s="1"/>
  <c r="AE11" i="3"/>
  <c r="AE12" i="3" s="1"/>
  <c r="AF11" i="3"/>
  <c r="AF12" i="3" s="1"/>
  <c r="AG11" i="3"/>
  <c r="AG12" i="3" s="1"/>
  <c r="AH11" i="3"/>
  <c r="AH12" i="3" s="1"/>
  <c r="AI11" i="3"/>
  <c r="AI12" i="3" s="1"/>
  <c r="AJ11" i="3"/>
  <c r="AJ12" i="3" s="1"/>
  <c r="AK11" i="3"/>
  <c r="AK12" i="3" s="1"/>
  <c r="AL11" i="3"/>
  <c r="AL12" i="3" s="1"/>
  <c r="AM11" i="3"/>
  <c r="AM12" i="3" s="1"/>
  <c r="AN11" i="3"/>
  <c r="AN12" i="3" s="1"/>
  <c r="AO11" i="3"/>
  <c r="AO12" i="3" s="1"/>
  <c r="AP11" i="3"/>
  <c r="AP12" i="3" s="1"/>
  <c r="AQ11" i="3"/>
  <c r="AQ12" i="3" s="1"/>
  <c r="AR11" i="3"/>
  <c r="AR12" i="3" s="1"/>
  <c r="AS11" i="3"/>
  <c r="AS12" i="3" s="1"/>
  <c r="C2" i="3"/>
  <c r="C4" i="3"/>
  <c r="C5" i="3"/>
  <c r="C6" i="3"/>
  <c r="C7" i="3"/>
  <c r="C8" i="3"/>
  <c r="C9" i="3"/>
  <c r="C10" i="3"/>
  <c r="C11" i="3"/>
  <c r="C3" i="3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C4" i="2"/>
  <c r="C5" i="2"/>
  <c r="C6" i="2"/>
  <c r="C7" i="2"/>
  <c r="C8" i="2"/>
  <c r="C9" i="2"/>
  <c r="C10" i="2"/>
  <c r="C3" i="2"/>
  <c r="AU2" i="2"/>
  <c r="AV2" i="2"/>
  <c r="AW2" i="2"/>
  <c r="AX2" i="2"/>
  <c r="AY2" i="2"/>
  <c r="AZ2" i="2"/>
  <c r="BA2" i="2"/>
  <c r="BB2" i="2"/>
  <c r="BC2" i="2"/>
  <c r="AH2" i="2"/>
  <c r="AI2" i="2"/>
  <c r="AJ2" i="2"/>
  <c r="AK2" i="2"/>
  <c r="AL2" i="2"/>
  <c r="AM2" i="2"/>
  <c r="AN2" i="2"/>
  <c r="AO2" i="2"/>
  <c r="AP2" i="2"/>
  <c r="AQ2" i="2"/>
  <c r="AR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C2" i="2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D11" i="1"/>
  <c r="D12" i="1" s="1"/>
  <c r="E11" i="1"/>
  <c r="E12" i="1" s="1"/>
  <c r="F11" i="1"/>
  <c r="F12" i="1" s="1"/>
  <c r="G11" i="1"/>
  <c r="G12" i="1" s="1"/>
  <c r="H11" i="1"/>
  <c r="H12" i="1" s="1"/>
  <c r="I11" i="1"/>
  <c r="I12" i="1" s="1"/>
  <c r="J11" i="1"/>
  <c r="J12" i="1" s="1"/>
  <c r="K11" i="1"/>
  <c r="K12" i="1" s="1"/>
  <c r="L11" i="1"/>
  <c r="L12" i="1" s="1"/>
  <c r="M11" i="1"/>
  <c r="M12" i="1" s="1"/>
  <c r="N11" i="1"/>
  <c r="N12" i="1" s="1"/>
  <c r="O11" i="1"/>
  <c r="O12" i="1" s="1"/>
  <c r="P11" i="1"/>
  <c r="P12" i="1" s="1"/>
  <c r="Q11" i="1"/>
  <c r="Q12" i="1" s="1"/>
  <c r="R11" i="1"/>
  <c r="R12" i="1" s="1"/>
  <c r="S11" i="1"/>
  <c r="S12" i="1" s="1"/>
  <c r="T11" i="1"/>
  <c r="T12" i="1" s="1"/>
  <c r="U11" i="1"/>
  <c r="U12" i="1" s="1"/>
  <c r="V11" i="1"/>
  <c r="V12" i="1" s="1"/>
  <c r="W11" i="1"/>
  <c r="W12" i="1" s="1"/>
  <c r="X11" i="1"/>
  <c r="X12" i="1" s="1"/>
  <c r="Y11" i="1"/>
  <c r="Y12" i="1" s="1"/>
  <c r="Z11" i="1"/>
  <c r="Z12" i="1" s="1"/>
  <c r="AA11" i="1"/>
  <c r="AA12" i="1" s="1"/>
  <c r="AB11" i="1"/>
  <c r="AB12" i="1" s="1"/>
  <c r="AC11" i="1"/>
  <c r="AC12" i="1" s="1"/>
  <c r="AD11" i="1"/>
  <c r="AD12" i="1" s="1"/>
  <c r="AE11" i="1"/>
  <c r="AE12" i="1" s="1"/>
  <c r="AF11" i="1"/>
  <c r="AF12" i="1" s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C16" i="1"/>
  <c r="C17" i="1"/>
  <c r="C18" i="1"/>
  <c r="C19" i="1"/>
  <c r="C20" i="1"/>
  <c r="C21" i="1"/>
  <c r="C22" i="1"/>
  <c r="C15" i="1"/>
  <c r="C4" i="1"/>
  <c r="C5" i="1"/>
  <c r="C6" i="1"/>
  <c r="C7" i="1"/>
  <c r="C8" i="1"/>
  <c r="C9" i="1"/>
  <c r="C10" i="1"/>
  <c r="C11" i="1"/>
  <c r="C3" i="1"/>
  <c r="C14" i="1"/>
  <c r="C2" i="1"/>
  <c r="F23" i="4" l="1"/>
  <c r="J23" i="4"/>
  <c r="N23" i="4"/>
  <c r="R23" i="4"/>
  <c r="V23" i="4"/>
  <c r="Z23" i="4"/>
  <c r="AD23" i="4"/>
  <c r="AG17" i="4"/>
  <c r="AG18" i="4"/>
  <c r="AG21" i="4"/>
  <c r="E23" i="4"/>
  <c r="I23" i="4"/>
  <c r="M23" i="4"/>
  <c r="Q23" i="4"/>
  <c r="U23" i="4"/>
  <c r="Y23" i="4"/>
  <c r="AC23" i="4"/>
  <c r="F12" i="4"/>
  <c r="J12" i="4"/>
  <c r="N12" i="4"/>
  <c r="R12" i="4"/>
  <c r="V12" i="4"/>
  <c r="Z12" i="4"/>
  <c r="AD12" i="4"/>
  <c r="AG4" i="4"/>
  <c r="AG5" i="4"/>
  <c r="AG8" i="4"/>
  <c r="AG9" i="4"/>
  <c r="C12" i="4"/>
  <c r="G12" i="4"/>
  <c r="K12" i="4"/>
  <c r="O12" i="4"/>
  <c r="S12" i="4"/>
  <c r="W12" i="4"/>
  <c r="AA12" i="4"/>
  <c r="AE12" i="4"/>
  <c r="D12" i="4"/>
  <c r="H12" i="4"/>
  <c r="L12" i="4"/>
  <c r="P12" i="4"/>
  <c r="T12" i="4"/>
  <c r="X12" i="4"/>
  <c r="AB12" i="4"/>
  <c r="AF12" i="4"/>
  <c r="AG15" i="4"/>
  <c r="AG16" i="4"/>
  <c r="AG19" i="4"/>
  <c r="AG20" i="4"/>
  <c r="C23" i="4"/>
  <c r="G23" i="4"/>
  <c r="K23" i="4"/>
  <c r="O23" i="4"/>
  <c r="S23" i="4"/>
  <c r="W23" i="4"/>
  <c r="AA23" i="4"/>
  <c r="AE23" i="4"/>
  <c r="AG3" i="4"/>
  <c r="AG6" i="4"/>
  <c r="AG7" i="4"/>
  <c r="AG10" i="4"/>
  <c r="E12" i="4"/>
  <c r="I12" i="4"/>
  <c r="M12" i="4"/>
  <c r="Q12" i="4"/>
  <c r="U12" i="4"/>
  <c r="Y12" i="4"/>
  <c r="AC12" i="4"/>
  <c r="D23" i="4"/>
  <c r="H23" i="4"/>
  <c r="L23" i="4"/>
  <c r="P23" i="4"/>
  <c r="T23" i="4"/>
  <c r="X23" i="4"/>
  <c r="AB23" i="4"/>
  <c r="AF23" i="4"/>
  <c r="AG11" i="4"/>
  <c r="AG22" i="4"/>
  <c r="AG23" i="4" s="1"/>
  <c r="C12" i="3"/>
  <c r="AS10" i="2"/>
  <c r="AS6" i="2"/>
  <c r="AS5" i="2"/>
  <c r="AS8" i="2"/>
  <c r="AS4" i="2"/>
  <c r="AS9" i="2"/>
  <c r="AS7" i="2"/>
  <c r="AS3" i="2"/>
  <c r="U11" i="2"/>
  <c r="U12" i="2" s="1"/>
  <c r="AO11" i="2"/>
  <c r="AO12" i="2" s="1"/>
  <c r="AG11" i="2"/>
  <c r="AG12" i="2" s="1"/>
  <c r="I11" i="2"/>
  <c r="I12" i="2" s="1"/>
  <c r="AK11" i="2"/>
  <c r="AK12" i="2" s="1"/>
  <c r="AC11" i="2"/>
  <c r="AC12" i="2" s="1"/>
  <c r="Y11" i="2"/>
  <c r="Y12" i="2" s="1"/>
  <c r="Q11" i="2"/>
  <c r="Q12" i="2" s="1"/>
  <c r="M11" i="2"/>
  <c r="M12" i="2" s="1"/>
  <c r="AR11" i="2"/>
  <c r="AR12" i="2" s="1"/>
  <c r="AN11" i="2"/>
  <c r="AN12" i="2" s="1"/>
  <c r="AJ11" i="2"/>
  <c r="AJ12" i="2" s="1"/>
  <c r="AF11" i="2"/>
  <c r="AF12" i="2" s="1"/>
  <c r="AB11" i="2"/>
  <c r="AB12" i="2" s="1"/>
  <c r="X11" i="2"/>
  <c r="X12" i="2" s="1"/>
  <c r="T11" i="2"/>
  <c r="T12" i="2" s="1"/>
  <c r="P11" i="2"/>
  <c r="P12" i="2" s="1"/>
  <c r="L11" i="2"/>
  <c r="L12" i="2" s="1"/>
  <c r="H11" i="2"/>
  <c r="H12" i="2" s="1"/>
  <c r="D11" i="2"/>
  <c r="D12" i="2" s="1"/>
  <c r="AQ11" i="2"/>
  <c r="AQ12" i="2" s="1"/>
  <c r="AI11" i="2"/>
  <c r="AI12" i="2" s="1"/>
  <c r="AA11" i="2"/>
  <c r="AA12" i="2" s="1"/>
  <c r="S11" i="2"/>
  <c r="S12" i="2" s="1"/>
  <c r="K11" i="2"/>
  <c r="K12" i="2" s="1"/>
  <c r="AM11" i="2"/>
  <c r="AM12" i="2" s="1"/>
  <c r="AE11" i="2"/>
  <c r="AE12" i="2" s="1"/>
  <c r="W11" i="2"/>
  <c r="W12" i="2" s="1"/>
  <c r="O11" i="2"/>
  <c r="O12" i="2" s="1"/>
  <c r="G11" i="2"/>
  <c r="G12" i="2" s="1"/>
  <c r="AP11" i="2"/>
  <c r="AP12" i="2" s="1"/>
  <c r="AL11" i="2"/>
  <c r="AL12" i="2" s="1"/>
  <c r="AH11" i="2"/>
  <c r="AH12" i="2" s="1"/>
  <c r="AD11" i="2"/>
  <c r="AD12" i="2" s="1"/>
  <c r="Z11" i="2"/>
  <c r="Z12" i="2" s="1"/>
  <c r="V11" i="2"/>
  <c r="V12" i="2" s="1"/>
  <c r="R11" i="2"/>
  <c r="R12" i="2" s="1"/>
  <c r="N11" i="2"/>
  <c r="N12" i="2" s="1"/>
  <c r="J11" i="2"/>
  <c r="J12" i="2" s="1"/>
  <c r="F11" i="2"/>
  <c r="F12" i="2" s="1"/>
  <c r="E11" i="2"/>
  <c r="E12" i="2" s="1"/>
  <c r="C11" i="2"/>
  <c r="AE23" i="1"/>
  <c r="AA23" i="1"/>
  <c r="W23" i="1"/>
  <c r="S23" i="1"/>
  <c r="O23" i="1"/>
  <c r="K23" i="1"/>
  <c r="G23" i="1"/>
  <c r="C23" i="1"/>
  <c r="AC23" i="1"/>
  <c r="Y23" i="1"/>
  <c r="U23" i="1"/>
  <c r="Q23" i="1"/>
  <c r="M23" i="1"/>
  <c r="I23" i="1"/>
  <c r="E23" i="1"/>
  <c r="AF23" i="1"/>
  <c r="AB23" i="1"/>
  <c r="X23" i="1"/>
  <c r="T23" i="1"/>
  <c r="P23" i="1"/>
  <c r="L23" i="1"/>
  <c r="H23" i="1"/>
  <c r="D23" i="1"/>
  <c r="AD23" i="1"/>
  <c r="Z23" i="1"/>
  <c r="V23" i="1"/>
  <c r="R23" i="1"/>
  <c r="N23" i="1"/>
  <c r="J23" i="1"/>
  <c r="F23" i="1"/>
  <c r="C12" i="1"/>
  <c r="AG20" i="1"/>
  <c r="AG16" i="1"/>
  <c r="AG22" i="1"/>
  <c r="AG18" i="1"/>
  <c r="AG21" i="1"/>
  <c r="AG17" i="1"/>
  <c r="AG19" i="1"/>
  <c r="AG15" i="1"/>
  <c r="AG3" i="1"/>
  <c r="AG8" i="1"/>
  <c r="AG4" i="1"/>
  <c r="AG11" i="1"/>
  <c r="AG9" i="1"/>
  <c r="AG7" i="1"/>
  <c r="AG5" i="1"/>
  <c r="AG10" i="1"/>
  <c r="AG6" i="1"/>
  <c r="C12" i="2" l="1"/>
  <c r="AS11" i="2"/>
  <c r="AS12" i="2" s="1"/>
  <c r="AG23" i="1"/>
</calcChain>
</file>

<file path=xl/sharedStrings.xml><?xml version="1.0" encoding="utf-8"?>
<sst xmlns="http://schemas.openxmlformats.org/spreadsheetml/2006/main" count="695" uniqueCount="388">
  <si>
    <t>Blekinge tekniska högskola, andel av studenter inom Språkvetenskapliga ämnen</t>
  </si>
  <si>
    <t>Chalmers tekniska högskola, andel av studenter inom Språkvetenskapliga ämnen</t>
  </si>
  <si>
    <t>Göteborgs universitet, andel av studenter inom Språkvetenskapliga ämnen</t>
  </si>
  <si>
    <t>Handelshögskolan i Stockholm, andel av studenter inom Språkvetenskapliga ämnen</t>
  </si>
  <si>
    <t>Högskolan Dalarna, andel av studenter inom Språkvetenskapliga ämnen</t>
  </si>
  <si>
    <t>Högskolan Kristianstad, andel av studenter inom Språkvetenskapliga ämnen</t>
  </si>
  <si>
    <t>Högskolan Väst, andel av studenter inom Språkvetenskapliga ämnen</t>
  </si>
  <si>
    <t>Högskolan i Borås, andel av studenter inom Språkvetenskapliga ämnen</t>
  </si>
  <si>
    <t>Högskolan i Gävle, andel av studenter inom Språkvetenskapliga ämnen</t>
  </si>
  <si>
    <t>Högskolan i Halmstad, andel av studenter inom Språkvetenskapliga ämnen</t>
  </si>
  <si>
    <t>Högskolan i Jönköping, andel av studenter inom Språkvetenskapliga ämnen</t>
  </si>
  <si>
    <t>Högskolan i Skövde, andel av studenter inom Språkvetenskapliga ämnen</t>
  </si>
  <si>
    <t>Karlstads universitet, andel av studenter inom Språkvetenskapliga ämnen</t>
  </si>
  <si>
    <t>Karolinska institutet, andel av studenter inom Språkvetenskapliga ämnen</t>
  </si>
  <si>
    <t>Kungl. Musikhögskolan i Stockholm, andel av studenter inom Språkvetenskapliga ämnen</t>
  </si>
  <si>
    <t>Kungl. Tekniska högskolan, andel av studenter inom Språkvetenskapliga ämnen</t>
  </si>
  <si>
    <t>Linköpings universitet, andel av studenter inom Språkvetenskapliga ämnen</t>
  </si>
  <si>
    <t>Linnéuniversitetet, andel av studenter inom Språkvetenskapliga ämnen</t>
  </si>
  <si>
    <t>Luleå tekniska universitet, andel av studenter inom Språkvetenskapliga ämnen</t>
  </si>
  <si>
    <t>Lunds universitet, andel av studenter inom Språkvetenskapliga ämnen</t>
  </si>
  <si>
    <t>Malmö högskola, andel av studenter inom Språkvetenskapliga ämnen</t>
  </si>
  <si>
    <t>Mittuniversitetet, andel av studenter inom Språkvetenskapliga ämnen</t>
  </si>
  <si>
    <t>Mälardalens högskola, andel av studenter inom Språkvetenskapliga ämnen</t>
  </si>
  <si>
    <t>Newmaninstitutet, andel av studenter inom Språkvetenskapliga ämnen</t>
  </si>
  <si>
    <t>Stockholms universitet, andel av studenter inom Språkvetenskapliga ämnen</t>
  </si>
  <si>
    <t>Södertörns högskola, andel av studenter inom Språkvetenskapliga ämnen</t>
  </si>
  <si>
    <t>Umeå universitet, andel av studenter inom Språkvetenskapliga ämnen</t>
  </si>
  <si>
    <t>Uppsala universitet, andel av studenter inom Språkvetenskapliga ämnen</t>
  </si>
  <si>
    <t>Örebro universitet, andel av studenter inom Språkvetenskapliga ämnen</t>
  </si>
  <si>
    <t>Stockholms konstnärliga högskola, andel av studenter inom Språkvetenskapliga ämnen</t>
  </si>
  <si>
    <t>BTH</t>
  </si>
  <si>
    <t>CTH</t>
  </si>
  <si>
    <t>GU</t>
  </si>
  <si>
    <t>HHS</t>
  </si>
  <si>
    <t>HDa</t>
  </si>
  <si>
    <t>HKr</t>
  </si>
  <si>
    <t>HV</t>
  </si>
  <si>
    <t>HB</t>
  </si>
  <si>
    <t>HiG</t>
  </si>
  <si>
    <t>HH</t>
  </si>
  <si>
    <t>JU</t>
  </si>
  <si>
    <t>HiS</t>
  </si>
  <si>
    <t>KaU</t>
  </si>
  <si>
    <t>KI</t>
  </si>
  <si>
    <t>Kungl Musik</t>
  </si>
  <si>
    <t>KTH</t>
  </si>
  <si>
    <t>LiU</t>
  </si>
  <si>
    <t>Linné</t>
  </si>
  <si>
    <t>LTU</t>
  </si>
  <si>
    <t>LU</t>
  </si>
  <si>
    <t>MaH</t>
  </si>
  <si>
    <t>MiU</t>
  </si>
  <si>
    <t>MdH</t>
  </si>
  <si>
    <t>Newman</t>
  </si>
  <si>
    <t>Sthlm konst</t>
  </si>
  <si>
    <t>SU</t>
  </si>
  <si>
    <t>SH</t>
  </si>
  <si>
    <t>UmU</t>
  </si>
  <si>
    <t>UU</t>
  </si>
  <si>
    <t>ÖrU</t>
  </si>
  <si>
    <t>Totalt riket</t>
  </si>
  <si>
    <t>Totalt registrerade  stud</t>
  </si>
  <si>
    <t>Alla språk totalt</t>
  </si>
  <si>
    <t>Andel (%) per lärosäte</t>
  </si>
  <si>
    <t>Ändring 2008-2015</t>
  </si>
  <si>
    <t>Ändring 2007-2015</t>
  </si>
  <si>
    <t>Övriga språk vid alla lärosäten</t>
  </si>
  <si>
    <t>Översättning och tolkning vid alla lärosäten</t>
  </si>
  <si>
    <t>Ungerska vid alla lärosäten</t>
  </si>
  <si>
    <t>Tyska vid alla lärosäten</t>
  </si>
  <si>
    <t>Tjeckiska vid alla lärosäten</t>
  </si>
  <si>
    <t>Tibetanska vid alla lärosäten</t>
  </si>
  <si>
    <t>Teckenspråk vid alla lärosäten</t>
  </si>
  <si>
    <t>Svenska/Nordiska Språk vid alla lärosäten</t>
  </si>
  <si>
    <t>Svenska som andraspråk vid alla lärosäten</t>
  </si>
  <si>
    <t>Swahili vid alla lärosäten</t>
  </si>
  <si>
    <t>Spanska vid alla lärosäten</t>
  </si>
  <si>
    <t>Samiska vid alla lärosäten</t>
  </si>
  <si>
    <t>Ryska vid alla lärosäten</t>
  </si>
  <si>
    <t>Rumänska vid alla lärosäten</t>
  </si>
  <si>
    <t>Portugisiska vid alla lärosäten</t>
  </si>
  <si>
    <t>Polska vid alla lärosäten</t>
  </si>
  <si>
    <t>Persiska vid alla lärosäten</t>
  </si>
  <si>
    <t>Nygrekiska vid alla lärosäten</t>
  </si>
  <si>
    <t>Nederländska vid alla lärosäten</t>
  </si>
  <si>
    <t>Litauiska vid alla lärosäten</t>
  </si>
  <si>
    <t>Lettiska vid alla lärosäten</t>
  </si>
  <si>
    <t>Latin vid alla lärosäten</t>
  </si>
  <si>
    <t>Kurdiska vid alla lärosäten</t>
  </si>
  <si>
    <t>Koreanska vid alla lärosäten</t>
  </si>
  <si>
    <t>Kinesiska vid alla lärosäten</t>
  </si>
  <si>
    <t>Japanska vid alla lärosäten</t>
  </si>
  <si>
    <t>Italienska vid alla lärosäten</t>
  </si>
  <si>
    <t>Indologi och sanskrit vid alla lärosäten</t>
  </si>
  <si>
    <t>Hindi vid alla lärosäten</t>
  </si>
  <si>
    <t>Hebreiska vid alla lärosäten</t>
  </si>
  <si>
    <t>Grekiska vid alla lärosäten</t>
  </si>
  <si>
    <t>Franska vid alla lärosäten</t>
  </si>
  <si>
    <t>Flerspråkigt inriktade ämnen vid alla lärosäten</t>
  </si>
  <si>
    <t>Finska vid alla lärosäten</t>
  </si>
  <si>
    <t>Estniska vid alla lärosäten</t>
  </si>
  <si>
    <t>Engelska vid alla lärosäten</t>
  </si>
  <si>
    <t>Danska vid alla lärosäten</t>
  </si>
  <si>
    <t>Bulgariska vid alla lärosäten</t>
  </si>
  <si>
    <t>Bosniska/kroatiska/serbiska vid alla lärosäten</t>
  </si>
  <si>
    <t>Arameiska/syriska vid alla lärosäten</t>
  </si>
  <si>
    <t>Arabiska vid alla lärosäten</t>
  </si>
  <si>
    <t>Allmän språkvetenskap/lingvistik vid alla lärosäten</t>
  </si>
  <si>
    <t>Ändring 2007-2015 (%)</t>
  </si>
  <si>
    <t>Totalt alla språk</t>
  </si>
  <si>
    <t>Antal lärosäten med Språkvetenskapliga ämnen</t>
  </si>
  <si>
    <t>Antal lärosäten med Övriga språk</t>
  </si>
  <si>
    <t>Antal lärosäten med Översättning och tolkning</t>
  </si>
  <si>
    <t>Antal lärosäten med Ungerska</t>
  </si>
  <si>
    <t>Antal lärosäten med Tyska</t>
  </si>
  <si>
    <t>Antal lärosäten med Tjeckiska</t>
  </si>
  <si>
    <t>Antal lärosäten med Tibetanska</t>
  </si>
  <si>
    <t>Antal lärosäten med Teckenspråk</t>
  </si>
  <si>
    <t>Antal lärosäten med Svenska/Nordiska Språk</t>
  </si>
  <si>
    <t>Antal lärosäten med Svenska som andraspråk</t>
  </si>
  <si>
    <t>Antal lärosäten med Swahili</t>
  </si>
  <si>
    <t>Antal lärosäten med Spanska</t>
  </si>
  <si>
    <t>Antal lärosäten med Samiska</t>
  </si>
  <si>
    <t>Antal lärosäten med Ryska</t>
  </si>
  <si>
    <t>Antal lärosäten med Rumänska</t>
  </si>
  <si>
    <t>Antal lärosäten med Portugisiska</t>
  </si>
  <si>
    <t>Antal lärosäten med Polska</t>
  </si>
  <si>
    <t>Antal lärosäten med Persiska</t>
  </si>
  <si>
    <t>Antal lärosäten med Nygrekiska</t>
  </si>
  <si>
    <t>Antal lärosäten med Nederländska</t>
  </si>
  <si>
    <t>Antal lärosäten med Litauiska</t>
  </si>
  <si>
    <t>Antal lärosäten med Lettiska</t>
  </si>
  <si>
    <t>Antal lärosäten med Latin</t>
  </si>
  <si>
    <t>Antal lärosäten med Kurdiska</t>
  </si>
  <si>
    <t>Antal lärosäten med Koreanska</t>
  </si>
  <si>
    <t>Antal lärosäten med Kinesiska</t>
  </si>
  <si>
    <t>Antal lärosäten med Japanska</t>
  </si>
  <si>
    <t>Antal lärosäten med Italienska</t>
  </si>
  <si>
    <t>Antal lärosäten med Indologi och sanskrit</t>
  </si>
  <si>
    <t>Antal lärosäten med Hindi</t>
  </si>
  <si>
    <t>Antal lärosäten med Hebreiska</t>
  </si>
  <si>
    <t>Antal lärosäten med Grekiska</t>
  </si>
  <si>
    <t>Antal lärosäten med Franska</t>
  </si>
  <si>
    <t>Antal lärosäten med Flerspråkigt inriktade ämnen</t>
  </si>
  <si>
    <t>Antal lärosäten med Finska</t>
  </si>
  <si>
    <t>Antal lärosäten med Estniska</t>
  </si>
  <si>
    <t>Antal lärosäten med Engelska</t>
  </si>
  <si>
    <t>Antal lärosäten med Danska</t>
  </si>
  <si>
    <t>Antal lärosäten med Bulgariska</t>
  </si>
  <si>
    <t>Antal lärosäten med Bosniska/kroatiska/serbiska</t>
  </si>
  <si>
    <t>Antal lärosäten med Arameiska/syriska</t>
  </si>
  <si>
    <t>Antal lärosäten med Arabiska</t>
  </si>
  <si>
    <t>Antal lärosäten med Allmän språkvetenskap/lingvistik</t>
  </si>
  <si>
    <t>Antal lärosäten där språkämnen finns</t>
  </si>
  <si>
    <t>Göteborgs universitet, andel av studenter inom Spanska</t>
  </si>
  <si>
    <t>Handelshögskolan i Stockholm, andel av studenter inom Spanska</t>
  </si>
  <si>
    <t>Högskolan Dalarna, andel av studenter inom Spanska</t>
  </si>
  <si>
    <t>Högskolan i Halmstad, andel av studenter inom Spanska</t>
  </si>
  <si>
    <t>Högskolan i Jönköping, andel av studenter inom Spanska</t>
  </si>
  <si>
    <t>Högskolan i Skövde, andel av studenter inom Spanska</t>
  </si>
  <si>
    <t>Karlstads universitet, andel av studenter inom Spanska</t>
  </si>
  <si>
    <t>Kungl. Tekniska högskolan, andel av studenter inom Spanska</t>
  </si>
  <si>
    <t>Linköpings universitet, andel av studenter inom Spanska</t>
  </si>
  <si>
    <t>Linnéuniversitetet, andel av studenter inom Spanska</t>
  </si>
  <si>
    <t>Luleå tekniska universitet, andel av studenter inom Spanska</t>
  </si>
  <si>
    <t>Lunds universitet, andel av studenter inom Spanska</t>
  </si>
  <si>
    <t>Malmö högskola, andel av studenter inom Spanska</t>
  </si>
  <si>
    <t>Mittuniversitetet, andel av studenter inom Spanska</t>
  </si>
  <si>
    <t>Mälardalens högskola, andel av studenter inom Spanska</t>
  </si>
  <si>
    <t>Stockholms universitet, andel av studenter inom Spanska</t>
  </si>
  <si>
    <t>Södertörns högskola, andel av studenter inom Spanska</t>
  </si>
  <si>
    <t>Umeå universitet, andel av studenter inom Spanska</t>
  </si>
  <si>
    <t>Uppsala universitet, andel av studenter inom Spanska</t>
  </si>
  <si>
    <t>LnU</t>
  </si>
  <si>
    <t>Göteborgs universitet, andel av studenter inom Tyska</t>
  </si>
  <si>
    <t>Handelshögskolan i Stockholm, andel av studenter inom Tyska</t>
  </si>
  <si>
    <t>Högskolan Dalarna, andel av studenter inom Tyska</t>
  </si>
  <si>
    <t>Högskolan i Gävle, andel av studenter inom Tyska</t>
  </si>
  <si>
    <t>Högskolan i Jönköping, andel av studenter inom Tyska</t>
  </si>
  <si>
    <t>Högskolan i Skövde, andel av studenter inom Tyska</t>
  </si>
  <si>
    <t>Karlstads universitet, andel av studenter inom Tyska</t>
  </si>
  <si>
    <t>Kungl. Tekniska högskolan, andel av studenter inom Tyska</t>
  </si>
  <si>
    <t>Linköpings universitet, andel av studenter inom Tyska</t>
  </si>
  <si>
    <t>Linnéuniversitetet, andel av studenter inom Tyska</t>
  </si>
  <si>
    <t>Luleå tekniska universitet, andel av studenter inom Tyska</t>
  </si>
  <si>
    <t>Lunds universitet, andel av studenter inom Tyska</t>
  </si>
  <si>
    <t>Malmö högskola, andel av studenter inom Tyska</t>
  </si>
  <si>
    <t>Mälardalens högskola, andel av studenter inom Tyska</t>
  </si>
  <si>
    <t>Stockholms universitet, andel av studenter inom Tyska</t>
  </si>
  <si>
    <t>Södertörns högskola, andel av studenter inom Tyska</t>
  </si>
  <si>
    <t>Umeå universitet, andel av studenter inom Tyska</t>
  </si>
  <si>
    <t>Uppsala universitet, andel av studenter inom Tyska</t>
  </si>
  <si>
    <t>Blekinge tekniska högskola, andel av studenter inom Svenska/Nordiska Språk</t>
  </si>
  <si>
    <t>Chalmers tekniska högskola, andel av studenter inom Svenska/Nordiska Språk</t>
  </si>
  <si>
    <t>Göteborgs universitet, andel av studenter inom Svenska/Nordiska Språk</t>
  </si>
  <si>
    <t>Handelshögskolan i Stockholm, andel av studenter inom Svenska/Nordiska Språk</t>
  </si>
  <si>
    <t>Högskolan Dalarna, andel av studenter inom Svenska/Nordiska Språk</t>
  </si>
  <si>
    <t>Högskolan Kristianstad, andel av studenter inom Svenska/Nordiska Språk</t>
  </si>
  <si>
    <t>Högskolan Väst, andel av studenter inom Svenska/Nordiska Språk</t>
  </si>
  <si>
    <t>Högskolan i Borås, andel av studenter inom Svenska/Nordiska Språk</t>
  </si>
  <si>
    <t>Högskolan i Gävle, andel av studenter inom Svenska/Nordiska Språk</t>
  </si>
  <si>
    <t>Högskolan i Halmstad, andel av studenter inom Svenska/Nordiska Språk</t>
  </si>
  <si>
    <t>Högskolan i Jönköping, andel av studenter inom Svenska/Nordiska Språk</t>
  </si>
  <si>
    <t>Högskolan i Skövde, andel av studenter inom Svenska/Nordiska Språk</t>
  </si>
  <si>
    <t>Karlstads universitet, andel av studenter inom Svenska/Nordiska Språk</t>
  </si>
  <si>
    <t>Kungl. Musikhögskolan i Stockholm, andel av studenter inom Svenska/Nordiska Språk</t>
  </si>
  <si>
    <t>KMH</t>
  </si>
  <si>
    <t>Kungl. Tekniska högskolan, andel av studenter inom Svenska/Nordiska Språk</t>
  </si>
  <si>
    <t>Linköpings universitet, andel av studenter inom Svenska/Nordiska Språk</t>
  </si>
  <si>
    <t>Linnéuniversitetet, andel av studenter inom Svenska/Nordiska Språk</t>
  </si>
  <si>
    <t>Luleå tekniska universitet, andel av studenter inom Svenska/Nordiska Språk</t>
  </si>
  <si>
    <t>Lunds universitet, andel av studenter inom Svenska/Nordiska Språk</t>
  </si>
  <si>
    <t>Malmö högskola, andel av studenter inom Svenska/Nordiska Språk</t>
  </si>
  <si>
    <t>Mittuniversitetet, andel av studenter inom Svenska/Nordiska Språk</t>
  </si>
  <si>
    <t>Mälardalens högskola, andel av studenter inom Svenska/Nordiska Språk</t>
  </si>
  <si>
    <t>Stockholms konstnärliga högskola, andel av studenter inom Svenska/Nordiska Språk</t>
  </si>
  <si>
    <t>SKH</t>
  </si>
  <si>
    <t>Stockholms universitet, andel av studenter inom Svenska/Nordiska Språk</t>
  </si>
  <si>
    <t>Södertörns högskola, andel av studenter inom Svenska/Nordiska Språk</t>
  </si>
  <si>
    <t>Umeå universitet, andel av studenter inom Svenska/Nordiska Språk</t>
  </si>
  <si>
    <t>Uppsala universitet, andel av studenter inom Svenska/Nordiska Språk</t>
  </si>
  <si>
    <t>Örebro universitet, andel av studenter inom Svenska/Nordiska Språk</t>
  </si>
  <si>
    <t>Göteborgs universitet, andel av studenter inom Svenska som andraspråk</t>
  </si>
  <si>
    <t>Högskolan Dalarna, andel av studenter inom Svenska som andraspråk</t>
  </si>
  <si>
    <t>Högskolan Väst, andel av studenter inom Svenska som andraspråk</t>
  </si>
  <si>
    <t>Högskolan i Borås, andel av studenter inom Svenska som andraspråk</t>
  </si>
  <si>
    <t>Högskolan i Halmstad, andel av studenter inom Svenska som andraspråk</t>
  </si>
  <si>
    <t>Högskolan i Jönköping, andel av studenter inom Svenska som andraspråk</t>
  </si>
  <si>
    <t>Kungl. Tekniska högskolan, andel av studenter inom Svenska som andraspråk</t>
  </si>
  <si>
    <t>Linköpings universitet, andel av studenter inom Svenska som andraspråk</t>
  </si>
  <si>
    <t>Linnéuniversitetet, andel av studenter inom Svenska som andraspråk</t>
  </si>
  <si>
    <t>Luleå tekniska universitet, andel av studenter inom Svenska som andraspråk</t>
  </si>
  <si>
    <t>Lunds universitet, andel av studenter inom Svenska som andraspråk</t>
  </si>
  <si>
    <t>Malmö högskola, andel av studenter inom Svenska som andraspråk</t>
  </si>
  <si>
    <t>Mälardalens högskola, andel av studenter inom Svenska som andraspråk</t>
  </si>
  <si>
    <t>Stockholms konstnärliga högskola, andel av studenter inom Svenska som andraspråk</t>
  </si>
  <si>
    <t>Stockholms universitet, andel av studenter inom Svenska som andraspråk</t>
  </si>
  <si>
    <t>Södertörns högskola, andel av studenter inom Svenska som andraspråk</t>
  </si>
  <si>
    <t>Umeå universitet, andel av studenter inom Svenska som andraspråk</t>
  </si>
  <si>
    <t>Uppsala universitet, andel av studenter inom Svenska som andraspråk</t>
  </si>
  <si>
    <t>Örebro universitet, andel av studenter inom Svenska som andraspråk</t>
  </si>
  <si>
    <t>Göteborgs universitet, andel av studenter inom Ryska</t>
  </si>
  <si>
    <t>Högskolan Dalarna, andel av studenter inom Ryska</t>
  </si>
  <si>
    <t>Linköpings universitet, andel av studenter inom Ryska</t>
  </si>
  <si>
    <t>Luleå tekniska universitet, andel av studenter inom Ryska</t>
  </si>
  <si>
    <t>Lunds universitet, andel av studenter inom Ryska</t>
  </si>
  <si>
    <t>Malmö högskola, andel av studenter inom Ryska</t>
  </si>
  <si>
    <t>Stockholms universitet, andel av studenter inom Ryska</t>
  </si>
  <si>
    <t>Södertörns högskola, andel av studenter inom Ryska</t>
  </si>
  <si>
    <t>Umeå universitet, andel av studenter inom Ryska</t>
  </si>
  <si>
    <t>Uppsala universitet, andel av studenter inom Ryska</t>
  </si>
  <si>
    <t>Högskolan Dalarna, andel av studenter inom Portugisiska</t>
  </si>
  <si>
    <t>Kungl. Tekniska högskolan, andel av studenter inom Portugisiska</t>
  </si>
  <si>
    <t>Stockholms universitet, andel av studenter inom Portugisiska</t>
  </si>
  <si>
    <t>Blekinge tekniska högskola, andel av studenter inom Kinesiska</t>
  </si>
  <si>
    <t>Göteborgs universitet, andel av studenter inom Kinesiska</t>
  </si>
  <si>
    <t>Högskolan Dalarna, andel av studenter inom Kinesiska</t>
  </si>
  <si>
    <t>Högskolan i Borås, andel av studenter inom Kinesiska</t>
  </si>
  <si>
    <t>Högskolan i Halmstad, andel av studenter inom Kinesiska</t>
  </si>
  <si>
    <t>Högskolan i Jönköping, andel av studenter inom Kinesiska</t>
  </si>
  <si>
    <t>Kungl. Tekniska högskolan, andel av studenter inom Kinesiska</t>
  </si>
  <si>
    <t>Linköpings universitet, andel av studenter inom Kinesiska</t>
  </si>
  <si>
    <t>Linnéuniversitetet, andel av studenter inom Kinesiska</t>
  </si>
  <si>
    <t>Luleå tekniska universitet, andel av studenter inom Kinesiska</t>
  </si>
  <si>
    <t>Lunds universitet, andel av studenter inom Kinesiska</t>
  </si>
  <si>
    <t>Stockholms universitet, andel av studenter inom Kinesiska</t>
  </si>
  <si>
    <t>Umeå universitet, andel av studenter inom Kinesiska</t>
  </si>
  <si>
    <t>Uppsala universitet, andel av studenter inom Kinesiska</t>
  </si>
  <si>
    <t>Göteborgs universitet, andel av studenter inom Japanska</t>
  </si>
  <si>
    <t>Högskolan Dalarna, andel av studenter inom Japanska</t>
  </si>
  <si>
    <t>Kungl. Tekniska högskolan, andel av studenter inom Japanska</t>
  </si>
  <si>
    <t>Linköpings universitet, andel av studenter inom Japanska</t>
  </si>
  <si>
    <t>Linnéuniversitetet, andel av studenter inom Japanska</t>
  </si>
  <si>
    <t>Luleå tekniska universitet, andel av studenter inom Japanska</t>
  </si>
  <si>
    <t>Lunds universitet, andel av studenter inom Japanska</t>
  </si>
  <si>
    <t>Stockholms universitet, andel av studenter inom Japanska</t>
  </si>
  <si>
    <t>Umeå universitet, andel av studenter inom Japanska</t>
  </si>
  <si>
    <t>Göteborgs universitet, andel av studenter inom Italienska</t>
  </si>
  <si>
    <t>Högskolan Dalarna, andel av studenter inom Italienska</t>
  </si>
  <si>
    <t>Kungl. Tekniska högskolan, andel av studenter inom Italienska</t>
  </si>
  <si>
    <t>Luleå tekniska universitet, andel av studenter inom Italienska</t>
  </si>
  <si>
    <t>Lunds universitet, andel av studenter inom Italienska</t>
  </si>
  <si>
    <t>Mälardalens högskola, andel av studenter inom Italienska</t>
  </si>
  <si>
    <t>Stockholms universitet, andel av studenter inom Italienska</t>
  </si>
  <si>
    <t>Umeå universitet, andel av studenter inom Italienska</t>
  </si>
  <si>
    <t>Uppsala universitet, andel av studenter inom Italienska</t>
  </si>
  <si>
    <t>Göteborgs universitet, andel av studenter inom Franska</t>
  </si>
  <si>
    <t>Handelshögskolan i Stockholm, andel av studenter inom Franska</t>
  </si>
  <si>
    <t>Högskolan Dalarna, andel av studenter inom Franska</t>
  </si>
  <si>
    <t>Högskolan i Halmstad, andel av studenter inom Franska</t>
  </si>
  <si>
    <t>Högskolan i Jönköping, andel av studenter inom Franska</t>
  </si>
  <si>
    <t>Karlstads universitet, andel av studenter inom Franska</t>
  </si>
  <si>
    <t>Kungl. Tekniska högskolan, andel av studenter inom Franska</t>
  </si>
  <si>
    <t>Linköpings universitet, andel av studenter inom Franska</t>
  </si>
  <si>
    <t>Linnéuniversitetet, andel av studenter inom Franska</t>
  </si>
  <si>
    <t>Luleå tekniska universitet, andel av studenter inom Franska</t>
  </si>
  <si>
    <t>Lunds universitet, andel av studenter inom Franska</t>
  </si>
  <si>
    <t>Malmö högskola, andel av studenter inom Franska</t>
  </si>
  <si>
    <t>Mälardalens högskola, andel av studenter inom Franska</t>
  </si>
  <si>
    <t>Stockholms universitet, andel av studenter inom Franska</t>
  </si>
  <si>
    <t>Södertörns högskola, andel av studenter inom Franska</t>
  </si>
  <si>
    <t>Umeå universitet, andel av studenter inom Franska</t>
  </si>
  <si>
    <t>Uppsala universitet, andel av studenter inom Franska</t>
  </si>
  <si>
    <t>Blekinge tekniska högskola, andel av studenter inom Engelska</t>
  </si>
  <si>
    <t>Chalmers tekniska högskola, andel av studenter inom Engelska</t>
  </si>
  <si>
    <t>Göteborgs universitet, andel av studenter inom Engelska</t>
  </si>
  <si>
    <t>Handelshögskolan i Stockholm, andel av studenter inom Engelska</t>
  </si>
  <si>
    <t>Högskolan Dalarna, andel av studenter inom Engelska</t>
  </si>
  <si>
    <t>Högskolan Kristianstad, andel av studenter inom Engelska</t>
  </si>
  <si>
    <t>Högskolan Väst, andel av studenter inom Engelska</t>
  </si>
  <si>
    <t>Högskolan i Borås, andel av studenter inom Engelska</t>
  </si>
  <si>
    <t>Högskolan i Gävle, andel av studenter inom Engelska</t>
  </si>
  <si>
    <t>Högskolan i Halmstad, andel av studenter inom Engelska</t>
  </si>
  <si>
    <t>Högskolan i Jönköping, andel av studenter inom Engelska</t>
  </si>
  <si>
    <t>Högskolan i Skövde, andel av studenter inom Engelska</t>
  </si>
  <si>
    <t>Karlstads universitet, andel av studenter inom Engelska</t>
  </si>
  <si>
    <t>Kungl. Tekniska högskolan, andel av studenter inom Engelska</t>
  </si>
  <si>
    <t>Linköpings universitet, andel av studenter inom Engelska</t>
  </si>
  <si>
    <t>Linnéuniversitetet, andel av studenter inom Engelska</t>
  </si>
  <si>
    <t>Luleå tekniska universitet, andel av studenter inom Engelska</t>
  </si>
  <si>
    <t>Lunds universitet, andel av studenter inom Engelska</t>
  </si>
  <si>
    <t>Malmö högskola, andel av studenter inom Engelska</t>
  </si>
  <si>
    <t>Mittuniversitetet, andel av studenter inom Engelska</t>
  </si>
  <si>
    <t>Mälardalens högskola, andel av studenter inom Engelska</t>
  </si>
  <si>
    <t>Stockholms konstnärliga högskola, andel av studenter inom Engelska</t>
  </si>
  <si>
    <t>Stockholms universitet, andel av studenter inom Engelska</t>
  </si>
  <si>
    <t>Södertörns högskola, andel av studenter inom Engelska</t>
  </si>
  <si>
    <t>Umeå universitet, andel av studenter inom Engelska</t>
  </si>
  <si>
    <t>Uppsala universitet, andel av studenter inom Engelska</t>
  </si>
  <si>
    <t>Örebro universitet, andel av studenter inom Engelska</t>
  </si>
  <si>
    <t>Göteborgs universitet, andel av studenter inom Arabiska</t>
  </si>
  <si>
    <t>Högskolan Dalarna, andel av studenter inom Arabiska</t>
  </si>
  <si>
    <t>Lunds universitet, andel av studenter inom Arabiska</t>
  </si>
  <si>
    <t>Malmö högskola, andel av studenter inom Arabiska</t>
  </si>
  <si>
    <t>Stockholms universitet, andel av studenter inom Arabiska</t>
  </si>
  <si>
    <t>Umeå universitet, andel av studenter inom Arabiska</t>
  </si>
  <si>
    <t>Uppsala universitet, andel av studenter inom Arabiska</t>
  </si>
  <si>
    <t>Ekonomi/administration</t>
  </si>
  <si>
    <t>Chalmers tekniska högskola, andel av studenter inom Ekonomi/administration</t>
  </si>
  <si>
    <t>Ersta Sköndal högskola, andel av studenter inom Ekonomi/administration</t>
  </si>
  <si>
    <t>ESH</t>
  </si>
  <si>
    <t>Försvarshögskolan, andel av studenter inom Ekonomi/administration</t>
  </si>
  <si>
    <t>FHS</t>
  </si>
  <si>
    <t>Göteborgs universitet, andel av studenter inom Ekonomi/administration</t>
  </si>
  <si>
    <t>Handelshögskolan i Stockholm, andel av studenter inom Ekonomi/administration</t>
  </si>
  <si>
    <t>Högskolan Dalarna, andel av studenter inom Ekonomi/administration</t>
  </si>
  <si>
    <t>Högskolan Kristianstad, andel av studenter inom Ekonomi/administration</t>
  </si>
  <si>
    <t>Högskolan Väst, andel av studenter inom Ekonomi/administration</t>
  </si>
  <si>
    <t>Högskolan i Borås, andel av studenter inom Ekonomi/administration</t>
  </si>
  <si>
    <t>Högskolan i Gävle, andel av studenter inom Ekonomi/administration</t>
  </si>
  <si>
    <t>Högskolan i Halmstad, andel av studenter inom Ekonomi/administration</t>
  </si>
  <si>
    <t>Högskolan i Jönköping, andel av studenter inom Ekonomi/administration</t>
  </si>
  <si>
    <t>Högskolan i Skövde, andel av studenter inom Ekonomi/administration</t>
  </si>
  <si>
    <t>Karlstads universitet, andel av studenter inom Ekonomi/administration</t>
  </si>
  <si>
    <t>Karolinska institutet, andel av studenter inom Ekonomi/administration</t>
  </si>
  <si>
    <t>Konstfack, andel av studenter inom Ekonomi/administration</t>
  </si>
  <si>
    <t>Konstfack</t>
  </si>
  <si>
    <t>Kungl. Tekniska högskolan, andel av studenter inom Ekonomi/administration</t>
  </si>
  <si>
    <t>Linköpings universitet, andel av studenter inom Ekonomi/administration</t>
  </si>
  <si>
    <t>Linnéuniversitetet, andel av studenter inom Ekonomi/administration</t>
  </si>
  <si>
    <t>Luleå tekniska universitet, andel av studenter inom Ekonomi/administration</t>
  </si>
  <si>
    <t>Lunds universitet, andel av studenter inom Ekonomi/administration</t>
  </si>
  <si>
    <t>Malmö högskola, andel av studenter inom Ekonomi/administration</t>
  </si>
  <si>
    <t>Mittuniversitetet, andel av studenter inom Ekonomi/administration</t>
  </si>
  <si>
    <t>Mälardalens högskola, andel av studenter inom Ekonomi/administration</t>
  </si>
  <si>
    <t>Stockholms universitet, andel av studenter inom Ekonomi/administration</t>
  </si>
  <si>
    <t>Sveriges lantbruksuniversitet, andel av studenter inom Ekonomi/administration</t>
  </si>
  <si>
    <t>SLU</t>
  </si>
  <si>
    <t>Södertörns högskola, andel av studenter inom Ekonomi/administration</t>
  </si>
  <si>
    <t>Umeå universitet, andel av studenter inom Ekonomi/administration</t>
  </si>
  <si>
    <t>Uppsala universitet, andel av studenter inom Ekonomi/administration</t>
  </si>
  <si>
    <t>Örebro universitet, andel av studenter inom Ekonomi/administration</t>
  </si>
  <si>
    <t>Samhällsbyggnadsteknik</t>
  </si>
  <si>
    <t>Chalmers tekniska högskola, andel av studenter inom Samhällsbyggnadsteknik</t>
  </si>
  <si>
    <t>Högskolan Kristianstad, andel av studenter inom Samhällsbyggnadsteknik</t>
  </si>
  <si>
    <t>Högskolan Väst, andel av studenter inom Samhällsbyggnadsteknik</t>
  </si>
  <si>
    <t>Högskolan i Borås, andel av studenter inom Samhällsbyggnadsteknik</t>
  </si>
  <si>
    <t>Högskolan i Gävle, andel av studenter inom Samhällsbyggnadsteknik</t>
  </si>
  <si>
    <t>Högskolan i Halmstad, andel av studenter inom Samhällsbyggnadsteknik</t>
  </si>
  <si>
    <t>Högskolan i Jönköping, andel av studenter inom Samhällsbyggnadsteknik</t>
  </si>
  <si>
    <t>Karlstads universitet, andel av studenter inom Samhällsbyggnadsteknik</t>
  </si>
  <si>
    <t>Kungl. Tekniska högskolan, andel av studenter inom Samhällsbyggnadsteknik</t>
  </si>
  <si>
    <t>Linköpings universitet, andel av studenter inom Samhällsbyggnadsteknik</t>
  </si>
  <si>
    <t>Luleå tekniska universitet, andel av studenter inom Samhällsbyggnadsteknik</t>
  </si>
  <si>
    <t>Lunds universitet, andel av studenter inom Samhällsbyggnadsteknik</t>
  </si>
  <si>
    <t>Malmö högskola, andel av studenter inom Samhällsbyggnadsteknik</t>
  </si>
  <si>
    <t>Stockholms universitet, andel av studenter inom Samhällsbyggnadsteknik</t>
  </si>
  <si>
    <t>Sveriges lantbruksuniversitet, andel av studenter inom Samhällsbyggnadsteknik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</si>
</sst>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Antal studenter i</a:t>
            </a:r>
            <a:r>
              <a:rPr lang="sv-SE" baseline="0"/>
              <a:t> ämnet per lärosäte</a:t>
            </a:r>
            <a:endParaRPr lang="sv-SE"/>
          </a:p>
        </c:rich>
      </c:tx>
      <c:layout>
        <c:manualLayout>
          <c:xMode val="edge"/>
          <c:yMode val="edge"/>
          <c:x val="0.23602400309717383"/>
          <c:y val="9.242144177449169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0905618505003959E-2"/>
          <c:y val="2.3263277395316345E-2"/>
          <c:w val="0.70886139997494191"/>
          <c:h val="0.94430965306785819"/>
        </c:manualLayout>
      </c:layout>
      <c:lineChart>
        <c:grouping val="standard"/>
        <c:varyColors val="0"/>
        <c:ser>
          <c:idx val="0"/>
          <c:order val="0"/>
          <c:tx>
            <c:strRef>
              <c:f>Sambygg!$C$14</c:f>
              <c:strCache>
                <c:ptCount val="1"/>
                <c:pt idx="0">
                  <c:v>BTH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Sambygg!$C$15:$C$22</c:f>
              <c:numCache>
                <c:formatCode>General</c:formatCode>
                <c:ptCount val="8"/>
                <c:pt idx="0">
                  <c:v>504</c:v>
                </c:pt>
                <c:pt idx="1">
                  <c:v>524</c:v>
                </c:pt>
                <c:pt idx="2">
                  <c:v>576</c:v>
                </c:pt>
                <c:pt idx="3">
                  <c:v>537</c:v>
                </c:pt>
                <c:pt idx="4">
                  <c:v>525</c:v>
                </c:pt>
                <c:pt idx="5">
                  <c:v>494</c:v>
                </c:pt>
                <c:pt idx="6">
                  <c:v>514</c:v>
                </c:pt>
                <c:pt idx="7">
                  <c:v>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Sambygg!$D$14</c:f>
              <c:strCache>
                <c:ptCount val="1"/>
                <c:pt idx="0">
                  <c:v>CTH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Sambygg!$D$15:$D$22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199</c:v>
                </c:pt>
                <c:pt idx="4">
                  <c:v>321</c:v>
                </c:pt>
                <c:pt idx="5">
                  <c:v>285</c:v>
                </c:pt>
                <c:pt idx="6">
                  <c:v>255</c:v>
                </c:pt>
                <c:pt idx="7">
                  <c:v>541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Sambygg!$E$14</c:f>
              <c:strCache>
                <c:ptCount val="1"/>
                <c:pt idx="0">
                  <c:v>HKr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Sambygg!$E$15:$E$22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Sambygg!$F$14</c:f>
              <c:strCache>
                <c:ptCount val="1"/>
                <c:pt idx="0">
                  <c:v>HV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Sambygg!$F$15:$F$22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Sambygg!$G$14</c:f>
              <c:strCache>
                <c:ptCount val="1"/>
                <c:pt idx="0">
                  <c:v>HB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Sambygg!$G$15:$G$22</c:f>
              <c:numCache>
                <c:formatCode>General</c:formatCode>
                <c:ptCount val="8"/>
                <c:pt idx="0">
                  <c:v>149</c:v>
                </c:pt>
                <c:pt idx="1">
                  <c:v>154</c:v>
                </c:pt>
                <c:pt idx="2">
                  <c:v>88</c:v>
                </c:pt>
                <c:pt idx="3">
                  <c:v>17</c:v>
                </c:pt>
                <c:pt idx="4">
                  <c:v>16</c:v>
                </c:pt>
                <c:pt idx="5">
                  <c:v>6</c:v>
                </c:pt>
                <c:pt idx="6">
                  <c:v>1</c:v>
                </c:pt>
                <c:pt idx="7">
                  <c:v>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Sambygg!$H$14</c:f>
              <c:strCache>
                <c:ptCount val="1"/>
                <c:pt idx="0">
                  <c:v>HiG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Sambygg!$H$15:$H$22</c:f>
              <c:numCache>
                <c:formatCode>General</c:formatCode>
                <c:ptCount val="8"/>
                <c:pt idx="0">
                  <c:v>157</c:v>
                </c:pt>
                <c:pt idx="1">
                  <c:v>203</c:v>
                </c:pt>
                <c:pt idx="2">
                  <c:v>247</c:v>
                </c:pt>
                <c:pt idx="3">
                  <c:v>285</c:v>
                </c:pt>
                <c:pt idx="4">
                  <c:v>290</c:v>
                </c:pt>
                <c:pt idx="5">
                  <c:v>302</c:v>
                </c:pt>
                <c:pt idx="6">
                  <c:v>380</c:v>
                </c:pt>
                <c:pt idx="7">
                  <c:v>412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Sambygg!$I$14</c:f>
              <c:strCache>
                <c:ptCount val="1"/>
                <c:pt idx="0">
                  <c:v>HH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Sambygg!$I$15:$I$22</c:f>
              <c:numCache>
                <c:formatCode>General</c:formatCode>
                <c:ptCount val="8"/>
                <c:pt idx="0">
                  <c:v>40</c:v>
                </c:pt>
                <c:pt idx="1">
                  <c:v>26</c:v>
                </c:pt>
                <c:pt idx="2">
                  <c:v>44</c:v>
                </c:pt>
                <c:pt idx="3">
                  <c:v>33</c:v>
                </c:pt>
                <c:pt idx="4">
                  <c:v>46</c:v>
                </c:pt>
                <c:pt idx="5">
                  <c:v>38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Sambygg!$J$14</c:f>
              <c:strCache>
                <c:ptCount val="1"/>
                <c:pt idx="0">
                  <c:v>JU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Sambygg!$J$15:$J$22</c:f>
              <c:numCache>
                <c:formatCode>General</c:formatCode>
                <c:ptCount val="8"/>
                <c:pt idx="0">
                  <c:v>27</c:v>
                </c:pt>
                <c:pt idx="1">
                  <c:v>27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Sambygg!$K$14</c:f>
              <c:strCache>
                <c:ptCount val="1"/>
                <c:pt idx="0">
                  <c:v>KaU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Sambygg!$K$15:$K$22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33</c:v>
                </c:pt>
                <c:pt idx="3">
                  <c:v>30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Sambygg!$L$14</c:f>
              <c:strCache>
                <c:ptCount val="1"/>
                <c:pt idx="0">
                  <c:v>KTH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Sambygg!$L$15:$L$22</c:f>
              <c:numCache>
                <c:formatCode>General</c:formatCode>
                <c:ptCount val="8"/>
                <c:pt idx="0">
                  <c:v>4559</c:v>
                </c:pt>
                <c:pt idx="1">
                  <c:v>5057</c:v>
                </c:pt>
                <c:pt idx="2">
                  <c:v>5007</c:v>
                </c:pt>
                <c:pt idx="3">
                  <c:v>4825</c:v>
                </c:pt>
                <c:pt idx="4">
                  <c:v>4508</c:v>
                </c:pt>
                <c:pt idx="5">
                  <c:v>4174</c:v>
                </c:pt>
                <c:pt idx="6">
                  <c:v>4057</c:v>
                </c:pt>
                <c:pt idx="7">
                  <c:v>4203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Sambygg!$M$14</c:f>
              <c:strCache>
                <c:ptCount val="1"/>
                <c:pt idx="0">
                  <c:v>LiU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Sambygg!$M$15:$M$22</c:f>
              <c:numCache>
                <c:formatCode>General</c:formatCode>
                <c:ptCount val="8"/>
                <c:pt idx="0">
                  <c:v>117</c:v>
                </c:pt>
                <c:pt idx="1">
                  <c:v>189</c:v>
                </c:pt>
                <c:pt idx="2">
                  <c:v>176</c:v>
                </c:pt>
                <c:pt idx="3">
                  <c:v>150</c:v>
                </c:pt>
                <c:pt idx="4">
                  <c:v>122</c:v>
                </c:pt>
                <c:pt idx="5">
                  <c:v>144</c:v>
                </c:pt>
                <c:pt idx="6">
                  <c:v>143</c:v>
                </c:pt>
                <c:pt idx="7">
                  <c:v>174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Sambygg!$N$14</c:f>
              <c:strCache>
                <c:ptCount val="1"/>
                <c:pt idx="0">
                  <c:v>LTU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Sambygg!$N$15:$N$22</c:f>
              <c:numCache>
                <c:formatCode>General</c:formatCode>
                <c:ptCount val="8"/>
                <c:pt idx="0">
                  <c:v>130</c:v>
                </c:pt>
                <c:pt idx="1">
                  <c:v>158</c:v>
                </c:pt>
                <c:pt idx="2">
                  <c:v>216</c:v>
                </c:pt>
                <c:pt idx="3">
                  <c:v>237</c:v>
                </c:pt>
                <c:pt idx="4">
                  <c:v>170</c:v>
                </c:pt>
                <c:pt idx="5">
                  <c:v>132</c:v>
                </c:pt>
                <c:pt idx="6">
                  <c:v>59</c:v>
                </c:pt>
                <c:pt idx="7">
                  <c:v>87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Sambygg!$O$14</c:f>
              <c:strCache>
                <c:ptCount val="1"/>
                <c:pt idx="0">
                  <c:v>LU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Sambygg!$O$15:$O$22</c:f>
              <c:numCache>
                <c:formatCode>General</c:formatCode>
                <c:ptCount val="8"/>
                <c:pt idx="0">
                  <c:v>624</c:v>
                </c:pt>
                <c:pt idx="1">
                  <c:v>989</c:v>
                </c:pt>
                <c:pt idx="2">
                  <c:v>1076</c:v>
                </c:pt>
                <c:pt idx="3">
                  <c:v>1136</c:v>
                </c:pt>
                <c:pt idx="4">
                  <c:v>1004</c:v>
                </c:pt>
                <c:pt idx="5">
                  <c:v>732</c:v>
                </c:pt>
                <c:pt idx="6">
                  <c:v>631</c:v>
                </c:pt>
                <c:pt idx="7">
                  <c:v>502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Sambygg!$P$14</c:f>
              <c:strCache>
                <c:ptCount val="1"/>
                <c:pt idx="0">
                  <c:v>MaH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Sambygg!$P$15:$P$22</c:f>
              <c:numCache>
                <c:formatCode>General</c:formatCode>
                <c:ptCount val="8"/>
                <c:pt idx="0">
                  <c:v>577</c:v>
                </c:pt>
                <c:pt idx="1">
                  <c:v>913</c:v>
                </c:pt>
                <c:pt idx="2">
                  <c:v>1143</c:v>
                </c:pt>
                <c:pt idx="3">
                  <c:v>1171</c:v>
                </c:pt>
                <c:pt idx="4">
                  <c:v>1123</c:v>
                </c:pt>
                <c:pt idx="5">
                  <c:v>1170</c:v>
                </c:pt>
                <c:pt idx="6">
                  <c:v>1147</c:v>
                </c:pt>
                <c:pt idx="7">
                  <c:v>1164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Sambygg!$Q$14</c:f>
              <c:strCache>
                <c:ptCount val="1"/>
                <c:pt idx="0">
                  <c:v>SU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Sambygg!$Q$15:$Q$22</c:f>
              <c:numCache>
                <c:formatCode>General</c:formatCode>
                <c:ptCount val="8"/>
                <c:pt idx="0">
                  <c:v>228</c:v>
                </c:pt>
                <c:pt idx="1">
                  <c:v>318</c:v>
                </c:pt>
                <c:pt idx="2">
                  <c:v>342</c:v>
                </c:pt>
                <c:pt idx="3">
                  <c:v>343</c:v>
                </c:pt>
                <c:pt idx="4">
                  <c:v>271</c:v>
                </c:pt>
                <c:pt idx="5">
                  <c:v>254</c:v>
                </c:pt>
                <c:pt idx="6">
                  <c:v>237</c:v>
                </c:pt>
                <c:pt idx="7">
                  <c:v>141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Sambygg!$R$14</c:f>
              <c:strCache>
                <c:ptCount val="1"/>
                <c:pt idx="0">
                  <c:v>SLU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Sambygg!$R$15:$R$22</c:f>
              <c:numCache>
                <c:formatCode>General</c:formatCode>
                <c:ptCount val="8"/>
                <c:pt idx="0">
                  <c:v>845</c:v>
                </c:pt>
                <c:pt idx="1">
                  <c:v>1000</c:v>
                </c:pt>
                <c:pt idx="2">
                  <c:v>1017</c:v>
                </c:pt>
                <c:pt idx="3">
                  <c:v>1054</c:v>
                </c:pt>
                <c:pt idx="4">
                  <c:v>1093</c:v>
                </c:pt>
                <c:pt idx="5">
                  <c:v>476</c:v>
                </c:pt>
                <c:pt idx="6">
                  <c:v>75</c:v>
                </c:pt>
                <c:pt idx="7">
                  <c:v>40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Sambygg!$S$14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Sambygg!$S$15:$S$22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Sambygg!$T$14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Sambygg!$T$15:$T$22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Sambygg!$U$14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Sambygg!$U$15:$U$22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Sambygg!$V$14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Sambygg!$V$15:$V$22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Sambygg!$W$14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Sambygg!$W$15:$W$22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Sambygg!$X$14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Sambygg!$X$15:$X$22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Sambygg!$Y$14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Sambygg!$Y$15:$Y$22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Sambygg!$Z$14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Sambygg!$Z$15:$Z$22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Sambygg!$AA$14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Sambygg!$AA$15:$AA$22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Sambygg!$AB$14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Sambygg!$AB$15:$AB$22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Sambygg!$AC$14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Sambygg!$AC$15:$AC$22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Sambygg!$AD$14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Sambygg!$AD$15:$AD$22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Sambygg!$AE$14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Sambygg!$AE$15:$AE$22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Sambygg!$AF$14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Sambygg!$AF$15:$AF$22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Sambygg!$AG$14</c:f>
              <c:strCache>
                <c:ptCount val="1"/>
                <c:pt idx="0">
                  <c:v>Totalt riket</c:v>
                </c:pt>
              </c:strCache>
            </c:strRef>
          </c:tx>
          <c:marker>
            <c:symbol val="none"/>
          </c:marker>
          <c:cat>
            <c:numRef>
              <c:f>Sambygg!$B$15:$B$22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Sambygg!$AG$15:$AG$22</c:f>
              <c:numCache>
                <c:formatCode>General</c:formatCode>
                <c:ptCount val="8"/>
                <c:pt idx="0">
                  <c:v>7960</c:v>
                </c:pt>
                <c:pt idx="1">
                  <c:v>9580</c:v>
                </c:pt>
                <c:pt idx="2">
                  <c:v>9996</c:v>
                </c:pt>
                <c:pt idx="3">
                  <c:v>10056</c:v>
                </c:pt>
                <c:pt idx="4">
                  <c:v>9517</c:v>
                </c:pt>
                <c:pt idx="5">
                  <c:v>8239</c:v>
                </c:pt>
                <c:pt idx="6">
                  <c:v>7535</c:v>
                </c:pt>
                <c:pt idx="7">
                  <c:v>7828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664256"/>
        <c:axId val="249705984"/>
      </c:lineChart>
      <c:catAx>
        <c:axId val="24966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705984"/>
        <c:crosses val="autoZero"/>
        <c:auto val="1"/>
        <c:lblAlgn val="ctr"/>
        <c:lblOffset val="100"/>
        <c:noMultiLvlLbl val="0"/>
      </c:catAx>
      <c:valAx>
        <c:axId val="24970598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66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"Marknadsandelar" inom ämnet</a:t>
            </a:r>
          </a:p>
        </c:rich>
      </c:tx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'Spanska per lärosäte'!$C$2</c:f>
              <c:strCache>
                <c:ptCount val="1"/>
                <c:pt idx="0">
                  <c:v>GU</c:v>
                </c:pt>
              </c:strCache>
            </c:strRef>
          </c:tx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lärosäte'!$C$3:$C$11</c:f>
              <c:numCache>
                <c:formatCode>General</c:formatCode>
                <c:ptCount val="9"/>
                <c:pt idx="0">
                  <c:v>12.97</c:v>
                </c:pt>
                <c:pt idx="1">
                  <c:v>13.09</c:v>
                </c:pt>
                <c:pt idx="2">
                  <c:v>13.72</c:v>
                </c:pt>
                <c:pt idx="3">
                  <c:v>12.34</c:v>
                </c:pt>
                <c:pt idx="4">
                  <c:v>12.59</c:v>
                </c:pt>
                <c:pt idx="5">
                  <c:v>11.25</c:v>
                </c:pt>
                <c:pt idx="6">
                  <c:v>13.22</c:v>
                </c:pt>
                <c:pt idx="7">
                  <c:v>11.86</c:v>
                </c:pt>
                <c:pt idx="8">
                  <c:v>16.34</c:v>
                </c:pt>
              </c:numCache>
            </c:numRef>
          </c:val>
        </c:ser>
        <c:ser>
          <c:idx val="1"/>
          <c:order val="1"/>
          <c:tx>
            <c:strRef>
              <c:f>'Spanska per lärosäte'!$D$2</c:f>
              <c:strCache>
                <c:ptCount val="1"/>
                <c:pt idx="0">
                  <c:v>HHS</c:v>
                </c:pt>
              </c:strCache>
            </c:strRef>
          </c:tx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lärosäte'!$D$3:$D$11</c:f>
              <c:numCache>
                <c:formatCode>General</c:formatCode>
                <c:ptCount val="9"/>
                <c:pt idx="0">
                  <c:v>0</c:v>
                </c:pt>
                <c:pt idx="1">
                  <c:v>0.81</c:v>
                </c:pt>
                <c:pt idx="2">
                  <c:v>0.36</c:v>
                </c:pt>
                <c:pt idx="3">
                  <c:v>0.62</c:v>
                </c:pt>
                <c:pt idx="4">
                  <c:v>0</c:v>
                </c:pt>
                <c:pt idx="5">
                  <c:v>0.77</c:v>
                </c:pt>
                <c:pt idx="6">
                  <c:v>0.36</c:v>
                </c:pt>
                <c:pt idx="7">
                  <c:v>1.1299999999999999</c:v>
                </c:pt>
                <c:pt idx="8">
                  <c:v>0.78</c:v>
                </c:pt>
              </c:numCache>
            </c:numRef>
          </c:val>
        </c:ser>
        <c:ser>
          <c:idx val="2"/>
          <c:order val="2"/>
          <c:tx>
            <c:strRef>
              <c:f>'Spanska per lärosäte'!$E$2</c:f>
              <c:strCache>
                <c:ptCount val="1"/>
                <c:pt idx="0">
                  <c:v>HDa</c:v>
                </c:pt>
              </c:strCache>
            </c:strRef>
          </c:tx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lärosäte'!$E$3:$E$11</c:f>
              <c:numCache>
                <c:formatCode>General</c:formatCode>
                <c:ptCount val="9"/>
                <c:pt idx="0">
                  <c:v>8.4499999999999993</c:v>
                </c:pt>
                <c:pt idx="1">
                  <c:v>10.5</c:v>
                </c:pt>
                <c:pt idx="2">
                  <c:v>12.27</c:v>
                </c:pt>
                <c:pt idx="3">
                  <c:v>12.23</c:v>
                </c:pt>
                <c:pt idx="4">
                  <c:v>12.34</c:v>
                </c:pt>
                <c:pt idx="5">
                  <c:v>10.02</c:v>
                </c:pt>
                <c:pt idx="6">
                  <c:v>9.81</c:v>
                </c:pt>
                <c:pt idx="7">
                  <c:v>13.19</c:v>
                </c:pt>
                <c:pt idx="8">
                  <c:v>13.8</c:v>
                </c:pt>
              </c:numCache>
            </c:numRef>
          </c:val>
        </c:ser>
        <c:ser>
          <c:idx val="3"/>
          <c:order val="3"/>
          <c:tx>
            <c:strRef>
              <c:f>'Spanska per lärosäte'!$F$2</c:f>
              <c:strCache>
                <c:ptCount val="1"/>
                <c:pt idx="0">
                  <c:v>HH</c:v>
                </c:pt>
              </c:strCache>
            </c:strRef>
          </c:tx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lärosäte'!$F$3:$F$11</c:f>
              <c:numCache>
                <c:formatCode>General</c:formatCode>
                <c:ptCount val="9"/>
                <c:pt idx="0">
                  <c:v>1.04</c:v>
                </c:pt>
                <c:pt idx="1">
                  <c:v>1.48</c:v>
                </c:pt>
                <c:pt idx="2">
                  <c:v>1.24</c:v>
                </c:pt>
                <c:pt idx="3">
                  <c:v>1.08</c:v>
                </c:pt>
                <c:pt idx="4">
                  <c:v>0.56000000000000005</c:v>
                </c:pt>
                <c:pt idx="5">
                  <c:v>1.07</c:v>
                </c:pt>
                <c:pt idx="6">
                  <c:v>1.1000000000000001</c:v>
                </c:pt>
                <c:pt idx="7">
                  <c:v>1.1299999999999999</c:v>
                </c:pt>
                <c:pt idx="8">
                  <c:v>1.22</c:v>
                </c:pt>
              </c:numCache>
            </c:numRef>
          </c:val>
        </c:ser>
        <c:ser>
          <c:idx val="4"/>
          <c:order val="4"/>
          <c:tx>
            <c:strRef>
              <c:f>'Spanska per lärosäte'!$G$2</c:f>
              <c:strCache>
                <c:ptCount val="1"/>
                <c:pt idx="0">
                  <c:v>JU</c:v>
                </c:pt>
              </c:strCache>
            </c:strRef>
          </c:tx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lärosäte'!$G$3:$G$11</c:f>
              <c:numCache>
                <c:formatCode>General</c:formatCode>
                <c:ptCount val="9"/>
                <c:pt idx="0">
                  <c:v>2.9</c:v>
                </c:pt>
                <c:pt idx="1">
                  <c:v>2.3199999999999998</c:v>
                </c:pt>
                <c:pt idx="2">
                  <c:v>1.89</c:v>
                </c:pt>
                <c:pt idx="3">
                  <c:v>2.58</c:v>
                </c:pt>
                <c:pt idx="4">
                  <c:v>2.57</c:v>
                </c:pt>
                <c:pt idx="5">
                  <c:v>2.61</c:v>
                </c:pt>
                <c:pt idx="6">
                  <c:v>2.96</c:v>
                </c:pt>
                <c:pt idx="7">
                  <c:v>3.58</c:v>
                </c:pt>
                <c:pt idx="8">
                  <c:v>2.91</c:v>
                </c:pt>
              </c:numCache>
            </c:numRef>
          </c:val>
        </c:ser>
        <c:ser>
          <c:idx val="5"/>
          <c:order val="5"/>
          <c:tx>
            <c:strRef>
              <c:f>'Spanska per lärosäte'!$H$2</c:f>
              <c:strCache>
                <c:ptCount val="1"/>
                <c:pt idx="0">
                  <c:v>HiS</c:v>
                </c:pt>
              </c:strCache>
            </c:strRef>
          </c:tx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lärosäte'!$H$3:$H$11</c:f>
              <c:numCache>
                <c:formatCode>General</c:formatCode>
                <c:ptCount val="9"/>
                <c:pt idx="0">
                  <c:v>3.37</c:v>
                </c:pt>
                <c:pt idx="1">
                  <c:v>2.3199999999999998</c:v>
                </c:pt>
                <c:pt idx="2">
                  <c:v>1.5</c:v>
                </c:pt>
                <c:pt idx="3">
                  <c:v>1.03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tx>
            <c:strRef>
              <c:f>'Spanska per lärosäte'!$I$2</c:f>
              <c:strCache>
                <c:ptCount val="1"/>
                <c:pt idx="0">
                  <c:v>KaU</c:v>
                </c:pt>
              </c:strCache>
            </c:strRef>
          </c:tx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lärosäte'!$I$3:$I$11</c:f>
              <c:numCache>
                <c:formatCode>General</c:formatCode>
                <c:ptCount val="9"/>
                <c:pt idx="0">
                  <c:v>2.65</c:v>
                </c:pt>
                <c:pt idx="1">
                  <c:v>2.0699999999999998</c:v>
                </c:pt>
                <c:pt idx="2">
                  <c:v>1.76</c:v>
                </c:pt>
                <c:pt idx="3">
                  <c:v>2.27</c:v>
                </c:pt>
                <c:pt idx="4">
                  <c:v>1.67</c:v>
                </c:pt>
                <c:pt idx="5">
                  <c:v>1.62</c:v>
                </c:pt>
                <c:pt idx="6">
                  <c:v>2.2400000000000002</c:v>
                </c:pt>
                <c:pt idx="7">
                  <c:v>2.83</c:v>
                </c:pt>
                <c:pt idx="8">
                  <c:v>5.75</c:v>
                </c:pt>
              </c:numCache>
            </c:numRef>
          </c:val>
        </c:ser>
        <c:ser>
          <c:idx val="7"/>
          <c:order val="7"/>
          <c:tx>
            <c:strRef>
              <c:f>'Spanska per lärosäte'!$J$2</c:f>
              <c:strCache>
                <c:ptCount val="1"/>
                <c:pt idx="0">
                  <c:v>KTH</c:v>
                </c:pt>
              </c:strCache>
            </c:strRef>
          </c:tx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lärosäte'!$J$3:$J$11</c:f>
              <c:numCache>
                <c:formatCode>General</c:formatCode>
                <c:ptCount val="9"/>
                <c:pt idx="0">
                  <c:v>4.2</c:v>
                </c:pt>
                <c:pt idx="1">
                  <c:v>4.42</c:v>
                </c:pt>
                <c:pt idx="2">
                  <c:v>4.79</c:v>
                </c:pt>
                <c:pt idx="3">
                  <c:v>5.28</c:v>
                </c:pt>
                <c:pt idx="4">
                  <c:v>3.56</c:v>
                </c:pt>
                <c:pt idx="5">
                  <c:v>3.95</c:v>
                </c:pt>
                <c:pt idx="6">
                  <c:v>4.5199999999999996</c:v>
                </c:pt>
                <c:pt idx="7">
                  <c:v>3.72</c:v>
                </c:pt>
                <c:pt idx="8">
                  <c:v>3.32</c:v>
                </c:pt>
              </c:numCache>
            </c:numRef>
          </c:val>
        </c:ser>
        <c:ser>
          <c:idx val="8"/>
          <c:order val="8"/>
          <c:tx>
            <c:strRef>
              <c:f>'Spanska per lärosäte'!$K$2</c:f>
              <c:strCache>
                <c:ptCount val="1"/>
                <c:pt idx="0">
                  <c:v>LiU</c:v>
                </c:pt>
              </c:strCache>
            </c:strRef>
          </c:tx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lärosäte'!$K$3:$K$11</c:f>
              <c:numCache>
                <c:formatCode>General</c:formatCode>
                <c:ptCount val="9"/>
                <c:pt idx="0">
                  <c:v>18.149999999999999</c:v>
                </c:pt>
                <c:pt idx="1">
                  <c:v>13.71</c:v>
                </c:pt>
                <c:pt idx="2">
                  <c:v>11.63</c:v>
                </c:pt>
                <c:pt idx="3">
                  <c:v>10.039999999999999</c:v>
                </c:pt>
                <c:pt idx="4">
                  <c:v>10.98</c:v>
                </c:pt>
                <c:pt idx="5">
                  <c:v>11.72</c:v>
                </c:pt>
                <c:pt idx="6">
                  <c:v>12.41</c:v>
                </c:pt>
                <c:pt idx="7">
                  <c:v>12.17</c:v>
                </c:pt>
                <c:pt idx="8">
                  <c:v>11.23</c:v>
                </c:pt>
              </c:numCache>
            </c:numRef>
          </c:val>
        </c:ser>
        <c:ser>
          <c:idx val="9"/>
          <c:order val="9"/>
          <c:tx>
            <c:strRef>
              <c:f>'Spanska per lärosäte'!$L$2</c:f>
              <c:strCache>
                <c:ptCount val="1"/>
                <c:pt idx="0">
                  <c:v>LnU</c:v>
                </c:pt>
              </c:strCache>
            </c:strRef>
          </c:tx>
          <c:spPr>
            <a:ln w="25400">
              <a:noFill/>
            </a:ln>
          </c:spPr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lärosäte'!$L$3:$L$11</c:f>
              <c:numCache>
                <c:formatCode>General</c:formatCode>
                <c:ptCount val="9"/>
                <c:pt idx="0">
                  <c:v>4.46</c:v>
                </c:pt>
                <c:pt idx="1">
                  <c:v>4.87</c:v>
                </c:pt>
                <c:pt idx="2">
                  <c:v>3.42</c:v>
                </c:pt>
                <c:pt idx="3">
                  <c:v>3.19</c:v>
                </c:pt>
                <c:pt idx="4">
                  <c:v>4.82</c:v>
                </c:pt>
                <c:pt idx="5">
                  <c:v>4.25</c:v>
                </c:pt>
                <c:pt idx="6">
                  <c:v>4.78</c:v>
                </c:pt>
                <c:pt idx="7">
                  <c:v>5.42</c:v>
                </c:pt>
                <c:pt idx="8">
                  <c:v>5.45</c:v>
                </c:pt>
              </c:numCache>
            </c:numRef>
          </c:val>
        </c:ser>
        <c:ser>
          <c:idx val="10"/>
          <c:order val="10"/>
          <c:tx>
            <c:strRef>
              <c:f>'Spanska per lärosäte'!$M$2</c:f>
              <c:strCache>
                <c:ptCount val="1"/>
                <c:pt idx="0">
                  <c:v>LTU</c:v>
                </c:pt>
              </c:strCache>
            </c:strRef>
          </c:tx>
          <c:spPr>
            <a:ln w="25400">
              <a:noFill/>
            </a:ln>
          </c:spPr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lärosäte'!$M$3:$M$11</c:f>
              <c:numCache>
                <c:formatCode>General</c:formatCode>
                <c:ptCount val="9"/>
                <c:pt idx="0">
                  <c:v>0.73</c:v>
                </c:pt>
                <c:pt idx="1">
                  <c:v>1.45</c:v>
                </c:pt>
                <c:pt idx="2">
                  <c:v>1.27</c:v>
                </c:pt>
                <c:pt idx="3">
                  <c:v>1.49</c:v>
                </c:pt>
                <c:pt idx="4">
                  <c:v>1.44</c:v>
                </c:pt>
                <c:pt idx="5">
                  <c:v>1.73</c:v>
                </c:pt>
                <c:pt idx="6">
                  <c:v>1.88</c:v>
                </c:pt>
                <c:pt idx="7">
                  <c:v>1.64</c:v>
                </c:pt>
                <c:pt idx="8">
                  <c:v>1.69</c:v>
                </c:pt>
              </c:numCache>
            </c:numRef>
          </c:val>
        </c:ser>
        <c:ser>
          <c:idx val="11"/>
          <c:order val="11"/>
          <c:tx>
            <c:strRef>
              <c:f>'Spanska per lärosäte'!$N$2</c:f>
              <c:strCache>
                <c:ptCount val="1"/>
                <c:pt idx="0">
                  <c:v>LU</c:v>
                </c:pt>
              </c:strCache>
            </c:strRef>
          </c:tx>
          <c:spPr>
            <a:ln w="25400">
              <a:noFill/>
            </a:ln>
          </c:spPr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lärosäte'!$N$3:$N$11</c:f>
              <c:numCache>
                <c:formatCode>General</c:formatCode>
                <c:ptCount val="9"/>
                <c:pt idx="0">
                  <c:v>7.52</c:v>
                </c:pt>
                <c:pt idx="1">
                  <c:v>8.27</c:v>
                </c:pt>
                <c:pt idx="2">
                  <c:v>10.85</c:v>
                </c:pt>
                <c:pt idx="3">
                  <c:v>10.07</c:v>
                </c:pt>
                <c:pt idx="4">
                  <c:v>9.94</c:v>
                </c:pt>
                <c:pt idx="5">
                  <c:v>7.8</c:v>
                </c:pt>
                <c:pt idx="6">
                  <c:v>9.0299999999999994</c:v>
                </c:pt>
                <c:pt idx="7">
                  <c:v>8.9</c:v>
                </c:pt>
                <c:pt idx="8">
                  <c:v>7.07</c:v>
                </c:pt>
              </c:numCache>
            </c:numRef>
          </c:val>
        </c:ser>
        <c:ser>
          <c:idx val="12"/>
          <c:order val="12"/>
          <c:tx>
            <c:strRef>
              <c:f>'Spanska per lärosäte'!$O$2</c:f>
              <c:strCache>
                <c:ptCount val="1"/>
                <c:pt idx="0">
                  <c:v>MaH</c:v>
                </c:pt>
              </c:strCache>
            </c:strRef>
          </c:tx>
          <c:spPr>
            <a:ln w="25400">
              <a:noFill/>
            </a:ln>
          </c:spPr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lärosäte'!$O$3:$O$11</c:f>
              <c:numCache>
                <c:formatCode>General</c:formatCode>
                <c:ptCount val="9"/>
                <c:pt idx="0">
                  <c:v>1.24</c:v>
                </c:pt>
                <c:pt idx="1">
                  <c:v>1.56</c:v>
                </c:pt>
                <c:pt idx="2">
                  <c:v>1.48</c:v>
                </c:pt>
                <c:pt idx="3">
                  <c:v>1.55</c:v>
                </c:pt>
                <c:pt idx="4">
                  <c:v>0.45</c:v>
                </c:pt>
                <c:pt idx="5">
                  <c:v>0.08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'Spanska per lärosäte'!$P$2</c:f>
              <c:strCache>
                <c:ptCount val="1"/>
                <c:pt idx="0">
                  <c:v>MiU</c:v>
                </c:pt>
              </c:strCache>
            </c:strRef>
          </c:tx>
          <c:spPr>
            <a:ln w="25400">
              <a:noFill/>
            </a:ln>
          </c:spPr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lärosäte'!$P$3:$P$11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</c:v>
                </c:pt>
                <c:pt idx="4">
                  <c:v>1.64</c:v>
                </c:pt>
                <c:pt idx="5">
                  <c:v>1.26</c:v>
                </c:pt>
                <c:pt idx="6">
                  <c:v>2.2400000000000002</c:v>
                </c:pt>
                <c:pt idx="7">
                  <c:v>1.47</c:v>
                </c:pt>
                <c:pt idx="8">
                  <c:v>2.54</c:v>
                </c:pt>
              </c:numCache>
            </c:numRef>
          </c:val>
        </c:ser>
        <c:ser>
          <c:idx val="14"/>
          <c:order val="14"/>
          <c:tx>
            <c:strRef>
              <c:f>'Spanska per lärosäte'!$Q$2</c:f>
              <c:strCache>
                <c:ptCount val="1"/>
                <c:pt idx="0">
                  <c:v>MdH</c:v>
                </c:pt>
              </c:strCache>
            </c:strRef>
          </c:tx>
          <c:spPr>
            <a:ln w="25400">
              <a:noFill/>
            </a:ln>
          </c:spPr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lärosäte'!$Q$3:$Q$11</c:f>
              <c:numCache>
                <c:formatCode>General</c:formatCode>
                <c:ptCount val="9"/>
                <c:pt idx="0">
                  <c:v>5.81</c:v>
                </c:pt>
                <c:pt idx="1">
                  <c:v>5.47</c:v>
                </c:pt>
                <c:pt idx="2">
                  <c:v>6.14</c:v>
                </c:pt>
                <c:pt idx="3">
                  <c:v>7.24</c:v>
                </c:pt>
                <c:pt idx="4">
                  <c:v>9.5399999999999991</c:v>
                </c:pt>
                <c:pt idx="5">
                  <c:v>11.64</c:v>
                </c:pt>
                <c:pt idx="6">
                  <c:v>3.8</c:v>
                </c:pt>
                <c:pt idx="7">
                  <c:v>0.85</c:v>
                </c:pt>
                <c:pt idx="8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'Spanska per lärosäte'!$R$2</c:f>
              <c:strCache>
                <c:ptCount val="1"/>
                <c:pt idx="0">
                  <c:v>SU</c:v>
                </c:pt>
              </c:strCache>
            </c:strRef>
          </c:tx>
          <c:spPr>
            <a:ln w="25400">
              <a:noFill/>
            </a:ln>
          </c:spPr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lärosäte'!$R$3:$R$11</c:f>
              <c:numCache>
                <c:formatCode>General</c:formatCode>
                <c:ptCount val="9"/>
                <c:pt idx="0">
                  <c:v>11.31</c:v>
                </c:pt>
                <c:pt idx="1">
                  <c:v>12.79</c:v>
                </c:pt>
                <c:pt idx="2">
                  <c:v>13.57</c:v>
                </c:pt>
                <c:pt idx="3">
                  <c:v>13.44</c:v>
                </c:pt>
                <c:pt idx="4">
                  <c:v>12.01</c:v>
                </c:pt>
                <c:pt idx="5">
                  <c:v>12.63</c:v>
                </c:pt>
                <c:pt idx="6">
                  <c:v>13.74</c:v>
                </c:pt>
                <c:pt idx="7">
                  <c:v>14.8</c:v>
                </c:pt>
                <c:pt idx="8">
                  <c:v>12.86</c:v>
                </c:pt>
              </c:numCache>
            </c:numRef>
          </c:val>
        </c:ser>
        <c:ser>
          <c:idx val="16"/>
          <c:order val="16"/>
          <c:tx>
            <c:strRef>
              <c:f>'Spanska per lärosäte'!$S$2</c:f>
              <c:strCache>
                <c:ptCount val="1"/>
                <c:pt idx="0">
                  <c:v>SH</c:v>
                </c:pt>
              </c:strCache>
            </c:strRef>
          </c:tx>
          <c:spPr>
            <a:ln w="25400">
              <a:noFill/>
            </a:ln>
          </c:spPr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lärosäte'!$S$3:$S$11</c:f>
              <c:numCache>
                <c:formatCode>General</c:formatCode>
                <c:ptCount val="9"/>
                <c:pt idx="0">
                  <c:v>1.0900000000000001</c:v>
                </c:pt>
                <c:pt idx="1">
                  <c:v>0.11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'Spanska per lärosäte'!$T$2</c:f>
              <c:strCache>
                <c:ptCount val="1"/>
                <c:pt idx="0">
                  <c:v>UmU</c:v>
                </c:pt>
              </c:strCache>
            </c:strRef>
          </c:tx>
          <c:spPr>
            <a:ln w="25400">
              <a:noFill/>
            </a:ln>
          </c:spPr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lärosäte'!$T$3:$T$11</c:f>
              <c:numCache>
                <c:formatCode>General</c:formatCode>
                <c:ptCount val="9"/>
                <c:pt idx="0">
                  <c:v>5.96</c:v>
                </c:pt>
                <c:pt idx="1">
                  <c:v>6.14</c:v>
                </c:pt>
                <c:pt idx="2">
                  <c:v>6.47</c:v>
                </c:pt>
                <c:pt idx="3">
                  <c:v>5.69</c:v>
                </c:pt>
                <c:pt idx="4">
                  <c:v>6.23</c:v>
                </c:pt>
                <c:pt idx="5">
                  <c:v>8.6999999999999993</c:v>
                </c:pt>
                <c:pt idx="6">
                  <c:v>7.63</c:v>
                </c:pt>
                <c:pt idx="7">
                  <c:v>8.18</c:v>
                </c:pt>
                <c:pt idx="8">
                  <c:v>7.51</c:v>
                </c:pt>
              </c:numCache>
            </c:numRef>
          </c:val>
        </c:ser>
        <c:ser>
          <c:idx val="18"/>
          <c:order val="18"/>
          <c:tx>
            <c:strRef>
              <c:f>'Spanska per lärosäte'!$U$2</c:f>
              <c:strCache>
                <c:ptCount val="1"/>
                <c:pt idx="0">
                  <c:v>UU</c:v>
                </c:pt>
              </c:strCache>
            </c:strRef>
          </c:tx>
          <c:spPr>
            <a:ln w="25400">
              <a:noFill/>
            </a:ln>
          </c:spPr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lärosäte'!$U$3:$U$11</c:f>
              <c:numCache>
                <c:formatCode>General</c:formatCode>
                <c:ptCount val="9"/>
                <c:pt idx="0">
                  <c:v>8.14</c:v>
                </c:pt>
                <c:pt idx="1">
                  <c:v>8.6199999999999992</c:v>
                </c:pt>
                <c:pt idx="2">
                  <c:v>7.64</c:v>
                </c:pt>
                <c:pt idx="3">
                  <c:v>9.68</c:v>
                </c:pt>
                <c:pt idx="4">
                  <c:v>9.66</c:v>
                </c:pt>
                <c:pt idx="5">
                  <c:v>8.89</c:v>
                </c:pt>
                <c:pt idx="6">
                  <c:v>10.27</c:v>
                </c:pt>
                <c:pt idx="7">
                  <c:v>9.14</c:v>
                </c:pt>
                <c:pt idx="8">
                  <c:v>7.54</c:v>
                </c:pt>
              </c:numCache>
            </c:numRef>
          </c:val>
        </c:ser>
        <c:ser>
          <c:idx val="19"/>
          <c:order val="19"/>
          <c:tx>
            <c:strRef>
              <c:f>'Spanska per lärosäte'!$V$2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lärosäte'!$V$3:$V$11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'Spanska per lärosäte'!$W$2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lärosäte'!$W$3:$W$11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'Spanska per lärosäte'!$X$2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lärosäte'!$X$3:$X$11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'Spanska per lärosäte'!$Y$2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lärosäte'!$Y$3:$Y$11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'Spanska per lärosäte'!$Z$2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lärosäte'!$Z$3:$Z$11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'Spanska per lärosäte'!$AA$2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lärosäte'!$AA$3:$AA$11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'Spanska per lärosäte'!$AB$2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lärosäte'!$AB$3:$AB$11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'Spanska per lärosäte'!$AC$2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lärosäte'!$AC$3:$AC$11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'Spanska per lärosäte'!$AD$2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lärosäte'!$AD$3:$AD$11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'Spanska per lärosäte'!$AE$2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lärosäte'!$AE$3:$AE$11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'Spanska per lärosäte'!$AF$2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'Spanska per lärosäte'!$AF$3:$AF$11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05504"/>
        <c:axId val="236407040"/>
      </c:areaChart>
      <c:catAx>
        <c:axId val="2364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407040"/>
        <c:crosses val="autoZero"/>
        <c:auto val="1"/>
        <c:lblAlgn val="ctr"/>
        <c:lblOffset val="100"/>
        <c:noMultiLvlLbl val="0"/>
      </c:catAx>
      <c:valAx>
        <c:axId val="23640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40550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Antal studenter i</a:t>
            </a:r>
            <a:r>
              <a:rPr lang="sv-SE" baseline="0"/>
              <a:t> ämnet per lärosäte</a:t>
            </a:r>
            <a:endParaRPr lang="sv-S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0905618505003959E-2"/>
          <c:y val="2.3263277395316345E-2"/>
          <c:w val="0.70886139997494191"/>
          <c:h val="0.94430965306785819"/>
        </c:manualLayout>
      </c:layout>
      <c:lineChart>
        <c:grouping val="standard"/>
        <c:varyColors val="0"/>
        <c:ser>
          <c:idx val="0"/>
          <c:order val="0"/>
          <c:tx>
            <c:strRef>
              <c:f>'Tyska per lärosäte'!$C$14</c:f>
              <c:strCache>
                <c:ptCount val="1"/>
                <c:pt idx="0">
                  <c:v>GU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lärosäte'!$C$15:$C$22</c:f>
              <c:numCache>
                <c:formatCode>General</c:formatCode>
                <c:ptCount val="8"/>
                <c:pt idx="0">
                  <c:v>527</c:v>
                </c:pt>
                <c:pt idx="1">
                  <c:v>531</c:v>
                </c:pt>
                <c:pt idx="2">
                  <c:v>465</c:v>
                </c:pt>
                <c:pt idx="3">
                  <c:v>442</c:v>
                </c:pt>
                <c:pt idx="4">
                  <c:v>429</c:v>
                </c:pt>
                <c:pt idx="5">
                  <c:v>421</c:v>
                </c:pt>
                <c:pt idx="6">
                  <c:v>327</c:v>
                </c:pt>
                <c:pt idx="7">
                  <c:v>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'Tyska per lärosäte'!$D$14</c:f>
              <c:strCache>
                <c:ptCount val="1"/>
                <c:pt idx="0">
                  <c:v>HHS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lärosäte'!$D$15:$D$22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8</c:v>
                </c:pt>
                <c:pt idx="4">
                  <c:v>0</c:v>
                </c:pt>
                <c:pt idx="5">
                  <c:v>30</c:v>
                </c:pt>
                <c:pt idx="6">
                  <c:v>19</c:v>
                </c:pt>
                <c:pt idx="7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'Tyska per lärosäte'!$E$14</c:f>
              <c:strCache>
                <c:ptCount val="1"/>
                <c:pt idx="0">
                  <c:v>HDa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lärosäte'!$E$15:$E$22</c:f>
              <c:numCache>
                <c:formatCode>General</c:formatCode>
                <c:ptCount val="8"/>
                <c:pt idx="0">
                  <c:v>215</c:v>
                </c:pt>
                <c:pt idx="1">
                  <c:v>246</c:v>
                </c:pt>
                <c:pt idx="2">
                  <c:v>288</c:v>
                </c:pt>
                <c:pt idx="3">
                  <c:v>283</c:v>
                </c:pt>
                <c:pt idx="4">
                  <c:v>412</c:v>
                </c:pt>
                <c:pt idx="5">
                  <c:v>542</c:v>
                </c:pt>
                <c:pt idx="6">
                  <c:v>499</c:v>
                </c:pt>
                <c:pt idx="7">
                  <c:v>486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'Tyska per lärosäte'!$F$14</c:f>
              <c:strCache>
                <c:ptCount val="1"/>
                <c:pt idx="0">
                  <c:v>HiG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lärosäte'!$F$15:$F$22</c:f>
              <c:numCache>
                <c:formatCode>General</c:formatCode>
                <c:ptCount val="8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'Tyska per lärosäte'!$G$14</c:f>
              <c:strCache>
                <c:ptCount val="1"/>
                <c:pt idx="0">
                  <c:v>JU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lärosäte'!$G$15:$G$22</c:f>
              <c:numCache>
                <c:formatCode>General</c:formatCode>
                <c:ptCount val="8"/>
                <c:pt idx="0">
                  <c:v>52</c:v>
                </c:pt>
                <c:pt idx="1">
                  <c:v>7</c:v>
                </c:pt>
                <c:pt idx="2">
                  <c:v>55</c:v>
                </c:pt>
                <c:pt idx="3">
                  <c:v>66</c:v>
                </c:pt>
                <c:pt idx="4">
                  <c:v>46</c:v>
                </c:pt>
                <c:pt idx="5">
                  <c:v>11</c:v>
                </c:pt>
                <c:pt idx="6">
                  <c:v>25</c:v>
                </c:pt>
                <c:pt idx="7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'Tyska per lärosäte'!$H$14</c:f>
              <c:strCache>
                <c:ptCount val="1"/>
                <c:pt idx="0">
                  <c:v>HiS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lärosäte'!$H$15:$H$22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'Tyska per lärosäte'!$I$14</c:f>
              <c:strCache>
                <c:ptCount val="1"/>
                <c:pt idx="0">
                  <c:v>KaU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lärosäte'!$I$15:$I$22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'Tyska per lärosäte'!$J$14</c:f>
              <c:strCache>
                <c:ptCount val="1"/>
                <c:pt idx="0">
                  <c:v>KTH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lärosäte'!$J$15:$J$22</c:f>
              <c:numCache>
                <c:formatCode>General</c:formatCode>
                <c:ptCount val="8"/>
                <c:pt idx="0">
                  <c:v>151</c:v>
                </c:pt>
                <c:pt idx="1">
                  <c:v>152</c:v>
                </c:pt>
                <c:pt idx="2">
                  <c:v>148</c:v>
                </c:pt>
                <c:pt idx="3">
                  <c:v>161</c:v>
                </c:pt>
                <c:pt idx="4">
                  <c:v>136</c:v>
                </c:pt>
                <c:pt idx="5">
                  <c:v>141</c:v>
                </c:pt>
                <c:pt idx="6">
                  <c:v>97</c:v>
                </c:pt>
                <c:pt idx="7">
                  <c:v>131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'Tyska per lärosäte'!$K$14</c:f>
              <c:strCache>
                <c:ptCount val="1"/>
                <c:pt idx="0">
                  <c:v>LiU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lärosäte'!$K$15:$K$22</c:f>
              <c:numCache>
                <c:formatCode>General</c:formatCode>
                <c:ptCount val="8"/>
                <c:pt idx="0">
                  <c:v>394</c:v>
                </c:pt>
                <c:pt idx="1">
                  <c:v>429</c:v>
                </c:pt>
                <c:pt idx="2">
                  <c:v>413</c:v>
                </c:pt>
                <c:pt idx="3">
                  <c:v>359</c:v>
                </c:pt>
                <c:pt idx="4">
                  <c:v>381</c:v>
                </c:pt>
                <c:pt idx="5">
                  <c:v>384</c:v>
                </c:pt>
                <c:pt idx="6">
                  <c:v>392</c:v>
                </c:pt>
                <c:pt idx="7">
                  <c:v>322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'Tyska per lärosäte'!$L$14</c:f>
              <c:strCache>
                <c:ptCount val="1"/>
                <c:pt idx="0">
                  <c:v>LnU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lärosäte'!$L$15:$L$22</c:f>
              <c:numCache>
                <c:formatCode>General</c:formatCode>
                <c:ptCount val="8"/>
                <c:pt idx="0">
                  <c:v>183</c:v>
                </c:pt>
                <c:pt idx="1">
                  <c:v>196</c:v>
                </c:pt>
                <c:pt idx="2">
                  <c:v>241</c:v>
                </c:pt>
                <c:pt idx="3">
                  <c:v>209</c:v>
                </c:pt>
                <c:pt idx="4">
                  <c:v>239</c:v>
                </c:pt>
                <c:pt idx="5">
                  <c:v>215</c:v>
                </c:pt>
                <c:pt idx="6">
                  <c:v>165</c:v>
                </c:pt>
                <c:pt idx="7">
                  <c:v>155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'Tyska per lärosäte'!$M$14</c:f>
              <c:strCache>
                <c:ptCount val="1"/>
                <c:pt idx="0">
                  <c:v>LTU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lärosäte'!$M$15:$M$22</c:f>
              <c:numCache>
                <c:formatCode>General</c:formatCode>
                <c:ptCount val="8"/>
                <c:pt idx="0">
                  <c:v>44</c:v>
                </c:pt>
                <c:pt idx="1">
                  <c:v>40</c:v>
                </c:pt>
                <c:pt idx="2">
                  <c:v>55</c:v>
                </c:pt>
                <c:pt idx="3">
                  <c:v>42</c:v>
                </c:pt>
                <c:pt idx="4">
                  <c:v>75</c:v>
                </c:pt>
                <c:pt idx="5">
                  <c:v>78</c:v>
                </c:pt>
                <c:pt idx="6">
                  <c:v>73</c:v>
                </c:pt>
                <c:pt idx="7">
                  <c:v>61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'Tyska per lärosäte'!$N$14</c:f>
              <c:strCache>
                <c:ptCount val="1"/>
                <c:pt idx="0">
                  <c:v>LU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lärosäte'!$N$15:$N$22</c:f>
              <c:numCache>
                <c:formatCode>General</c:formatCode>
                <c:ptCount val="8"/>
                <c:pt idx="0">
                  <c:v>314</c:v>
                </c:pt>
                <c:pt idx="1">
                  <c:v>326</c:v>
                </c:pt>
                <c:pt idx="2">
                  <c:v>295</c:v>
                </c:pt>
                <c:pt idx="3">
                  <c:v>356</c:v>
                </c:pt>
                <c:pt idx="4">
                  <c:v>346</c:v>
                </c:pt>
                <c:pt idx="5">
                  <c:v>286</c:v>
                </c:pt>
                <c:pt idx="6">
                  <c:v>320</c:v>
                </c:pt>
                <c:pt idx="7">
                  <c:v>283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'Tyska per lärosäte'!$O$14</c:f>
              <c:strCache>
                <c:ptCount val="1"/>
                <c:pt idx="0">
                  <c:v>MaH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lärosäte'!$O$15:$O$22</c:f>
              <c:numCache>
                <c:formatCode>General</c:formatCode>
                <c:ptCount val="8"/>
                <c:pt idx="0">
                  <c:v>20</c:v>
                </c:pt>
                <c:pt idx="1">
                  <c:v>12</c:v>
                </c:pt>
                <c:pt idx="2">
                  <c:v>11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'Tyska per lärosäte'!$P$14</c:f>
              <c:strCache>
                <c:ptCount val="1"/>
                <c:pt idx="0">
                  <c:v>MdH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lärosäte'!$P$15:$P$22</c:f>
              <c:numCache>
                <c:formatCode>General</c:formatCode>
                <c:ptCount val="8"/>
                <c:pt idx="0">
                  <c:v>142</c:v>
                </c:pt>
                <c:pt idx="1">
                  <c:v>139</c:v>
                </c:pt>
                <c:pt idx="2">
                  <c:v>181</c:v>
                </c:pt>
                <c:pt idx="3">
                  <c:v>264</c:v>
                </c:pt>
                <c:pt idx="4">
                  <c:v>364</c:v>
                </c:pt>
                <c:pt idx="5">
                  <c:v>229</c:v>
                </c:pt>
                <c:pt idx="6">
                  <c:v>334</c:v>
                </c:pt>
                <c:pt idx="7">
                  <c:v>348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'Tyska per lärosäte'!$Q$14</c:f>
              <c:strCache>
                <c:ptCount val="1"/>
                <c:pt idx="0">
                  <c:v>SU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lärosäte'!$Q$15:$Q$22</c:f>
              <c:numCache>
                <c:formatCode>General</c:formatCode>
                <c:ptCount val="8"/>
                <c:pt idx="0">
                  <c:v>487</c:v>
                </c:pt>
                <c:pt idx="1">
                  <c:v>545</c:v>
                </c:pt>
                <c:pt idx="2">
                  <c:v>514</c:v>
                </c:pt>
                <c:pt idx="3">
                  <c:v>540</c:v>
                </c:pt>
                <c:pt idx="4">
                  <c:v>559</c:v>
                </c:pt>
                <c:pt idx="5">
                  <c:v>602</c:v>
                </c:pt>
                <c:pt idx="6">
                  <c:v>589</c:v>
                </c:pt>
                <c:pt idx="7">
                  <c:v>516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'Tyska per lärosäte'!$R$14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lärosäte'!$R$15:$R$22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'Tyska per lärosäte'!$S$14</c:f>
              <c:strCache>
                <c:ptCount val="1"/>
                <c:pt idx="0">
                  <c:v>UmU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lärosäte'!$S$15:$S$22</c:f>
              <c:numCache>
                <c:formatCode>General</c:formatCode>
                <c:ptCount val="8"/>
                <c:pt idx="0">
                  <c:v>60</c:v>
                </c:pt>
                <c:pt idx="1">
                  <c:v>116</c:v>
                </c:pt>
                <c:pt idx="2">
                  <c:v>91</c:v>
                </c:pt>
                <c:pt idx="3">
                  <c:v>206</c:v>
                </c:pt>
                <c:pt idx="4">
                  <c:v>322</c:v>
                </c:pt>
                <c:pt idx="5">
                  <c:v>380</c:v>
                </c:pt>
                <c:pt idx="6">
                  <c:v>396</c:v>
                </c:pt>
                <c:pt idx="7">
                  <c:v>366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'Tyska per lärosäte'!$T$14</c:f>
              <c:strCache>
                <c:ptCount val="1"/>
                <c:pt idx="0">
                  <c:v>UU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lärosäte'!$T$15:$T$22</c:f>
              <c:numCache>
                <c:formatCode>General</c:formatCode>
                <c:ptCount val="8"/>
                <c:pt idx="0">
                  <c:v>249</c:v>
                </c:pt>
                <c:pt idx="1">
                  <c:v>313</c:v>
                </c:pt>
                <c:pt idx="2">
                  <c:v>386</c:v>
                </c:pt>
                <c:pt idx="3">
                  <c:v>386</c:v>
                </c:pt>
                <c:pt idx="4">
                  <c:v>346</c:v>
                </c:pt>
                <c:pt idx="5">
                  <c:v>297</c:v>
                </c:pt>
                <c:pt idx="6">
                  <c:v>269</c:v>
                </c:pt>
                <c:pt idx="7">
                  <c:v>263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'Tyska per lärosäte'!$U$14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lärosäte'!$U$15:$U$22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'Tyska per lärosäte'!$V$14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lärosäte'!$V$15:$V$22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'Tyska per lärosäte'!$W$14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lärosäte'!$W$15:$W$22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'Tyska per lärosäte'!$X$14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lärosäte'!$X$15:$X$22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'Tyska per lärosäte'!$Y$14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lärosäte'!$Y$15:$Y$22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'Tyska per lärosäte'!$Z$14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lärosäte'!$Z$15:$Z$22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'Tyska per lärosäte'!$AA$14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lärosäte'!$AA$15:$AA$22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'Tyska per lärosäte'!$AB$14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lärosäte'!$AB$15:$AB$22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'Tyska per lärosäte'!$AC$14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lärosäte'!$AC$15:$AC$22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'Tyska per lärosäte'!$AD$14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lärosäte'!$AD$15:$AD$22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'Tyska per lärosäte'!$AE$14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lärosäte'!$AE$15:$AE$22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'Tyska per lärosäte'!$AF$14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lärosäte'!$AF$15:$AF$22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'Tyska per lärosäte'!$AG$14</c:f>
              <c:strCache>
                <c:ptCount val="1"/>
                <c:pt idx="0">
                  <c:v>Totalt riket</c:v>
                </c:pt>
              </c:strCache>
            </c:strRef>
          </c:tx>
          <c:marker>
            <c:symbol val="none"/>
          </c:marker>
          <c:cat>
            <c:numRef>
              <c:f>'Tyska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'Tyska per lärosäte'!$AG$15:$AG$22</c:f>
              <c:numCache>
                <c:formatCode>General</c:formatCode>
                <c:ptCount val="8"/>
                <c:pt idx="0">
                  <c:v>2863</c:v>
                </c:pt>
                <c:pt idx="1">
                  <c:v>3061</c:v>
                </c:pt>
                <c:pt idx="2">
                  <c:v>3157</c:v>
                </c:pt>
                <c:pt idx="3">
                  <c:v>3323</c:v>
                </c:pt>
                <c:pt idx="4">
                  <c:v>3655</c:v>
                </c:pt>
                <c:pt idx="5">
                  <c:v>3616</c:v>
                </c:pt>
                <c:pt idx="6">
                  <c:v>3505</c:v>
                </c:pt>
                <c:pt idx="7">
                  <c:v>3307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232128"/>
        <c:axId val="237245184"/>
      </c:lineChart>
      <c:catAx>
        <c:axId val="23723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245184"/>
        <c:crosses val="autoZero"/>
        <c:auto val="1"/>
        <c:lblAlgn val="ctr"/>
        <c:lblOffset val="100"/>
        <c:noMultiLvlLbl val="0"/>
      </c:catAx>
      <c:valAx>
        <c:axId val="23724518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23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"Marknadsandelar" inom ämnet</a:t>
            </a:r>
          </a:p>
        </c:rich>
      </c:tx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'Tyska per lärosäte'!$C$2</c:f>
              <c:strCache>
                <c:ptCount val="1"/>
                <c:pt idx="0">
                  <c:v>GU</c:v>
                </c:pt>
              </c:strCache>
            </c:strRef>
          </c:tx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lärosäte'!$C$3:$C$11</c:f>
              <c:numCache>
                <c:formatCode>General</c:formatCode>
                <c:ptCount val="9"/>
                <c:pt idx="0">
                  <c:v>15.24</c:v>
                </c:pt>
                <c:pt idx="1">
                  <c:v>18.41</c:v>
                </c:pt>
                <c:pt idx="2">
                  <c:v>17.350000000000001</c:v>
                </c:pt>
                <c:pt idx="3">
                  <c:v>14.73</c:v>
                </c:pt>
                <c:pt idx="4">
                  <c:v>13.3</c:v>
                </c:pt>
                <c:pt idx="5">
                  <c:v>11.74</c:v>
                </c:pt>
                <c:pt idx="6">
                  <c:v>11.64</c:v>
                </c:pt>
                <c:pt idx="7">
                  <c:v>9.33</c:v>
                </c:pt>
                <c:pt idx="8">
                  <c:v>9.9499999999999993</c:v>
                </c:pt>
              </c:numCache>
            </c:numRef>
          </c:val>
        </c:ser>
        <c:ser>
          <c:idx val="1"/>
          <c:order val="1"/>
          <c:tx>
            <c:strRef>
              <c:f>'Tyska per lärosäte'!$D$2</c:f>
              <c:strCache>
                <c:ptCount val="1"/>
                <c:pt idx="0">
                  <c:v>HHS</c:v>
                </c:pt>
              </c:strCache>
            </c:strRef>
          </c:tx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lärosäte'!$D$3:$D$11</c:f>
              <c:numCache>
                <c:formatCode>General</c:formatCode>
                <c:ptCount val="9"/>
                <c:pt idx="0">
                  <c:v>0.51</c:v>
                </c:pt>
                <c:pt idx="1">
                  <c:v>0</c:v>
                </c:pt>
                <c:pt idx="2">
                  <c:v>0.26</c:v>
                </c:pt>
                <c:pt idx="3">
                  <c:v>0.44</c:v>
                </c:pt>
                <c:pt idx="4">
                  <c:v>0.24</c:v>
                </c:pt>
                <c:pt idx="5">
                  <c:v>0</c:v>
                </c:pt>
                <c:pt idx="6">
                  <c:v>0.83</c:v>
                </c:pt>
                <c:pt idx="7">
                  <c:v>0.54</c:v>
                </c:pt>
                <c:pt idx="8">
                  <c:v>0.33</c:v>
                </c:pt>
              </c:numCache>
            </c:numRef>
          </c:val>
        </c:ser>
        <c:ser>
          <c:idx val="2"/>
          <c:order val="2"/>
          <c:tx>
            <c:strRef>
              <c:f>'Tyska per lärosäte'!$E$2</c:f>
              <c:strCache>
                <c:ptCount val="1"/>
                <c:pt idx="0">
                  <c:v>HDa</c:v>
                </c:pt>
              </c:strCache>
            </c:strRef>
          </c:tx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lärosäte'!$E$3:$E$11</c:f>
              <c:numCache>
                <c:formatCode>General</c:formatCode>
                <c:ptCount val="9"/>
                <c:pt idx="0">
                  <c:v>5.57</c:v>
                </c:pt>
                <c:pt idx="1">
                  <c:v>7.51</c:v>
                </c:pt>
                <c:pt idx="2">
                  <c:v>8.0399999999999991</c:v>
                </c:pt>
                <c:pt idx="3">
                  <c:v>9.1199999999999992</c:v>
                </c:pt>
                <c:pt idx="4">
                  <c:v>8.52</c:v>
                </c:pt>
                <c:pt idx="5">
                  <c:v>11.27</c:v>
                </c:pt>
                <c:pt idx="6">
                  <c:v>14.99</c:v>
                </c:pt>
                <c:pt idx="7">
                  <c:v>14.24</c:v>
                </c:pt>
                <c:pt idx="8">
                  <c:v>14.7</c:v>
                </c:pt>
              </c:numCache>
            </c:numRef>
          </c:val>
        </c:ser>
        <c:ser>
          <c:idx val="3"/>
          <c:order val="3"/>
          <c:tx>
            <c:strRef>
              <c:f>'Tyska per lärosäte'!$F$2</c:f>
              <c:strCache>
                <c:ptCount val="1"/>
                <c:pt idx="0">
                  <c:v>HiG</c:v>
                </c:pt>
              </c:strCache>
            </c:strRef>
          </c:tx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lärosäte'!$F$3:$F$11</c:f>
              <c:numCache>
                <c:formatCode>General</c:formatCode>
                <c:ptCount val="9"/>
                <c:pt idx="0">
                  <c:v>1.93</c:v>
                </c:pt>
                <c:pt idx="1">
                  <c:v>0.56000000000000005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'Tyska per lärosäte'!$G$2</c:f>
              <c:strCache>
                <c:ptCount val="1"/>
                <c:pt idx="0">
                  <c:v>JU</c:v>
                </c:pt>
              </c:strCache>
            </c:strRef>
          </c:tx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lärosäte'!$G$3:$G$11</c:f>
              <c:numCache>
                <c:formatCode>General</c:formatCode>
                <c:ptCount val="9"/>
                <c:pt idx="0">
                  <c:v>1.31</c:v>
                </c:pt>
                <c:pt idx="1">
                  <c:v>1.82</c:v>
                </c:pt>
                <c:pt idx="2">
                  <c:v>0.23</c:v>
                </c:pt>
                <c:pt idx="3">
                  <c:v>1.74</c:v>
                </c:pt>
                <c:pt idx="4">
                  <c:v>1.99</c:v>
                </c:pt>
                <c:pt idx="5">
                  <c:v>1.26</c:v>
                </c:pt>
                <c:pt idx="6">
                  <c:v>0.3</c:v>
                </c:pt>
                <c:pt idx="7">
                  <c:v>0.71</c:v>
                </c:pt>
                <c:pt idx="8">
                  <c:v>1.0900000000000001</c:v>
                </c:pt>
              </c:numCache>
            </c:numRef>
          </c:val>
        </c:ser>
        <c:ser>
          <c:idx val="5"/>
          <c:order val="5"/>
          <c:tx>
            <c:strRef>
              <c:f>'Tyska per lärosäte'!$H$2</c:f>
              <c:strCache>
                <c:ptCount val="1"/>
                <c:pt idx="0">
                  <c:v>HiS</c:v>
                </c:pt>
              </c:strCache>
            </c:strRef>
          </c:tx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lärosäte'!$H$3:$H$11</c:f>
              <c:numCache>
                <c:formatCode>General</c:formatCode>
                <c:ptCount val="9"/>
                <c:pt idx="0">
                  <c:v>4.2699999999999996</c:v>
                </c:pt>
                <c:pt idx="1">
                  <c:v>0.17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tx>
            <c:strRef>
              <c:f>'Tyska per lärosäte'!$I$2</c:f>
              <c:strCache>
                <c:ptCount val="1"/>
                <c:pt idx="0">
                  <c:v>KaU</c:v>
                </c:pt>
              </c:strCache>
            </c:strRef>
          </c:tx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lärosäte'!$I$3:$I$11</c:f>
              <c:numCache>
                <c:formatCode>General</c:formatCode>
                <c:ptCount val="9"/>
                <c:pt idx="0">
                  <c:v>0.28000000000000003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7"/>
          <c:order val="7"/>
          <c:tx>
            <c:strRef>
              <c:f>'Tyska per lärosäte'!$J$2</c:f>
              <c:strCache>
                <c:ptCount val="1"/>
                <c:pt idx="0">
                  <c:v>KTH</c:v>
                </c:pt>
              </c:strCache>
            </c:strRef>
          </c:tx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lärosäte'!$J$3:$J$11</c:f>
              <c:numCache>
                <c:formatCode>General</c:formatCode>
                <c:ptCount val="9"/>
                <c:pt idx="0">
                  <c:v>4.2699999999999996</c:v>
                </c:pt>
                <c:pt idx="1">
                  <c:v>5.27</c:v>
                </c:pt>
                <c:pt idx="2">
                  <c:v>4.97</c:v>
                </c:pt>
                <c:pt idx="3">
                  <c:v>4.6900000000000004</c:v>
                </c:pt>
                <c:pt idx="4">
                  <c:v>4.8499999999999996</c:v>
                </c:pt>
                <c:pt idx="5">
                  <c:v>3.72</c:v>
                </c:pt>
                <c:pt idx="6">
                  <c:v>3.9</c:v>
                </c:pt>
                <c:pt idx="7">
                  <c:v>2.77</c:v>
                </c:pt>
                <c:pt idx="8">
                  <c:v>3.96</c:v>
                </c:pt>
              </c:numCache>
            </c:numRef>
          </c:val>
        </c:ser>
        <c:ser>
          <c:idx val="8"/>
          <c:order val="8"/>
          <c:tx>
            <c:strRef>
              <c:f>'Tyska per lärosäte'!$K$2</c:f>
              <c:strCache>
                <c:ptCount val="1"/>
                <c:pt idx="0">
                  <c:v>LiU</c:v>
                </c:pt>
              </c:strCache>
            </c:strRef>
          </c:tx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lärosäte'!$K$3:$K$11</c:f>
              <c:numCache>
                <c:formatCode>General</c:formatCode>
                <c:ptCount val="9"/>
                <c:pt idx="0">
                  <c:v>13.2</c:v>
                </c:pt>
                <c:pt idx="1">
                  <c:v>13.76</c:v>
                </c:pt>
                <c:pt idx="2">
                  <c:v>14.02</c:v>
                </c:pt>
                <c:pt idx="3">
                  <c:v>13.08</c:v>
                </c:pt>
                <c:pt idx="4">
                  <c:v>10.8</c:v>
                </c:pt>
                <c:pt idx="5">
                  <c:v>10.42</c:v>
                </c:pt>
                <c:pt idx="6">
                  <c:v>10.62</c:v>
                </c:pt>
                <c:pt idx="7">
                  <c:v>11.18</c:v>
                </c:pt>
                <c:pt idx="8">
                  <c:v>9.74</c:v>
                </c:pt>
              </c:numCache>
            </c:numRef>
          </c:val>
        </c:ser>
        <c:ser>
          <c:idx val="9"/>
          <c:order val="9"/>
          <c:tx>
            <c:strRef>
              <c:f>'Tyska per lärosäte'!$L$2</c:f>
              <c:strCache>
                <c:ptCount val="1"/>
                <c:pt idx="0">
                  <c:v>LnU</c:v>
                </c:pt>
              </c:strCache>
            </c:strRef>
          </c:tx>
          <c:spPr>
            <a:ln w="25400">
              <a:noFill/>
            </a:ln>
          </c:spPr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lärosäte'!$L$3:$L$11</c:f>
              <c:numCache>
                <c:formatCode>General</c:formatCode>
                <c:ptCount val="9"/>
                <c:pt idx="0">
                  <c:v>6.66</c:v>
                </c:pt>
                <c:pt idx="1">
                  <c:v>6.39</c:v>
                </c:pt>
                <c:pt idx="2">
                  <c:v>6.4</c:v>
                </c:pt>
                <c:pt idx="3">
                  <c:v>7.63</c:v>
                </c:pt>
                <c:pt idx="4">
                  <c:v>6.29</c:v>
                </c:pt>
                <c:pt idx="5">
                  <c:v>6.54</c:v>
                </c:pt>
                <c:pt idx="6">
                  <c:v>5.95</c:v>
                </c:pt>
                <c:pt idx="7">
                  <c:v>4.71</c:v>
                </c:pt>
                <c:pt idx="8">
                  <c:v>4.6900000000000004</c:v>
                </c:pt>
              </c:numCache>
            </c:numRef>
          </c:val>
        </c:ser>
        <c:ser>
          <c:idx val="10"/>
          <c:order val="10"/>
          <c:tx>
            <c:strRef>
              <c:f>'Tyska per lärosäte'!$M$2</c:f>
              <c:strCache>
                <c:ptCount val="1"/>
                <c:pt idx="0">
                  <c:v>LTU</c:v>
                </c:pt>
              </c:strCache>
            </c:strRef>
          </c:tx>
          <c:spPr>
            <a:ln w="25400">
              <a:noFill/>
            </a:ln>
          </c:spPr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lärosäte'!$M$3:$M$11</c:f>
              <c:numCache>
                <c:formatCode>General</c:formatCode>
                <c:ptCount val="9"/>
                <c:pt idx="0">
                  <c:v>1.88</c:v>
                </c:pt>
                <c:pt idx="1">
                  <c:v>1.54</c:v>
                </c:pt>
                <c:pt idx="2">
                  <c:v>1.31</c:v>
                </c:pt>
                <c:pt idx="3">
                  <c:v>1.74</c:v>
                </c:pt>
                <c:pt idx="4">
                  <c:v>1.26</c:v>
                </c:pt>
                <c:pt idx="5">
                  <c:v>2.0499999999999998</c:v>
                </c:pt>
                <c:pt idx="6">
                  <c:v>2.16</c:v>
                </c:pt>
                <c:pt idx="7">
                  <c:v>2.08</c:v>
                </c:pt>
                <c:pt idx="8">
                  <c:v>1.84</c:v>
                </c:pt>
              </c:numCache>
            </c:numRef>
          </c:val>
        </c:ser>
        <c:ser>
          <c:idx val="11"/>
          <c:order val="11"/>
          <c:tx>
            <c:strRef>
              <c:f>'Tyska per lärosäte'!$N$2</c:f>
              <c:strCache>
                <c:ptCount val="1"/>
                <c:pt idx="0">
                  <c:v>LU</c:v>
                </c:pt>
              </c:strCache>
            </c:strRef>
          </c:tx>
          <c:spPr>
            <a:ln w="25400">
              <a:noFill/>
            </a:ln>
          </c:spPr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lärosäte'!$N$3:$N$11</c:f>
              <c:numCache>
                <c:formatCode>General</c:formatCode>
                <c:ptCount val="9"/>
                <c:pt idx="0">
                  <c:v>11.77</c:v>
                </c:pt>
                <c:pt idx="1">
                  <c:v>10.97</c:v>
                </c:pt>
                <c:pt idx="2">
                  <c:v>10.65</c:v>
                </c:pt>
                <c:pt idx="3">
                  <c:v>9.34</c:v>
                </c:pt>
                <c:pt idx="4">
                  <c:v>10.71</c:v>
                </c:pt>
                <c:pt idx="5">
                  <c:v>9.4700000000000006</c:v>
                </c:pt>
                <c:pt idx="6">
                  <c:v>7.91</c:v>
                </c:pt>
                <c:pt idx="7">
                  <c:v>9.1300000000000008</c:v>
                </c:pt>
                <c:pt idx="8">
                  <c:v>8.56</c:v>
                </c:pt>
              </c:numCache>
            </c:numRef>
          </c:val>
        </c:ser>
        <c:ser>
          <c:idx val="12"/>
          <c:order val="12"/>
          <c:tx>
            <c:strRef>
              <c:f>'Tyska per lärosäte'!$O$2</c:f>
              <c:strCache>
                <c:ptCount val="1"/>
                <c:pt idx="0">
                  <c:v>MaH</c:v>
                </c:pt>
              </c:strCache>
            </c:strRef>
          </c:tx>
          <c:spPr>
            <a:ln w="25400">
              <a:noFill/>
            </a:ln>
          </c:spPr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lärosäte'!$O$3:$O$11</c:f>
              <c:numCache>
                <c:formatCode>General</c:formatCode>
                <c:ptCount val="9"/>
                <c:pt idx="0">
                  <c:v>0.74</c:v>
                </c:pt>
                <c:pt idx="1">
                  <c:v>0.7</c:v>
                </c:pt>
                <c:pt idx="2">
                  <c:v>0.39</c:v>
                </c:pt>
                <c:pt idx="3">
                  <c:v>0.35</c:v>
                </c:pt>
                <c:pt idx="4">
                  <c:v>0.03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'Tyska per lärosäte'!$P$2</c:f>
              <c:strCache>
                <c:ptCount val="1"/>
                <c:pt idx="0">
                  <c:v>MdH</c:v>
                </c:pt>
              </c:strCache>
            </c:strRef>
          </c:tx>
          <c:spPr>
            <a:ln w="25400">
              <a:noFill/>
            </a:ln>
          </c:spPr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lärosäte'!$P$3:$P$11</c:f>
              <c:numCache>
                <c:formatCode>General</c:formatCode>
                <c:ptCount val="9"/>
                <c:pt idx="0">
                  <c:v>2.79</c:v>
                </c:pt>
                <c:pt idx="1">
                  <c:v>4.96</c:v>
                </c:pt>
                <c:pt idx="2">
                  <c:v>4.54</c:v>
                </c:pt>
                <c:pt idx="3">
                  <c:v>5.73</c:v>
                </c:pt>
                <c:pt idx="4">
                  <c:v>7.94</c:v>
                </c:pt>
                <c:pt idx="5">
                  <c:v>9.9600000000000009</c:v>
                </c:pt>
                <c:pt idx="6">
                  <c:v>6.33</c:v>
                </c:pt>
                <c:pt idx="7">
                  <c:v>9.5299999999999994</c:v>
                </c:pt>
                <c:pt idx="8">
                  <c:v>10.52</c:v>
                </c:pt>
              </c:numCache>
            </c:numRef>
          </c:val>
        </c:ser>
        <c:ser>
          <c:idx val="14"/>
          <c:order val="14"/>
          <c:tx>
            <c:strRef>
              <c:f>'Tyska per lärosäte'!$Q$2</c:f>
              <c:strCache>
                <c:ptCount val="1"/>
                <c:pt idx="0">
                  <c:v>SU</c:v>
                </c:pt>
              </c:strCache>
            </c:strRef>
          </c:tx>
          <c:spPr>
            <a:ln w="25400">
              <a:noFill/>
            </a:ln>
          </c:spPr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lärosäte'!$Q$3:$Q$11</c:f>
              <c:numCache>
                <c:formatCode>General</c:formatCode>
                <c:ptCount val="9"/>
                <c:pt idx="0">
                  <c:v>18.66</c:v>
                </c:pt>
                <c:pt idx="1">
                  <c:v>17.010000000000002</c:v>
                </c:pt>
                <c:pt idx="2">
                  <c:v>17.8</c:v>
                </c:pt>
                <c:pt idx="3">
                  <c:v>16.28</c:v>
                </c:pt>
                <c:pt idx="4">
                  <c:v>16.25</c:v>
                </c:pt>
                <c:pt idx="5">
                  <c:v>15.29</c:v>
                </c:pt>
                <c:pt idx="6">
                  <c:v>16.649999999999999</c:v>
                </c:pt>
                <c:pt idx="7">
                  <c:v>16.8</c:v>
                </c:pt>
                <c:pt idx="8">
                  <c:v>15.6</c:v>
                </c:pt>
              </c:numCache>
            </c:numRef>
          </c:val>
        </c:ser>
        <c:ser>
          <c:idx val="15"/>
          <c:order val="15"/>
          <c:tx>
            <c:strRef>
              <c:f>'Tyska per lärosäte'!$R$2</c:f>
              <c:strCache>
                <c:ptCount val="1"/>
                <c:pt idx="0">
                  <c:v>SH</c:v>
                </c:pt>
              </c:strCache>
            </c:strRef>
          </c:tx>
          <c:spPr>
            <a:ln w="25400">
              <a:noFill/>
            </a:ln>
          </c:spPr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lärosäte'!$R$3:$R$11</c:f>
              <c:numCache>
                <c:formatCode>General</c:formatCode>
                <c:ptCount val="9"/>
                <c:pt idx="0">
                  <c:v>0.4</c:v>
                </c:pt>
                <c:pt idx="1">
                  <c:v>0.14000000000000001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'Tyska per lärosäte'!$S$2</c:f>
              <c:strCache>
                <c:ptCount val="1"/>
                <c:pt idx="0">
                  <c:v>UmU</c:v>
                </c:pt>
              </c:strCache>
            </c:strRef>
          </c:tx>
          <c:spPr>
            <a:ln w="25400">
              <a:noFill/>
            </a:ln>
          </c:spPr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lärosäte'!$S$3:$S$11</c:f>
              <c:numCache>
                <c:formatCode>General</c:formatCode>
                <c:ptCount val="9"/>
                <c:pt idx="0">
                  <c:v>2.2799999999999998</c:v>
                </c:pt>
                <c:pt idx="1">
                  <c:v>2.1</c:v>
                </c:pt>
                <c:pt idx="2">
                  <c:v>3.79</c:v>
                </c:pt>
                <c:pt idx="3">
                  <c:v>2.88</c:v>
                </c:pt>
                <c:pt idx="4">
                  <c:v>6.2</c:v>
                </c:pt>
                <c:pt idx="5">
                  <c:v>8.81</c:v>
                </c:pt>
                <c:pt idx="6">
                  <c:v>10.51</c:v>
                </c:pt>
                <c:pt idx="7">
                  <c:v>11.3</c:v>
                </c:pt>
                <c:pt idx="8">
                  <c:v>11.07</c:v>
                </c:pt>
              </c:numCache>
            </c:numRef>
          </c:val>
        </c:ser>
        <c:ser>
          <c:idx val="17"/>
          <c:order val="17"/>
          <c:tx>
            <c:strRef>
              <c:f>'Tyska per lärosäte'!$T$2</c:f>
              <c:strCache>
                <c:ptCount val="1"/>
                <c:pt idx="0">
                  <c:v>UU</c:v>
                </c:pt>
              </c:strCache>
            </c:strRef>
          </c:tx>
          <c:spPr>
            <a:ln w="25400">
              <a:noFill/>
            </a:ln>
          </c:spPr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lärosäte'!$T$3:$T$11</c:f>
              <c:numCache>
                <c:formatCode>General</c:formatCode>
                <c:ptCount val="9"/>
                <c:pt idx="0">
                  <c:v>8.25</c:v>
                </c:pt>
                <c:pt idx="1">
                  <c:v>8.6999999999999993</c:v>
                </c:pt>
                <c:pt idx="2">
                  <c:v>10.23</c:v>
                </c:pt>
                <c:pt idx="3">
                  <c:v>12.23</c:v>
                </c:pt>
                <c:pt idx="4">
                  <c:v>11.62</c:v>
                </c:pt>
                <c:pt idx="5">
                  <c:v>9.4700000000000006</c:v>
                </c:pt>
                <c:pt idx="6">
                  <c:v>8.2100000000000009</c:v>
                </c:pt>
                <c:pt idx="7">
                  <c:v>7.67</c:v>
                </c:pt>
                <c:pt idx="8">
                  <c:v>7.95</c:v>
                </c:pt>
              </c:numCache>
            </c:numRef>
          </c:val>
        </c:ser>
        <c:ser>
          <c:idx val="18"/>
          <c:order val="18"/>
          <c:tx>
            <c:strRef>
              <c:f>'Tyska per lärosäte'!$U$2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lärosäte'!$U$3:$U$11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'Tyska per lärosäte'!$V$2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lärosäte'!$V$3:$V$11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'Tyska per lärosäte'!$W$2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lärosäte'!$W$3:$W$11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'Tyska per lärosäte'!$X$2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lärosäte'!$X$3:$X$11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'Tyska per lärosäte'!$Y$2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lärosäte'!$Y$3:$Y$11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'Tyska per lärosäte'!$Z$2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lärosäte'!$Z$3:$Z$11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'Tyska per lärosäte'!$AA$2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lärosäte'!$AA$3:$AA$11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'Tyska per lärosäte'!$AB$2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lärosäte'!$AB$3:$AB$11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'Tyska per lärosäte'!$AC$2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lärosäte'!$AC$3:$AC$11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'Tyska per lärosäte'!$AD$2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lärosäte'!$AD$3:$AD$11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'Tyska per lärosäte'!$AE$2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lärosäte'!$AE$3:$AE$11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'Tyska per lärosäte'!$AF$2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'Tyska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'Tyska per lärosäte'!$AF$3:$AF$11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69088"/>
        <c:axId val="237770624"/>
      </c:areaChart>
      <c:catAx>
        <c:axId val="23776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770624"/>
        <c:crosses val="autoZero"/>
        <c:auto val="1"/>
        <c:lblAlgn val="ctr"/>
        <c:lblOffset val="100"/>
        <c:noMultiLvlLbl val="0"/>
      </c:catAx>
      <c:valAx>
        <c:axId val="23777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76908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Antal studenter i</a:t>
            </a:r>
            <a:r>
              <a:rPr lang="sv-SE" baseline="0"/>
              <a:t> ämnet per lärosäte</a:t>
            </a:r>
            <a:endParaRPr lang="sv-S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0905618505003959E-2"/>
          <c:y val="2.3263277395316345E-2"/>
          <c:w val="0.70886139997494191"/>
          <c:h val="0.94430965306785819"/>
        </c:manualLayout>
      </c:layout>
      <c:lineChart>
        <c:grouping val="standard"/>
        <c:varyColors val="0"/>
        <c:ser>
          <c:idx val="0"/>
          <c:order val="0"/>
          <c:tx>
            <c:strRef>
              <c:f>'Svenska per lärosäte'!$C$14</c:f>
              <c:strCache>
                <c:ptCount val="1"/>
                <c:pt idx="0">
                  <c:v>BTH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lärosäte'!$C$15:$C$22</c:f>
              <c:numCache>
                <c:formatCode>General</c:formatCode>
                <c:ptCount val="8"/>
                <c:pt idx="0">
                  <c:v>93</c:v>
                </c:pt>
                <c:pt idx="1">
                  <c:v>117</c:v>
                </c:pt>
                <c:pt idx="2">
                  <c:v>127</c:v>
                </c:pt>
                <c:pt idx="3">
                  <c:v>140</c:v>
                </c:pt>
                <c:pt idx="4">
                  <c:v>125</c:v>
                </c:pt>
                <c:pt idx="5">
                  <c:v>112</c:v>
                </c:pt>
                <c:pt idx="6">
                  <c:v>191</c:v>
                </c:pt>
                <c:pt idx="7">
                  <c:v>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'Svenska per lärosäte'!$D$14</c:f>
              <c:strCache>
                <c:ptCount val="1"/>
                <c:pt idx="0">
                  <c:v>CTH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lärosäte'!$D$15:$D$22</c:f>
              <c:numCache>
                <c:formatCode>General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60</c:v>
                </c:pt>
                <c:pt idx="3">
                  <c:v>74</c:v>
                </c:pt>
                <c:pt idx="4">
                  <c:v>83</c:v>
                </c:pt>
                <c:pt idx="5">
                  <c:v>110</c:v>
                </c:pt>
                <c:pt idx="6">
                  <c:v>101</c:v>
                </c:pt>
                <c:pt idx="7">
                  <c:v>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'Svenska per lärosäte'!$E$14</c:f>
              <c:strCache>
                <c:ptCount val="1"/>
                <c:pt idx="0">
                  <c:v>GU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lärosäte'!$E$15:$E$22</c:f>
              <c:numCache>
                <c:formatCode>General</c:formatCode>
                <c:ptCount val="8"/>
                <c:pt idx="0">
                  <c:v>1121</c:v>
                </c:pt>
                <c:pt idx="1">
                  <c:v>1151</c:v>
                </c:pt>
                <c:pt idx="2">
                  <c:v>1310</c:v>
                </c:pt>
                <c:pt idx="3">
                  <c:v>1227</c:v>
                </c:pt>
                <c:pt idx="4">
                  <c:v>1075</c:v>
                </c:pt>
                <c:pt idx="5">
                  <c:v>461</c:v>
                </c:pt>
                <c:pt idx="6">
                  <c:v>527</c:v>
                </c:pt>
                <c:pt idx="7">
                  <c:v>453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'Svenska per lärosäte'!$F$14</c:f>
              <c:strCache>
                <c:ptCount val="1"/>
                <c:pt idx="0">
                  <c:v>HHS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lärosäte'!$F$15:$F$22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88</c:v>
                </c:pt>
                <c:pt idx="4">
                  <c:v>146</c:v>
                </c:pt>
                <c:pt idx="5">
                  <c:v>97</c:v>
                </c:pt>
                <c:pt idx="6">
                  <c:v>163</c:v>
                </c:pt>
                <c:pt idx="7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'Svenska per lärosäte'!$G$14</c:f>
              <c:strCache>
                <c:ptCount val="1"/>
                <c:pt idx="0">
                  <c:v>HDa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lärosäte'!$G$15:$G$22</c:f>
              <c:numCache>
                <c:formatCode>General</c:formatCode>
                <c:ptCount val="8"/>
                <c:pt idx="0">
                  <c:v>458</c:v>
                </c:pt>
                <c:pt idx="1">
                  <c:v>416</c:v>
                </c:pt>
                <c:pt idx="2">
                  <c:v>371</c:v>
                </c:pt>
                <c:pt idx="3">
                  <c:v>409</c:v>
                </c:pt>
                <c:pt idx="4">
                  <c:v>510</c:v>
                </c:pt>
                <c:pt idx="5">
                  <c:v>469</c:v>
                </c:pt>
                <c:pt idx="6">
                  <c:v>527</c:v>
                </c:pt>
                <c:pt idx="7">
                  <c:v>602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'Svenska per lärosäte'!$H$14</c:f>
              <c:strCache>
                <c:ptCount val="1"/>
                <c:pt idx="0">
                  <c:v>HKr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lärosäte'!$H$15:$H$22</c:f>
              <c:numCache>
                <c:formatCode>General</c:formatCode>
                <c:ptCount val="8"/>
                <c:pt idx="0">
                  <c:v>1035</c:v>
                </c:pt>
                <c:pt idx="1">
                  <c:v>1091</c:v>
                </c:pt>
                <c:pt idx="2">
                  <c:v>1000</c:v>
                </c:pt>
                <c:pt idx="3">
                  <c:v>945</c:v>
                </c:pt>
                <c:pt idx="4">
                  <c:v>569</c:v>
                </c:pt>
                <c:pt idx="5">
                  <c:v>240</c:v>
                </c:pt>
                <c:pt idx="6">
                  <c:v>224</c:v>
                </c:pt>
                <c:pt idx="7">
                  <c:v>189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'Svenska per lärosäte'!$I$14</c:f>
              <c:strCache>
                <c:ptCount val="1"/>
                <c:pt idx="0">
                  <c:v>HV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lärosäte'!$I$15:$I$22</c:f>
              <c:numCache>
                <c:formatCode>General</c:formatCode>
                <c:ptCount val="8"/>
                <c:pt idx="0">
                  <c:v>78</c:v>
                </c:pt>
                <c:pt idx="1">
                  <c:v>173</c:v>
                </c:pt>
                <c:pt idx="2">
                  <c:v>152</c:v>
                </c:pt>
                <c:pt idx="3">
                  <c:v>134</c:v>
                </c:pt>
                <c:pt idx="4">
                  <c:v>114</c:v>
                </c:pt>
                <c:pt idx="5">
                  <c:v>151</c:v>
                </c:pt>
                <c:pt idx="6">
                  <c:v>158</c:v>
                </c:pt>
                <c:pt idx="7">
                  <c:v>62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'Svenska per lärosäte'!$J$14</c:f>
              <c:strCache>
                <c:ptCount val="1"/>
                <c:pt idx="0">
                  <c:v>HB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lärosäte'!$J$15:$J$22</c:f>
              <c:numCache>
                <c:formatCode>General</c:formatCode>
                <c:ptCount val="8"/>
                <c:pt idx="0">
                  <c:v>44</c:v>
                </c:pt>
                <c:pt idx="1">
                  <c:v>36</c:v>
                </c:pt>
                <c:pt idx="2">
                  <c:v>38</c:v>
                </c:pt>
                <c:pt idx="3">
                  <c:v>63</c:v>
                </c:pt>
                <c:pt idx="4">
                  <c:v>13</c:v>
                </c:pt>
                <c:pt idx="5">
                  <c:v>11</c:v>
                </c:pt>
                <c:pt idx="6">
                  <c:v>27</c:v>
                </c:pt>
                <c:pt idx="7">
                  <c:v>42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'Svenska per lärosäte'!$K$14</c:f>
              <c:strCache>
                <c:ptCount val="1"/>
                <c:pt idx="0">
                  <c:v>HiG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lärosäte'!$K$15:$K$22</c:f>
              <c:numCache>
                <c:formatCode>General</c:formatCode>
                <c:ptCount val="8"/>
                <c:pt idx="0">
                  <c:v>625</c:v>
                </c:pt>
                <c:pt idx="1">
                  <c:v>641</c:v>
                </c:pt>
                <c:pt idx="2">
                  <c:v>789</c:v>
                </c:pt>
                <c:pt idx="3">
                  <c:v>943</c:v>
                </c:pt>
                <c:pt idx="4">
                  <c:v>731</c:v>
                </c:pt>
                <c:pt idx="5">
                  <c:v>692</c:v>
                </c:pt>
                <c:pt idx="6">
                  <c:v>584</c:v>
                </c:pt>
                <c:pt idx="7">
                  <c:v>691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'Svenska per lärosäte'!$L$14</c:f>
              <c:strCache>
                <c:ptCount val="1"/>
                <c:pt idx="0">
                  <c:v>HH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lärosäte'!$L$15:$L$22</c:f>
              <c:numCache>
                <c:formatCode>General</c:formatCode>
                <c:ptCount val="8"/>
                <c:pt idx="0">
                  <c:v>449</c:v>
                </c:pt>
                <c:pt idx="1">
                  <c:v>558</c:v>
                </c:pt>
                <c:pt idx="2">
                  <c:v>366</c:v>
                </c:pt>
                <c:pt idx="3">
                  <c:v>384</c:v>
                </c:pt>
                <c:pt idx="4">
                  <c:v>413</c:v>
                </c:pt>
                <c:pt idx="5">
                  <c:v>399</c:v>
                </c:pt>
                <c:pt idx="6">
                  <c:v>447</c:v>
                </c:pt>
                <c:pt idx="7">
                  <c:v>428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'Svenska per lärosäte'!$M$14</c:f>
              <c:strCache>
                <c:ptCount val="1"/>
                <c:pt idx="0">
                  <c:v>JU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lärosäte'!$M$15:$M$22</c:f>
              <c:numCache>
                <c:formatCode>General</c:formatCode>
                <c:ptCount val="8"/>
                <c:pt idx="0">
                  <c:v>889</c:v>
                </c:pt>
                <c:pt idx="1">
                  <c:v>750</c:v>
                </c:pt>
                <c:pt idx="2">
                  <c:v>756</c:v>
                </c:pt>
                <c:pt idx="3">
                  <c:v>818</c:v>
                </c:pt>
                <c:pt idx="4">
                  <c:v>590</c:v>
                </c:pt>
                <c:pt idx="5">
                  <c:v>493</c:v>
                </c:pt>
                <c:pt idx="6">
                  <c:v>423</c:v>
                </c:pt>
                <c:pt idx="7">
                  <c:v>560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'Svenska per lärosäte'!$N$14</c:f>
              <c:strCache>
                <c:ptCount val="1"/>
                <c:pt idx="0">
                  <c:v>HiS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lärosäte'!$N$15:$N$22</c:f>
              <c:numCache>
                <c:formatCode>General</c:formatCode>
                <c:ptCount val="8"/>
                <c:pt idx="0">
                  <c:v>300</c:v>
                </c:pt>
                <c:pt idx="1">
                  <c:v>423</c:v>
                </c:pt>
                <c:pt idx="2">
                  <c:v>565</c:v>
                </c:pt>
                <c:pt idx="3">
                  <c:v>475</c:v>
                </c:pt>
                <c:pt idx="4">
                  <c:v>342</c:v>
                </c:pt>
                <c:pt idx="5">
                  <c:v>299</c:v>
                </c:pt>
                <c:pt idx="6">
                  <c:v>318</c:v>
                </c:pt>
                <c:pt idx="7">
                  <c:v>394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'Svenska per lärosäte'!$O$14</c:f>
              <c:strCache>
                <c:ptCount val="1"/>
                <c:pt idx="0">
                  <c:v>KaU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lärosäte'!$O$15:$O$22</c:f>
              <c:numCache>
                <c:formatCode>General</c:formatCode>
                <c:ptCount val="8"/>
                <c:pt idx="0">
                  <c:v>659</c:v>
                </c:pt>
                <c:pt idx="1">
                  <c:v>895</c:v>
                </c:pt>
                <c:pt idx="2">
                  <c:v>786</c:v>
                </c:pt>
                <c:pt idx="3">
                  <c:v>816</c:v>
                </c:pt>
                <c:pt idx="4">
                  <c:v>680</c:v>
                </c:pt>
                <c:pt idx="5">
                  <c:v>698</c:v>
                </c:pt>
                <c:pt idx="6">
                  <c:v>452</c:v>
                </c:pt>
                <c:pt idx="7">
                  <c:v>470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'Svenska per lärosäte'!$P$14</c:f>
              <c:strCache>
                <c:ptCount val="1"/>
                <c:pt idx="0">
                  <c:v>KMH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lärosäte'!$P$15:$P$22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54</c:v>
                </c:pt>
                <c:pt idx="6">
                  <c:v>36</c:v>
                </c:pt>
                <c:pt idx="7">
                  <c:v>25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'Svenska per lärosäte'!$Q$14</c:f>
              <c:strCache>
                <c:ptCount val="1"/>
                <c:pt idx="0">
                  <c:v>KTH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lärosäte'!$Q$15:$Q$22</c:f>
              <c:numCache>
                <c:formatCode>General</c:formatCode>
                <c:ptCount val="8"/>
                <c:pt idx="0">
                  <c:v>74</c:v>
                </c:pt>
                <c:pt idx="1">
                  <c:v>102</c:v>
                </c:pt>
                <c:pt idx="2">
                  <c:v>84</c:v>
                </c:pt>
                <c:pt idx="3">
                  <c:v>47</c:v>
                </c:pt>
                <c:pt idx="4">
                  <c:v>48</c:v>
                </c:pt>
                <c:pt idx="5">
                  <c:v>59</c:v>
                </c:pt>
                <c:pt idx="6">
                  <c:v>63</c:v>
                </c:pt>
                <c:pt idx="7">
                  <c:v>94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'Svenska per lärosäte'!$R$14</c:f>
              <c:strCache>
                <c:ptCount val="1"/>
                <c:pt idx="0">
                  <c:v>LiU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lärosäte'!$R$15:$R$22</c:f>
              <c:numCache>
                <c:formatCode>General</c:formatCode>
                <c:ptCount val="8"/>
                <c:pt idx="0">
                  <c:v>1533</c:v>
                </c:pt>
                <c:pt idx="1">
                  <c:v>1702</c:v>
                </c:pt>
                <c:pt idx="2">
                  <c:v>1992</c:v>
                </c:pt>
                <c:pt idx="3">
                  <c:v>1648</c:v>
                </c:pt>
                <c:pt idx="4">
                  <c:v>1551</c:v>
                </c:pt>
                <c:pt idx="5">
                  <c:v>1289</c:v>
                </c:pt>
                <c:pt idx="6">
                  <c:v>1539</c:v>
                </c:pt>
                <c:pt idx="7">
                  <c:v>1496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'Svenska per lärosäte'!$S$14</c:f>
              <c:strCache>
                <c:ptCount val="1"/>
                <c:pt idx="0">
                  <c:v>LnU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lärosäte'!$S$15:$S$22</c:f>
              <c:numCache>
                <c:formatCode>General</c:formatCode>
                <c:ptCount val="8"/>
                <c:pt idx="0">
                  <c:v>1194</c:v>
                </c:pt>
                <c:pt idx="1">
                  <c:v>1388</c:v>
                </c:pt>
                <c:pt idx="2">
                  <c:v>1541</c:v>
                </c:pt>
                <c:pt idx="3">
                  <c:v>1584</c:v>
                </c:pt>
                <c:pt idx="4">
                  <c:v>1797</c:v>
                </c:pt>
                <c:pt idx="5">
                  <c:v>1684</c:v>
                </c:pt>
                <c:pt idx="6">
                  <c:v>1960</c:v>
                </c:pt>
                <c:pt idx="7">
                  <c:v>2145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'Svenska per lärosäte'!$T$14</c:f>
              <c:strCache>
                <c:ptCount val="1"/>
                <c:pt idx="0">
                  <c:v>LTU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lärosäte'!$T$15:$T$22</c:f>
              <c:numCache>
                <c:formatCode>General</c:formatCode>
                <c:ptCount val="8"/>
                <c:pt idx="0">
                  <c:v>327</c:v>
                </c:pt>
                <c:pt idx="1">
                  <c:v>280</c:v>
                </c:pt>
                <c:pt idx="2">
                  <c:v>404</c:v>
                </c:pt>
                <c:pt idx="3">
                  <c:v>517</c:v>
                </c:pt>
                <c:pt idx="4">
                  <c:v>581</c:v>
                </c:pt>
                <c:pt idx="5">
                  <c:v>402</c:v>
                </c:pt>
                <c:pt idx="6">
                  <c:v>499</c:v>
                </c:pt>
                <c:pt idx="7">
                  <c:v>666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'Svenska per lärosäte'!$U$14</c:f>
              <c:strCache>
                <c:ptCount val="1"/>
                <c:pt idx="0">
                  <c:v>LU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lärosäte'!$U$15:$U$22</c:f>
              <c:numCache>
                <c:formatCode>General</c:formatCode>
                <c:ptCount val="8"/>
                <c:pt idx="0">
                  <c:v>700</c:v>
                </c:pt>
                <c:pt idx="1">
                  <c:v>786</c:v>
                </c:pt>
                <c:pt idx="2">
                  <c:v>740</c:v>
                </c:pt>
                <c:pt idx="3">
                  <c:v>824</c:v>
                </c:pt>
                <c:pt idx="4">
                  <c:v>1341</c:v>
                </c:pt>
                <c:pt idx="5">
                  <c:v>1737</c:v>
                </c:pt>
                <c:pt idx="6">
                  <c:v>1889</c:v>
                </c:pt>
                <c:pt idx="7">
                  <c:v>1832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'Svenska per lärosäte'!$V$14</c:f>
              <c:strCache>
                <c:ptCount val="1"/>
                <c:pt idx="0">
                  <c:v>MaH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lärosäte'!$V$15:$V$22</c:f>
              <c:numCache>
                <c:formatCode>General</c:formatCode>
                <c:ptCount val="8"/>
                <c:pt idx="0">
                  <c:v>765</c:v>
                </c:pt>
                <c:pt idx="1">
                  <c:v>771</c:v>
                </c:pt>
                <c:pt idx="2">
                  <c:v>1075</c:v>
                </c:pt>
                <c:pt idx="3">
                  <c:v>1011</c:v>
                </c:pt>
                <c:pt idx="4">
                  <c:v>911</c:v>
                </c:pt>
                <c:pt idx="5">
                  <c:v>757</c:v>
                </c:pt>
                <c:pt idx="6">
                  <c:v>648</c:v>
                </c:pt>
                <c:pt idx="7">
                  <c:v>783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'Svenska per lärosäte'!$W$14</c:f>
              <c:strCache>
                <c:ptCount val="1"/>
                <c:pt idx="0">
                  <c:v>MiU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lärosäte'!$W$15:$W$22</c:f>
              <c:numCache>
                <c:formatCode>General</c:formatCode>
                <c:ptCount val="8"/>
                <c:pt idx="0">
                  <c:v>394</c:v>
                </c:pt>
                <c:pt idx="1">
                  <c:v>401</c:v>
                </c:pt>
                <c:pt idx="2">
                  <c:v>338</c:v>
                </c:pt>
                <c:pt idx="3">
                  <c:v>282</c:v>
                </c:pt>
                <c:pt idx="4">
                  <c:v>396</c:v>
                </c:pt>
                <c:pt idx="5">
                  <c:v>364</c:v>
                </c:pt>
                <c:pt idx="6">
                  <c:v>310</c:v>
                </c:pt>
                <c:pt idx="7">
                  <c:v>466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'Svenska per lärosäte'!$X$14</c:f>
              <c:strCache>
                <c:ptCount val="1"/>
                <c:pt idx="0">
                  <c:v>MdH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lärosäte'!$X$15:$X$22</c:f>
              <c:numCache>
                <c:formatCode>General</c:formatCode>
                <c:ptCount val="8"/>
                <c:pt idx="0">
                  <c:v>1080</c:v>
                </c:pt>
                <c:pt idx="1">
                  <c:v>1212</c:v>
                </c:pt>
                <c:pt idx="2">
                  <c:v>1273</c:v>
                </c:pt>
                <c:pt idx="3">
                  <c:v>994</c:v>
                </c:pt>
                <c:pt idx="4">
                  <c:v>1251</c:v>
                </c:pt>
                <c:pt idx="5">
                  <c:v>1178</c:v>
                </c:pt>
                <c:pt idx="6">
                  <c:v>1069</c:v>
                </c:pt>
                <c:pt idx="7">
                  <c:v>926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'Svenska per lärosäte'!$Y$14</c:f>
              <c:strCache>
                <c:ptCount val="1"/>
                <c:pt idx="0">
                  <c:v>SKH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lärosäte'!$Y$15:$Y$22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'Svenska per lärosäte'!$Z$14</c:f>
              <c:strCache>
                <c:ptCount val="1"/>
                <c:pt idx="0">
                  <c:v>SU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lärosäte'!$Z$15:$Z$22</c:f>
              <c:numCache>
                <c:formatCode>General</c:formatCode>
                <c:ptCount val="8"/>
                <c:pt idx="0">
                  <c:v>1512</c:v>
                </c:pt>
                <c:pt idx="1">
                  <c:v>1317</c:v>
                </c:pt>
                <c:pt idx="2">
                  <c:v>1376</c:v>
                </c:pt>
                <c:pt idx="3">
                  <c:v>1351</c:v>
                </c:pt>
                <c:pt idx="4">
                  <c:v>1794</c:v>
                </c:pt>
                <c:pt idx="5">
                  <c:v>2126</c:v>
                </c:pt>
                <c:pt idx="6">
                  <c:v>2281</c:v>
                </c:pt>
                <c:pt idx="7">
                  <c:v>2381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'Svenska per lärosäte'!$AA$14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lärosäte'!$AA$15:$AA$22</c:f>
              <c:numCache>
                <c:formatCode>General</c:formatCode>
                <c:ptCount val="8"/>
                <c:pt idx="0">
                  <c:v>433</c:v>
                </c:pt>
                <c:pt idx="1">
                  <c:v>507</c:v>
                </c:pt>
                <c:pt idx="2">
                  <c:v>445</c:v>
                </c:pt>
                <c:pt idx="3">
                  <c:v>442</c:v>
                </c:pt>
                <c:pt idx="4">
                  <c:v>622</c:v>
                </c:pt>
                <c:pt idx="5">
                  <c:v>645</c:v>
                </c:pt>
                <c:pt idx="6">
                  <c:v>693</c:v>
                </c:pt>
                <c:pt idx="7">
                  <c:v>667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'Svenska per lärosäte'!$AB$14</c:f>
              <c:strCache>
                <c:ptCount val="1"/>
                <c:pt idx="0">
                  <c:v>UmU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lärosäte'!$AB$15:$AB$22</c:f>
              <c:numCache>
                <c:formatCode>General</c:formatCode>
                <c:ptCount val="8"/>
                <c:pt idx="0">
                  <c:v>337</c:v>
                </c:pt>
                <c:pt idx="1">
                  <c:v>345</c:v>
                </c:pt>
                <c:pt idx="2">
                  <c:v>509</c:v>
                </c:pt>
                <c:pt idx="3">
                  <c:v>615</c:v>
                </c:pt>
                <c:pt idx="4">
                  <c:v>1020</c:v>
                </c:pt>
                <c:pt idx="5">
                  <c:v>997</c:v>
                </c:pt>
                <c:pt idx="6">
                  <c:v>1006</c:v>
                </c:pt>
                <c:pt idx="7">
                  <c:v>998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'Svenska per lärosäte'!$AC$14</c:f>
              <c:strCache>
                <c:ptCount val="1"/>
                <c:pt idx="0">
                  <c:v>UU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lärosäte'!$AC$15:$AC$22</c:f>
              <c:numCache>
                <c:formatCode>General</c:formatCode>
                <c:ptCount val="8"/>
                <c:pt idx="0">
                  <c:v>764</c:v>
                </c:pt>
                <c:pt idx="1">
                  <c:v>925</c:v>
                </c:pt>
                <c:pt idx="2">
                  <c:v>1112</c:v>
                </c:pt>
                <c:pt idx="3">
                  <c:v>1129</c:v>
                </c:pt>
                <c:pt idx="4">
                  <c:v>1471</c:v>
                </c:pt>
                <c:pt idx="5">
                  <c:v>960</c:v>
                </c:pt>
                <c:pt idx="6">
                  <c:v>1004</c:v>
                </c:pt>
                <c:pt idx="7">
                  <c:v>1134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'Svenska per lärosäte'!$AD$14</c:f>
              <c:strCache>
                <c:ptCount val="1"/>
                <c:pt idx="0">
                  <c:v>ÖrU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lärosäte'!$AD$15:$AD$22</c:f>
              <c:numCache>
                <c:formatCode>General</c:formatCode>
                <c:ptCount val="8"/>
                <c:pt idx="0">
                  <c:v>588</c:v>
                </c:pt>
                <c:pt idx="1">
                  <c:v>566</c:v>
                </c:pt>
                <c:pt idx="2">
                  <c:v>555</c:v>
                </c:pt>
                <c:pt idx="3">
                  <c:v>499</c:v>
                </c:pt>
                <c:pt idx="4">
                  <c:v>460</c:v>
                </c:pt>
                <c:pt idx="5">
                  <c:v>368</c:v>
                </c:pt>
                <c:pt idx="6">
                  <c:v>344</c:v>
                </c:pt>
                <c:pt idx="7">
                  <c:v>385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'Svenska per lärosäte'!$AE$14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lärosäte'!$AE$15:$AE$22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'Svenska per lärosäte'!$AF$14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lärosäte'!$AF$15:$AF$22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'Svenska per lärosäte'!$AG$14</c:f>
              <c:strCache>
                <c:ptCount val="1"/>
                <c:pt idx="0">
                  <c:v>Totalt riket</c:v>
                </c:pt>
              </c:strCache>
            </c:strRef>
          </c:tx>
          <c:marker>
            <c:symbol val="none"/>
          </c:marker>
          <c:cat>
            <c:numRef>
              <c:f>'Svenska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'Svenska per lärosäte'!$AG$15:$AG$22</c:f>
              <c:numCache>
                <c:formatCode>General</c:formatCode>
                <c:ptCount val="8"/>
                <c:pt idx="0">
                  <c:v>15532</c:v>
                </c:pt>
                <c:pt idx="1">
                  <c:v>16633</c:v>
                </c:pt>
                <c:pt idx="2">
                  <c:v>17764</c:v>
                </c:pt>
                <c:pt idx="3">
                  <c:v>17459</c:v>
                </c:pt>
                <c:pt idx="4">
                  <c:v>18664</c:v>
                </c:pt>
                <c:pt idx="5">
                  <c:v>16852</c:v>
                </c:pt>
                <c:pt idx="6">
                  <c:v>17483</c:v>
                </c:pt>
                <c:pt idx="7">
                  <c:v>18364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86848"/>
        <c:axId val="237965696"/>
      </c:lineChart>
      <c:catAx>
        <c:axId val="2378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965696"/>
        <c:crosses val="autoZero"/>
        <c:auto val="1"/>
        <c:lblAlgn val="ctr"/>
        <c:lblOffset val="100"/>
        <c:noMultiLvlLbl val="0"/>
      </c:catAx>
      <c:valAx>
        <c:axId val="23796569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88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"Marknadsandelar" inom ämnet</a:t>
            </a:r>
          </a:p>
        </c:rich>
      </c:tx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'Svenska per lärosäte'!$C$2</c:f>
              <c:strCache>
                <c:ptCount val="1"/>
                <c:pt idx="0">
                  <c:v>BTH</c:v>
                </c:pt>
              </c:strCache>
            </c:strRef>
          </c:tx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lärosäte'!$C$3:$C$11</c:f>
              <c:numCache>
                <c:formatCode>General</c:formatCode>
                <c:ptCount val="9"/>
                <c:pt idx="0">
                  <c:v>0.34</c:v>
                </c:pt>
                <c:pt idx="1">
                  <c:v>0.6</c:v>
                </c:pt>
                <c:pt idx="2">
                  <c:v>0.7</c:v>
                </c:pt>
                <c:pt idx="3">
                  <c:v>0.71</c:v>
                </c:pt>
                <c:pt idx="4">
                  <c:v>0.8</c:v>
                </c:pt>
                <c:pt idx="5">
                  <c:v>0.67</c:v>
                </c:pt>
                <c:pt idx="6">
                  <c:v>0.66</c:v>
                </c:pt>
                <c:pt idx="7">
                  <c:v>1.0900000000000001</c:v>
                </c:pt>
                <c:pt idx="8">
                  <c:v>1.06</c:v>
                </c:pt>
              </c:numCache>
            </c:numRef>
          </c:val>
        </c:ser>
        <c:ser>
          <c:idx val="1"/>
          <c:order val="1"/>
          <c:tx>
            <c:strRef>
              <c:f>'Svenska per lärosäte'!$D$2</c:f>
              <c:strCache>
                <c:ptCount val="1"/>
                <c:pt idx="0">
                  <c:v>CTH</c:v>
                </c:pt>
              </c:strCache>
            </c:strRef>
          </c:tx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lärosäte'!$D$3:$D$11</c:f>
              <c:numCache>
                <c:formatCode>General</c:formatCode>
                <c:ptCount val="9"/>
                <c:pt idx="0">
                  <c:v>0</c:v>
                </c:pt>
                <c:pt idx="1">
                  <c:v>0.52</c:v>
                </c:pt>
                <c:pt idx="2">
                  <c:v>0.48</c:v>
                </c:pt>
                <c:pt idx="3">
                  <c:v>0.34</c:v>
                </c:pt>
                <c:pt idx="4">
                  <c:v>0.42</c:v>
                </c:pt>
                <c:pt idx="5">
                  <c:v>0.44</c:v>
                </c:pt>
                <c:pt idx="6">
                  <c:v>0.65</c:v>
                </c:pt>
                <c:pt idx="7">
                  <c:v>0.57999999999999996</c:v>
                </c:pt>
                <c:pt idx="8">
                  <c:v>0.52</c:v>
                </c:pt>
              </c:numCache>
            </c:numRef>
          </c:val>
        </c:ser>
        <c:ser>
          <c:idx val="2"/>
          <c:order val="2"/>
          <c:tx>
            <c:strRef>
              <c:f>'Svenska per lärosäte'!$E$2</c:f>
              <c:strCache>
                <c:ptCount val="1"/>
                <c:pt idx="0">
                  <c:v>GU</c:v>
                </c:pt>
              </c:strCache>
            </c:strRef>
          </c:tx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lärosäte'!$E$3:$E$11</c:f>
              <c:numCache>
                <c:formatCode>General</c:formatCode>
                <c:ptCount val="9"/>
                <c:pt idx="0">
                  <c:v>9.25</c:v>
                </c:pt>
                <c:pt idx="1">
                  <c:v>7.22</c:v>
                </c:pt>
                <c:pt idx="2">
                  <c:v>6.92</c:v>
                </c:pt>
                <c:pt idx="3">
                  <c:v>7.37</c:v>
                </c:pt>
                <c:pt idx="4">
                  <c:v>7.03</c:v>
                </c:pt>
                <c:pt idx="5">
                  <c:v>5.76</c:v>
                </c:pt>
                <c:pt idx="6">
                  <c:v>2.74</c:v>
                </c:pt>
                <c:pt idx="7">
                  <c:v>3.01</c:v>
                </c:pt>
                <c:pt idx="8">
                  <c:v>2.4700000000000002</c:v>
                </c:pt>
              </c:numCache>
            </c:numRef>
          </c:val>
        </c:ser>
        <c:ser>
          <c:idx val="3"/>
          <c:order val="3"/>
          <c:tx>
            <c:strRef>
              <c:f>'Svenska per lärosäte'!$F$2</c:f>
              <c:strCache>
                <c:ptCount val="1"/>
                <c:pt idx="0">
                  <c:v>HHS</c:v>
                </c:pt>
              </c:strCache>
            </c:strRef>
          </c:tx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lärosäte'!$F$3:$F$11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0.78</c:v>
                </c:pt>
                <c:pt idx="6">
                  <c:v>0.57999999999999996</c:v>
                </c:pt>
                <c:pt idx="7">
                  <c:v>0.93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'Svenska per lärosäte'!$G$2</c:f>
              <c:strCache>
                <c:ptCount val="1"/>
                <c:pt idx="0">
                  <c:v>HDa</c:v>
                </c:pt>
              </c:strCache>
            </c:strRef>
          </c:tx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lärosäte'!$G$3:$G$11</c:f>
              <c:numCache>
                <c:formatCode>General</c:formatCode>
                <c:ptCount val="9"/>
                <c:pt idx="0">
                  <c:v>2.52</c:v>
                </c:pt>
                <c:pt idx="1">
                  <c:v>2.95</c:v>
                </c:pt>
                <c:pt idx="2">
                  <c:v>2.5</c:v>
                </c:pt>
                <c:pt idx="3">
                  <c:v>2.09</c:v>
                </c:pt>
                <c:pt idx="4">
                  <c:v>2.34</c:v>
                </c:pt>
                <c:pt idx="5">
                  <c:v>2.73</c:v>
                </c:pt>
                <c:pt idx="6">
                  <c:v>2.78</c:v>
                </c:pt>
                <c:pt idx="7">
                  <c:v>3.01</c:v>
                </c:pt>
                <c:pt idx="8">
                  <c:v>3.28</c:v>
                </c:pt>
              </c:numCache>
            </c:numRef>
          </c:val>
        </c:ser>
        <c:ser>
          <c:idx val="5"/>
          <c:order val="5"/>
          <c:tx>
            <c:strRef>
              <c:f>'Svenska per lärosäte'!$H$2</c:f>
              <c:strCache>
                <c:ptCount val="1"/>
                <c:pt idx="0">
                  <c:v>HKr</c:v>
                </c:pt>
              </c:strCache>
            </c:strRef>
          </c:tx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lärosäte'!$H$3:$H$11</c:f>
              <c:numCache>
                <c:formatCode>General</c:formatCode>
                <c:ptCount val="9"/>
                <c:pt idx="0">
                  <c:v>4</c:v>
                </c:pt>
                <c:pt idx="1">
                  <c:v>6.66</c:v>
                </c:pt>
                <c:pt idx="2">
                  <c:v>6.56</c:v>
                </c:pt>
                <c:pt idx="3">
                  <c:v>5.63</c:v>
                </c:pt>
                <c:pt idx="4">
                  <c:v>5.41</c:v>
                </c:pt>
                <c:pt idx="5">
                  <c:v>3.05</c:v>
                </c:pt>
                <c:pt idx="6">
                  <c:v>1.42</c:v>
                </c:pt>
                <c:pt idx="7">
                  <c:v>1.28</c:v>
                </c:pt>
                <c:pt idx="8">
                  <c:v>1.03</c:v>
                </c:pt>
              </c:numCache>
            </c:numRef>
          </c:val>
        </c:ser>
        <c:ser>
          <c:idx val="6"/>
          <c:order val="6"/>
          <c:tx>
            <c:strRef>
              <c:f>'Svenska per lärosäte'!$I$2</c:f>
              <c:strCache>
                <c:ptCount val="1"/>
                <c:pt idx="0">
                  <c:v>HV</c:v>
                </c:pt>
              </c:strCache>
            </c:strRef>
          </c:tx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lärosäte'!$I$3:$I$11</c:f>
              <c:numCache>
                <c:formatCode>General</c:formatCode>
                <c:ptCount val="9"/>
                <c:pt idx="0">
                  <c:v>0.51</c:v>
                </c:pt>
                <c:pt idx="1">
                  <c:v>0.5</c:v>
                </c:pt>
                <c:pt idx="2">
                  <c:v>1.04</c:v>
                </c:pt>
                <c:pt idx="3">
                  <c:v>0.86</c:v>
                </c:pt>
                <c:pt idx="4">
                  <c:v>0.77</c:v>
                </c:pt>
                <c:pt idx="5">
                  <c:v>0.61</c:v>
                </c:pt>
                <c:pt idx="6">
                  <c:v>0.9</c:v>
                </c:pt>
                <c:pt idx="7">
                  <c:v>0.9</c:v>
                </c:pt>
                <c:pt idx="8">
                  <c:v>0.34</c:v>
                </c:pt>
              </c:numCache>
            </c:numRef>
          </c:val>
        </c:ser>
        <c:ser>
          <c:idx val="7"/>
          <c:order val="7"/>
          <c:tx>
            <c:strRef>
              <c:f>'Svenska per lärosäte'!$J$2</c:f>
              <c:strCache>
                <c:ptCount val="1"/>
                <c:pt idx="0">
                  <c:v>HB</c:v>
                </c:pt>
              </c:strCache>
            </c:strRef>
          </c:tx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lärosäte'!$J$3:$J$11</c:f>
              <c:numCache>
                <c:formatCode>General</c:formatCode>
                <c:ptCount val="9"/>
                <c:pt idx="0">
                  <c:v>0.52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0.21</c:v>
                </c:pt>
                <c:pt idx="4">
                  <c:v>0.36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0.15</c:v>
                </c:pt>
                <c:pt idx="8">
                  <c:v>0.23</c:v>
                </c:pt>
              </c:numCache>
            </c:numRef>
          </c:val>
        </c:ser>
        <c:ser>
          <c:idx val="8"/>
          <c:order val="8"/>
          <c:tx>
            <c:strRef>
              <c:f>'Svenska per lärosäte'!$K$2</c:f>
              <c:strCache>
                <c:ptCount val="1"/>
                <c:pt idx="0">
                  <c:v>HiG</c:v>
                </c:pt>
              </c:strCache>
            </c:strRef>
          </c:tx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lärosäte'!$K$3:$K$11</c:f>
              <c:numCache>
                <c:formatCode>General</c:formatCode>
                <c:ptCount val="9"/>
                <c:pt idx="0">
                  <c:v>3.69</c:v>
                </c:pt>
                <c:pt idx="1">
                  <c:v>4.0199999999999996</c:v>
                </c:pt>
                <c:pt idx="2">
                  <c:v>3.85</c:v>
                </c:pt>
                <c:pt idx="3">
                  <c:v>4.4400000000000004</c:v>
                </c:pt>
                <c:pt idx="4">
                  <c:v>5.4</c:v>
                </c:pt>
                <c:pt idx="5">
                  <c:v>3.92</c:v>
                </c:pt>
                <c:pt idx="6">
                  <c:v>4.1100000000000003</c:v>
                </c:pt>
                <c:pt idx="7">
                  <c:v>3.34</c:v>
                </c:pt>
                <c:pt idx="8">
                  <c:v>3.76</c:v>
                </c:pt>
              </c:numCache>
            </c:numRef>
          </c:val>
        </c:ser>
        <c:ser>
          <c:idx val="9"/>
          <c:order val="9"/>
          <c:tx>
            <c:strRef>
              <c:f>'Svenska per lärosäte'!$L$2</c:f>
              <c:strCache>
                <c:ptCount val="1"/>
                <c:pt idx="0">
                  <c:v>HH</c:v>
                </c:pt>
              </c:strCache>
            </c:strRef>
          </c:tx>
          <c:spPr>
            <a:ln w="25400">
              <a:noFill/>
            </a:ln>
          </c:spPr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lärosäte'!$L$3:$L$11</c:f>
              <c:numCache>
                <c:formatCode>General</c:formatCode>
                <c:ptCount val="9"/>
                <c:pt idx="0">
                  <c:v>3.06</c:v>
                </c:pt>
                <c:pt idx="1">
                  <c:v>2.89</c:v>
                </c:pt>
                <c:pt idx="2">
                  <c:v>3.35</c:v>
                </c:pt>
                <c:pt idx="3">
                  <c:v>2.06</c:v>
                </c:pt>
                <c:pt idx="4">
                  <c:v>2.2000000000000002</c:v>
                </c:pt>
                <c:pt idx="5">
                  <c:v>2.21</c:v>
                </c:pt>
                <c:pt idx="6">
                  <c:v>2.37</c:v>
                </c:pt>
                <c:pt idx="7">
                  <c:v>2.56</c:v>
                </c:pt>
                <c:pt idx="8">
                  <c:v>2.33</c:v>
                </c:pt>
              </c:numCache>
            </c:numRef>
          </c:val>
        </c:ser>
        <c:ser>
          <c:idx val="10"/>
          <c:order val="10"/>
          <c:tx>
            <c:strRef>
              <c:f>'Svenska per lärosäte'!$M$2</c:f>
              <c:strCache>
                <c:ptCount val="1"/>
                <c:pt idx="0">
                  <c:v>JU</c:v>
                </c:pt>
              </c:strCache>
            </c:strRef>
          </c:tx>
          <c:spPr>
            <a:ln w="25400">
              <a:noFill/>
            </a:ln>
          </c:spPr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lärosäte'!$M$3:$M$11</c:f>
              <c:numCache>
                <c:formatCode>General</c:formatCode>
                <c:ptCount val="9"/>
                <c:pt idx="0">
                  <c:v>5.71</c:v>
                </c:pt>
                <c:pt idx="1">
                  <c:v>5.72</c:v>
                </c:pt>
                <c:pt idx="2">
                  <c:v>4.51</c:v>
                </c:pt>
                <c:pt idx="3">
                  <c:v>4.26</c:v>
                </c:pt>
                <c:pt idx="4">
                  <c:v>4.6900000000000004</c:v>
                </c:pt>
                <c:pt idx="5">
                  <c:v>3.16</c:v>
                </c:pt>
                <c:pt idx="6">
                  <c:v>2.93</c:v>
                </c:pt>
                <c:pt idx="7">
                  <c:v>2.42</c:v>
                </c:pt>
                <c:pt idx="8">
                  <c:v>3.05</c:v>
                </c:pt>
              </c:numCache>
            </c:numRef>
          </c:val>
        </c:ser>
        <c:ser>
          <c:idx val="11"/>
          <c:order val="11"/>
          <c:tx>
            <c:strRef>
              <c:f>'Svenska per lärosäte'!$N$2</c:f>
              <c:strCache>
                <c:ptCount val="1"/>
                <c:pt idx="0">
                  <c:v>HiS</c:v>
                </c:pt>
              </c:strCache>
            </c:strRef>
          </c:tx>
          <c:spPr>
            <a:ln w="25400">
              <a:noFill/>
            </a:ln>
          </c:spPr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lärosäte'!$N$3:$N$11</c:f>
              <c:numCache>
                <c:formatCode>General</c:formatCode>
                <c:ptCount val="9"/>
                <c:pt idx="0">
                  <c:v>1.93</c:v>
                </c:pt>
                <c:pt idx="1">
                  <c:v>1.93</c:v>
                </c:pt>
                <c:pt idx="2">
                  <c:v>2.54</c:v>
                </c:pt>
                <c:pt idx="3">
                  <c:v>3.18</c:v>
                </c:pt>
                <c:pt idx="4">
                  <c:v>2.72</c:v>
                </c:pt>
                <c:pt idx="5">
                  <c:v>1.83</c:v>
                </c:pt>
                <c:pt idx="6">
                  <c:v>1.77</c:v>
                </c:pt>
                <c:pt idx="7">
                  <c:v>1.82</c:v>
                </c:pt>
                <c:pt idx="8">
                  <c:v>2.15</c:v>
                </c:pt>
              </c:numCache>
            </c:numRef>
          </c:val>
        </c:ser>
        <c:ser>
          <c:idx val="12"/>
          <c:order val="12"/>
          <c:tx>
            <c:strRef>
              <c:f>'Svenska per lärosäte'!$O$2</c:f>
              <c:strCache>
                <c:ptCount val="1"/>
                <c:pt idx="0">
                  <c:v>KaU</c:v>
                </c:pt>
              </c:strCache>
            </c:strRef>
          </c:tx>
          <c:spPr>
            <a:ln w="25400">
              <a:noFill/>
            </a:ln>
          </c:spPr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lärosäte'!$O$3:$O$11</c:f>
              <c:numCache>
                <c:formatCode>General</c:formatCode>
                <c:ptCount val="9"/>
                <c:pt idx="0">
                  <c:v>4.41</c:v>
                </c:pt>
                <c:pt idx="1">
                  <c:v>4.24</c:v>
                </c:pt>
                <c:pt idx="2">
                  <c:v>5.38</c:v>
                </c:pt>
                <c:pt idx="3">
                  <c:v>4.42</c:v>
                </c:pt>
                <c:pt idx="4">
                  <c:v>4.67</c:v>
                </c:pt>
                <c:pt idx="5">
                  <c:v>3.64</c:v>
                </c:pt>
                <c:pt idx="6">
                  <c:v>4.1399999999999997</c:v>
                </c:pt>
                <c:pt idx="7">
                  <c:v>2.59</c:v>
                </c:pt>
                <c:pt idx="8">
                  <c:v>2.56</c:v>
                </c:pt>
              </c:numCache>
            </c:numRef>
          </c:val>
        </c:ser>
        <c:ser>
          <c:idx val="13"/>
          <c:order val="13"/>
          <c:tx>
            <c:strRef>
              <c:f>'Svenska per lärosäte'!$P$2</c:f>
              <c:strCache>
                <c:ptCount val="1"/>
                <c:pt idx="0">
                  <c:v>KMH</c:v>
                </c:pt>
              </c:strCache>
            </c:strRef>
          </c:tx>
          <c:spPr>
            <a:ln w="25400">
              <a:noFill/>
            </a:ln>
          </c:spPr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lärosäte'!$P$3:$P$11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</c:v>
                </c:pt>
                <c:pt idx="6">
                  <c:v>0.32</c:v>
                </c:pt>
                <c:pt idx="7">
                  <c:v>0.21</c:v>
                </c:pt>
                <c:pt idx="8">
                  <c:v>0.14000000000000001</c:v>
                </c:pt>
              </c:numCache>
            </c:numRef>
          </c:val>
        </c:ser>
        <c:ser>
          <c:idx val="14"/>
          <c:order val="14"/>
          <c:tx>
            <c:strRef>
              <c:f>'Svenska per lärosäte'!$Q$2</c:f>
              <c:strCache>
                <c:ptCount val="1"/>
                <c:pt idx="0">
                  <c:v>KTH</c:v>
                </c:pt>
              </c:strCache>
            </c:strRef>
          </c:tx>
          <c:spPr>
            <a:ln w="25400">
              <a:noFill/>
            </a:ln>
          </c:spPr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lärosäte'!$Q$3:$Q$11</c:f>
              <c:numCache>
                <c:formatCode>General</c:formatCode>
                <c:ptCount val="9"/>
                <c:pt idx="0">
                  <c:v>0.46</c:v>
                </c:pt>
                <c:pt idx="1">
                  <c:v>0.48</c:v>
                </c:pt>
                <c:pt idx="2">
                  <c:v>0.61</c:v>
                </c:pt>
                <c:pt idx="3">
                  <c:v>0.47</c:v>
                </c:pt>
                <c:pt idx="4">
                  <c:v>0.27</c:v>
                </c:pt>
                <c:pt idx="5">
                  <c:v>0.26</c:v>
                </c:pt>
                <c:pt idx="6">
                  <c:v>0.35</c:v>
                </c:pt>
                <c:pt idx="7">
                  <c:v>0.36</c:v>
                </c:pt>
                <c:pt idx="8">
                  <c:v>0.51</c:v>
                </c:pt>
              </c:numCache>
            </c:numRef>
          </c:val>
        </c:ser>
        <c:ser>
          <c:idx val="15"/>
          <c:order val="15"/>
          <c:tx>
            <c:strRef>
              <c:f>'Svenska per lärosäte'!$R$2</c:f>
              <c:strCache>
                <c:ptCount val="1"/>
                <c:pt idx="0">
                  <c:v>LiU</c:v>
                </c:pt>
              </c:strCache>
            </c:strRef>
          </c:tx>
          <c:spPr>
            <a:ln w="25400">
              <a:noFill/>
            </a:ln>
          </c:spPr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lärosäte'!$R$3:$R$11</c:f>
              <c:numCache>
                <c:formatCode>General</c:formatCode>
                <c:ptCount val="9"/>
                <c:pt idx="0">
                  <c:v>9.5399999999999991</c:v>
                </c:pt>
                <c:pt idx="1">
                  <c:v>9.8699999999999992</c:v>
                </c:pt>
                <c:pt idx="2">
                  <c:v>10.23</c:v>
                </c:pt>
                <c:pt idx="3">
                  <c:v>11.21</c:v>
                </c:pt>
                <c:pt idx="4">
                  <c:v>9.44</c:v>
                </c:pt>
                <c:pt idx="5">
                  <c:v>8.31</c:v>
                </c:pt>
                <c:pt idx="6">
                  <c:v>7.65</c:v>
                </c:pt>
                <c:pt idx="7">
                  <c:v>8.8000000000000007</c:v>
                </c:pt>
                <c:pt idx="8">
                  <c:v>8.15</c:v>
                </c:pt>
              </c:numCache>
            </c:numRef>
          </c:val>
        </c:ser>
        <c:ser>
          <c:idx val="16"/>
          <c:order val="16"/>
          <c:tx>
            <c:strRef>
              <c:f>'Svenska per lärosäte'!$S$2</c:f>
              <c:strCache>
                <c:ptCount val="1"/>
                <c:pt idx="0">
                  <c:v>LnU</c:v>
                </c:pt>
              </c:strCache>
            </c:strRef>
          </c:tx>
          <c:spPr>
            <a:ln w="25400">
              <a:noFill/>
            </a:ln>
          </c:spPr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lärosäte'!$S$3:$S$11</c:f>
              <c:numCache>
                <c:formatCode>General</c:formatCode>
                <c:ptCount val="9"/>
                <c:pt idx="0">
                  <c:v>4.97</c:v>
                </c:pt>
                <c:pt idx="1">
                  <c:v>7.69</c:v>
                </c:pt>
                <c:pt idx="2">
                  <c:v>8.34</c:v>
                </c:pt>
                <c:pt idx="3">
                  <c:v>8.67</c:v>
                </c:pt>
                <c:pt idx="4">
                  <c:v>9.07</c:v>
                </c:pt>
                <c:pt idx="5">
                  <c:v>9.6300000000000008</c:v>
                </c:pt>
                <c:pt idx="6">
                  <c:v>9.99</c:v>
                </c:pt>
                <c:pt idx="7">
                  <c:v>11.21</c:v>
                </c:pt>
                <c:pt idx="8">
                  <c:v>11.68</c:v>
                </c:pt>
              </c:numCache>
            </c:numRef>
          </c:val>
        </c:ser>
        <c:ser>
          <c:idx val="17"/>
          <c:order val="17"/>
          <c:tx>
            <c:strRef>
              <c:f>'Svenska per lärosäte'!$T$2</c:f>
              <c:strCache>
                <c:ptCount val="1"/>
                <c:pt idx="0">
                  <c:v>LTU</c:v>
                </c:pt>
              </c:strCache>
            </c:strRef>
          </c:tx>
          <c:spPr>
            <a:ln w="25400">
              <a:noFill/>
            </a:ln>
          </c:spPr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lärosäte'!$T$3:$T$11</c:f>
              <c:numCache>
                <c:formatCode>General</c:formatCode>
                <c:ptCount val="9"/>
                <c:pt idx="0">
                  <c:v>2.5299999999999998</c:v>
                </c:pt>
                <c:pt idx="1">
                  <c:v>2.11</c:v>
                </c:pt>
                <c:pt idx="2">
                  <c:v>1.68</c:v>
                </c:pt>
                <c:pt idx="3">
                  <c:v>2.27</c:v>
                </c:pt>
                <c:pt idx="4">
                  <c:v>2.96</c:v>
                </c:pt>
                <c:pt idx="5">
                  <c:v>3.11</c:v>
                </c:pt>
                <c:pt idx="6">
                  <c:v>2.39</c:v>
                </c:pt>
                <c:pt idx="7">
                  <c:v>2.85</c:v>
                </c:pt>
                <c:pt idx="8">
                  <c:v>3.63</c:v>
                </c:pt>
              </c:numCache>
            </c:numRef>
          </c:val>
        </c:ser>
        <c:ser>
          <c:idx val="18"/>
          <c:order val="18"/>
          <c:tx>
            <c:strRef>
              <c:f>'Svenska per lärosäte'!$U$2</c:f>
              <c:strCache>
                <c:ptCount val="1"/>
                <c:pt idx="0">
                  <c:v>LU</c:v>
                </c:pt>
              </c:strCache>
            </c:strRef>
          </c:tx>
          <c:spPr>
            <a:ln w="25400">
              <a:noFill/>
            </a:ln>
          </c:spPr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lärosäte'!$U$3:$U$11</c:f>
              <c:numCache>
                <c:formatCode>General</c:formatCode>
                <c:ptCount val="9"/>
                <c:pt idx="0">
                  <c:v>5.01</c:v>
                </c:pt>
                <c:pt idx="1">
                  <c:v>4.51</c:v>
                </c:pt>
                <c:pt idx="2">
                  <c:v>4.7300000000000004</c:v>
                </c:pt>
                <c:pt idx="3">
                  <c:v>4.17</c:v>
                </c:pt>
                <c:pt idx="4">
                  <c:v>4.72</c:v>
                </c:pt>
                <c:pt idx="5">
                  <c:v>7.18</c:v>
                </c:pt>
                <c:pt idx="6">
                  <c:v>10.31</c:v>
                </c:pt>
                <c:pt idx="7">
                  <c:v>10.8</c:v>
                </c:pt>
                <c:pt idx="8">
                  <c:v>9.98</c:v>
                </c:pt>
              </c:numCache>
            </c:numRef>
          </c:val>
        </c:ser>
        <c:ser>
          <c:idx val="19"/>
          <c:order val="19"/>
          <c:tx>
            <c:strRef>
              <c:f>'Svenska per lärosäte'!$V$2</c:f>
              <c:strCache>
                <c:ptCount val="1"/>
                <c:pt idx="0">
                  <c:v>MaH</c:v>
                </c:pt>
              </c:strCache>
            </c:strRef>
          </c:tx>
          <c:spPr>
            <a:ln w="25400">
              <a:noFill/>
            </a:ln>
          </c:spPr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lärosäte'!$V$3:$V$11</c:f>
              <c:numCache>
                <c:formatCode>General</c:formatCode>
                <c:ptCount val="9"/>
                <c:pt idx="0">
                  <c:v>3.24</c:v>
                </c:pt>
                <c:pt idx="1">
                  <c:v>4.93</c:v>
                </c:pt>
                <c:pt idx="2">
                  <c:v>4.6399999999999997</c:v>
                </c:pt>
                <c:pt idx="3">
                  <c:v>6.05</c:v>
                </c:pt>
                <c:pt idx="4">
                  <c:v>5.79</c:v>
                </c:pt>
                <c:pt idx="5">
                  <c:v>4.88</c:v>
                </c:pt>
                <c:pt idx="6">
                  <c:v>4.49</c:v>
                </c:pt>
                <c:pt idx="7">
                  <c:v>3.71</c:v>
                </c:pt>
                <c:pt idx="8">
                  <c:v>4.26</c:v>
                </c:pt>
              </c:numCache>
            </c:numRef>
          </c:val>
        </c:ser>
        <c:ser>
          <c:idx val="20"/>
          <c:order val="20"/>
          <c:tx>
            <c:strRef>
              <c:f>'Svenska per lärosäte'!$W$2</c:f>
              <c:strCache>
                <c:ptCount val="1"/>
                <c:pt idx="0">
                  <c:v>MiU</c:v>
                </c:pt>
              </c:strCache>
            </c:strRef>
          </c:tx>
          <c:spPr>
            <a:ln w="25400">
              <a:noFill/>
            </a:ln>
          </c:spPr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lärosäte'!$W$3:$W$11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2.54</c:v>
                </c:pt>
                <c:pt idx="2">
                  <c:v>2.41</c:v>
                </c:pt>
                <c:pt idx="3">
                  <c:v>1.9</c:v>
                </c:pt>
                <c:pt idx="4">
                  <c:v>1.62</c:v>
                </c:pt>
                <c:pt idx="5">
                  <c:v>2.12</c:v>
                </c:pt>
                <c:pt idx="6">
                  <c:v>2.16</c:v>
                </c:pt>
                <c:pt idx="7">
                  <c:v>1.77</c:v>
                </c:pt>
                <c:pt idx="8">
                  <c:v>2.54</c:v>
                </c:pt>
              </c:numCache>
            </c:numRef>
          </c:val>
        </c:ser>
        <c:ser>
          <c:idx val="21"/>
          <c:order val="21"/>
          <c:tx>
            <c:strRef>
              <c:f>'Svenska per lärosäte'!$X$2</c:f>
              <c:strCache>
                <c:ptCount val="1"/>
                <c:pt idx="0">
                  <c:v>MdH</c:v>
                </c:pt>
              </c:strCache>
            </c:strRef>
          </c:tx>
          <c:spPr>
            <a:ln w="25400">
              <a:noFill/>
            </a:ln>
          </c:spPr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lärosäte'!$X$3:$X$11</c:f>
              <c:numCache>
                <c:formatCode>General</c:formatCode>
                <c:ptCount val="9"/>
                <c:pt idx="0">
                  <c:v>7.01</c:v>
                </c:pt>
                <c:pt idx="1">
                  <c:v>6.95</c:v>
                </c:pt>
                <c:pt idx="2">
                  <c:v>7.29</c:v>
                </c:pt>
                <c:pt idx="3">
                  <c:v>7.17</c:v>
                </c:pt>
                <c:pt idx="4">
                  <c:v>5.69</c:v>
                </c:pt>
                <c:pt idx="5">
                  <c:v>6.7</c:v>
                </c:pt>
                <c:pt idx="6">
                  <c:v>6.99</c:v>
                </c:pt>
                <c:pt idx="7">
                  <c:v>6.11</c:v>
                </c:pt>
                <c:pt idx="8">
                  <c:v>5.04</c:v>
                </c:pt>
              </c:numCache>
            </c:numRef>
          </c:val>
        </c:ser>
        <c:ser>
          <c:idx val="22"/>
          <c:order val="22"/>
          <c:tx>
            <c:strRef>
              <c:f>'Svenska per lärosäte'!$Y$2</c:f>
              <c:strCache>
                <c:ptCount val="1"/>
                <c:pt idx="0">
                  <c:v>SKH</c:v>
                </c:pt>
              </c:strCache>
            </c:strRef>
          </c:tx>
          <c:spPr>
            <a:ln w="25400">
              <a:noFill/>
            </a:ln>
          </c:spPr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lärosäte'!$Y$3:$Y$11</c:f>
              <c:numCache>
                <c:formatCode>General</c:formatCode>
                <c:ptCount val="9"/>
                <c:pt idx="0">
                  <c:v>1.28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'Svenska per lärosäte'!$Z$2</c:f>
              <c:strCache>
                <c:ptCount val="1"/>
                <c:pt idx="0">
                  <c:v>SU</c:v>
                </c:pt>
              </c:strCache>
            </c:strRef>
          </c:tx>
          <c:spPr>
            <a:ln w="25400">
              <a:noFill/>
            </a:ln>
          </c:spPr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lärosäte'!$Z$3:$Z$11</c:f>
              <c:numCache>
                <c:formatCode>General</c:formatCode>
                <c:ptCount val="9"/>
                <c:pt idx="0">
                  <c:v>13.8</c:v>
                </c:pt>
                <c:pt idx="1">
                  <c:v>9.73</c:v>
                </c:pt>
                <c:pt idx="2">
                  <c:v>7.92</c:v>
                </c:pt>
                <c:pt idx="3">
                  <c:v>7.75</c:v>
                </c:pt>
                <c:pt idx="4">
                  <c:v>7.74</c:v>
                </c:pt>
                <c:pt idx="5">
                  <c:v>9.61</c:v>
                </c:pt>
                <c:pt idx="6">
                  <c:v>12.62</c:v>
                </c:pt>
                <c:pt idx="7">
                  <c:v>13.05</c:v>
                </c:pt>
                <c:pt idx="8">
                  <c:v>12.97</c:v>
                </c:pt>
              </c:numCache>
            </c:numRef>
          </c:val>
        </c:ser>
        <c:ser>
          <c:idx val="24"/>
          <c:order val="24"/>
          <c:tx>
            <c:strRef>
              <c:f>'Svenska per lärosäte'!$AA$2</c:f>
              <c:strCache>
                <c:ptCount val="1"/>
                <c:pt idx="0">
                  <c:v>SH</c:v>
                </c:pt>
              </c:strCache>
            </c:strRef>
          </c:tx>
          <c:spPr>
            <a:ln w="25400">
              <a:noFill/>
            </a:ln>
          </c:spPr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lärosäte'!$AA$3:$AA$11</c:f>
              <c:numCache>
                <c:formatCode>General</c:formatCode>
                <c:ptCount val="9"/>
                <c:pt idx="0">
                  <c:v>2.66</c:v>
                </c:pt>
                <c:pt idx="1">
                  <c:v>2.79</c:v>
                </c:pt>
                <c:pt idx="2">
                  <c:v>3.05</c:v>
                </c:pt>
                <c:pt idx="3">
                  <c:v>2.5099999999999998</c:v>
                </c:pt>
                <c:pt idx="4">
                  <c:v>2.5299999999999998</c:v>
                </c:pt>
                <c:pt idx="5">
                  <c:v>3.33</c:v>
                </c:pt>
                <c:pt idx="6">
                  <c:v>3.83</c:v>
                </c:pt>
                <c:pt idx="7">
                  <c:v>3.96</c:v>
                </c:pt>
                <c:pt idx="8">
                  <c:v>3.63</c:v>
                </c:pt>
              </c:numCache>
            </c:numRef>
          </c:val>
        </c:ser>
        <c:ser>
          <c:idx val="25"/>
          <c:order val="25"/>
          <c:tx>
            <c:strRef>
              <c:f>'Svenska per lärosäte'!$AB$2</c:f>
              <c:strCache>
                <c:ptCount val="1"/>
                <c:pt idx="0">
                  <c:v>UmU</c:v>
                </c:pt>
              </c:strCache>
            </c:strRef>
          </c:tx>
          <c:spPr>
            <a:ln w="25400">
              <a:noFill/>
            </a:ln>
          </c:spPr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lärosäte'!$AB$3:$AB$11</c:f>
              <c:numCache>
                <c:formatCode>General</c:formatCode>
                <c:ptCount val="9"/>
                <c:pt idx="0">
                  <c:v>3.07</c:v>
                </c:pt>
                <c:pt idx="1">
                  <c:v>2.17</c:v>
                </c:pt>
                <c:pt idx="2">
                  <c:v>2.0699999999999998</c:v>
                </c:pt>
                <c:pt idx="3">
                  <c:v>2.87</c:v>
                </c:pt>
                <c:pt idx="4">
                  <c:v>3.52</c:v>
                </c:pt>
                <c:pt idx="5">
                  <c:v>5.47</c:v>
                </c:pt>
                <c:pt idx="6">
                  <c:v>5.92</c:v>
                </c:pt>
                <c:pt idx="7">
                  <c:v>5.75</c:v>
                </c:pt>
                <c:pt idx="8">
                  <c:v>5.43</c:v>
                </c:pt>
              </c:numCache>
            </c:numRef>
          </c:val>
        </c:ser>
        <c:ser>
          <c:idx val="26"/>
          <c:order val="26"/>
          <c:tx>
            <c:strRef>
              <c:f>'Svenska per lärosäte'!$AC$2</c:f>
              <c:strCache>
                <c:ptCount val="1"/>
                <c:pt idx="0">
                  <c:v>UU</c:v>
                </c:pt>
              </c:strCache>
            </c:strRef>
          </c:tx>
          <c:spPr>
            <a:ln w="25400">
              <a:noFill/>
            </a:ln>
          </c:spPr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lärosäte'!$AC$3:$AC$11</c:f>
              <c:numCache>
                <c:formatCode>General</c:formatCode>
                <c:ptCount val="9"/>
                <c:pt idx="0">
                  <c:v>4.63</c:v>
                </c:pt>
                <c:pt idx="1">
                  <c:v>4.92</c:v>
                </c:pt>
                <c:pt idx="2">
                  <c:v>5.56</c:v>
                </c:pt>
                <c:pt idx="3">
                  <c:v>6.26</c:v>
                </c:pt>
                <c:pt idx="4">
                  <c:v>6.47</c:v>
                </c:pt>
                <c:pt idx="5">
                  <c:v>7.88</c:v>
                </c:pt>
                <c:pt idx="6">
                  <c:v>5.7</c:v>
                </c:pt>
                <c:pt idx="7">
                  <c:v>5.74</c:v>
                </c:pt>
                <c:pt idx="8">
                  <c:v>6.18</c:v>
                </c:pt>
              </c:numCache>
            </c:numRef>
          </c:val>
        </c:ser>
        <c:ser>
          <c:idx val="27"/>
          <c:order val="27"/>
          <c:tx>
            <c:strRef>
              <c:f>'Svenska per lärosäte'!$AD$2</c:f>
              <c:strCache>
                <c:ptCount val="1"/>
                <c:pt idx="0">
                  <c:v>ÖrU</c:v>
                </c:pt>
              </c:strCache>
            </c:strRef>
          </c:tx>
          <c:spPr>
            <a:ln w="25400">
              <a:noFill/>
            </a:ln>
          </c:spPr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lärosäte'!$AD$3:$AD$11</c:f>
              <c:numCache>
                <c:formatCode>General</c:formatCode>
                <c:ptCount val="9"/>
                <c:pt idx="0">
                  <c:v>3.67</c:v>
                </c:pt>
                <c:pt idx="1">
                  <c:v>3.79</c:v>
                </c:pt>
                <c:pt idx="2">
                  <c:v>3.4</c:v>
                </c:pt>
                <c:pt idx="3">
                  <c:v>3.12</c:v>
                </c:pt>
                <c:pt idx="4">
                  <c:v>2.86</c:v>
                </c:pt>
                <c:pt idx="5">
                  <c:v>2.46</c:v>
                </c:pt>
                <c:pt idx="6">
                  <c:v>2.1800000000000002</c:v>
                </c:pt>
                <c:pt idx="7">
                  <c:v>1.97</c:v>
                </c:pt>
                <c:pt idx="8">
                  <c:v>2.1</c:v>
                </c:pt>
              </c:numCache>
            </c:numRef>
          </c:val>
        </c:ser>
        <c:ser>
          <c:idx val="28"/>
          <c:order val="28"/>
          <c:tx>
            <c:strRef>
              <c:f>'Svenska per lärosäte'!$AE$2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lärosäte'!$AE$3:$AE$11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'Svenska per lärosäte'!$AF$2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'Svenska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'Svenska per lärosäte'!$AF$3:$AF$11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39744"/>
        <c:axId val="238241280"/>
      </c:areaChart>
      <c:catAx>
        <c:axId val="23823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241280"/>
        <c:crosses val="autoZero"/>
        <c:auto val="1"/>
        <c:lblAlgn val="ctr"/>
        <c:lblOffset val="100"/>
        <c:noMultiLvlLbl val="0"/>
      </c:catAx>
      <c:valAx>
        <c:axId val="23824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23974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Antal studenter i</a:t>
            </a:r>
            <a:r>
              <a:rPr lang="sv-SE" baseline="0"/>
              <a:t> ämnet per lärosäte</a:t>
            </a:r>
            <a:endParaRPr lang="sv-S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0905618505003959E-2"/>
          <c:y val="2.3263277395316345E-2"/>
          <c:w val="0.70886139997494191"/>
          <c:h val="0.94430965306785819"/>
        </c:manualLayout>
      </c:layout>
      <c:lineChart>
        <c:grouping val="standard"/>
        <c:varyColors val="0"/>
        <c:ser>
          <c:idx val="0"/>
          <c:order val="0"/>
          <c:tx>
            <c:strRef>
              <c:f>'SVAS per lärosäte'!$C$14</c:f>
              <c:strCache>
                <c:ptCount val="1"/>
                <c:pt idx="0">
                  <c:v>GU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lärosäte'!$C$15:$C$22</c:f>
              <c:numCache>
                <c:formatCode>General</c:formatCode>
                <c:ptCount val="8"/>
                <c:pt idx="0">
                  <c:v>685</c:v>
                </c:pt>
                <c:pt idx="1">
                  <c:v>681</c:v>
                </c:pt>
                <c:pt idx="2">
                  <c:v>604</c:v>
                </c:pt>
                <c:pt idx="3">
                  <c:v>673</c:v>
                </c:pt>
                <c:pt idx="4">
                  <c:v>651</c:v>
                </c:pt>
                <c:pt idx="5">
                  <c:v>603</c:v>
                </c:pt>
                <c:pt idx="6">
                  <c:v>661</c:v>
                </c:pt>
                <c:pt idx="7">
                  <c:v>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'SVAS per lärosäte'!$D$14</c:f>
              <c:strCache>
                <c:ptCount val="1"/>
                <c:pt idx="0">
                  <c:v>HDa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lärosäte'!$D$15:$D$22</c:f>
              <c:numCache>
                <c:formatCode>General</c:formatCode>
                <c:ptCount val="8"/>
                <c:pt idx="0">
                  <c:v>473</c:v>
                </c:pt>
                <c:pt idx="1">
                  <c:v>573</c:v>
                </c:pt>
                <c:pt idx="2">
                  <c:v>581</c:v>
                </c:pt>
                <c:pt idx="3">
                  <c:v>444</c:v>
                </c:pt>
                <c:pt idx="4">
                  <c:v>393</c:v>
                </c:pt>
                <c:pt idx="5">
                  <c:v>573</c:v>
                </c:pt>
                <c:pt idx="6">
                  <c:v>736</c:v>
                </c:pt>
                <c:pt idx="7">
                  <c:v>710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'SVAS per lärosäte'!$E$14</c:f>
              <c:strCache>
                <c:ptCount val="1"/>
                <c:pt idx="0">
                  <c:v>HV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lärosäte'!$E$15:$E$22</c:f>
              <c:numCache>
                <c:formatCode>General</c:formatCode>
                <c:ptCount val="8"/>
                <c:pt idx="0">
                  <c:v>167</c:v>
                </c:pt>
                <c:pt idx="1">
                  <c:v>145</c:v>
                </c:pt>
                <c:pt idx="2">
                  <c:v>163</c:v>
                </c:pt>
                <c:pt idx="3">
                  <c:v>153</c:v>
                </c:pt>
                <c:pt idx="4">
                  <c:v>146</c:v>
                </c:pt>
                <c:pt idx="5">
                  <c:v>181</c:v>
                </c:pt>
                <c:pt idx="6">
                  <c:v>192</c:v>
                </c:pt>
                <c:pt idx="7">
                  <c:v>208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'SVAS per lärosäte'!$F$14</c:f>
              <c:strCache>
                <c:ptCount val="1"/>
                <c:pt idx="0">
                  <c:v>HB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lärosäte'!$F$15:$F$22</c:f>
              <c:numCache>
                <c:formatCode>General</c:formatCode>
                <c:ptCount val="8"/>
                <c:pt idx="0">
                  <c:v>256</c:v>
                </c:pt>
                <c:pt idx="1">
                  <c:v>291</c:v>
                </c:pt>
                <c:pt idx="2">
                  <c:v>435</c:v>
                </c:pt>
                <c:pt idx="3">
                  <c:v>195</c:v>
                </c:pt>
                <c:pt idx="4">
                  <c:v>156</c:v>
                </c:pt>
                <c:pt idx="5">
                  <c:v>156</c:v>
                </c:pt>
                <c:pt idx="6">
                  <c:v>87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'SVAS per lärosäte'!$G$14</c:f>
              <c:strCache>
                <c:ptCount val="1"/>
                <c:pt idx="0">
                  <c:v>HH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lärosäte'!$G$15:$G$22</c:f>
              <c:numCache>
                <c:formatCode>General</c:formatCode>
                <c:ptCount val="8"/>
                <c:pt idx="0">
                  <c:v>32</c:v>
                </c:pt>
                <c:pt idx="1">
                  <c:v>41</c:v>
                </c:pt>
                <c:pt idx="2">
                  <c:v>41</c:v>
                </c:pt>
                <c:pt idx="3">
                  <c:v>36</c:v>
                </c:pt>
                <c:pt idx="4">
                  <c:v>13</c:v>
                </c:pt>
                <c:pt idx="5">
                  <c:v>21</c:v>
                </c:pt>
                <c:pt idx="6">
                  <c:v>10</c:v>
                </c:pt>
                <c:pt idx="7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'SVAS per lärosäte'!$H$14</c:f>
              <c:strCache>
                <c:ptCount val="1"/>
                <c:pt idx="0">
                  <c:v>JU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lärosäte'!$H$15:$H$22</c:f>
              <c:numCache>
                <c:formatCode>General</c:formatCode>
                <c:ptCount val="8"/>
                <c:pt idx="0">
                  <c:v>142</c:v>
                </c:pt>
                <c:pt idx="1">
                  <c:v>145</c:v>
                </c:pt>
                <c:pt idx="2">
                  <c:v>152</c:v>
                </c:pt>
                <c:pt idx="3">
                  <c:v>144</c:v>
                </c:pt>
                <c:pt idx="4">
                  <c:v>90</c:v>
                </c:pt>
                <c:pt idx="5">
                  <c:v>104</c:v>
                </c:pt>
                <c:pt idx="6">
                  <c:v>108</c:v>
                </c:pt>
                <c:pt idx="7">
                  <c:v>126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'SVAS per lärosäte'!$I$14</c:f>
              <c:strCache>
                <c:ptCount val="1"/>
                <c:pt idx="0">
                  <c:v>KTH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lärosäte'!$I$15:$I$22</c:f>
              <c:numCache>
                <c:formatCode>General</c:formatCode>
                <c:ptCount val="8"/>
                <c:pt idx="0">
                  <c:v>1431</c:v>
                </c:pt>
                <c:pt idx="1">
                  <c:v>1532</c:v>
                </c:pt>
                <c:pt idx="2">
                  <c:v>1527</c:v>
                </c:pt>
                <c:pt idx="3">
                  <c:v>1544</c:v>
                </c:pt>
                <c:pt idx="4">
                  <c:v>1377</c:v>
                </c:pt>
                <c:pt idx="5">
                  <c:v>1057</c:v>
                </c:pt>
                <c:pt idx="6">
                  <c:v>956</c:v>
                </c:pt>
                <c:pt idx="7">
                  <c:v>853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'SVAS per lärosäte'!$J$14</c:f>
              <c:strCache>
                <c:ptCount val="1"/>
                <c:pt idx="0">
                  <c:v>LiU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lärosäte'!$J$15:$J$22</c:f>
              <c:numCache>
                <c:formatCode>General</c:formatCode>
                <c:ptCount val="8"/>
                <c:pt idx="0">
                  <c:v>183</c:v>
                </c:pt>
                <c:pt idx="1">
                  <c:v>214</c:v>
                </c:pt>
                <c:pt idx="2">
                  <c:v>216</c:v>
                </c:pt>
                <c:pt idx="3">
                  <c:v>228</c:v>
                </c:pt>
                <c:pt idx="4">
                  <c:v>439</c:v>
                </c:pt>
                <c:pt idx="5">
                  <c:v>516</c:v>
                </c:pt>
                <c:pt idx="6">
                  <c:v>512</c:v>
                </c:pt>
                <c:pt idx="7">
                  <c:v>532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'SVAS per lärosäte'!$K$14</c:f>
              <c:strCache>
                <c:ptCount val="1"/>
                <c:pt idx="0">
                  <c:v>LnU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lärosäte'!$K$15:$K$22</c:f>
              <c:numCache>
                <c:formatCode>General</c:formatCode>
                <c:ptCount val="8"/>
                <c:pt idx="0">
                  <c:v>355</c:v>
                </c:pt>
                <c:pt idx="1">
                  <c:v>335</c:v>
                </c:pt>
                <c:pt idx="2">
                  <c:v>282</c:v>
                </c:pt>
                <c:pt idx="3">
                  <c:v>310</c:v>
                </c:pt>
                <c:pt idx="4">
                  <c:v>289</c:v>
                </c:pt>
                <c:pt idx="5">
                  <c:v>231</c:v>
                </c:pt>
                <c:pt idx="6">
                  <c:v>274</c:v>
                </c:pt>
                <c:pt idx="7">
                  <c:v>308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'SVAS per lärosäte'!$L$14</c:f>
              <c:strCache>
                <c:ptCount val="1"/>
                <c:pt idx="0">
                  <c:v>LTU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lärosäte'!$L$15:$L$22</c:f>
              <c:numCache>
                <c:formatCode>General</c:formatCode>
                <c:ptCount val="8"/>
                <c:pt idx="0">
                  <c:v>157</c:v>
                </c:pt>
                <c:pt idx="1">
                  <c:v>187</c:v>
                </c:pt>
                <c:pt idx="2">
                  <c:v>69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'SVAS per lärosäte'!$M$14</c:f>
              <c:strCache>
                <c:ptCount val="1"/>
                <c:pt idx="0">
                  <c:v>LU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lärosäte'!$M$15:$M$22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67</c:v>
                </c:pt>
                <c:pt idx="5">
                  <c:v>172</c:v>
                </c:pt>
                <c:pt idx="6">
                  <c:v>195</c:v>
                </c:pt>
                <c:pt idx="7">
                  <c:v>184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'SVAS per lärosäte'!$N$14</c:f>
              <c:strCache>
                <c:ptCount val="1"/>
                <c:pt idx="0">
                  <c:v>MaH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lärosäte'!$N$15:$N$22</c:f>
              <c:numCache>
                <c:formatCode>General</c:formatCode>
                <c:ptCount val="8"/>
                <c:pt idx="0">
                  <c:v>169</c:v>
                </c:pt>
                <c:pt idx="1">
                  <c:v>184</c:v>
                </c:pt>
                <c:pt idx="2">
                  <c:v>130</c:v>
                </c:pt>
                <c:pt idx="3">
                  <c:v>102</c:v>
                </c:pt>
                <c:pt idx="4">
                  <c:v>115</c:v>
                </c:pt>
                <c:pt idx="5">
                  <c:v>49</c:v>
                </c:pt>
                <c:pt idx="6">
                  <c:v>1</c:v>
                </c:pt>
                <c:pt idx="7">
                  <c:v>18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'SVAS per lärosäte'!$O$14</c:f>
              <c:strCache>
                <c:ptCount val="1"/>
                <c:pt idx="0">
                  <c:v>MdH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lärosäte'!$O$15:$O$22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130</c:v>
                </c:pt>
                <c:pt idx="4">
                  <c:v>161</c:v>
                </c:pt>
                <c:pt idx="5">
                  <c:v>142</c:v>
                </c:pt>
                <c:pt idx="6">
                  <c:v>177</c:v>
                </c:pt>
                <c:pt idx="7">
                  <c:v>164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'SVAS per lärosäte'!$P$14</c:f>
              <c:strCache>
                <c:ptCount val="1"/>
                <c:pt idx="0">
                  <c:v>SKH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lärosäte'!$P$15:$P$22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'SVAS per lärosäte'!$Q$14</c:f>
              <c:strCache>
                <c:ptCount val="1"/>
                <c:pt idx="0">
                  <c:v>SU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lärosäte'!$Q$15:$Q$22</c:f>
              <c:numCache>
                <c:formatCode>General</c:formatCode>
                <c:ptCount val="8"/>
                <c:pt idx="0">
                  <c:v>240</c:v>
                </c:pt>
                <c:pt idx="1">
                  <c:v>262</c:v>
                </c:pt>
                <c:pt idx="2">
                  <c:v>180</c:v>
                </c:pt>
                <c:pt idx="3">
                  <c:v>162</c:v>
                </c:pt>
                <c:pt idx="4">
                  <c:v>191</c:v>
                </c:pt>
                <c:pt idx="5">
                  <c:v>341</c:v>
                </c:pt>
                <c:pt idx="6">
                  <c:v>607</c:v>
                </c:pt>
                <c:pt idx="7">
                  <c:v>667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'SVAS per lärosäte'!$R$14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lärosäte'!$R$15:$R$22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14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'SVAS per lärosäte'!$S$14</c:f>
              <c:strCache>
                <c:ptCount val="1"/>
                <c:pt idx="0">
                  <c:v>UmU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lärosäte'!$S$15:$S$22</c:f>
              <c:numCache>
                <c:formatCode>General</c:formatCode>
                <c:ptCount val="8"/>
                <c:pt idx="0">
                  <c:v>30</c:v>
                </c:pt>
                <c:pt idx="1">
                  <c:v>22</c:v>
                </c:pt>
                <c:pt idx="2">
                  <c:v>21</c:v>
                </c:pt>
                <c:pt idx="3">
                  <c:v>25</c:v>
                </c:pt>
                <c:pt idx="4">
                  <c:v>19</c:v>
                </c:pt>
                <c:pt idx="5">
                  <c:v>3</c:v>
                </c:pt>
                <c:pt idx="6">
                  <c:v>10</c:v>
                </c:pt>
                <c:pt idx="7">
                  <c:v>18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'SVAS per lärosäte'!$T$14</c:f>
              <c:strCache>
                <c:ptCount val="1"/>
                <c:pt idx="0">
                  <c:v>UU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lärosäte'!$T$15:$T$22</c:f>
              <c:numCache>
                <c:formatCode>General</c:formatCode>
                <c:ptCount val="8"/>
                <c:pt idx="0">
                  <c:v>107</c:v>
                </c:pt>
                <c:pt idx="1">
                  <c:v>103</c:v>
                </c:pt>
                <c:pt idx="2">
                  <c:v>103</c:v>
                </c:pt>
                <c:pt idx="3">
                  <c:v>108</c:v>
                </c:pt>
                <c:pt idx="4">
                  <c:v>102</c:v>
                </c:pt>
                <c:pt idx="5">
                  <c:v>102</c:v>
                </c:pt>
                <c:pt idx="6">
                  <c:v>145</c:v>
                </c:pt>
                <c:pt idx="7">
                  <c:v>158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'SVAS per lärosäte'!$U$14</c:f>
              <c:strCache>
                <c:ptCount val="1"/>
                <c:pt idx="0">
                  <c:v>ÖrU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lärosäte'!$U$15:$U$22</c:f>
              <c:numCache>
                <c:formatCode>General</c:formatCode>
                <c:ptCount val="8"/>
                <c:pt idx="0">
                  <c:v>65</c:v>
                </c:pt>
                <c:pt idx="1">
                  <c:v>63</c:v>
                </c:pt>
                <c:pt idx="2">
                  <c:v>92</c:v>
                </c:pt>
                <c:pt idx="3">
                  <c:v>122</c:v>
                </c:pt>
                <c:pt idx="4">
                  <c:v>68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'SVAS per lärosäte'!$V$14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lärosäte'!$V$15:$V$22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'SVAS per lärosäte'!$W$14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lärosäte'!$W$15:$W$22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'SVAS per lärosäte'!$X$14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lärosäte'!$X$15:$X$22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'SVAS per lärosäte'!$Y$14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lärosäte'!$Y$15:$Y$22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'SVAS per lärosäte'!$Z$14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lärosäte'!$Z$15:$Z$22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'SVAS per lärosäte'!$AA$14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lärosäte'!$AA$15:$AA$22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'SVAS per lärosäte'!$AB$14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lärosäte'!$AB$15:$AB$22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'SVAS per lärosäte'!$AC$14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lärosäte'!$AC$15:$AC$22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'SVAS per lärosäte'!$AD$14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lärosäte'!$AD$15:$AD$22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'SVAS per lärosäte'!$AE$14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lärosäte'!$AE$15:$AE$22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'SVAS per lärosäte'!$AF$14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lärosäte'!$AF$15:$AF$22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'SVAS per lärosäte'!$AG$14</c:f>
              <c:strCache>
                <c:ptCount val="1"/>
                <c:pt idx="0">
                  <c:v>Totalt riket</c:v>
                </c:pt>
              </c:strCache>
            </c:strRef>
          </c:tx>
          <c:marker>
            <c:symbol val="none"/>
          </c:marker>
          <c:cat>
            <c:numRef>
              <c:f>'SVAS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'SVAS per lärosäte'!$AG$15:$AG$22</c:f>
              <c:numCache>
                <c:formatCode>General</c:formatCode>
                <c:ptCount val="8"/>
                <c:pt idx="0">
                  <c:v>4492</c:v>
                </c:pt>
                <c:pt idx="1">
                  <c:v>4778</c:v>
                </c:pt>
                <c:pt idx="2">
                  <c:v>4600</c:v>
                </c:pt>
                <c:pt idx="3">
                  <c:v>4389</c:v>
                </c:pt>
                <c:pt idx="4">
                  <c:v>4291</c:v>
                </c:pt>
                <c:pt idx="5">
                  <c:v>4262</c:v>
                </c:pt>
                <c:pt idx="6">
                  <c:v>4673</c:v>
                </c:pt>
                <c:pt idx="7">
                  <c:v>4796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55808"/>
        <c:axId val="238477312"/>
      </c:lineChart>
      <c:catAx>
        <c:axId val="2384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477312"/>
        <c:crosses val="autoZero"/>
        <c:auto val="1"/>
        <c:lblAlgn val="ctr"/>
        <c:lblOffset val="100"/>
        <c:noMultiLvlLbl val="0"/>
      </c:catAx>
      <c:valAx>
        <c:axId val="23847731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45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"Marknadsandelar" inom ämnet</a:t>
            </a:r>
          </a:p>
        </c:rich>
      </c:tx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'SVAS per lärosäte'!$C$2</c:f>
              <c:strCache>
                <c:ptCount val="1"/>
                <c:pt idx="0">
                  <c:v>GU</c:v>
                </c:pt>
              </c:strCache>
            </c:strRef>
          </c:tx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lärosäte'!$C$3:$C$11</c:f>
              <c:numCache>
                <c:formatCode>General</c:formatCode>
                <c:ptCount val="9"/>
                <c:pt idx="0">
                  <c:v>15.11</c:v>
                </c:pt>
                <c:pt idx="1">
                  <c:v>15.25</c:v>
                </c:pt>
                <c:pt idx="2">
                  <c:v>14.25</c:v>
                </c:pt>
                <c:pt idx="3">
                  <c:v>13.13</c:v>
                </c:pt>
                <c:pt idx="4">
                  <c:v>15.33</c:v>
                </c:pt>
                <c:pt idx="5">
                  <c:v>15.17</c:v>
                </c:pt>
                <c:pt idx="6">
                  <c:v>14.15</c:v>
                </c:pt>
                <c:pt idx="7">
                  <c:v>14.15</c:v>
                </c:pt>
                <c:pt idx="8">
                  <c:v>17.7</c:v>
                </c:pt>
              </c:numCache>
            </c:numRef>
          </c:val>
        </c:ser>
        <c:ser>
          <c:idx val="1"/>
          <c:order val="1"/>
          <c:tx>
            <c:strRef>
              <c:f>'SVAS per lärosäte'!$D$2</c:f>
              <c:strCache>
                <c:ptCount val="1"/>
                <c:pt idx="0">
                  <c:v>HDa</c:v>
                </c:pt>
              </c:strCache>
            </c:strRef>
          </c:tx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lärosäte'!$D$3:$D$11</c:f>
              <c:numCache>
                <c:formatCode>General</c:formatCode>
                <c:ptCount val="9"/>
                <c:pt idx="0">
                  <c:v>2.15</c:v>
                </c:pt>
                <c:pt idx="1">
                  <c:v>10.53</c:v>
                </c:pt>
                <c:pt idx="2">
                  <c:v>11.99</c:v>
                </c:pt>
                <c:pt idx="3">
                  <c:v>12.63</c:v>
                </c:pt>
                <c:pt idx="4">
                  <c:v>10.119999999999999</c:v>
                </c:pt>
                <c:pt idx="5">
                  <c:v>9.16</c:v>
                </c:pt>
                <c:pt idx="6">
                  <c:v>13.44</c:v>
                </c:pt>
                <c:pt idx="7">
                  <c:v>15.75</c:v>
                </c:pt>
                <c:pt idx="8">
                  <c:v>14.8</c:v>
                </c:pt>
              </c:numCache>
            </c:numRef>
          </c:val>
        </c:ser>
        <c:ser>
          <c:idx val="2"/>
          <c:order val="2"/>
          <c:tx>
            <c:strRef>
              <c:f>'SVAS per lärosäte'!$E$2</c:f>
              <c:strCache>
                <c:ptCount val="1"/>
                <c:pt idx="0">
                  <c:v>HV</c:v>
                </c:pt>
              </c:strCache>
            </c:strRef>
          </c:tx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lärosäte'!$E$3:$E$11</c:f>
              <c:numCache>
                <c:formatCode>General</c:formatCode>
                <c:ptCount val="9"/>
                <c:pt idx="0">
                  <c:v>3.63</c:v>
                </c:pt>
                <c:pt idx="1">
                  <c:v>3.72</c:v>
                </c:pt>
                <c:pt idx="2">
                  <c:v>3.03</c:v>
                </c:pt>
                <c:pt idx="3">
                  <c:v>3.54</c:v>
                </c:pt>
                <c:pt idx="4">
                  <c:v>3.49</c:v>
                </c:pt>
                <c:pt idx="5">
                  <c:v>3.4</c:v>
                </c:pt>
                <c:pt idx="6">
                  <c:v>4.25</c:v>
                </c:pt>
                <c:pt idx="7">
                  <c:v>4.1100000000000003</c:v>
                </c:pt>
                <c:pt idx="8">
                  <c:v>4.34</c:v>
                </c:pt>
              </c:numCache>
            </c:numRef>
          </c:val>
        </c:ser>
        <c:ser>
          <c:idx val="3"/>
          <c:order val="3"/>
          <c:tx>
            <c:strRef>
              <c:f>'SVAS per lärosäte'!$F$2</c:f>
              <c:strCache>
                <c:ptCount val="1"/>
                <c:pt idx="0">
                  <c:v>HB</c:v>
                </c:pt>
              </c:strCache>
            </c:strRef>
          </c:tx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lärosäte'!$F$3:$F$11</c:f>
              <c:numCache>
                <c:formatCode>General</c:formatCode>
                <c:ptCount val="9"/>
                <c:pt idx="0">
                  <c:v>6.57</c:v>
                </c:pt>
                <c:pt idx="1">
                  <c:v>5.7</c:v>
                </c:pt>
                <c:pt idx="2">
                  <c:v>6.09</c:v>
                </c:pt>
                <c:pt idx="3">
                  <c:v>9.4600000000000009</c:v>
                </c:pt>
                <c:pt idx="4">
                  <c:v>4.4400000000000004</c:v>
                </c:pt>
                <c:pt idx="5">
                  <c:v>3.64</c:v>
                </c:pt>
                <c:pt idx="6">
                  <c:v>3.66</c:v>
                </c:pt>
                <c:pt idx="7">
                  <c:v>1.86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'SVAS per lärosäte'!$G$2</c:f>
              <c:strCache>
                <c:ptCount val="1"/>
                <c:pt idx="0">
                  <c:v>HH</c:v>
                </c:pt>
              </c:strCache>
            </c:strRef>
          </c:tx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lärosäte'!$G$3:$G$11</c:f>
              <c:numCache>
                <c:formatCode>General</c:formatCode>
                <c:ptCount val="9"/>
                <c:pt idx="0">
                  <c:v>0</c:v>
                </c:pt>
                <c:pt idx="1">
                  <c:v>0.71</c:v>
                </c:pt>
                <c:pt idx="2">
                  <c:v>0.86</c:v>
                </c:pt>
                <c:pt idx="3">
                  <c:v>0.89</c:v>
                </c:pt>
                <c:pt idx="4">
                  <c:v>0.82</c:v>
                </c:pt>
                <c:pt idx="5">
                  <c:v>0.3</c:v>
                </c:pt>
                <c:pt idx="6">
                  <c:v>0.49</c:v>
                </c:pt>
                <c:pt idx="7">
                  <c:v>0.21</c:v>
                </c:pt>
                <c:pt idx="8">
                  <c:v>0.02</c:v>
                </c:pt>
              </c:numCache>
            </c:numRef>
          </c:val>
        </c:ser>
        <c:ser>
          <c:idx val="5"/>
          <c:order val="5"/>
          <c:tx>
            <c:strRef>
              <c:f>'SVAS per lärosäte'!$H$2</c:f>
              <c:strCache>
                <c:ptCount val="1"/>
                <c:pt idx="0">
                  <c:v>JU</c:v>
                </c:pt>
              </c:strCache>
            </c:strRef>
          </c:tx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lärosäte'!$H$3:$H$11</c:f>
              <c:numCache>
                <c:formatCode>General</c:formatCode>
                <c:ptCount val="9"/>
                <c:pt idx="0">
                  <c:v>2.71</c:v>
                </c:pt>
                <c:pt idx="1">
                  <c:v>3.16</c:v>
                </c:pt>
                <c:pt idx="2">
                  <c:v>3.03</c:v>
                </c:pt>
                <c:pt idx="3">
                  <c:v>3.3</c:v>
                </c:pt>
                <c:pt idx="4">
                  <c:v>3.28</c:v>
                </c:pt>
                <c:pt idx="5">
                  <c:v>2.1</c:v>
                </c:pt>
                <c:pt idx="6">
                  <c:v>2.44</c:v>
                </c:pt>
                <c:pt idx="7">
                  <c:v>2.31</c:v>
                </c:pt>
                <c:pt idx="8">
                  <c:v>2.63</c:v>
                </c:pt>
              </c:numCache>
            </c:numRef>
          </c:val>
        </c:ser>
        <c:ser>
          <c:idx val="6"/>
          <c:order val="6"/>
          <c:tx>
            <c:strRef>
              <c:f>'SVAS per lärosäte'!$I$2</c:f>
              <c:strCache>
                <c:ptCount val="1"/>
                <c:pt idx="0">
                  <c:v>KTH</c:v>
                </c:pt>
              </c:strCache>
            </c:strRef>
          </c:tx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lärosäte'!$I$3:$I$11</c:f>
              <c:numCache>
                <c:formatCode>General</c:formatCode>
                <c:ptCount val="9"/>
                <c:pt idx="0">
                  <c:v>37.04</c:v>
                </c:pt>
                <c:pt idx="1">
                  <c:v>31.86</c:v>
                </c:pt>
                <c:pt idx="2">
                  <c:v>32.06</c:v>
                </c:pt>
                <c:pt idx="3">
                  <c:v>33.200000000000003</c:v>
                </c:pt>
                <c:pt idx="4">
                  <c:v>35.18</c:v>
                </c:pt>
                <c:pt idx="5">
                  <c:v>32.090000000000003</c:v>
                </c:pt>
                <c:pt idx="6">
                  <c:v>24.8</c:v>
                </c:pt>
                <c:pt idx="7">
                  <c:v>20.46</c:v>
                </c:pt>
                <c:pt idx="8">
                  <c:v>17.79</c:v>
                </c:pt>
              </c:numCache>
            </c:numRef>
          </c:val>
        </c:ser>
        <c:ser>
          <c:idx val="7"/>
          <c:order val="7"/>
          <c:tx>
            <c:strRef>
              <c:f>'SVAS per lärosäte'!$J$2</c:f>
              <c:strCache>
                <c:ptCount val="1"/>
                <c:pt idx="0">
                  <c:v>LiU</c:v>
                </c:pt>
              </c:strCache>
            </c:strRef>
          </c:tx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lärosäte'!$J$3:$J$11</c:f>
              <c:numCache>
                <c:formatCode>General</c:formatCode>
                <c:ptCount val="9"/>
                <c:pt idx="0">
                  <c:v>7.22</c:v>
                </c:pt>
                <c:pt idx="1">
                  <c:v>4.07</c:v>
                </c:pt>
                <c:pt idx="2">
                  <c:v>4.4800000000000004</c:v>
                </c:pt>
                <c:pt idx="3">
                  <c:v>4.7</c:v>
                </c:pt>
                <c:pt idx="4">
                  <c:v>5.19</c:v>
                </c:pt>
                <c:pt idx="5">
                  <c:v>10.23</c:v>
                </c:pt>
                <c:pt idx="6">
                  <c:v>12.11</c:v>
                </c:pt>
                <c:pt idx="7">
                  <c:v>10.96</c:v>
                </c:pt>
                <c:pt idx="8">
                  <c:v>11.09</c:v>
                </c:pt>
              </c:numCache>
            </c:numRef>
          </c:val>
        </c:ser>
        <c:ser>
          <c:idx val="8"/>
          <c:order val="8"/>
          <c:tx>
            <c:strRef>
              <c:f>'SVAS per lärosäte'!$K$2</c:f>
              <c:strCache>
                <c:ptCount val="1"/>
                <c:pt idx="0">
                  <c:v>LnU</c:v>
                </c:pt>
              </c:strCache>
            </c:strRef>
          </c:tx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lärosäte'!$K$3:$K$11</c:f>
              <c:numCache>
                <c:formatCode>General</c:formatCode>
                <c:ptCount val="9"/>
                <c:pt idx="0">
                  <c:v>5.95</c:v>
                </c:pt>
                <c:pt idx="1">
                  <c:v>7.9</c:v>
                </c:pt>
                <c:pt idx="2">
                  <c:v>7.01</c:v>
                </c:pt>
                <c:pt idx="3">
                  <c:v>6.13</c:v>
                </c:pt>
                <c:pt idx="4">
                  <c:v>7.06</c:v>
                </c:pt>
                <c:pt idx="5">
                  <c:v>6.74</c:v>
                </c:pt>
                <c:pt idx="6">
                  <c:v>5.42</c:v>
                </c:pt>
                <c:pt idx="7">
                  <c:v>5.86</c:v>
                </c:pt>
                <c:pt idx="8">
                  <c:v>6.42</c:v>
                </c:pt>
              </c:numCache>
            </c:numRef>
          </c:val>
        </c:ser>
        <c:ser>
          <c:idx val="9"/>
          <c:order val="9"/>
          <c:tx>
            <c:strRef>
              <c:f>'SVAS per lärosäte'!$L$2</c:f>
              <c:strCache>
                <c:ptCount val="1"/>
                <c:pt idx="0">
                  <c:v>LTU</c:v>
                </c:pt>
              </c:strCache>
            </c:strRef>
          </c:tx>
          <c:spPr>
            <a:ln w="25400">
              <a:noFill/>
            </a:ln>
          </c:spPr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lärosäte'!$L$3:$L$11</c:f>
              <c:numCache>
                <c:formatCode>General</c:formatCode>
                <c:ptCount val="9"/>
                <c:pt idx="0">
                  <c:v>2.98</c:v>
                </c:pt>
                <c:pt idx="1">
                  <c:v>3.5</c:v>
                </c:pt>
                <c:pt idx="2">
                  <c:v>3.91</c:v>
                </c:pt>
                <c:pt idx="3">
                  <c:v>1.5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'SVAS per lärosäte'!$M$2</c:f>
              <c:strCache>
                <c:ptCount val="1"/>
                <c:pt idx="0">
                  <c:v>LU</c:v>
                </c:pt>
              </c:strCache>
            </c:strRef>
          </c:tx>
          <c:spPr>
            <a:ln w="25400">
              <a:noFill/>
            </a:ln>
          </c:spPr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lärosäte'!$M$3:$M$11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1.56</c:v>
                </c:pt>
                <c:pt idx="6">
                  <c:v>4.04</c:v>
                </c:pt>
                <c:pt idx="7">
                  <c:v>4.17</c:v>
                </c:pt>
                <c:pt idx="8">
                  <c:v>3.84</c:v>
                </c:pt>
              </c:numCache>
            </c:numRef>
          </c:val>
        </c:ser>
        <c:ser>
          <c:idx val="11"/>
          <c:order val="11"/>
          <c:tx>
            <c:strRef>
              <c:f>'SVAS per lärosäte'!$N$2</c:f>
              <c:strCache>
                <c:ptCount val="1"/>
                <c:pt idx="0">
                  <c:v>MaH</c:v>
                </c:pt>
              </c:strCache>
            </c:strRef>
          </c:tx>
          <c:spPr>
            <a:ln w="25400">
              <a:noFill/>
            </a:ln>
          </c:spPr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lärosäte'!$N$3:$N$11</c:f>
              <c:numCache>
                <c:formatCode>General</c:formatCode>
                <c:ptCount val="9"/>
                <c:pt idx="0">
                  <c:v>3.68</c:v>
                </c:pt>
                <c:pt idx="1">
                  <c:v>3.76</c:v>
                </c:pt>
                <c:pt idx="2">
                  <c:v>3.85</c:v>
                </c:pt>
                <c:pt idx="3">
                  <c:v>2.83</c:v>
                </c:pt>
                <c:pt idx="4">
                  <c:v>2.3199999999999998</c:v>
                </c:pt>
                <c:pt idx="5">
                  <c:v>2.68</c:v>
                </c:pt>
                <c:pt idx="6">
                  <c:v>1.1499999999999999</c:v>
                </c:pt>
                <c:pt idx="7">
                  <c:v>0.02</c:v>
                </c:pt>
                <c:pt idx="8">
                  <c:v>0.38</c:v>
                </c:pt>
              </c:numCache>
            </c:numRef>
          </c:val>
        </c:ser>
        <c:ser>
          <c:idx val="12"/>
          <c:order val="12"/>
          <c:tx>
            <c:strRef>
              <c:f>'SVAS per lärosäte'!$O$2</c:f>
              <c:strCache>
                <c:ptCount val="1"/>
                <c:pt idx="0">
                  <c:v>MdH</c:v>
                </c:pt>
              </c:strCache>
            </c:strRef>
          </c:tx>
          <c:spPr>
            <a:ln w="25400">
              <a:noFill/>
            </a:ln>
          </c:spPr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lärosäte'!$O$3:$O$11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2.96</c:v>
                </c:pt>
                <c:pt idx="5">
                  <c:v>3.75</c:v>
                </c:pt>
                <c:pt idx="6">
                  <c:v>3.33</c:v>
                </c:pt>
                <c:pt idx="7">
                  <c:v>3.79</c:v>
                </c:pt>
                <c:pt idx="8">
                  <c:v>3.42</c:v>
                </c:pt>
              </c:numCache>
            </c:numRef>
          </c:val>
        </c:ser>
        <c:ser>
          <c:idx val="13"/>
          <c:order val="13"/>
          <c:tx>
            <c:strRef>
              <c:f>'SVAS per lärosäte'!$P$2</c:f>
              <c:strCache>
                <c:ptCount val="1"/>
                <c:pt idx="0">
                  <c:v>SKH</c:v>
                </c:pt>
              </c:strCache>
            </c:strRef>
          </c:tx>
          <c:spPr>
            <a:ln w="25400">
              <a:noFill/>
            </a:ln>
          </c:spPr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lärosäte'!$P$3:$P$11</c:f>
              <c:numCache>
                <c:formatCode>General</c:formatCode>
                <c:ptCount val="9"/>
                <c:pt idx="0">
                  <c:v>2.98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'SVAS per lärosäte'!$Q$2</c:f>
              <c:strCache>
                <c:ptCount val="1"/>
                <c:pt idx="0">
                  <c:v>SU</c:v>
                </c:pt>
              </c:strCache>
            </c:strRef>
          </c:tx>
          <c:spPr>
            <a:ln w="25400">
              <a:noFill/>
            </a:ln>
          </c:spPr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lärosäte'!$Q$3:$Q$11</c:f>
              <c:numCache>
                <c:formatCode>General</c:formatCode>
                <c:ptCount val="9"/>
                <c:pt idx="0">
                  <c:v>4.2</c:v>
                </c:pt>
                <c:pt idx="1">
                  <c:v>5.34</c:v>
                </c:pt>
                <c:pt idx="2">
                  <c:v>5.48</c:v>
                </c:pt>
                <c:pt idx="3">
                  <c:v>3.91</c:v>
                </c:pt>
                <c:pt idx="4">
                  <c:v>3.69</c:v>
                </c:pt>
                <c:pt idx="5">
                  <c:v>4.45</c:v>
                </c:pt>
                <c:pt idx="6">
                  <c:v>8</c:v>
                </c:pt>
                <c:pt idx="7">
                  <c:v>12.99</c:v>
                </c:pt>
                <c:pt idx="8">
                  <c:v>13.91</c:v>
                </c:pt>
              </c:numCache>
            </c:numRef>
          </c:val>
        </c:ser>
        <c:ser>
          <c:idx val="15"/>
          <c:order val="15"/>
          <c:tx>
            <c:strRef>
              <c:f>'SVAS per lärosäte'!$R$2</c:f>
              <c:strCache>
                <c:ptCount val="1"/>
                <c:pt idx="0">
                  <c:v>SH</c:v>
                </c:pt>
              </c:strCache>
            </c:strRef>
          </c:tx>
          <c:spPr>
            <a:ln w="25400">
              <a:noFill/>
            </a:ln>
          </c:spPr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lärosäte'!$R$3:$R$11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</c:v>
                </c:pt>
                <c:pt idx="4">
                  <c:v>0.14000000000000001</c:v>
                </c:pt>
                <c:pt idx="5">
                  <c:v>0.33</c:v>
                </c:pt>
                <c:pt idx="6">
                  <c:v>0.14000000000000001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'SVAS per lärosäte'!$S$2</c:f>
              <c:strCache>
                <c:ptCount val="1"/>
                <c:pt idx="0">
                  <c:v>UmU</c:v>
                </c:pt>
              </c:strCache>
            </c:strRef>
          </c:tx>
          <c:spPr>
            <a:ln w="25400">
              <a:noFill/>
            </a:ln>
          </c:spPr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lärosäte'!$S$3:$S$11</c:f>
              <c:numCache>
                <c:formatCode>General</c:formatCode>
                <c:ptCount val="9"/>
                <c:pt idx="0">
                  <c:v>0.61</c:v>
                </c:pt>
                <c:pt idx="1">
                  <c:v>0.67</c:v>
                </c:pt>
                <c:pt idx="2">
                  <c:v>0.46</c:v>
                </c:pt>
                <c:pt idx="3">
                  <c:v>0.46</c:v>
                </c:pt>
                <c:pt idx="4">
                  <c:v>0.56999999999999995</c:v>
                </c:pt>
                <c:pt idx="5">
                  <c:v>0.44</c:v>
                </c:pt>
                <c:pt idx="6">
                  <c:v>7.0000000000000007E-2</c:v>
                </c:pt>
                <c:pt idx="7">
                  <c:v>0.21</c:v>
                </c:pt>
                <c:pt idx="8">
                  <c:v>0.38</c:v>
                </c:pt>
              </c:numCache>
            </c:numRef>
          </c:val>
        </c:ser>
        <c:ser>
          <c:idx val="17"/>
          <c:order val="17"/>
          <c:tx>
            <c:strRef>
              <c:f>'SVAS per lärosäte'!$T$2</c:f>
              <c:strCache>
                <c:ptCount val="1"/>
                <c:pt idx="0">
                  <c:v>UU</c:v>
                </c:pt>
              </c:strCache>
            </c:strRef>
          </c:tx>
          <c:spPr>
            <a:ln w="25400">
              <a:noFill/>
            </a:ln>
          </c:spPr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lärosäte'!$T$3:$T$11</c:f>
              <c:numCache>
                <c:formatCode>General</c:formatCode>
                <c:ptCount val="9"/>
                <c:pt idx="0">
                  <c:v>3.06</c:v>
                </c:pt>
                <c:pt idx="1">
                  <c:v>2.38</c:v>
                </c:pt>
                <c:pt idx="2">
                  <c:v>2.16</c:v>
                </c:pt>
                <c:pt idx="3">
                  <c:v>2.2400000000000002</c:v>
                </c:pt>
                <c:pt idx="4">
                  <c:v>2.46</c:v>
                </c:pt>
                <c:pt idx="5">
                  <c:v>2.38</c:v>
                </c:pt>
                <c:pt idx="6">
                  <c:v>2.39</c:v>
                </c:pt>
                <c:pt idx="7">
                  <c:v>3.1</c:v>
                </c:pt>
                <c:pt idx="8">
                  <c:v>3.29</c:v>
                </c:pt>
              </c:numCache>
            </c:numRef>
          </c:val>
        </c:ser>
        <c:ser>
          <c:idx val="18"/>
          <c:order val="18"/>
          <c:tx>
            <c:strRef>
              <c:f>'SVAS per lärosäte'!$U$2</c:f>
              <c:strCache>
                <c:ptCount val="1"/>
                <c:pt idx="0">
                  <c:v>ÖrU</c:v>
                </c:pt>
              </c:strCache>
            </c:strRef>
          </c:tx>
          <c:spPr>
            <a:ln w="25400">
              <a:noFill/>
            </a:ln>
          </c:spPr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lärosäte'!$U$3:$U$11</c:f>
              <c:numCache>
                <c:formatCode>General</c:formatCode>
                <c:ptCount val="9"/>
                <c:pt idx="0">
                  <c:v>2.1</c:v>
                </c:pt>
                <c:pt idx="1">
                  <c:v>1.45</c:v>
                </c:pt>
                <c:pt idx="2">
                  <c:v>1.32</c:v>
                </c:pt>
                <c:pt idx="3">
                  <c:v>2</c:v>
                </c:pt>
                <c:pt idx="4">
                  <c:v>2.78</c:v>
                </c:pt>
                <c:pt idx="5">
                  <c:v>1.58</c:v>
                </c:pt>
                <c:pt idx="6">
                  <c:v>0.12</c:v>
                </c:pt>
                <c:pt idx="7">
                  <c:v>0.04</c:v>
                </c:pt>
                <c:pt idx="8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'SVAS per lärosäte'!$V$2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lärosäte'!$V$3:$V$11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'SVAS per lärosäte'!$W$2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lärosäte'!$W$3:$W$11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'SVAS per lärosäte'!$X$2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lärosäte'!$X$3:$X$11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'SVAS per lärosäte'!$Y$2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lärosäte'!$Y$3:$Y$11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'SVAS per lärosäte'!$Z$2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lärosäte'!$Z$3:$Z$11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'SVAS per lärosäte'!$AA$2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lärosäte'!$AA$3:$AA$11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'SVAS per lärosäte'!$AB$2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lärosäte'!$AB$3:$AB$11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'SVAS per lärosäte'!$AC$2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lärosäte'!$AC$3:$AC$11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'SVAS per lärosäte'!$AD$2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lärosäte'!$AD$3:$AD$11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'SVAS per lärosäte'!$AE$2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lärosäte'!$AE$3:$AE$11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'SVAS per lärosäte'!$AF$2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'SVAS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'SVAS per lärosäte'!$AF$3:$AF$11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60992"/>
        <c:axId val="238752896"/>
      </c:areaChart>
      <c:catAx>
        <c:axId val="23866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752896"/>
        <c:crosses val="autoZero"/>
        <c:auto val="1"/>
        <c:lblAlgn val="ctr"/>
        <c:lblOffset val="100"/>
        <c:noMultiLvlLbl val="0"/>
      </c:catAx>
      <c:valAx>
        <c:axId val="23875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66099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Antal studenter i</a:t>
            </a:r>
            <a:r>
              <a:rPr lang="sv-SE" baseline="0"/>
              <a:t> ämnet per lärosäte</a:t>
            </a:r>
            <a:endParaRPr lang="sv-S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0905618505003959E-2"/>
          <c:y val="2.3263277395316345E-2"/>
          <c:w val="0.70886139997494191"/>
          <c:h val="0.94430965306785819"/>
        </c:manualLayout>
      </c:layout>
      <c:lineChart>
        <c:grouping val="standard"/>
        <c:varyColors val="0"/>
        <c:ser>
          <c:idx val="0"/>
          <c:order val="0"/>
          <c:tx>
            <c:strRef>
              <c:f>'Ryska per lärosäte'!$C$14</c:f>
              <c:strCache>
                <c:ptCount val="1"/>
                <c:pt idx="0">
                  <c:v>GU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lärosäte'!$C$15:$C$22</c:f>
              <c:numCache>
                <c:formatCode>General</c:formatCode>
                <c:ptCount val="8"/>
                <c:pt idx="0">
                  <c:v>239</c:v>
                </c:pt>
                <c:pt idx="1">
                  <c:v>237</c:v>
                </c:pt>
                <c:pt idx="2">
                  <c:v>314</c:v>
                </c:pt>
                <c:pt idx="3">
                  <c:v>226</c:v>
                </c:pt>
                <c:pt idx="4">
                  <c:v>185</c:v>
                </c:pt>
                <c:pt idx="5">
                  <c:v>164</c:v>
                </c:pt>
                <c:pt idx="6">
                  <c:v>123</c:v>
                </c:pt>
                <c:pt idx="7">
                  <c:v>170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'Ryska per lärosäte'!$D$14</c:f>
              <c:strCache>
                <c:ptCount val="1"/>
                <c:pt idx="0">
                  <c:v>HDa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lärosäte'!$D$15:$D$22</c:f>
              <c:numCache>
                <c:formatCode>General</c:formatCode>
                <c:ptCount val="8"/>
                <c:pt idx="0">
                  <c:v>103</c:v>
                </c:pt>
                <c:pt idx="1">
                  <c:v>220</c:v>
                </c:pt>
                <c:pt idx="2">
                  <c:v>289</c:v>
                </c:pt>
                <c:pt idx="3">
                  <c:v>352</c:v>
                </c:pt>
                <c:pt idx="4">
                  <c:v>289</c:v>
                </c:pt>
                <c:pt idx="5">
                  <c:v>281</c:v>
                </c:pt>
                <c:pt idx="6">
                  <c:v>339</c:v>
                </c:pt>
                <c:pt idx="7">
                  <c:v>313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'Ryska per lärosäte'!$E$14</c:f>
              <c:strCache>
                <c:ptCount val="1"/>
                <c:pt idx="0">
                  <c:v>LiU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lärosäte'!$E$15:$E$22</c:f>
              <c:numCache>
                <c:formatCode>General</c:formatCode>
                <c:ptCount val="8"/>
                <c:pt idx="0">
                  <c:v>31</c:v>
                </c:pt>
                <c:pt idx="1">
                  <c:v>56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'Ryska per lärosäte'!$F$14</c:f>
              <c:strCache>
                <c:ptCount val="1"/>
                <c:pt idx="0">
                  <c:v>LTU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lärosäte'!$F$15:$F$22</c:f>
              <c:numCache>
                <c:formatCode>General</c:formatCode>
                <c:ptCount val="8"/>
                <c:pt idx="0">
                  <c:v>64</c:v>
                </c:pt>
                <c:pt idx="1">
                  <c:v>62</c:v>
                </c:pt>
                <c:pt idx="2">
                  <c:v>46</c:v>
                </c:pt>
                <c:pt idx="3">
                  <c:v>39</c:v>
                </c:pt>
                <c:pt idx="4">
                  <c:v>39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'Ryska per lärosäte'!$G$14</c:f>
              <c:strCache>
                <c:ptCount val="1"/>
                <c:pt idx="0">
                  <c:v>LU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lärosäte'!$G$15:$G$22</c:f>
              <c:numCache>
                <c:formatCode>General</c:formatCode>
                <c:ptCount val="8"/>
                <c:pt idx="0">
                  <c:v>133</c:v>
                </c:pt>
                <c:pt idx="1">
                  <c:v>104</c:v>
                </c:pt>
                <c:pt idx="2">
                  <c:v>128</c:v>
                </c:pt>
                <c:pt idx="3">
                  <c:v>120</c:v>
                </c:pt>
                <c:pt idx="4">
                  <c:v>131</c:v>
                </c:pt>
                <c:pt idx="5">
                  <c:v>92</c:v>
                </c:pt>
                <c:pt idx="6">
                  <c:v>114</c:v>
                </c:pt>
                <c:pt idx="7">
                  <c:v>146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'Ryska per lärosäte'!$H$14</c:f>
              <c:strCache>
                <c:ptCount val="1"/>
                <c:pt idx="0">
                  <c:v>MaH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lärosäte'!$H$15:$H$22</c:f>
              <c:numCache>
                <c:formatCode>General</c:formatCode>
                <c:ptCount val="8"/>
                <c:pt idx="0">
                  <c:v>215</c:v>
                </c:pt>
                <c:pt idx="1">
                  <c:v>240</c:v>
                </c:pt>
                <c:pt idx="2">
                  <c:v>207</c:v>
                </c:pt>
                <c:pt idx="3">
                  <c:v>154</c:v>
                </c:pt>
                <c:pt idx="4">
                  <c:v>133</c:v>
                </c:pt>
                <c:pt idx="5">
                  <c:v>158</c:v>
                </c:pt>
                <c:pt idx="6">
                  <c:v>138</c:v>
                </c:pt>
                <c:pt idx="7">
                  <c:v>156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'Ryska per lärosäte'!$I$14</c:f>
              <c:strCache>
                <c:ptCount val="1"/>
                <c:pt idx="0">
                  <c:v>SU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lärosäte'!$I$15:$I$22</c:f>
              <c:numCache>
                <c:formatCode>General</c:formatCode>
                <c:ptCount val="8"/>
                <c:pt idx="0">
                  <c:v>401</c:v>
                </c:pt>
                <c:pt idx="1">
                  <c:v>429</c:v>
                </c:pt>
                <c:pt idx="2">
                  <c:v>366</c:v>
                </c:pt>
                <c:pt idx="3">
                  <c:v>484</c:v>
                </c:pt>
                <c:pt idx="4">
                  <c:v>470</c:v>
                </c:pt>
                <c:pt idx="5">
                  <c:v>563</c:v>
                </c:pt>
                <c:pt idx="6">
                  <c:v>513</c:v>
                </c:pt>
                <c:pt idx="7">
                  <c:v>437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'Ryska per lärosäte'!$J$14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lärosäte'!$J$15:$J$22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'Ryska per lärosäte'!$K$14</c:f>
              <c:strCache>
                <c:ptCount val="1"/>
                <c:pt idx="0">
                  <c:v>UmU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lärosäte'!$K$15:$K$22</c:f>
              <c:numCache>
                <c:formatCode>General</c:formatCode>
                <c:ptCount val="8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27</c:v>
                </c:pt>
                <c:pt idx="4">
                  <c:v>42</c:v>
                </c:pt>
                <c:pt idx="5">
                  <c:v>141</c:v>
                </c:pt>
                <c:pt idx="6">
                  <c:v>133</c:v>
                </c:pt>
                <c:pt idx="7">
                  <c:v>121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'Ryska per lärosäte'!$L$14</c:f>
              <c:strCache>
                <c:ptCount val="1"/>
                <c:pt idx="0">
                  <c:v>UU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lärosäte'!$L$15:$L$22</c:f>
              <c:numCache>
                <c:formatCode>General</c:formatCode>
                <c:ptCount val="8"/>
                <c:pt idx="0">
                  <c:v>259</c:v>
                </c:pt>
                <c:pt idx="1">
                  <c:v>215</c:v>
                </c:pt>
                <c:pt idx="2">
                  <c:v>236</c:v>
                </c:pt>
                <c:pt idx="3">
                  <c:v>188</c:v>
                </c:pt>
                <c:pt idx="4">
                  <c:v>175</c:v>
                </c:pt>
                <c:pt idx="5">
                  <c:v>176</c:v>
                </c:pt>
                <c:pt idx="6">
                  <c:v>179</c:v>
                </c:pt>
                <c:pt idx="7">
                  <c:v>154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'Ryska per lärosäte'!$M$14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lärosäte'!$M$15:$M$22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'Ryska per lärosäte'!$N$14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lärosäte'!$N$15:$N$22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'Ryska per lärosäte'!$O$14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lärosäte'!$O$15:$O$22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'Ryska per lärosäte'!$P$14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lärosäte'!$P$15:$P$22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'Ryska per lärosäte'!$Q$14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lärosäte'!$Q$15:$Q$22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'Ryska per lärosäte'!$R$14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lärosäte'!$R$15:$R$22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'Ryska per lärosäte'!$S$14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lärosäte'!$S$15:$S$22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'Ryska per lärosäte'!$T$14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lärosäte'!$T$15:$T$22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'Ryska per lärosäte'!$U$14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lärosäte'!$U$15:$U$22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'Ryska per lärosäte'!$V$14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lärosäte'!$V$15:$V$22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'Ryska per lärosäte'!$W$14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lärosäte'!$W$15:$W$22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'Ryska per lärosäte'!$X$14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lärosäte'!$X$15:$X$22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'Ryska per lärosäte'!$Y$14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lärosäte'!$Y$15:$Y$22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'Ryska per lärosäte'!$Z$14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lärosäte'!$Z$15:$Z$22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'Ryska per lärosäte'!$AA$14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lärosäte'!$AA$15:$AA$22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'Ryska per lärosäte'!$AB$14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lärosäte'!$AB$15:$AB$22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'Ryska per lärosäte'!$AC$14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lärosäte'!$AC$15:$AC$22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'Ryska per lärosäte'!$AD$14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lärosäte'!$AD$15:$AD$22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'Ryska per lärosäte'!$AE$14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lärosäte'!$AE$15:$AE$22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'Ryska per lärosäte'!$AF$14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lärosäte'!$AF$15:$AF$22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'Ryska per lärosäte'!$AG$14</c:f>
              <c:strCache>
                <c:ptCount val="1"/>
                <c:pt idx="0">
                  <c:v>Totalt riket</c:v>
                </c:pt>
              </c:strCache>
            </c:strRef>
          </c:tx>
          <c:marker>
            <c:symbol val="none"/>
          </c:marker>
          <c:cat>
            <c:numRef>
              <c:f>'Ryska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'Ryska per lärosäte'!$AG$15:$AG$22</c:f>
              <c:numCache>
                <c:formatCode>General</c:formatCode>
                <c:ptCount val="8"/>
                <c:pt idx="0">
                  <c:v>1465</c:v>
                </c:pt>
                <c:pt idx="1">
                  <c:v>1584</c:v>
                </c:pt>
                <c:pt idx="2">
                  <c:v>1621</c:v>
                </c:pt>
                <c:pt idx="3">
                  <c:v>1590</c:v>
                </c:pt>
                <c:pt idx="4">
                  <c:v>1464</c:v>
                </c:pt>
                <c:pt idx="5">
                  <c:v>1580</c:v>
                </c:pt>
                <c:pt idx="6">
                  <c:v>1539</c:v>
                </c:pt>
                <c:pt idx="7">
                  <c:v>1497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30560"/>
        <c:axId val="238947712"/>
      </c:lineChart>
      <c:catAx>
        <c:axId val="23893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947712"/>
        <c:crosses val="autoZero"/>
        <c:auto val="1"/>
        <c:lblAlgn val="ctr"/>
        <c:lblOffset val="100"/>
        <c:noMultiLvlLbl val="0"/>
      </c:catAx>
      <c:valAx>
        <c:axId val="23894771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93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"Marknadsandelar" inom ämnet</a:t>
            </a:r>
          </a:p>
        </c:rich>
      </c:tx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'Ryska per lärosäte'!$C$2</c:f>
              <c:strCache>
                <c:ptCount val="1"/>
                <c:pt idx="0">
                  <c:v>GU</c:v>
                </c:pt>
              </c:strCache>
            </c:strRef>
          </c:tx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lärosäte'!$C$3:$C$11</c:f>
              <c:numCache>
                <c:formatCode>General</c:formatCode>
                <c:ptCount val="9"/>
                <c:pt idx="0">
                  <c:v>14.29</c:v>
                </c:pt>
                <c:pt idx="1">
                  <c:v>16.309999999999999</c:v>
                </c:pt>
                <c:pt idx="2">
                  <c:v>14.96</c:v>
                </c:pt>
                <c:pt idx="3">
                  <c:v>19.37</c:v>
                </c:pt>
                <c:pt idx="4">
                  <c:v>14.21</c:v>
                </c:pt>
                <c:pt idx="5">
                  <c:v>12.64</c:v>
                </c:pt>
                <c:pt idx="6">
                  <c:v>10.38</c:v>
                </c:pt>
                <c:pt idx="7">
                  <c:v>7.99</c:v>
                </c:pt>
                <c:pt idx="8">
                  <c:v>11.36</c:v>
                </c:pt>
              </c:numCache>
            </c:numRef>
          </c:val>
        </c:ser>
        <c:ser>
          <c:idx val="1"/>
          <c:order val="1"/>
          <c:tx>
            <c:strRef>
              <c:f>'Ryska per lärosäte'!$D$2</c:f>
              <c:strCache>
                <c:ptCount val="1"/>
                <c:pt idx="0">
                  <c:v>HDa</c:v>
                </c:pt>
              </c:strCache>
            </c:strRef>
          </c:tx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lärosäte'!$D$3:$D$11</c:f>
              <c:numCache>
                <c:formatCode>General</c:formatCode>
                <c:ptCount val="9"/>
                <c:pt idx="0">
                  <c:v>0</c:v>
                </c:pt>
                <c:pt idx="1">
                  <c:v>7.03</c:v>
                </c:pt>
                <c:pt idx="2">
                  <c:v>13.89</c:v>
                </c:pt>
                <c:pt idx="3">
                  <c:v>17.829999999999998</c:v>
                </c:pt>
                <c:pt idx="4">
                  <c:v>22.14</c:v>
                </c:pt>
                <c:pt idx="5">
                  <c:v>19.739999999999998</c:v>
                </c:pt>
                <c:pt idx="6">
                  <c:v>17.78</c:v>
                </c:pt>
                <c:pt idx="7">
                  <c:v>22.03</c:v>
                </c:pt>
                <c:pt idx="8">
                  <c:v>20.91</c:v>
                </c:pt>
              </c:numCache>
            </c:numRef>
          </c:val>
        </c:ser>
        <c:ser>
          <c:idx val="2"/>
          <c:order val="2"/>
          <c:tx>
            <c:strRef>
              <c:f>'Ryska per lärosäte'!$E$2</c:f>
              <c:strCache>
                <c:ptCount val="1"/>
                <c:pt idx="0">
                  <c:v>LiU</c:v>
                </c:pt>
              </c:strCache>
            </c:strRef>
          </c:tx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lärosäte'!$E$3:$E$11</c:f>
              <c:numCache>
                <c:formatCode>General</c:formatCode>
                <c:ptCount val="9"/>
                <c:pt idx="0">
                  <c:v>1.43</c:v>
                </c:pt>
                <c:pt idx="1">
                  <c:v>2.12</c:v>
                </c:pt>
                <c:pt idx="2">
                  <c:v>3.54</c:v>
                </c:pt>
                <c:pt idx="3">
                  <c:v>0.68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'Ryska per lärosäte'!$F$2</c:f>
              <c:strCache>
                <c:ptCount val="1"/>
                <c:pt idx="0">
                  <c:v>LTU</c:v>
                </c:pt>
              </c:strCache>
            </c:strRef>
          </c:tx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lärosäte'!$F$3:$F$11</c:f>
              <c:numCache>
                <c:formatCode>General</c:formatCode>
                <c:ptCount val="9"/>
                <c:pt idx="0">
                  <c:v>4.68</c:v>
                </c:pt>
                <c:pt idx="1">
                  <c:v>4.37</c:v>
                </c:pt>
                <c:pt idx="2">
                  <c:v>3.91</c:v>
                </c:pt>
                <c:pt idx="3">
                  <c:v>2.84</c:v>
                </c:pt>
                <c:pt idx="4">
                  <c:v>2.4500000000000002</c:v>
                </c:pt>
                <c:pt idx="5">
                  <c:v>2.66</c:v>
                </c:pt>
                <c:pt idx="6">
                  <c:v>0.32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'Ryska per lärosäte'!$G$2</c:f>
              <c:strCache>
                <c:ptCount val="1"/>
                <c:pt idx="0">
                  <c:v>LU</c:v>
                </c:pt>
              </c:strCache>
            </c:strRef>
          </c:tx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lärosäte'!$G$3:$G$11</c:f>
              <c:numCache>
                <c:formatCode>General</c:formatCode>
                <c:ptCount val="9"/>
                <c:pt idx="0">
                  <c:v>13.9</c:v>
                </c:pt>
                <c:pt idx="1">
                  <c:v>9.08</c:v>
                </c:pt>
                <c:pt idx="2">
                  <c:v>6.57</c:v>
                </c:pt>
                <c:pt idx="3">
                  <c:v>7.9</c:v>
                </c:pt>
                <c:pt idx="4">
                  <c:v>7.55</c:v>
                </c:pt>
                <c:pt idx="5">
                  <c:v>8.9499999999999993</c:v>
                </c:pt>
                <c:pt idx="6">
                  <c:v>5.82</c:v>
                </c:pt>
                <c:pt idx="7">
                  <c:v>7.41</c:v>
                </c:pt>
                <c:pt idx="8">
                  <c:v>9.75</c:v>
                </c:pt>
              </c:numCache>
            </c:numRef>
          </c:val>
        </c:ser>
        <c:ser>
          <c:idx val="5"/>
          <c:order val="5"/>
          <c:tx>
            <c:strRef>
              <c:f>'Ryska per lärosäte'!$H$2</c:f>
              <c:strCache>
                <c:ptCount val="1"/>
                <c:pt idx="0">
                  <c:v>MaH</c:v>
                </c:pt>
              </c:strCache>
            </c:strRef>
          </c:tx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lärosäte'!$H$3:$H$11</c:f>
              <c:numCache>
                <c:formatCode>General</c:formatCode>
                <c:ptCount val="9"/>
                <c:pt idx="0">
                  <c:v>11.95</c:v>
                </c:pt>
                <c:pt idx="1">
                  <c:v>14.68</c:v>
                </c:pt>
                <c:pt idx="2">
                  <c:v>15.15</c:v>
                </c:pt>
                <c:pt idx="3">
                  <c:v>12.77</c:v>
                </c:pt>
                <c:pt idx="4">
                  <c:v>9.69</c:v>
                </c:pt>
                <c:pt idx="5">
                  <c:v>9.08</c:v>
                </c:pt>
                <c:pt idx="6">
                  <c:v>10</c:v>
                </c:pt>
                <c:pt idx="7">
                  <c:v>8.9700000000000006</c:v>
                </c:pt>
                <c:pt idx="8">
                  <c:v>10.42</c:v>
                </c:pt>
              </c:numCache>
            </c:numRef>
          </c:val>
        </c:ser>
        <c:ser>
          <c:idx val="6"/>
          <c:order val="6"/>
          <c:tx>
            <c:strRef>
              <c:f>'Ryska per lärosäte'!$I$2</c:f>
              <c:strCache>
                <c:ptCount val="1"/>
                <c:pt idx="0">
                  <c:v>SU</c:v>
                </c:pt>
              </c:strCache>
            </c:strRef>
          </c:tx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lärosäte'!$I$3:$I$11</c:f>
              <c:numCache>
                <c:formatCode>General</c:formatCode>
                <c:ptCount val="9"/>
                <c:pt idx="0">
                  <c:v>29.87</c:v>
                </c:pt>
                <c:pt idx="1">
                  <c:v>27.37</c:v>
                </c:pt>
                <c:pt idx="2">
                  <c:v>27.08</c:v>
                </c:pt>
                <c:pt idx="3">
                  <c:v>22.58</c:v>
                </c:pt>
                <c:pt idx="4">
                  <c:v>30.44</c:v>
                </c:pt>
                <c:pt idx="5">
                  <c:v>32.1</c:v>
                </c:pt>
                <c:pt idx="6">
                  <c:v>35.630000000000003</c:v>
                </c:pt>
                <c:pt idx="7">
                  <c:v>33.33</c:v>
                </c:pt>
                <c:pt idx="8">
                  <c:v>29.19</c:v>
                </c:pt>
              </c:numCache>
            </c:numRef>
          </c:val>
        </c:ser>
        <c:ser>
          <c:idx val="7"/>
          <c:order val="7"/>
          <c:tx>
            <c:strRef>
              <c:f>'Ryska per lärosäte'!$J$2</c:f>
              <c:strCache>
                <c:ptCount val="1"/>
                <c:pt idx="0">
                  <c:v>SH</c:v>
                </c:pt>
              </c:strCache>
            </c:strRef>
          </c:tx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lärosäte'!$J$3:$J$11</c:f>
              <c:numCache>
                <c:formatCode>General</c:formatCode>
                <c:ptCount val="9"/>
                <c:pt idx="0">
                  <c:v>1.04</c:v>
                </c:pt>
                <c:pt idx="1">
                  <c:v>0.14000000000000001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8"/>
          <c:order val="8"/>
          <c:tx>
            <c:strRef>
              <c:f>'Ryska per lärosäte'!$K$2</c:f>
              <c:strCache>
                <c:ptCount val="1"/>
                <c:pt idx="0">
                  <c:v>UmU</c:v>
                </c:pt>
              </c:strCache>
            </c:strRef>
          </c:tx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lärosäte'!$K$3:$K$11</c:f>
              <c:numCache>
                <c:formatCode>General</c:formatCode>
                <c:ptCount val="9"/>
                <c:pt idx="0">
                  <c:v>1.95</c:v>
                </c:pt>
                <c:pt idx="1">
                  <c:v>1.23</c:v>
                </c:pt>
                <c:pt idx="2">
                  <c:v>1.33</c:v>
                </c:pt>
                <c:pt idx="3">
                  <c:v>1.48</c:v>
                </c:pt>
                <c:pt idx="4">
                  <c:v>1.7</c:v>
                </c:pt>
                <c:pt idx="5">
                  <c:v>2.87</c:v>
                </c:pt>
                <c:pt idx="6">
                  <c:v>8.92</c:v>
                </c:pt>
                <c:pt idx="7">
                  <c:v>8.64</c:v>
                </c:pt>
                <c:pt idx="8">
                  <c:v>8.08</c:v>
                </c:pt>
              </c:numCache>
            </c:numRef>
          </c:val>
        </c:ser>
        <c:ser>
          <c:idx val="9"/>
          <c:order val="9"/>
          <c:tx>
            <c:strRef>
              <c:f>'Ryska per lärosäte'!$L$2</c:f>
              <c:strCache>
                <c:ptCount val="1"/>
                <c:pt idx="0">
                  <c:v>UU</c:v>
                </c:pt>
              </c:strCache>
            </c:strRef>
          </c:tx>
          <c:spPr>
            <a:ln w="25400">
              <a:noFill/>
            </a:ln>
          </c:spPr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lärosäte'!$L$3:$L$11</c:f>
              <c:numCache>
                <c:formatCode>General</c:formatCode>
                <c:ptCount val="9"/>
                <c:pt idx="0">
                  <c:v>20.91</c:v>
                </c:pt>
                <c:pt idx="1">
                  <c:v>17.68</c:v>
                </c:pt>
                <c:pt idx="2">
                  <c:v>13.57</c:v>
                </c:pt>
                <c:pt idx="3">
                  <c:v>14.56</c:v>
                </c:pt>
                <c:pt idx="4">
                  <c:v>11.82</c:v>
                </c:pt>
                <c:pt idx="5">
                  <c:v>11.95</c:v>
                </c:pt>
                <c:pt idx="6">
                  <c:v>11.14</c:v>
                </c:pt>
                <c:pt idx="7">
                  <c:v>11.63</c:v>
                </c:pt>
                <c:pt idx="8">
                  <c:v>10.29</c:v>
                </c:pt>
              </c:numCache>
            </c:numRef>
          </c:val>
        </c:ser>
        <c:ser>
          <c:idx val="10"/>
          <c:order val="10"/>
          <c:tx>
            <c:strRef>
              <c:f>'Ryska per lärosäte'!$M$2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lärosäte'!$M$3:$M$11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'Ryska per lärosäte'!$N$2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lärosäte'!$N$3:$N$11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'Ryska per lärosäte'!$O$2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lärosäte'!$O$3:$O$11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'Ryska per lärosäte'!$P$2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lärosäte'!$P$3:$P$11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'Ryska per lärosäte'!$Q$2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lärosäte'!$Q$3:$Q$11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'Ryska per lärosäte'!$R$2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lärosäte'!$R$3:$R$11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'Ryska per lärosäte'!$S$2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lärosäte'!$S$3:$S$11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'Ryska per lärosäte'!$T$2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lärosäte'!$T$3:$T$11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'Ryska per lärosäte'!$U$2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lärosäte'!$U$3:$U$11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'Ryska per lärosäte'!$V$2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lärosäte'!$V$3:$V$11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'Ryska per lärosäte'!$W$2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lärosäte'!$W$3:$W$11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'Ryska per lärosäte'!$X$2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lärosäte'!$X$3:$X$11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'Ryska per lärosäte'!$Y$2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lärosäte'!$Y$3:$Y$11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'Ryska per lärosäte'!$Z$2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lärosäte'!$Z$3:$Z$11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'Ryska per lärosäte'!$AA$2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lärosäte'!$AA$3:$AA$11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'Ryska per lärosäte'!$AB$2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lärosäte'!$AB$3:$AB$11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'Ryska per lärosäte'!$AC$2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lärosäte'!$AC$3:$AC$11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'Ryska per lärosäte'!$AD$2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lärosäte'!$AD$3:$AD$11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'Ryska per lärosäte'!$AE$2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lärosäte'!$AE$3:$AE$11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'Ryska per lärosäte'!$AF$2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'Ryska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'Ryska per lärosäte'!$AF$3:$AF$11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66112"/>
        <c:axId val="239215360"/>
      </c:areaChart>
      <c:catAx>
        <c:axId val="23906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215360"/>
        <c:crosses val="autoZero"/>
        <c:auto val="1"/>
        <c:lblAlgn val="ctr"/>
        <c:lblOffset val="100"/>
        <c:noMultiLvlLbl val="0"/>
      </c:catAx>
      <c:valAx>
        <c:axId val="23921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06611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Antal studenter i</a:t>
            </a:r>
            <a:r>
              <a:rPr lang="sv-SE" baseline="0"/>
              <a:t> ämnet per lärosäte</a:t>
            </a:r>
            <a:endParaRPr lang="sv-S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0905618505003959E-2"/>
          <c:y val="2.3263277395316345E-2"/>
          <c:w val="0.70886139997494191"/>
          <c:h val="0.94430965306785819"/>
        </c:manualLayout>
      </c:layout>
      <c:lineChart>
        <c:grouping val="standard"/>
        <c:varyColors val="0"/>
        <c:ser>
          <c:idx val="0"/>
          <c:order val="0"/>
          <c:tx>
            <c:strRef>
              <c:f>'Portugisiska per lärosäte'!$C$14</c:f>
              <c:strCache>
                <c:ptCount val="1"/>
                <c:pt idx="0">
                  <c:v>HDa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lärosäte'!$C$15:$C$22</c:f>
              <c:numCache>
                <c:formatCode>General</c:formatCode>
                <c:ptCount val="8"/>
                <c:pt idx="0">
                  <c:v>121</c:v>
                </c:pt>
                <c:pt idx="1">
                  <c:v>206</c:v>
                </c:pt>
                <c:pt idx="2">
                  <c:v>276</c:v>
                </c:pt>
                <c:pt idx="3">
                  <c:v>329</c:v>
                </c:pt>
                <c:pt idx="4">
                  <c:v>315</c:v>
                </c:pt>
                <c:pt idx="5">
                  <c:v>343</c:v>
                </c:pt>
                <c:pt idx="6">
                  <c:v>335</c:v>
                </c:pt>
                <c:pt idx="7">
                  <c:v>347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'Portugisiska per lärosäte'!$D$14</c:f>
              <c:strCache>
                <c:ptCount val="1"/>
                <c:pt idx="0">
                  <c:v>KTH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lärosäte'!$D$15:$D$22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  <c:pt idx="6">
                  <c:v>12</c:v>
                </c:pt>
                <c:pt idx="7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'Portugisiska per lärosäte'!$E$14</c:f>
              <c:strCache>
                <c:ptCount val="1"/>
                <c:pt idx="0">
                  <c:v>SU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lärosäte'!$E$15:$E$22</c:f>
              <c:numCache>
                <c:formatCode>General</c:formatCode>
                <c:ptCount val="8"/>
                <c:pt idx="0">
                  <c:v>252</c:v>
                </c:pt>
                <c:pt idx="1">
                  <c:v>224</c:v>
                </c:pt>
                <c:pt idx="2">
                  <c:v>208</c:v>
                </c:pt>
                <c:pt idx="3">
                  <c:v>191</c:v>
                </c:pt>
                <c:pt idx="4">
                  <c:v>204</c:v>
                </c:pt>
                <c:pt idx="5">
                  <c:v>207</c:v>
                </c:pt>
                <c:pt idx="6">
                  <c:v>154</c:v>
                </c:pt>
                <c:pt idx="7">
                  <c:v>135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'Portugisiska per lärosäte'!$F$14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lärosäte'!$F$15:$F$22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'Portugisiska per lärosäte'!$G$14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lärosäte'!$G$15:$G$22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'Portugisiska per lärosäte'!$H$14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lärosäte'!$H$15:$H$22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'Portugisiska per lärosäte'!$I$14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lärosäte'!$I$15:$I$22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'Portugisiska per lärosäte'!$J$14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lärosäte'!$J$15:$J$22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'Portugisiska per lärosäte'!$K$14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lärosäte'!$K$15:$K$22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'Portugisiska per lärosäte'!$L$14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lärosäte'!$L$15:$L$22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'Portugisiska per lärosäte'!$M$14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lärosäte'!$M$15:$M$22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'Portugisiska per lärosäte'!$N$14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lärosäte'!$N$15:$N$22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'Portugisiska per lärosäte'!$O$14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lärosäte'!$O$15:$O$22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'Portugisiska per lärosäte'!$P$14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lärosäte'!$P$15:$P$22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'Portugisiska per lärosäte'!$Q$14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lärosäte'!$Q$15:$Q$22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'Portugisiska per lärosäte'!$R$14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lärosäte'!$R$15:$R$22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'Portugisiska per lärosäte'!$S$14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lärosäte'!$S$15:$S$22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'Portugisiska per lärosäte'!$T$14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lärosäte'!$T$15:$T$22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'Portugisiska per lärosäte'!$U$14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lärosäte'!$U$15:$U$22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'Portugisiska per lärosäte'!$V$14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lärosäte'!$V$15:$V$22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'Portugisiska per lärosäte'!$W$14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lärosäte'!$W$15:$W$22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'Portugisiska per lärosäte'!$X$14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lärosäte'!$X$15:$X$22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'Portugisiska per lärosäte'!$Y$14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lärosäte'!$Y$15:$Y$22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'Portugisiska per lärosäte'!$Z$14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lärosäte'!$Z$15:$Z$22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'Portugisiska per lärosäte'!$AA$14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lärosäte'!$AA$15:$AA$22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'Portugisiska per lärosäte'!$AB$14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lärosäte'!$AB$15:$AB$22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'Portugisiska per lärosäte'!$AC$14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lärosäte'!$AC$15:$AC$22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'Portugisiska per lärosäte'!$AD$14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lärosäte'!$AD$15:$AD$22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'Portugisiska per lärosäte'!$AE$14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lärosäte'!$AE$15:$AE$22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'Portugisiska per lärosäte'!$AF$14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lärosäte'!$AF$15:$AF$22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'Portugisiska per lärosäte'!$AG$14</c:f>
              <c:strCache>
                <c:ptCount val="1"/>
                <c:pt idx="0">
                  <c:v>Totalt riket</c:v>
                </c:pt>
              </c:strCache>
            </c:strRef>
          </c:tx>
          <c:marker>
            <c:symbol val="none"/>
          </c:marker>
          <c:cat>
            <c:numRef>
              <c:f>'Portugisiska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'Portugisiska per lärosäte'!$AG$15:$AG$22</c:f>
              <c:numCache>
                <c:formatCode>General</c:formatCode>
                <c:ptCount val="8"/>
                <c:pt idx="0">
                  <c:v>373</c:v>
                </c:pt>
                <c:pt idx="1">
                  <c:v>430</c:v>
                </c:pt>
                <c:pt idx="2">
                  <c:v>484</c:v>
                </c:pt>
                <c:pt idx="3">
                  <c:v>520</c:v>
                </c:pt>
                <c:pt idx="4">
                  <c:v>519</c:v>
                </c:pt>
                <c:pt idx="5">
                  <c:v>578</c:v>
                </c:pt>
                <c:pt idx="6">
                  <c:v>501</c:v>
                </c:pt>
                <c:pt idx="7">
                  <c:v>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07008"/>
        <c:axId val="239311872"/>
      </c:lineChart>
      <c:catAx>
        <c:axId val="23930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311872"/>
        <c:crosses val="autoZero"/>
        <c:auto val="1"/>
        <c:lblAlgn val="ctr"/>
        <c:lblOffset val="100"/>
        <c:noMultiLvlLbl val="0"/>
      </c:catAx>
      <c:valAx>
        <c:axId val="23931187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0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"Marknadsandelar" inom ämnet</a:t>
            </a:r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Sambygg!$C$2</c:f>
              <c:strCache>
                <c:ptCount val="1"/>
                <c:pt idx="0">
                  <c:v>BTH</c:v>
                </c:pt>
              </c:strCache>
            </c:strRef>
          </c:tx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Sambygg!$C$3:$C$11</c:f>
              <c:numCache>
                <c:formatCode>General</c:formatCode>
                <c:ptCount val="9"/>
                <c:pt idx="0">
                  <c:v>6.63</c:v>
                </c:pt>
                <c:pt idx="1">
                  <c:v>6.33</c:v>
                </c:pt>
                <c:pt idx="2">
                  <c:v>5.47</c:v>
                </c:pt>
                <c:pt idx="3">
                  <c:v>5.76</c:v>
                </c:pt>
                <c:pt idx="4">
                  <c:v>5.34</c:v>
                </c:pt>
                <c:pt idx="5">
                  <c:v>5.52</c:v>
                </c:pt>
                <c:pt idx="6">
                  <c:v>6</c:v>
                </c:pt>
                <c:pt idx="7">
                  <c:v>6.82</c:v>
                </c:pt>
                <c:pt idx="8">
                  <c:v>6.5</c:v>
                </c:pt>
              </c:numCache>
            </c:numRef>
          </c:val>
        </c:ser>
        <c:ser>
          <c:idx val="1"/>
          <c:order val="1"/>
          <c:tx>
            <c:strRef>
              <c:f>Sambygg!$D$2</c:f>
              <c:strCache>
                <c:ptCount val="1"/>
                <c:pt idx="0">
                  <c:v>CTH</c:v>
                </c:pt>
              </c:strCache>
            </c:strRef>
          </c:tx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Sambygg!$D$3:$D$11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</c:v>
                </c:pt>
                <c:pt idx="4">
                  <c:v>1.98</c:v>
                </c:pt>
                <c:pt idx="5">
                  <c:v>3.37</c:v>
                </c:pt>
                <c:pt idx="6">
                  <c:v>3.46</c:v>
                </c:pt>
                <c:pt idx="7">
                  <c:v>3.38</c:v>
                </c:pt>
                <c:pt idx="8">
                  <c:v>6.91</c:v>
                </c:pt>
              </c:numCache>
            </c:numRef>
          </c:val>
        </c:ser>
        <c:ser>
          <c:idx val="2"/>
          <c:order val="2"/>
          <c:tx>
            <c:strRef>
              <c:f>Sambygg!$E$2</c:f>
              <c:strCache>
                <c:ptCount val="1"/>
                <c:pt idx="0">
                  <c:v>HKr</c:v>
                </c:pt>
              </c:strCache>
            </c:strRef>
          </c:tx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Sambygg!$E$3:$E$11</c:f>
              <c:numCache>
                <c:formatCode>General</c:formatCode>
                <c:ptCount val="9"/>
                <c:pt idx="0">
                  <c:v>0.08</c:v>
                </c:pt>
                <c:pt idx="1">
                  <c:v>0.04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Sambygg!$F$2</c:f>
              <c:strCache>
                <c:ptCount val="1"/>
                <c:pt idx="0">
                  <c:v>HV</c:v>
                </c:pt>
              </c:strCache>
            </c:strRef>
          </c:tx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Sambygg!$F$3:$F$11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Sambygg!$G$2</c:f>
              <c:strCache>
                <c:ptCount val="1"/>
                <c:pt idx="0">
                  <c:v>HB</c:v>
                </c:pt>
              </c:strCache>
            </c:strRef>
          </c:tx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Sambygg!$G$3:$G$11</c:f>
              <c:numCache>
                <c:formatCode>General</c:formatCode>
                <c:ptCount val="9"/>
                <c:pt idx="0">
                  <c:v>2.97</c:v>
                </c:pt>
                <c:pt idx="1">
                  <c:v>1.87</c:v>
                </c:pt>
                <c:pt idx="2">
                  <c:v>1.61</c:v>
                </c:pt>
                <c:pt idx="3">
                  <c:v>0.88</c:v>
                </c:pt>
                <c:pt idx="4">
                  <c:v>0.17</c:v>
                </c:pt>
                <c:pt idx="5">
                  <c:v>0.17</c:v>
                </c:pt>
                <c:pt idx="6">
                  <c:v>7.0000000000000007E-2</c:v>
                </c:pt>
                <c:pt idx="7">
                  <c:v>0.01</c:v>
                </c:pt>
                <c:pt idx="8">
                  <c:v>0.18</c:v>
                </c:pt>
              </c:numCache>
            </c:numRef>
          </c:val>
        </c:ser>
        <c:ser>
          <c:idx val="5"/>
          <c:order val="5"/>
          <c:tx>
            <c:strRef>
              <c:f>Sambygg!$H$2</c:f>
              <c:strCache>
                <c:ptCount val="1"/>
                <c:pt idx="0">
                  <c:v>HiG</c:v>
                </c:pt>
              </c:strCache>
            </c:strRef>
          </c:tx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Sambygg!$H$3:$H$11</c:f>
              <c:numCache>
                <c:formatCode>General</c:formatCode>
                <c:ptCount val="9"/>
                <c:pt idx="0">
                  <c:v>2.0099999999999998</c:v>
                </c:pt>
                <c:pt idx="1">
                  <c:v>1.97</c:v>
                </c:pt>
                <c:pt idx="2">
                  <c:v>2.12</c:v>
                </c:pt>
                <c:pt idx="3">
                  <c:v>2.4700000000000002</c:v>
                </c:pt>
                <c:pt idx="4">
                  <c:v>2.83</c:v>
                </c:pt>
                <c:pt idx="5">
                  <c:v>3.05</c:v>
                </c:pt>
                <c:pt idx="6">
                  <c:v>3.67</c:v>
                </c:pt>
                <c:pt idx="7">
                  <c:v>5.04</c:v>
                </c:pt>
                <c:pt idx="8">
                  <c:v>5.26</c:v>
                </c:pt>
              </c:numCache>
            </c:numRef>
          </c:val>
        </c:ser>
        <c:ser>
          <c:idx val="6"/>
          <c:order val="6"/>
          <c:tx>
            <c:strRef>
              <c:f>Sambygg!$I$2</c:f>
              <c:strCache>
                <c:ptCount val="1"/>
                <c:pt idx="0">
                  <c:v>HH</c:v>
                </c:pt>
              </c:strCache>
            </c:strRef>
          </c:tx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Sambygg!$I$3:$I$11</c:f>
              <c:numCache>
                <c:formatCode>General</c:formatCode>
                <c:ptCount val="9"/>
                <c:pt idx="0">
                  <c:v>0.94</c:v>
                </c:pt>
                <c:pt idx="1">
                  <c:v>0.5</c:v>
                </c:pt>
                <c:pt idx="2">
                  <c:v>0.27</c:v>
                </c:pt>
                <c:pt idx="3">
                  <c:v>0.44</c:v>
                </c:pt>
                <c:pt idx="4">
                  <c:v>0.33</c:v>
                </c:pt>
                <c:pt idx="5">
                  <c:v>0.48</c:v>
                </c:pt>
                <c:pt idx="6">
                  <c:v>0.46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7"/>
          <c:order val="7"/>
          <c:tx>
            <c:strRef>
              <c:f>Sambygg!$J$2</c:f>
              <c:strCache>
                <c:ptCount val="1"/>
                <c:pt idx="0">
                  <c:v>JU</c:v>
                </c:pt>
              </c:strCache>
            </c:strRef>
          </c:tx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Sambygg!$J$3:$J$11</c:f>
              <c:numCache>
                <c:formatCode>General</c:formatCode>
                <c:ptCount val="9"/>
                <c:pt idx="0">
                  <c:v>0.61</c:v>
                </c:pt>
                <c:pt idx="1">
                  <c:v>0.34</c:v>
                </c:pt>
                <c:pt idx="2">
                  <c:v>0.28000000000000003</c:v>
                </c:pt>
                <c:pt idx="3">
                  <c:v>0.15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8"/>
          <c:order val="8"/>
          <c:tx>
            <c:strRef>
              <c:f>Sambygg!$K$2</c:f>
              <c:strCache>
                <c:ptCount val="1"/>
                <c:pt idx="0">
                  <c:v>KaU</c:v>
                </c:pt>
              </c:strCache>
            </c:strRef>
          </c:tx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Sambygg!$K$3:$K$11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0.23</c:v>
                </c:pt>
                <c:pt idx="3">
                  <c:v>0.33</c:v>
                </c:pt>
                <c:pt idx="4">
                  <c:v>0.3</c:v>
                </c:pt>
                <c:pt idx="5">
                  <c:v>0.28999999999999998</c:v>
                </c:pt>
                <c:pt idx="6">
                  <c:v>0.39</c:v>
                </c:pt>
                <c:pt idx="7">
                  <c:v>0.48</c:v>
                </c:pt>
                <c:pt idx="8">
                  <c:v>0.52</c:v>
                </c:pt>
              </c:numCache>
            </c:numRef>
          </c:val>
        </c:ser>
        <c:ser>
          <c:idx val="9"/>
          <c:order val="9"/>
          <c:tx>
            <c:strRef>
              <c:f>Sambygg!$L$2</c:f>
              <c:strCache>
                <c:ptCount val="1"/>
                <c:pt idx="0">
                  <c:v>KTH</c:v>
                </c:pt>
              </c:strCache>
            </c:strRef>
          </c:tx>
          <c:spPr>
            <a:ln w="25400">
              <a:noFill/>
            </a:ln>
          </c:spPr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Sambygg!$L$3:$L$11</c:f>
              <c:numCache>
                <c:formatCode>General</c:formatCode>
                <c:ptCount val="9"/>
                <c:pt idx="0">
                  <c:v>58.23</c:v>
                </c:pt>
                <c:pt idx="1">
                  <c:v>57.27</c:v>
                </c:pt>
                <c:pt idx="2">
                  <c:v>52.79</c:v>
                </c:pt>
                <c:pt idx="3">
                  <c:v>50.09</c:v>
                </c:pt>
                <c:pt idx="4">
                  <c:v>47.98</c:v>
                </c:pt>
                <c:pt idx="5">
                  <c:v>47.37</c:v>
                </c:pt>
                <c:pt idx="6">
                  <c:v>50.66</c:v>
                </c:pt>
                <c:pt idx="7">
                  <c:v>53.84</c:v>
                </c:pt>
                <c:pt idx="8">
                  <c:v>53.69</c:v>
                </c:pt>
              </c:numCache>
            </c:numRef>
          </c:val>
        </c:ser>
        <c:ser>
          <c:idx val="10"/>
          <c:order val="10"/>
          <c:tx>
            <c:strRef>
              <c:f>Sambygg!$M$2</c:f>
              <c:strCache>
                <c:ptCount val="1"/>
                <c:pt idx="0">
                  <c:v>LiU</c:v>
                </c:pt>
              </c:strCache>
            </c:strRef>
          </c:tx>
          <c:spPr>
            <a:ln w="25400">
              <a:noFill/>
            </a:ln>
          </c:spPr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Sambygg!$M$3:$M$11</c:f>
              <c:numCache>
                <c:formatCode>General</c:formatCode>
                <c:ptCount val="9"/>
                <c:pt idx="0">
                  <c:v>1.87</c:v>
                </c:pt>
                <c:pt idx="1">
                  <c:v>1.47</c:v>
                </c:pt>
                <c:pt idx="2">
                  <c:v>1.97</c:v>
                </c:pt>
                <c:pt idx="3">
                  <c:v>1.76</c:v>
                </c:pt>
                <c:pt idx="4">
                  <c:v>1.49</c:v>
                </c:pt>
                <c:pt idx="5">
                  <c:v>1.28</c:v>
                </c:pt>
                <c:pt idx="6">
                  <c:v>1.75</c:v>
                </c:pt>
                <c:pt idx="7">
                  <c:v>1.9</c:v>
                </c:pt>
                <c:pt idx="8">
                  <c:v>2.2200000000000002</c:v>
                </c:pt>
              </c:numCache>
            </c:numRef>
          </c:val>
        </c:ser>
        <c:ser>
          <c:idx val="11"/>
          <c:order val="11"/>
          <c:tx>
            <c:strRef>
              <c:f>Sambygg!$N$2</c:f>
              <c:strCache>
                <c:ptCount val="1"/>
                <c:pt idx="0">
                  <c:v>LTU</c:v>
                </c:pt>
              </c:strCache>
            </c:strRef>
          </c:tx>
          <c:spPr>
            <a:ln w="25400">
              <a:noFill/>
            </a:ln>
          </c:spPr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Sambygg!$N$3:$N$11</c:f>
              <c:numCache>
                <c:formatCode>General</c:formatCode>
                <c:ptCount val="9"/>
                <c:pt idx="0">
                  <c:v>0.74</c:v>
                </c:pt>
                <c:pt idx="1">
                  <c:v>1.63</c:v>
                </c:pt>
                <c:pt idx="2">
                  <c:v>1.65</c:v>
                </c:pt>
                <c:pt idx="3">
                  <c:v>2.16</c:v>
                </c:pt>
                <c:pt idx="4">
                  <c:v>2.36</c:v>
                </c:pt>
                <c:pt idx="5">
                  <c:v>1.79</c:v>
                </c:pt>
                <c:pt idx="6">
                  <c:v>1.6</c:v>
                </c:pt>
                <c:pt idx="7">
                  <c:v>0.78</c:v>
                </c:pt>
                <c:pt idx="8">
                  <c:v>1.1100000000000001</c:v>
                </c:pt>
              </c:numCache>
            </c:numRef>
          </c:val>
        </c:ser>
        <c:ser>
          <c:idx val="12"/>
          <c:order val="12"/>
          <c:tx>
            <c:strRef>
              <c:f>Sambygg!$O$2</c:f>
              <c:strCache>
                <c:ptCount val="1"/>
                <c:pt idx="0">
                  <c:v>LU</c:v>
                </c:pt>
              </c:strCache>
            </c:strRef>
          </c:tx>
          <c:spPr>
            <a:ln w="25400">
              <a:noFill/>
            </a:ln>
          </c:spPr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Sambygg!$O$3:$O$11</c:f>
              <c:numCache>
                <c:formatCode>General</c:formatCode>
                <c:ptCount val="9"/>
                <c:pt idx="0">
                  <c:v>5.34</c:v>
                </c:pt>
                <c:pt idx="1">
                  <c:v>7.84</c:v>
                </c:pt>
                <c:pt idx="2">
                  <c:v>10.32</c:v>
                </c:pt>
                <c:pt idx="3">
                  <c:v>10.76</c:v>
                </c:pt>
                <c:pt idx="4">
                  <c:v>11.3</c:v>
                </c:pt>
                <c:pt idx="5">
                  <c:v>10.55</c:v>
                </c:pt>
                <c:pt idx="6">
                  <c:v>8.8800000000000008</c:v>
                </c:pt>
                <c:pt idx="7">
                  <c:v>8.3699999999999992</c:v>
                </c:pt>
                <c:pt idx="8">
                  <c:v>6.41</c:v>
                </c:pt>
              </c:numCache>
            </c:numRef>
          </c:val>
        </c:ser>
        <c:ser>
          <c:idx val="13"/>
          <c:order val="13"/>
          <c:tx>
            <c:strRef>
              <c:f>Sambygg!$P$2</c:f>
              <c:strCache>
                <c:ptCount val="1"/>
                <c:pt idx="0">
                  <c:v>MaH</c:v>
                </c:pt>
              </c:strCache>
            </c:strRef>
          </c:tx>
          <c:spPr>
            <a:ln w="25400">
              <a:noFill/>
            </a:ln>
          </c:spPr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Sambygg!$P$3:$P$11</c:f>
              <c:numCache>
                <c:formatCode>General</c:formatCode>
                <c:ptCount val="9"/>
                <c:pt idx="0">
                  <c:v>3.74</c:v>
                </c:pt>
                <c:pt idx="1">
                  <c:v>7.25</c:v>
                </c:pt>
                <c:pt idx="2">
                  <c:v>9.5299999999999994</c:v>
                </c:pt>
                <c:pt idx="3">
                  <c:v>11.43</c:v>
                </c:pt>
                <c:pt idx="4">
                  <c:v>11.64</c:v>
                </c:pt>
                <c:pt idx="5">
                  <c:v>11.8</c:v>
                </c:pt>
                <c:pt idx="6">
                  <c:v>14.2</c:v>
                </c:pt>
                <c:pt idx="7">
                  <c:v>15.22</c:v>
                </c:pt>
                <c:pt idx="8">
                  <c:v>14.87</c:v>
                </c:pt>
              </c:numCache>
            </c:numRef>
          </c:val>
        </c:ser>
        <c:ser>
          <c:idx val="14"/>
          <c:order val="14"/>
          <c:tx>
            <c:strRef>
              <c:f>Sambygg!$Q$2</c:f>
              <c:strCache>
                <c:ptCount val="1"/>
                <c:pt idx="0">
                  <c:v>SU</c:v>
                </c:pt>
              </c:strCache>
            </c:strRef>
          </c:tx>
          <c:spPr>
            <a:ln w="25400">
              <a:noFill/>
            </a:ln>
          </c:spPr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Sambygg!$Q$3:$Q$11</c:f>
              <c:numCache>
                <c:formatCode>General</c:formatCode>
                <c:ptCount val="9"/>
                <c:pt idx="0">
                  <c:v>2.72</c:v>
                </c:pt>
                <c:pt idx="1">
                  <c:v>2.86</c:v>
                </c:pt>
                <c:pt idx="2">
                  <c:v>3.32</c:v>
                </c:pt>
                <c:pt idx="3">
                  <c:v>3.42</c:v>
                </c:pt>
                <c:pt idx="4">
                  <c:v>3.41</c:v>
                </c:pt>
                <c:pt idx="5">
                  <c:v>2.85</c:v>
                </c:pt>
                <c:pt idx="6">
                  <c:v>3.08</c:v>
                </c:pt>
                <c:pt idx="7">
                  <c:v>3.15</c:v>
                </c:pt>
                <c:pt idx="8">
                  <c:v>1.8</c:v>
                </c:pt>
              </c:numCache>
            </c:numRef>
          </c:val>
        </c:ser>
        <c:ser>
          <c:idx val="15"/>
          <c:order val="15"/>
          <c:tx>
            <c:strRef>
              <c:f>Sambygg!$R$2</c:f>
              <c:strCache>
                <c:ptCount val="1"/>
                <c:pt idx="0">
                  <c:v>SLU</c:v>
                </c:pt>
              </c:strCache>
            </c:strRef>
          </c:tx>
          <c:spPr>
            <a:ln w="25400">
              <a:noFill/>
            </a:ln>
          </c:spPr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Sambygg!$R$3:$R$11</c:f>
              <c:numCache>
                <c:formatCode>General</c:formatCode>
                <c:ptCount val="9"/>
                <c:pt idx="0">
                  <c:v>14.12</c:v>
                </c:pt>
                <c:pt idx="1">
                  <c:v>10.62</c:v>
                </c:pt>
                <c:pt idx="2">
                  <c:v>10.44</c:v>
                </c:pt>
                <c:pt idx="3">
                  <c:v>10.17</c:v>
                </c:pt>
                <c:pt idx="4">
                  <c:v>10.48</c:v>
                </c:pt>
                <c:pt idx="5">
                  <c:v>11.48</c:v>
                </c:pt>
                <c:pt idx="6">
                  <c:v>5.78</c:v>
                </c:pt>
                <c:pt idx="7">
                  <c:v>1</c:v>
                </c:pt>
                <c:pt idx="8">
                  <c:v>0.51</c:v>
                </c:pt>
              </c:numCache>
            </c:numRef>
          </c:val>
        </c:ser>
        <c:ser>
          <c:idx val="16"/>
          <c:order val="16"/>
          <c:tx>
            <c:strRef>
              <c:f>Sambygg!$S$2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Sambygg!$S$3:$S$11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7"/>
          <c:order val="17"/>
          <c:tx>
            <c:strRef>
              <c:f>Sambygg!$T$2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Sambygg!$T$3:$T$11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8"/>
          <c:order val="18"/>
          <c:tx>
            <c:strRef>
              <c:f>Sambygg!$U$2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Sambygg!$U$3:$U$11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9"/>
          <c:order val="19"/>
          <c:tx>
            <c:strRef>
              <c:f>Sambygg!$V$2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Sambygg!$V$3:$V$11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0"/>
          <c:order val="20"/>
          <c:tx>
            <c:strRef>
              <c:f>Sambygg!$W$2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Sambygg!$W$3:$W$11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1"/>
          <c:order val="21"/>
          <c:tx>
            <c:strRef>
              <c:f>Sambygg!$X$2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Sambygg!$X$3:$X$11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2"/>
          <c:order val="22"/>
          <c:tx>
            <c:strRef>
              <c:f>Sambygg!$Y$2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Sambygg!$Y$3:$Y$11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3"/>
          <c:order val="23"/>
          <c:tx>
            <c:strRef>
              <c:f>Sambygg!$Z$2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Sambygg!$Z$3:$Z$11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4"/>
          <c:order val="24"/>
          <c:tx>
            <c:strRef>
              <c:f>Sambygg!$AA$2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Sambygg!$AA$3:$AA$11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5"/>
          <c:order val="25"/>
          <c:tx>
            <c:strRef>
              <c:f>Sambygg!$AB$2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Sambygg!$AB$3:$AB$11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6"/>
          <c:order val="26"/>
          <c:tx>
            <c:strRef>
              <c:f>Sambygg!$AC$2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Sambygg!$AC$3:$AC$11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7"/>
          <c:order val="27"/>
          <c:tx>
            <c:strRef>
              <c:f>Sambygg!$AD$2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Sambygg!$AD$3:$AD$11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8"/>
          <c:order val="28"/>
          <c:tx>
            <c:strRef>
              <c:f>Sambygg!$AE$2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Sambygg!$AE$3:$AE$11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9"/>
          <c:order val="29"/>
          <c:tx>
            <c:strRef>
              <c:f>Sambygg!$AF$2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Sambygg!$B$3:$B$11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Sambygg!$AF$3:$AF$11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91328"/>
        <c:axId val="250292864"/>
      </c:areaChart>
      <c:catAx>
        <c:axId val="2502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292864"/>
        <c:crosses val="autoZero"/>
        <c:auto val="1"/>
        <c:lblAlgn val="ctr"/>
        <c:lblOffset val="100"/>
        <c:noMultiLvlLbl val="0"/>
      </c:catAx>
      <c:valAx>
        <c:axId val="25029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29132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"Marknadsandelar" inom ämnet</a:t>
            </a:r>
          </a:p>
        </c:rich>
      </c:tx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'Portugisiska per lärosäte'!$C$2</c:f>
              <c:strCache>
                <c:ptCount val="1"/>
                <c:pt idx="0">
                  <c:v>HDa</c:v>
                </c:pt>
              </c:strCache>
            </c:strRef>
          </c:tx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lärosäte'!$C$3:$C$11</c:f>
              <c:numCache>
                <c:formatCode>General</c:formatCode>
                <c:ptCount val="9"/>
                <c:pt idx="0">
                  <c:v>0</c:v>
                </c:pt>
                <c:pt idx="1">
                  <c:v>32.44</c:v>
                </c:pt>
                <c:pt idx="2">
                  <c:v>47.91</c:v>
                </c:pt>
                <c:pt idx="3">
                  <c:v>57.02</c:v>
                </c:pt>
                <c:pt idx="4">
                  <c:v>63.27</c:v>
                </c:pt>
                <c:pt idx="5">
                  <c:v>60.69</c:v>
                </c:pt>
                <c:pt idx="6">
                  <c:v>59.34</c:v>
                </c:pt>
                <c:pt idx="7">
                  <c:v>66.87</c:v>
                </c:pt>
                <c:pt idx="8">
                  <c:v>71.400000000000006</c:v>
                </c:pt>
              </c:numCache>
            </c:numRef>
          </c:val>
        </c:ser>
        <c:ser>
          <c:idx val="1"/>
          <c:order val="1"/>
          <c:tx>
            <c:strRef>
              <c:f>'Portugisiska per lärosäte'!$D$2</c:f>
              <c:strCache>
                <c:ptCount val="1"/>
                <c:pt idx="0">
                  <c:v>KTH</c:v>
                </c:pt>
              </c:strCache>
            </c:strRef>
          </c:tx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lärosäte'!$D$3:$D$11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4.84</c:v>
                </c:pt>
                <c:pt idx="7">
                  <c:v>2.4</c:v>
                </c:pt>
                <c:pt idx="8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'Portugisiska per lärosäte'!$E$2</c:f>
              <c:strCache>
                <c:ptCount val="1"/>
                <c:pt idx="0">
                  <c:v>SU</c:v>
                </c:pt>
              </c:strCache>
            </c:strRef>
          </c:tx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lärosäte'!$E$3:$E$11</c:f>
              <c:numCache>
                <c:formatCode>General</c:formatCode>
                <c:ptCount val="9"/>
                <c:pt idx="0">
                  <c:v>100</c:v>
                </c:pt>
                <c:pt idx="1">
                  <c:v>67.56</c:v>
                </c:pt>
                <c:pt idx="2">
                  <c:v>52.09</c:v>
                </c:pt>
                <c:pt idx="3">
                  <c:v>42.98</c:v>
                </c:pt>
                <c:pt idx="4">
                  <c:v>36.729999999999997</c:v>
                </c:pt>
                <c:pt idx="5">
                  <c:v>39.31</c:v>
                </c:pt>
                <c:pt idx="6">
                  <c:v>35.81</c:v>
                </c:pt>
                <c:pt idx="7">
                  <c:v>30.74</c:v>
                </c:pt>
                <c:pt idx="8">
                  <c:v>27.78</c:v>
                </c:pt>
              </c:numCache>
            </c:numRef>
          </c:val>
        </c:ser>
        <c:ser>
          <c:idx val="3"/>
          <c:order val="3"/>
          <c:tx>
            <c:strRef>
              <c:f>'Portugisiska per lärosäte'!$F$2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lärosäte'!$F$3:$F$11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'Portugisiska per lärosäte'!$G$2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lärosäte'!$G$3:$G$11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5"/>
          <c:order val="5"/>
          <c:tx>
            <c:strRef>
              <c:f>'Portugisiska per lärosäte'!$H$2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lärosäte'!$H$3:$H$11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tx>
            <c:strRef>
              <c:f>'Portugisiska per lärosäte'!$I$2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lärosäte'!$I$3:$I$11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7"/>
          <c:order val="7"/>
          <c:tx>
            <c:strRef>
              <c:f>'Portugisiska per lärosäte'!$J$2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lärosäte'!$J$3:$J$11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8"/>
          <c:order val="8"/>
          <c:tx>
            <c:strRef>
              <c:f>'Portugisiska per lärosäte'!$K$2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lärosäte'!$K$3:$K$11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9"/>
          <c:order val="9"/>
          <c:tx>
            <c:strRef>
              <c:f>'Portugisiska per lärosäte'!$L$2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lärosäte'!$L$3:$L$11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'Portugisiska per lärosäte'!$M$2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lärosäte'!$M$3:$M$11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'Portugisiska per lärosäte'!$N$2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lärosäte'!$N$3:$N$11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'Portugisiska per lärosäte'!$O$2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lärosäte'!$O$3:$O$11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'Portugisiska per lärosäte'!$P$2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lärosäte'!$P$3:$P$11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'Portugisiska per lärosäte'!$Q$2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lärosäte'!$Q$3:$Q$11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'Portugisiska per lärosäte'!$R$2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lärosäte'!$R$3:$R$11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'Portugisiska per lärosäte'!$S$2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lärosäte'!$S$3:$S$11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'Portugisiska per lärosäte'!$T$2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lärosäte'!$T$3:$T$11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'Portugisiska per lärosäte'!$U$2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lärosäte'!$U$3:$U$11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'Portugisiska per lärosäte'!$V$2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lärosäte'!$V$3:$V$11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'Portugisiska per lärosäte'!$W$2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lärosäte'!$W$3:$W$11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'Portugisiska per lärosäte'!$X$2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lärosäte'!$X$3:$X$11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'Portugisiska per lärosäte'!$Y$2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lärosäte'!$Y$3:$Y$11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'Portugisiska per lärosäte'!$Z$2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lärosäte'!$Z$3:$Z$11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'Portugisiska per lärosäte'!$AA$2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lärosäte'!$AA$3:$AA$11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'Portugisiska per lärosäte'!$AB$2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lärosäte'!$AB$3:$AB$11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'Portugisiska per lärosäte'!$AC$2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lärosäte'!$AC$3:$AC$11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'Portugisiska per lärosäte'!$AD$2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lärosäte'!$AD$3:$AD$11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'Portugisiska per lärosäte'!$AE$2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lärosäte'!$AE$3:$AE$11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'Portugisiska per lärosäte'!$AF$2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'Portugisiska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'Portugisiska per lärosäte'!$AF$3:$AF$11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20384"/>
        <c:axId val="239665536"/>
      </c:areaChart>
      <c:catAx>
        <c:axId val="23952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665536"/>
        <c:crosses val="autoZero"/>
        <c:auto val="1"/>
        <c:lblAlgn val="ctr"/>
        <c:lblOffset val="100"/>
        <c:noMultiLvlLbl val="0"/>
      </c:catAx>
      <c:valAx>
        <c:axId val="23966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52038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Antal studenter i</a:t>
            </a:r>
            <a:r>
              <a:rPr lang="sv-SE" baseline="0"/>
              <a:t> ämnet per lärosäte</a:t>
            </a:r>
            <a:endParaRPr lang="sv-S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0905618505003959E-2"/>
          <c:y val="2.3263277395316345E-2"/>
          <c:w val="0.70886139997494191"/>
          <c:h val="0.94430965306785819"/>
        </c:manualLayout>
      </c:layout>
      <c:lineChart>
        <c:grouping val="standard"/>
        <c:varyColors val="0"/>
        <c:ser>
          <c:idx val="0"/>
          <c:order val="0"/>
          <c:tx>
            <c:strRef>
              <c:f>'Kinesiska per lärosäte'!$C$14</c:f>
              <c:strCache>
                <c:ptCount val="1"/>
                <c:pt idx="0">
                  <c:v>BTH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lärosäte'!$C$15:$C$22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</c:v>
                </c:pt>
                <c:pt idx="5">
                  <c:v>74</c:v>
                </c:pt>
                <c:pt idx="6">
                  <c:v>306</c:v>
                </c:pt>
                <c:pt idx="7">
                  <c:v>654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'Kinesiska per lärosäte'!$D$14</c:f>
              <c:strCache>
                <c:ptCount val="1"/>
                <c:pt idx="0">
                  <c:v>GU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lärosäte'!$D$15:$D$22</c:f>
              <c:numCache>
                <c:formatCode>General</c:formatCode>
                <c:ptCount val="8"/>
                <c:pt idx="0">
                  <c:v>142</c:v>
                </c:pt>
                <c:pt idx="1">
                  <c:v>181</c:v>
                </c:pt>
                <c:pt idx="2">
                  <c:v>198</c:v>
                </c:pt>
                <c:pt idx="3">
                  <c:v>179</c:v>
                </c:pt>
                <c:pt idx="4">
                  <c:v>167</c:v>
                </c:pt>
                <c:pt idx="5">
                  <c:v>155</c:v>
                </c:pt>
                <c:pt idx="6">
                  <c:v>150</c:v>
                </c:pt>
                <c:pt idx="7">
                  <c:v>135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'Kinesiska per lärosäte'!$E$14</c:f>
              <c:strCache>
                <c:ptCount val="1"/>
                <c:pt idx="0">
                  <c:v>HDa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lärosäte'!$E$15:$E$22</c:f>
              <c:numCache>
                <c:formatCode>General</c:formatCode>
                <c:ptCount val="8"/>
                <c:pt idx="0">
                  <c:v>292</c:v>
                </c:pt>
                <c:pt idx="1">
                  <c:v>278</c:v>
                </c:pt>
                <c:pt idx="2">
                  <c:v>356</c:v>
                </c:pt>
                <c:pt idx="3">
                  <c:v>526</c:v>
                </c:pt>
                <c:pt idx="4">
                  <c:v>537</c:v>
                </c:pt>
                <c:pt idx="5">
                  <c:v>563</c:v>
                </c:pt>
                <c:pt idx="6">
                  <c:v>618</c:v>
                </c:pt>
                <c:pt idx="7">
                  <c:v>537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'Kinesiska per lärosäte'!$F$14</c:f>
              <c:strCache>
                <c:ptCount val="1"/>
                <c:pt idx="0">
                  <c:v>HB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lärosäte'!$F$15:$F$22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59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'Kinesiska per lärosäte'!$G$14</c:f>
              <c:strCache>
                <c:ptCount val="1"/>
                <c:pt idx="0">
                  <c:v>HH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lärosäte'!$G$15:$G$22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'Kinesiska per lärosäte'!$H$14</c:f>
              <c:strCache>
                <c:ptCount val="1"/>
                <c:pt idx="0">
                  <c:v>JU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lärosäte'!$H$15:$H$22</c:f>
              <c:numCache>
                <c:formatCode>General</c:formatCode>
                <c:ptCount val="8"/>
                <c:pt idx="0">
                  <c:v>0</c:v>
                </c:pt>
                <c:pt idx="1">
                  <c:v>81</c:v>
                </c:pt>
                <c:pt idx="2">
                  <c:v>58</c:v>
                </c:pt>
                <c:pt idx="3">
                  <c:v>84</c:v>
                </c:pt>
                <c:pt idx="4">
                  <c:v>55</c:v>
                </c:pt>
                <c:pt idx="5">
                  <c:v>42</c:v>
                </c:pt>
                <c:pt idx="6">
                  <c:v>40</c:v>
                </c:pt>
                <c:pt idx="7">
                  <c:v>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'Kinesiska per lärosäte'!$I$14</c:f>
              <c:strCache>
                <c:ptCount val="1"/>
                <c:pt idx="0">
                  <c:v>KTH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lärosäte'!$I$15:$I$22</c:f>
              <c:numCache>
                <c:formatCode>General</c:formatCode>
                <c:ptCount val="8"/>
                <c:pt idx="0">
                  <c:v>157</c:v>
                </c:pt>
                <c:pt idx="1">
                  <c:v>144</c:v>
                </c:pt>
                <c:pt idx="2">
                  <c:v>166</c:v>
                </c:pt>
                <c:pt idx="3">
                  <c:v>186</c:v>
                </c:pt>
                <c:pt idx="4">
                  <c:v>208</c:v>
                </c:pt>
                <c:pt idx="5">
                  <c:v>149</c:v>
                </c:pt>
                <c:pt idx="6">
                  <c:v>69</c:v>
                </c:pt>
                <c:pt idx="7">
                  <c:v>49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'Kinesiska per lärosäte'!$J$14</c:f>
              <c:strCache>
                <c:ptCount val="1"/>
                <c:pt idx="0">
                  <c:v>LiU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lärosäte'!$J$15:$J$22</c:f>
              <c:numCache>
                <c:formatCode>General</c:formatCode>
                <c:ptCount val="8"/>
                <c:pt idx="0">
                  <c:v>71</c:v>
                </c:pt>
                <c:pt idx="1">
                  <c:v>81</c:v>
                </c:pt>
                <c:pt idx="2">
                  <c:v>77</c:v>
                </c:pt>
                <c:pt idx="3">
                  <c:v>72</c:v>
                </c:pt>
                <c:pt idx="4">
                  <c:v>81</c:v>
                </c:pt>
                <c:pt idx="5">
                  <c:v>112</c:v>
                </c:pt>
                <c:pt idx="6">
                  <c:v>121</c:v>
                </c:pt>
                <c:pt idx="7">
                  <c:v>116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'Kinesiska per lärosäte'!$K$14</c:f>
              <c:strCache>
                <c:ptCount val="1"/>
                <c:pt idx="0">
                  <c:v>LnU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lärosäte'!$K$15:$K$22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36</c:v>
                </c:pt>
                <c:pt idx="7">
                  <c:v>39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'Kinesiska per lärosäte'!$L$14</c:f>
              <c:strCache>
                <c:ptCount val="1"/>
                <c:pt idx="0">
                  <c:v>LTU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lärosäte'!$L$15:$L$22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22</c:v>
                </c:pt>
                <c:pt idx="4">
                  <c:v>60</c:v>
                </c:pt>
                <c:pt idx="5">
                  <c:v>56</c:v>
                </c:pt>
                <c:pt idx="6">
                  <c:v>47</c:v>
                </c:pt>
                <c:pt idx="7">
                  <c:v>41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'Kinesiska per lärosäte'!$M$14</c:f>
              <c:strCache>
                <c:ptCount val="1"/>
                <c:pt idx="0">
                  <c:v>LU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lärosäte'!$M$15:$M$22</c:f>
              <c:numCache>
                <c:formatCode>General</c:formatCode>
                <c:ptCount val="8"/>
                <c:pt idx="0">
                  <c:v>490</c:v>
                </c:pt>
                <c:pt idx="1">
                  <c:v>500</c:v>
                </c:pt>
                <c:pt idx="2">
                  <c:v>425</c:v>
                </c:pt>
                <c:pt idx="3">
                  <c:v>390</c:v>
                </c:pt>
                <c:pt idx="4">
                  <c:v>386</c:v>
                </c:pt>
                <c:pt idx="5">
                  <c:v>359</c:v>
                </c:pt>
                <c:pt idx="6">
                  <c:v>370</c:v>
                </c:pt>
                <c:pt idx="7">
                  <c:v>307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'Kinesiska per lärosäte'!$N$14</c:f>
              <c:strCache>
                <c:ptCount val="1"/>
                <c:pt idx="0">
                  <c:v>SU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lärosäte'!$N$15:$N$22</c:f>
              <c:numCache>
                <c:formatCode>General</c:formatCode>
                <c:ptCount val="8"/>
                <c:pt idx="0">
                  <c:v>312</c:v>
                </c:pt>
                <c:pt idx="1">
                  <c:v>423</c:v>
                </c:pt>
                <c:pt idx="2">
                  <c:v>435</c:v>
                </c:pt>
                <c:pt idx="3">
                  <c:v>474</c:v>
                </c:pt>
                <c:pt idx="4">
                  <c:v>522</c:v>
                </c:pt>
                <c:pt idx="5">
                  <c:v>486</c:v>
                </c:pt>
                <c:pt idx="6">
                  <c:v>413</c:v>
                </c:pt>
                <c:pt idx="7">
                  <c:v>434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'Kinesiska per lärosäte'!$O$14</c:f>
              <c:strCache>
                <c:ptCount val="1"/>
                <c:pt idx="0">
                  <c:v>UmU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lärosäte'!$O$15:$O$22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94</c:v>
                </c:pt>
                <c:pt idx="4">
                  <c:v>126</c:v>
                </c:pt>
                <c:pt idx="5">
                  <c:v>105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'Kinesiska per lärosäte'!$P$14</c:f>
              <c:strCache>
                <c:ptCount val="1"/>
                <c:pt idx="0">
                  <c:v>UU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lärosäte'!$P$15:$P$22</c:f>
              <c:numCache>
                <c:formatCode>General</c:formatCode>
                <c:ptCount val="8"/>
                <c:pt idx="0">
                  <c:v>131</c:v>
                </c:pt>
                <c:pt idx="1">
                  <c:v>175</c:v>
                </c:pt>
                <c:pt idx="2">
                  <c:v>212</c:v>
                </c:pt>
                <c:pt idx="3">
                  <c:v>186</c:v>
                </c:pt>
                <c:pt idx="4">
                  <c:v>211</c:v>
                </c:pt>
                <c:pt idx="5">
                  <c:v>223</c:v>
                </c:pt>
                <c:pt idx="6">
                  <c:v>183</c:v>
                </c:pt>
                <c:pt idx="7">
                  <c:v>154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'Kinesiska per lärosäte'!$Q$14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lärosäte'!$Q$15:$Q$22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'Kinesiska per lärosäte'!$R$14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lärosäte'!$R$15:$R$22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'Kinesiska per lärosäte'!$S$14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lärosäte'!$S$15:$S$22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'Kinesiska per lärosäte'!$T$14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lärosäte'!$T$15:$T$22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'Kinesiska per lärosäte'!$U$14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lärosäte'!$U$15:$U$22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'Kinesiska per lärosäte'!$V$14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lärosäte'!$V$15:$V$22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'Kinesiska per lärosäte'!$W$14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lärosäte'!$W$15:$W$22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'Kinesiska per lärosäte'!$X$14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lärosäte'!$X$15:$X$22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'Kinesiska per lärosäte'!$Y$14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lärosäte'!$Y$15:$Y$22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'Kinesiska per lärosäte'!$Z$14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lärosäte'!$Z$15:$Z$22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'Kinesiska per lärosäte'!$AA$14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lärosäte'!$AA$15:$AA$22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'Kinesiska per lärosäte'!$AB$14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lärosäte'!$AB$15:$AB$22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'Kinesiska per lärosäte'!$AC$14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lärosäte'!$AC$15:$AC$22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'Kinesiska per lärosäte'!$AD$14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lärosäte'!$AD$15:$AD$22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'Kinesiska per lärosäte'!$AE$14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lärosäte'!$AE$15:$AE$22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'Kinesiska per lärosäte'!$AF$14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lärosäte'!$AF$15:$AF$22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'Kinesiska per lärosäte'!$AG$14</c:f>
              <c:strCache>
                <c:ptCount val="1"/>
                <c:pt idx="0">
                  <c:v>Totalt riket</c:v>
                </c:pt>
              </c:strCache>
            </c:strRef>
          </c:tx>
          <c:marker>
            <c:symbol val="none"/>
          </c:marker>
          <c:cat>
            <c:numRef>
              <c:f>'Kinesiska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'Kinesiska per lärosäte'!$AG$15:$AG$22</c:f>
              <c:numCache>
                <c:formatCode>General</c:formatCode>
                <c:ptCount val="8"/>
                <c:pt idx="0">
                  <c:v>1595</c:v>
                </c:pt>
                <c:pt idx="1">
                  <c:v>1863</c:v>
                </c:pt>
                <c:pt idx="2">
                  <c:v>1973</c:v>
                </c:pt>
                <c:pt idx="3">
                  <c:v>2240</c:v>
                </c:pt>
                <c:pt idx="4">
                  <c:v>2440</c:v>
                </c:pt>
                <c:pt idx="5">
                  <c:v>2349</c:v>
                </c:pt>
                <c:pt idx="6">
                  <c:v>2353</c:v>
                </c:pt>
                <c:pt idx="7">
                  <c:v>2498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789952"/>
        <c:axId val="239868544"/>
      </c:lineChart>
      <c:catAx>
        <c:axId val="2397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868544"/>
        <c:crosses val="autoZero"/>
        <c:auto val="1"/>
        <c:lblAlgn val="ctr"/>
        <c:lblOffset val="100"/>
        <c:noMultiLvlLbl val="0"/>
      </c:catAx>
      <c:valAx>
        <c:axId val="23986854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78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"Marknadsandelar" inom ämnet</a:t>
            </a:r>
          </a:p>
        </c:rich>
      </c:tx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'Kinesiska per lärosäte'!$C$2</c:f>
              <c:strCache>
                <c:ptCount val="1"/>
                <c:pt idx="0">
                  <c:v>BTH</c:v>
                </c:pt>
              </c:strCache>
            </c:strRef>
          </c:tx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lärosäte'!$C$3:$C$11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1.1499999999999999</c:v>
                </c:pt>
                <c:pt idx="6">
                  <c:v>3.15</c:v>
                </c:pt>
                <c:pt idx="7">
                  <c:v>13</c:v>
                </c:pt>
                <c:pt idx="8">
                  <c:v>26.18</c:v>
                </c:pt>
              </c:numCache>
            </c:numRef>
          </c:val>
        </c:ser>
        <c:ser>
          <c:idx val="1"/>
          <c:order val="1"/>
          <c:tx>
            <c:strRef>
              <c:f>'Kinesiska per lärosäte'!$D$2</c:f>
              <c:strCache>
                <c:ptCount val="1"/>
                <c:pt idx="0">
                  <c:v>GU</c:v>
                </c:pt>
              </c:strCache>
            </c:strRef>
          </c:tx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lärosäte'!$D$3:$D$11</c:f>
              <c:numCache>
                <c:formatCode>General</c:formatCode>
                <c:ptCount val="9"/>
                <c:pt idx="0">
                  <c:v>13.46</c:v>
                </c:pt>
                <c:pt idx="1">
                  <c:v>8.9</c:v>
                </c:pt>
                <c:pt idx="2">
                  <c:v>9.7200000000000006</c:v>
                </c:pt>
                <c:pt idx="3">
                  <c:v>10.039999999999999</c:v>
                </c:pt>
                <c:pt idx="4">
                  <c:v>7.99</c:v>
                </c:pt>
                <c:pt idx="5">
                  <c:v>6.84</c:v>
                </c:pt>
                <c:pt idx="6">
                  <c:v>6.6</c:v>
                </c:pt>
                <c:pt idx="7">
                  <c:v>6.37</c:v>
                </c:pt>
                <c:pt idx="8">
                  <c:v>5.4</c:v>
                </c:pt>
              </c:numCache>
            </c:numRef>
          </c:val>
        </c:ser>
        <c:ser>
          <c:idx val="2"/>
          <c:order val="2"/>
          <c:tx>
            <c:strRef>
              <c:f>'Kinesiska per lärosäte'!$E$2</c:f>
              <c:strCache>
                <c:ptCount val="1"/>
                <c:pt idx="0">
                  <c:v>HDa</c:v>
                </c:pt>
              </c:strCache>
            </c:strRef>
          </c:tx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lärosäte'!$E$3:$E$11</c:f>
              <c:numCache>
                <c:formatCode>General</c:formatCode>
                <c:ptCount val="9"/>
                <c:pt idx="0">
                  <c:v>15.25</c:v>
                </c:pt>
                <c:pt idx="1">
                  <c:v>18.309999999999999</c:v>
                </c:pt>
                <c:pt idx="2">
                  <c:v>14.92</c:v>
                </c:pt>
                <c:pt idx="3">
                  <c:v>18.04</c:v>
                </c:pt>
                <c:pt idx="4">
                  <c:v>23.48</c:v>
                </c:pt>
                <c:pt idx="5">
                  <c:v>22.01</c:v>
                </c:pt>
                <c:pt idx="6">
                  <c:v>23.97</c:v>
                </c:pt>
                <c:pt idx="7">
                  <c:v>26.26</c:v>
                </c:pt>
                <c:pt idx="8">
                  <c:v>21.5</c:v>
                </c:pt>
              </c:numCache>
            </c:numRef>
          </c:val>
        </c:ser>
        <c:ser>
          <c:idx val="3"/>
          <c:order val="3"/>
          <c:tx>
            <c:strRef>
              <c:f>'Kinesiska per lärosäte'!$F$2</c:f>
              <c:strCache>
                <c:ptCount val="1"/>
                <c:pt idx="0">
                  <c:v>HB</c:v>
                </c:pt>
              </c:strCache>
            </c:strRef>
          </c:tx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lärosäte'!$F$3:$F$11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0.31</c:v>
                </c:pt>
                <c:pt idx="5">
                  <c:v>2.42</c:v>
                </c:pt>
                <c:pt idx="6">
                  <c:v>1.06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'Kinesiska per lärosäte'!$G$2</c:f>
              <c:strCache>
                <c:ptCount val="1"/>
                <c:pt idx="0">
                  <c:v>HH</c:v>
                </c:pt>
              </c:strCache>
            </c:strRef>
          </c:tx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lärosäte'!$G$3:$G$11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1.67</c:v>
                </c:pt>
                <c:pt idx="4">
                  <c:v>0.89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5"/>
          <c:order val="5"/>
          <c:tx>
            <c:strRef>
              <c:f>'Kinesiska per lärosäte'!$H$2</c:f>
              <c:strCache>
                <c:ptCount val="1"/>
                <c:pt idx="0">
                  <c:v>JU</c:v>
                </c:pt>
              </c:strCache>
            </c:strRef>
          </c:tx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lärosäte'!$H$3:$H$11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4.3499999999999996</c:v>
                </c:pt>
                <c:pt idx="3">
                  <c:v>2.94</c:v>
                </c:pt>
                <c:pt idx="4">
                  <c:v>3.75</c:v>
                </c:pt>
                <c:pt idx="5">
                  <c:v>2.25</c:v>
                </c:pt>
                <c:pt idx="6">
                  <c:v>1.79</c:v>
                </c:pt>
                <c:pt idx="7">
                  <c:v>1.7</c:v>
                </c:pt>
                <c:pt idx="8">
                  <c:v>1.28</c:v>
                </c:pt>
              </c:numCache>
            </c:numRef>
          </c:val>
        </c:ser>
        <c:ser>
          <c:idx val="6"/>
          <c:order val="6"/>
          <c:tx>
            <c:strRef>
              <c:f>'Kinesiska per lärosäte'!$I$2</c:f>
              <c:strCache>
                <c:ptCount val="1"/>
                <c:pt idx="0">
                  <c:v>KTH</c:v>
                </c:pt>
              </c:strCache>
            </c:strRef>
          </c:tx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lärosäte'!$I$3:$I$11</c:f>
              <c:numCache>
                <c:formatCode>General</c:formatCode>
                <c:ptCount val="9"/>
                <c:pt idx="0">
                  <c:v>5.63</c:v>
                </c:pt>
                <c:pt idx="1">
                  <c:v>9.84</c:v>
                </c:pt>
                <c:pt idx="2">
                  <c:v>7.73</c:v>
                </c:pt>
                <c:pt idx="3">
                  <c:v>8.41</c:v>
                </c:pt>
                <c:pt idx="4">
                  <c:v>8.3000000000000007</c:v>
                </c:pt>
                <c:pt idx="5">
                  <c:v>8.52</c:v>
                </c:pt>
                <c:pt idx="6">
                  <c:v>6.34</c:v>
                </c:pt>
                <c:pt idx="7">
                  <c:v>2.93</c:v>
                </c:pt>
                <c:pt idx="8">
                  <c:v>1.96</c:v>
                </c:pt>
              </c:numCache>
            </c:numRef>
          </c:val>
        </c:ser>
        <c:ser>
          <c:idx val="7"/>
          <c:order val="7"/>
          <c:tx>
            <c:strRef>
              <c:f>'Kinesiska per lärosäte'!$J$2</c:f>
              <c:strCache>
                <c:ptCount val="1"/>
                <c:pt idx="0">
                  <c:v>LiU</c:v>
                </c:pt>
              </c:strCache>
            </c:strRef>
          </c:tx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lärosäte'!$J$3:$J$11</c:f>
              <c:numCache>
                <c:formatCode>General</c:formatCode>
                <c:ptCount val="9"/>
                <c:pt idx="0">
                  <c:v>6.04</c:v>
                </c:pt>
                <c:pt idx="1">
                  <c:v>4.45</c:v>
                </c:pt>
                <c:pt idx="2">
                  <c:v>4.3499999999999996</c:v>
                </c:pt>
                <c:pt idx="3">
                  <c:v>3.9</c:v>
                </c:pt>
                <c:pt idx="4">
                  <c:v>3.21</c:v>
                </c:pt>
                <c:pt idx="5">
                  <c:v>3.32</c:v>
                </c:pt>
                <c:pt idx="6">
                  <c:v>4.7699999999999996</c:v>
                </c:pt>
                <c:pt idx="7">
                  <c:v>5.14</c:v>
                </c:pt>
                <c:pt idx="8">
                  <c:v>4.6399999999999997</c:v>
                </c:pt>
              </c:numCache>
            </c:numRef>
          </c:val>
        </c:ser>
        <c:ser>
          <c:idx val="8"/>
          <c:order val="8"/>
          <c:tx>
            <c:strRef>
              <c:f>'Kinesiska per lärosäte'!$K$2</c:f>
              <c:strCache>
                <c:ptCount val="1"/>
                <c:pt idx="0">
                  <c:v>LnU</c:v>
                </c:pt>
              </c:strCache>
            </c:strRef>
          </c:tx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lärosäte'!$K$3:$K$11</c:f>
              <c:numCache>
                <c:formatCode>General</c:formatCode>
                <c:ptCount val="9"/>
                <c:pt idx="0">
                  <c:v>2.06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1.53</c:v>
                </c:pt>
                <c:pt idx="8">
                  <c:v>1.56</c:v>
                </c:pt>
              </c:numCache>
            </c:numRef>
          </c:val>
        </c:ser>
        <c:ser>
          <c:idx val="9"/>
          <c:order val="9"/>
          <c:tx>
            <c:strRef>
              <c:f>'Kinesiska per lärosäte'!$L$2</c:f>
              <c:strCache>
                <c:ptCount val="1"/>
                <c:pt idx="0">
                  <c:v>LTU</c:v>
                </c:pt>
              </c:strCache>
            </c:strRef>
          </c:tx>
          <c:spPr>
            <a:ln w="25400">
              <a:noFill/>
            </a:ln>
          </c:spPr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lärosäte'!$L$3:$L$11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</c:v>
                </c:pt>
                <c:pt idx="4">
                  <c:v>0.98</c:v>
                </c:pt>
                <c:pt idx="5">
                  <c:v>2.46</c:v>
                </c:pt>
                <c:pt idx="6">
                  <c:v>2.38</c:v>
                </c:pt>
                <c:pt idx="7">
                  <c:v>2</c:v>
                </c:pt>
                <c:pt idx="8">
                  <c:v>1.64</c:v>
                </c:pt>
              </c:numCache>
            </c:numRef>
          </c:val>
        </c:ser>
        <c:ser>
          <c:idx val="10"/>
          <c:order val="10"/>
          <c:tx>
            <c:strRef>
              <c:f>'Kinesiska per lärosäte'!$M$2</c:f>
              <c:strCache>
                <c:ptCount val="1"/>
                <c:pt idx="0">
                  <c:v>LU</c:v>
                </c:pt>
              </c:strCache>
            </c:strRef>
          </c:tx>
          <c:spPr>
            <a:ln w="25400">
              <a:noFill/>
            </a:ln>
          </c:spPr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lärosäte'!$M$3:$M$11</c:f>
              <c:numCache>
                <c:formatCode>General</c:formatCode>
                <c:ptCount val="9"/>
                <c:pt idx="0">
                  <c:v>27.61</c:v>
                </c:pt>
                <c:pt idx="1">
                  <c:v>30.72</c:v>
                </c:pt>
                <c:pt idx="2">
                  <c:v>26.84</c:v>
                </c:pt>
                <c:pt idx="3">
                  <c:v>21.54</c:v>
                </c:pt>
                <c:pt idx="4">
                  <c:v>17.41</c:v>
                </c:pt>
                <c:pt idx="5">
                  <c:v>15.82</c:v>
                </c:pt>
                <c:pt idx="6">
                  <c:v>15.28</c:v>
                </c:pt>
                <c:pt idx="7">
                  <c:v>15.72</c:v>
                </c:pt>
                <c:pt idx="8">
                  <c:v>12.29</c:v>
                </c:pt>
              </c:numCache>
            </c:numRef>
          </c:val>
        </c:ser>
        <c:ser>
          <c:idx val="11"/>
          <c:order val="11"/>
          <c:tx>
            <c:strRef>
              <c:f>'Kinesiska per lärosäte'!$N$2</c:f>
              <c:strCache>
                <c:ptCount val="1"/>
                <c:pt idx="0">
                  <c:v>SU</c:v>
                </c:pt>
              </c:strCache>
            </c:strRef>
          </c:tx>
          <c:spPr>
            <a:ln w="25400">
              <a:noFill/>
            </a:ln>
          </c:spPr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lärosäte'!$N$3:$N$11</c:f>
              <c:numCache>
                <c:formatCode>General</c:formatCode>
                <c:ptCount val="9"/>
                <c:pt idx="0">
                  <c:v>23.35</c:v>
                </c:pt>
                <c:pt idx="1">
                  <c:v>19.559999999999999</c:v>
                </c:pt>
                <c:pt idx="2">
                  <c:v>22.71</c:v>
                </c:pt>
                <c:pt idx="3">
                  <c:v>22.05</c:v>
                </c:pt>
                <c:pt idx="4">
                  <c:v>21.16</c:v>
                </c:pt>
                <c:pt idx="5">
                  <c:v>21.39</c:v>
                </c:pt>
                <c:pt idx="6">
                  <c:v>20.69</c:v>
                </c:pt>
                <c:pt idx="7">
                  <c:v>17.55</c:v>
                </c:pt>
                <c:pt idx="8">
                  <c:v>17.37</c:v>
                </c:pt>
              </c:numCache>
            </c:numRef>
          </c:val>
        </c:ser>
        <c:ser>
          <c:idx val="12"/>
          <c:order val="12"/>
          <c:tx>
            <c:strRef>
              <c:f>'Kinesiska per lärosäte'!$O$2</c:f>
              <c:strCache>
                <c:ptCount val="1"/>
                <c:pt idx="0">
                  <c:v>UmU</c:v>
                </c:pt>
              </c:strCache>
            </c:strRef>
          </c:tx>
          <c:spPr>
            <a:ln w="25400">
              <a:noFill/>
            </a:ln>
          </c:spPr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lärosäte'!$O$3:$O$11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4.2</c:v>
                </c:pt>
                <c:pt idx="5">
                  <c:v>5.16</c:v>
                </c:pt>
                <c:pt idx="6">
                  <c:v>4.47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'Kinesiska per lärosäte'!$P$2</c:f>
              <c:strCache>
                <c:ptCount val="1"/>
                <c:pt idx="0">
                  <c:v>UU</c:v>
                </c:pt>
              </c:strCache>
            </c:strRef>
          </c:tx>
          <c:spPr>
            <a:ln w="25400">
              <a:noFill/>
            </a:ln>
          </c:spPr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lärosäte'!$P$3:$P$11</c:f>
              <c:numCache>
                <c:formatCode>General</c:formatCode>
                <c:ptCount val="9"/>
                <c:pt idx="0">
                  <c:v>6.59</c:v>
                </c:pt>
                <c:pt idx="1">
                  <c:v>8.2100000000000009</c:v>
                </c:pt>
                <c:pt idx="2">
                  <c:v>9.39</c:v>
                </c:pt>
                <c:pt idx="3">
                  <c:v>10.75</c:v>
                </c:pt>
                <c:pt idx="4">
                  <c:v>8.3000000000000007</c:v>
                </c:pt>
                <c:pt idx="5">
                  <c:v>8.65</c:v>
                </c:pt>
                <c:pt idx="6">
                  <c:v>9.49</c:v>
                </c:pt>
                <c:pt idx="7">
                  <c:v>7.78</c:v>
                </c:pt>
                <c:pt idx="8">
                  <c:v>6.16</c:v>
                </c:pt>
              </c:numCache>
            </c:numRef>
          </c:val>
        </c:ser>
        <c:ser>
          <c:idx val="14"/>
          <c:order val="14"/>
          <c:tx>
            <c:strRef>
              <c:f>'Kinesiska per lärosäte'!$Q$2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lärosäte'!$Q$3:$Q$11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'Kinesiska per lärosäte'!$R$2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lärosäte'!$R$3:$R$11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'Kinesiska per lärosäte'!$S$2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lärosäte'!$S$3:$S$11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'Kinesiska per lärosäte'!$T$2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lärosäte'!$T$3:$T$11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'Kinesiska per lärosäte'!$U$2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lärosäte'!$U$3:$U$11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'Kinesiska per lärosäte'!$V$2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lärosäte'!$V$3:$V$11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'Kinesiska per lärosäte'!$W$2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lärosäte'!$W$3:$W$11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'Kinesiska per lärosäte'!$X$2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lärosäte'!$X$3:$X$11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'Kinesiska per lärosäte'!$Y$2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lärosäte'!$Y$3:$Y$11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'Kinesiska per lärosäte'!$Z$2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lärosäte'!$Z$3:$Z$11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'Kinesiska per lärosäte'!$AA$2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lärosäte'!$AA$3:$AA$11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'Kinesiska per lärosäte'!$AB$2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lärosäte'!$AB$3:$AB$11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'Kinesiska per lärosäte'!$AC$2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lärosäte'!$AC$3:$AC$11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'Kinesiska per lärosäte'!$AD$2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lärosäte'!$AD$3:$AD$11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'Kinesiska per lärosäte'!$AE$2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lärosäte'!$AE$3:$AE$11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'Kinesiska per lärosäte'!$AF$2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'Kinesiska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'Kinesiska per lärosäte'!$AF$3:$AF$11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91040"/>
        <c:axId val="240070656"/>
      </c:areaChart>
      <c:catAx>
        <c:axId val="2399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070656"/>
        <c:crosses val="autoZero"/>
        <c:auto val="1"/>
        <c:lblAlgn val="ctr"/>
        <c:lblOffset val="100"/>
        <c:noMultiLvlLbl val="0"/>
      </c:catAx>
      <c:valAx>
        <c:axId val="24007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99104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Antal studenter i</a:t>
            </a:r>
            <a:r>
              <a:rPr lang="sv-SE" baseline="0"/>
              <a:t> ämnet per lärosäte</a:t>
            </a:r>
            <a:endParaRPr lang="sv-S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0905618505003959E-2"/>
          <c:y val="2.3263277395316345E-2"/>
          <c:w val="0.70886139997494191"/>
          <c:h val="0.94430965306785819"/>
        </c:manualLayout>
      </c:layout>
      <c:lineChart>
        <c:grouping val="standard"/>
        <c:varyColors val="0"/>
        <c:ser>
          <c:idx val="0"/>
          <c:order val="0"/>
          <c:tx>
            <c:strRef>
              <c:f>'Japanska per lärosäte'!$C$14</c:f>
              <c:strCache>
                <c:ptCount val="1"/>
                <c:pt idx="0">
                  <c:v>GU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lärosäte'!$C$15:$C$22</c:f>
              <c:numCache>
                <c:formatCode>General</c:formatCode>
                <c:ptCount val="8"/>
                <c:pt idx="0">
                  <c:v>321</c:v>
                </c:pt>
                <c:pt idx="1">
                  <c:v>401</c:v>
                </c:pt>
                <c:pt idx="2">
                  <c:v>421</c:v>
                </c:pt>
                <c:pt idx="3">
                  <c:v>439</c:v>
                </c:pt>
                <c:pt idx="4">
                  <c:v>457</c:v>
                </c:pt>
                <c:pt idx="5">
                  <c:v>446</c:v>
                </c:pt>
                <c:pt idx="6">
                  <c:v>291</c:v>
                </c:pt>
                <c:pt idx="7">
                  <c:v>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'Japanska per lärosäte'!$D$14</c:f>
              <c:strCache>
                <c:ptCount val="1"/>
                <c:pt idx="0">
                  <c:v>HDa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lärosäte'!$D$15:$D$22</c:f>
              <c:numCache>
                <c:formatCode>General</c:formatCode>
                <c:ptCount val="8"/>
                <c:pt idx="0">
                  <c:v>281</c:v>
                </c:pt>
                <c:pt idx="1">
                  <c:v>324</c:v>
                </c:pt>
                <c:pt idx="2">
                  <c:v>410</c:v>
                </c:pt>
                <c:pt idx="3">
                  <c:v>457</c:v>
                </c:pt>
                <c:pt idx="4">
                  <c:v>458</c:v>
                </c:pt>
                <c:pt idx="5">
                  <c:v>596</c:v>
                </c:pt>
                <c:pt idx="6">
                  <c:v>578</c:v>
                </c:pt>
                <c:pt idx="7">
                  <c:v>613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'Japanska per lärosäte'!$E$14</c:f>
              <c:strCache>
                <c:ptCount val="1"/>
                <c:pt idx="0">
                  <c:v>KTH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lärosäte'!$E$15:$E$22</c:f>
              <c:numCache>
                <c:formatCode>General</c:formatCode>
                <c:ptCount val="8"/>
                <c:pt idx="0">
                  <c:v>203</c:v>
                </c:pt>
                <c:pt idx="1">
                  <c:v>255</c:v>
                </c:pt>
                <c:pt idx="2">
                  <c:v>306</c:v>
                </c:pt>
                <c:pt idx="3">
                  <c:v>285</c:v>
                </c:pt>
                <c:pt idx="4">
                  <c:v>251</c:v>
                </c:pt>
                <c:pt idx="5">
                  <c:v>168</c:v>
                </c:pt>
                <c:pt idx="6">
                  <c:v>106</c:v>
                </c:pt>
                <c:pt idx="7">
                  <c:v>150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'Japanska per lärosäte'!$F$14</c:f>
              <c:strCache>
                <c:ptCount val="1"/>
                <c:pt idx="0">
                  <c:v>LiU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lärosäte'!$F$15:$F$22</c:f>
              <c:numCache>
                <c:formatCode>General</c:formatCode>
                <c:ptCount val="8"/>
                <c:pt idx="0">
                  <c:v>114</c:v>
                </c:pt>
                <c:pt idx="1">
                  <c:v>120</c:v>
                </c:pt>
                <c:pt idx="2">
                  <c:v>97</c:v>
                </c:pt>
                <c:pt idx="3">
                  <c:v>86</c:v>
                </c:pt>
                <c:pt idx="4">
                  <c:v>83</c:v>
                </c:pt>
                <c:pt idx="5">
                  <c:v>112</c:v>
                </c:pt>
                <c:pt idx="6">
                  <c:v>104</c:v>
                </c:pt>
                <c:pt idx="7">
                  <c:v>104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'Japanska per lärosäte'!$G$14</c:f>
              <c:strCache>
                <c:ptCount val="1"/>
                <c:pt idx="0">
                  <c:v>LnU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lärosäte'!$G$15:$G$22</c:f>
              <c:numCache>
                <c:formatCode>General</c:formatCode>
                <c:ptCount val="8"/>
                <c:pt idx="0">
                  <c:v>100</c:v>
                </c:pt>
                <c:pt idx="1">
                  <c:v>111</c:v>
                </c:pt>
                <c:pt idx="2">
                  <c:v>89</c:v>
                </c:pt>
                <c:pt idx="3">
                  <c:v>71</c:v>
                </c:pt>
                <c:pt idx="4">
                  <c:v>70</c:v>
                </c:pt>
                <c:pt idx="5">
                  <c:v>61</c:v>
                </c:pt>
                <c:pt idx="6">
                  <c:v>69</c:v>
                </c:pt>
                <c:pt idx="7">
                  <c:v>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'Japanska per lärosäte'!$H$14</c:f>
              <c:strCache>
                <c:ptCount val="1"/>
                <c:pt idx="0">
                  <c:v>LTU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lärosäte'!$H$15:$H$22</c:f>
              <c:numCache>
                <c:formatCode>General</c:formatCode>
                <c:ptCount val="8"/>
                <c:pt idx="0">
                  <c:v>12</c:v>
                </c:pt>
                <c:pt idx="1">
                  <c:v>29</c:v>
                </c:pt>
                <c:pt idx="2">
                  <c:v>40</c:v>
                </c:pt>
                <c:pt idx="3">
                  <c:v>25</c:v>
                </c:pt>
                <c:pt idx="4">
                  <c:v>20</c:v>
                </c:pt>
                <c:pt idx="5">
                  <c:v>46</c:v>
                </c:pt>
                <c:pt idx="6">
                  <c:v>30</c:v>
                </c:pt>
                <c:pt idx="7">
                  <c:v>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'Japanska per lärosäte'!$I$14</c:f>
              <c:strCache>
                <c:ptCount val="1"/>
                <c:pt idx="0">
                  <c:v>LU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lärosäte'!$I$15:$I$22</c:f>
              <c:numCache>
                <c:formatCode>General</c:formatCode>
                <c:ptCount val="8"/>
                <c:pt idx="0">
                  <c:v>178</c:v>
                </c:pt>
                <c:pt idx="1">
                  <c:v>188</c:v>
                </c:pt>
                <c:pt idx="2">
                  <c:v>211</c:v>
                </c:pt>
                <c:pt idx="3">
                  <c:v>231</c:v>
                </c:pt>
                <c:pt idx="4">
                  <c:v>182</c:v>
                </c:pt>
                <c:pt idx="5">
                  <c:v>206</c:v>
                </c:pt>
                <c:pt idx="6">
                  <c:v>191</c:v>
                </c:pt>
                <c:pt idx="7">
                  <c:v>177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'Japanska per lärosäte'!$J$14</c:f>
              <c:strCache>
                <c:ptCount val="1"/>
                <c:pt idx="0">
                  <c:v>SU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lärosäte'!$J$15:$J$22</c:f>
              <c:numCache>
                <c:formatCode>General</c:formatCode>
                <c:ptCount val="8"/>
                <c:pt idx="0">
                  <c:v>358</c:v>
                </c:pt>
                <c:pt idx="1">
                  <c:v>404</c:v>
                </c:pt>
                <c:pt idx="2">
                  <c:v>424</c:v>
                </c:pt>
                <c:pt idx="3">
                  <c:v>431</c:v>
                </c:pt>
                <c:pt idx="4">
                  <c:v>392</c:v>
                </c:pt>
                <c:pt idx="5">
                  <c:v>346</c:v>
                </c:pt>
                <c:pt idx="6">
                  <c:v>366</c:v>
                </c:pt>
                <c:pt idx="7">
                  <c:v>480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'Japanska per lärosäte'!$K$14</c:f>
              <c:strCache>
                <c:ptCount val="1"/>
                <c:pt idx="0">
                  <c:v>UmU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lärosäte'!$K$15:$K$22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105</c:v>
                </c:pt>
                <c:pt idx="4">
                  <c:v>142</c:v>
                </c:pt>
                <c:pt idx="5">
                  <c:v>128</c:v>
                </c:pt>
                <c:pt idx="6">
                  <c:v>34</c:v>
                </c:pt>
                <c:pt idx="7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'Japanska per lärosäte'!$L$14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lärosäte'!$L$15:$L$22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'Japanska per lärosäte'!$M$14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lärosäte'!$M$15:$M$22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'Japanska per lärosäte'!$N$14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lärosäte'!$N$15:$N$22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'Japanska per lärosäte'!$O$14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lärosäte'!$O$15:$O$22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'Japanska per lärosäte'!$P$14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lärosäte'!$P$15:$P$22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'Japanska per lärosäte'!$Q$14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lärosäte'!$Q$15:$Q$22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'Japanska per lärosäte'!$R$14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lärosäte'!$R$15:$R$22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'Japanska per lärosäte'!$S$14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lärosäte'!$S$15:$S$22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'Japanska per lärosäte'!$T$14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lärosäte'!$T$15:$T$22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'Japanska per lärosäte'!$U$14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lärosäte'!$U$15:$U$22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'Japanska per lärosäte'!$V$14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lärosäte'!$V$15:$V$22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'Japanska per lärosäte'!$W$14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lärosäte'!$W$15:$W$22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'Japanska per lärosäte'!$X$14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lärosäte'!$X$15:$X$22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'Japanska per lärosäte'!$Y$14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lärosäte'!$Y$15:$Y$22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'Japanska per lärosäte'!$Z$14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lärosäte'!$Z$15:$Z$22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'Japanska per lärosäte'!$AA$14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lärosäte'!$AA$15:$AA$22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'Japanska per lärosäte'!$AB$14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lärosäte'!$AB$15:$AB$22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'Japanska per lärosäte'!$AC$14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lärosäte'!$AC$15:$AC$22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'Japanska per lärosäte'!$AD$14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lärosäte'!$AD$15:$AD$22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'Japanska per lärosäte'!$AE$14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lärosäte'!$AE$15:$AE$22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'Japanska per lärosäte'!$AF$14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lärosäte'!$AF$15:$AF$22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'Japanska per lärosäte'!$AG$14</c:f>
              <c:strCache>
                <c:ptCount val="1"/>
                <c:pt idx="0">
                  <c:v>Totalt riket</c:v>
                </c:pt>
              </c:strCache>
            </c:strRef>
          </c:tx>
          <c:marker>
            <c:symbol val="none"/>
          </c:marker>
          <c:cat>
            <c:numRef>
              <c:f>'Japanska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'Japanska per lärosäte'!$AG$15:$AG$22</c:f>
              <c:numCache>
                <c:formatCode>General</c:formatCode>
                <c:ptCount val="8"/>
                <c:pt idx="0">
                  <c:v>1567</c:v>
                </c:pt>
                <c:pt idx="1">
                  <c:v>1832</c:v>
                </c:pt>
                <c:pt idx="2">
                  <c:v>1998</c:v>
                </c:pt>
                <c:pt idx="3">
                  <c:v>2130</c:v>
                </c:pt>
                <c:pt idx="4">
                  <c:v>2055</c:v>
                </c:pt>
                <c:pt idx="5">
                  <c:v>2109</c:v>
                </c:pt>
                <c:pt idx="6">
                  <c:v>1769</c:v>
                </c:pt>
                <c:pt idx="7">
                  <c:v>1928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93376"/>
        <c:axId val="240306432"/>
      </c:lineChart>
      <c:catAx>
        <c:axId val="2402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306432"/>
        <c:crosses val="autoZero"/>
        <c:auto val="1"/>
        <c:lblAlgn val="ctr"/>
        <c:lblOffset val="100"/>
        <c:noMultiLvlLbl val="0"/>
      </c:catAx>
      <c:valAx>
        <c:axId val="24030643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2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"Marknadsandelar" inom ämnet</a:t>
            </a:r>
          </a:p>
        </c:rich>
      </c:tx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'Japanska per lärosäte'!$C$2</c:f>
              <c:strCache>
                <c:ptCount val="1"/>
                <c:pt idx="0">
                  <c:v>GU</c:v>
                </c:pt>
              </c:strCache>
            </c:strRef>
          </c:tx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lärosäte'!$C$3:$C$11</c:f>
              <c:numCache>
                <c:formatCode>General</c:formatCode>
                <c:ptCount val="9"/>
                <c:pt idx="0">
                  <c:v>24.55</c:v>
                </c:pt>
                <c:pt idx="1">
                  <c:v>20.49</c:v>
                </c:pt>
                <c:pt idx="2">
                  <c:v>21.89</c:v>
                </c:pt>
                <c:pt idx="3">
                  <c:v>21.07</c:v>
                </c:pt>
                <c:pt idx="4">
                  <c:v>20.61</c:v>
                </c:pt>
                <c:pt idx="5">
                  <c:v>22.24</c:v>
                </c:pt>
                <c:pt idx="6">
                  <c:v>21.15</c:v>
                </c:pt>
                <c:pt idx="7">
                  <c:v>16.45</c:v>
                </c:pt>
                <c:pt idx="8">
                  <c:v>15.4</c:v>
                </c:pt>
              </c:numCache>
            </c:numRef>
          </c:val>
        </c:ser>
        <c:ser>
          <c:idx val="1"/>
          <c:order val="1"/>
          <c:tx>
            <c:strRef>
              <c:f>'Japanska per lärosäte'!$D$2</c:f>
              <c:strCache>
                <c:ptCount val="1"/>
                <c:pt idx="0">
                  <c:v>HDa</c:v>
                </c:pt>
              </c:strCache>
            </c:strRef>
          </c:tx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lärosäte'!$D$3:$D$11</c:f>
              <c:numCache>
                <c:formatCode>General</c:formatCode>
                <c:ptCount val="9"/>
                <c:pt idx="0">
                  <c:v>10.23</c:v>
                </c:pt>
                <c:pt idx="1">
                  <c:v>17.93</c:v>
                </c:pt>
                <c:pt idx="2">
                  <c:v>17.690000000000001</c:v>
                </c:pt>
                <c:pt idx="3">
                  <c:v>20.52</c:v>
                </c:pt>
                <c:pt idx="4">
                  <c:v>21.46</c:v>
                </c:pt>
                <c:pt idx="5">
                  <c:v>22.29</c:v>
                </c:pt>
                <c:pt idx="6">
                  <c:v>28.26</c:v>
                </c:pt>
                <c:pt idx="7">
                  <c:v>32.67</c:v>
                </c:pt>
                <c:pt idx="8">
                  <c:v>31.79</c:v>
                </c:pt>
              </c:numCache>
            </c:numRef>
          </c:val>
        </c:ser>
        <c:ser>
          <c:idx val="2"/>
          <c:order val="2"/>
          <c:tx>
            <c:strRef>
              <c:f>'Japanska per lärosäte'!$E$2</c:f>
              <c:strCache>
                <c:ptCount val="1"/>
                <c:pt idx="0">
                  <c:v>KTH</c:v>
                </c:pt>
              </c:strCache>
            </c:strRef>
          </c:tx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lärosäte'!$E$3:$E$11</c:f>
              <c:numCache>
                <c:formatCode>General</c:formatCode>
                <c:ptCount val="9"/>
                <c:pt idx="0">
                  <c:v>6.52</c:v>
                </c:pt>
                <c:pt idx="1">
                  <c:v>12.95</c:v>
                </c:pt>
                <c:pt idx="2">
                  <c:v>13.92</c:v>
                </c:pt>
                <c:pt idx="3">
                  <c:v>15.32</c:v>
                </c:pt>
                <c:pt idx="4">
                  <c:v>13.38</c:v>
                </c:pt>
                <c:pt idx="5">
                  <c:v>12.21</c:v>
                </c:pt>
                <c:pt idx="6">
                  <c:v>7.97</c:v>
                </c:pt>
                <c:pt idx="7">
                  <c:v>5.99</c:v>
                </c:pt>
                <c:pt idx="8">
                  <c:v>7.78</c:v>
                </c:pt>
              </c:numCache>
            </c:numRef>
          </c:val>
        </c:ser>
        <c:ser>
          <c:idx val="3"/>
          <c:order val="3"/>
          <c:tx>
            <c:strRef>
              <c:f>'Japanska per lärosäte'!$F$2</c:f>
              <c:strCache>
                <c:ptCount val="1"/>
                <c:pt idx="0">
                  <c:v>LiU</c:v>
                </c:pt>
              </c:strCache>
            </c:strRef>
          </c:tx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lärosäte'!$F$3:$F$11</c:f>
              <c:numCache>
                <c:formatCode>General</c:formatCode>
                <c:ptCount val="9"/>
                <c:pt idx="0">
                  <c:v>12.28</c:v>
                </c:pt>
                <c:pt idx="1">
                  <c:v>7.28</c:v>
                </c:pt>
                <c:pt idx="2">
                  <c:v>6.55</c:v>
                </c:pt>
                <c:pt idx="3">
                  <c:v>4.8499999999999996</c:v>
                </c:pt>
                <c:pt idx="4">
                  <c:v>4.04</c:v>
                </c:pt>
                <c:pt idx="5">
                  <c:v>4.04</c:v>
                </c:pt>
                <c:pt idx="6">
                  <c:v>5.31</c:v>
                </c:pt>
                <c:pt idx="7">
                  <c:v>5.88</c:v>
                </c:pt>
                <c:pt idx="8">
                  <c:v>5.39</c:v>
                </c:pt>
              </c:numCache>
            </c:numRef>
          </c:val>
        </c:ser>
        <c:ser>
          <c:idx val="4"/>
          <c:order val="4"/>
          <c:tx>
            <c:strRef>
              <c:f>'Japanska per lärosäte'!$G$2</c:f>
              <c:strCache>
                <c:ptCount val="1"/>
                <c:pt idx="0">
                  <c:v>LnU</c:v>
                </c:pt>
              </c:strCache>
            </c:strRef>
          </c:tx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lärosäte'!$G$3:$G$11</c:f>
              <c:numCache>
                <c:formatCode>General</c:formatCode>
                <c:ptCount val="9"/>
                <c:pt idx="0">
                  <c:v>3.96</c:v>
                </c:pt>
                <c:pt idx="1">
                  <c:v>6.38</c:v>
                </c:pt>
                <c:pt idx="2">
                  <c:v>6.06</c:v>
                </c:pt>
                <c:pt idx="3">
                  <c:v>4.45</c:v>
                </c:pt>
                <c:pt idx="4">
                  <c:v>3.33</c:v>
                </c:pt>
                <c:pt idx="5">
                  <c:v>3.41</c:v>
                </c:pt>
                <c:pt idx="6">
                  <c:v>2.89</c:v>
                </c:pt>
                <c:pt idx="7">
                  <c:v>3.9</c:v>
                </c:pt>
                <c:pt idx="8">
                  <c:v>4.05</c:v>
                </c:pt>
              </c:numCache>
            </c:numRef>
          </c:val>
        </c:ser>
        <c:ser>
          <c:idx val="5"/>
          <c:order val="5"/>
          <c:tx>
            <c:strRef>
              <c:f>'Japanska per lärosäte'!$H$2</c:f>
              <c:strCache>
                <c:ptCount val="1"/>
                <c:pt idx="0">
                  <c:v>LTU</c:v>
                </c:pt>
              </c:strCache>
            </c:strRef>
          </c:tx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lärosäte'!$H$3:$H$11</c:f>
              <c:numCache>
                <c:formatCode>General</c:formatCode>
                <c:ptCount val="9"/>
                <c:pt idx="0">
                  <c:v>0</c:v>
                </c:pt>
                <c:pt idx="1">
                  <c:v>0.77</c:v>
                </c:pt>
                <c:pt idx="2">
                  <c:v>1.58</c:v>
                </c:pt>
                <c:pt idx="3">
                  <c:v>2</c:v>
                </c:pt>
                <c:pt idx="4">
                  <c:v>1.17</c:v>
                </c:pt>
                <c:pt idx="5">
                  <c:v>0.97</c:v>
                </c:pt>
                <c:pt idx="6">
                  <c:v>2.1800000000000002</c:v>
                </c:pt>
                <c:pt idx="7">
                  <c:v>1.7</c:v>
                </c:pt>
                <c:pt idx="8">
                  <c:v>1.5</c:v>
                </c:pt>
              </c:numCache>
            </c:numRef>
          </c:val>
        </c:ser>
        <c:ser>
          <c:idx val="6"/>
          <c:order val="6"/>
          <c:tx>
            <c:strRef>
              <c:f>'Japanska per lärosäte'!$I$2</c:f>
              <c:strCache>
                <c:ptCount val="1"/>
                <c:pt idx="0">
                  <c:v>LU</c:v>
                </c:pt>
              </c:strCache>
            </c:strRef>
          </c:tx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lärosäte'!$I$3:$I$11</c:f>
              <c:numCache>
                <c:formatCode>General</c:formatCode>
                <c:ptCount val="9"/>
                <c:pt idx="0">
                  <c:v>12.79</c:v>
                </c:pt>
                <c:pt idx="1">
                  <c:v>11.36</c:v>
                </c:pt>
                <c:pt idx="2">
                  <c:v>10.26</c:v>
                </c:pt>
                <c:pt idx="3">
                  <c:v>10.56</c:v>
                </c:pt>
                <c:pt idx="4">
                  <c:v>10.85</c:v>
                </c:pt>
                <c:pt idx="5">
                  <c:v>8.86</c:v>
                </c:pt>
                <c:pt idx="6">
                  <c:v>9.77</c:v>
                </c:pt>
                <c:pt idx="7">
                  <c:v>10.8</c:v>
                </c:pt>
                <c:pt idx="8">
                  <c:v>9.18</c:v>
                </c:pt>
              </c:numCache>
            </c:numRef>
          </c:val>
        </c:ser>
        <c:ser>
          <c:idx val="7"/>
          <c:order val="7"/>
          <c:tx>
            <c:strRef>
              <c:f>'Japanska per lärosäte'!$J$2</c:f>
              <c:strCache>
                <c:ptCount val="1"/>
                <c:pt idx="0">
                  <c:v>SU</c:v>
                </c:pt>
              </c:strCache>
            </c:strRef>
          </c:tx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lärosäte'!$J$3:$J$11</c:f>
              <c:numCache>
                <c:formatCode>General</c:formatCode>
                <c:ptCount val="9"/>
                <c:pt idx="0">
                  <c:v>29.67</c:v>
                </c:pt>
                <c:pt idx="1">
                  <c:v>22.85</c:v>
                </c:pt>
                <c:pt idx="2">
                  <c:v>22.05</c:v>
                </c:pt>
                <c:pt idx="3">
                  <c:v>21.22</c:v>
                </c:pt>
                <c:pt idx="4">
                  <c:v>20.23</c:v>
                </c:pt>
                <c:pt idx="5">
                  <c:v>19.079999999999998</c:v>
                </c:pt>
                <c:pt idx="6">
                  <c:v>16.41</c:v>
                </c:pt>
                <c:pt idx="7">
                  <c:v>20.69</c:v>
                </c:pt>
                <c:pt idx="8">
                  <c:v>24.9</c:v>
                </c:pt>
              </c:numCache>
            </c:numRef>
          </c:val>
        </c:ser>
        <c:ser>
          <c:idx val="8"/>
          <c:order val="8"/>
          <c:tx>
            <c:strRef>
              <c:f>'Japanska per lärosäte'!$K$2</c:f>
              <c:strCache>
                <c:ptCount val="1"/>
                <c:pt idx="0">
                  <c:v>UmU</c:v>
                </c:pt>
              </c:strCache>
            </c:strRef>
          </c:tx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lärosäte'!$K$3:$K$11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4.93</c:v>
                </c:pt>
                <c:pt idx="5">
                  <c:v>6.91</c:v>
                </c:pt>
                <c:pt idx="6">
                  <c:v>6.07</c:v>
                </c:pt>
                <c:pt idx="7">
                  <c:v>1.92</c:v>
                </c:pt>
                <c:pt idx="8">
                  <c:v>0</c:v>
                </c:pt>
              </c:numCache>
            </c:numRef>
          </c:val>
        </c:ser>
        <c:ser>
          <c:idx val="9"/>
          <c:order val="9"/>
          <c:tx>
            <c:strRef>
              <c:f>'Japanska per lärosäte'!$L$2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lärosäte'!$L$3:$L$11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'Japanska per lärosäte'!$M$2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lärosäte'!$M$3:$M$11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'Japanska per lärosäte'!$N$2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lärosäte'!$N$3:$N$11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'Japanska per lärosäte'!$O$2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lärosäte'!$O$3:$O$11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'Japanska per lärosäte'!$P$2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lärosäte'!$P$3:$P$11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'Japanska per lärosäte'!$Q$2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lärosäte'!$Q$3:$Q$11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'Japanska per lärosäte'!$R$2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lärosäte'!$R$3:$R$11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'Japanska per lärosäte'!$S$2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lärosäte'!$S$3:$S$11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'Japanska per lärosäte'!$T$2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lärosäte'!$T$3:$T$11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'Japanska per lärosäte'!$U$2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lärosäte'!$U$3:$U$11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'Japanska per lärosäte'!$V$2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lärosäte'!$V$3:$V$11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'Japanska per lärosäte'!$W$2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lärosäte'!$W$3:$W$11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'Japanska per lärosäte'!$X$2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lärosäte'!$X$3:$X$11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'Japanska per lärosäte'!$Y$2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lärosäte'!$Y$3:$Y$11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'Japanska per lärosäte'!$Z$2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lärosäte'!$Z$3:$Z$11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'Japanska per lärosäte'!$AA$2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lärosäte'!$AA$3:$AA$11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'Japanska per lärosäte'!$AB$2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lärosäte'!$AB$3:$AB$11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'Japanska per lärosäte'!$AC$2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lärosäte'!$AC$3:$AC$11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'Japanska per lärosäte'!$AD$2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lärosäte'!$AD$3:$AD$11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'Japanska per lärosäte'!$AE$2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lärosäte'!$AE$3:$AE$11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'Japanska per lärosäte'!$AF$2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'Japanska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'Japanska per lärosäte'!$AF$3:$AF$11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64096"/>
        <c:axId val="240565632"/>
      </c:areaChart>
      <c:catAx>
        <c:axId val="2405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565632"/>
        <c:crosses val="autoZero"/>
        <c:auto val="1"/>
        <c:lblAlgn val="ctr"/>
        <c:lblOffset val="100"/>
        <c:noMultiLvlLbl val="0"/>
      </c:catAx>
      <c:valAx>
        <c:axId val="24056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56409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Antal studenter i</a:t>
            </a:r>
            <a:r>
              <a:rPr lang="sv-SE" baseline="0"/>
              <a:t> ämnet per lärosäte</a:t>
            </a:r>
            <a:endParaRPr lang="sv-S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0905618505003959E-2"/>
          <c:y val="2.3263277395316345E-2"/>
          <c:w val="0.70886139997494191"/>
          <c:h val="0.94430965306785819"/>
        </c:manualLayout>
      </c:layout>
      <c:lineChart>
        <c:grouping val="standard"/>
        <c:varyColors val="0"/>
        <c:ser>
          <c:idx val="0"/>
          <c:order val="0"/>
          <c:tx>
            <c:strRef>
              <c:f>'Italienska per lärosäte'!$C$14</c:f>
              <c:strCache>
                <c:ptCount val="1"/>
                <c:pt idx="0">
                  <c:v>GU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lärosäte'!$C$15:$C$22</c:f>
              <c:numCache>
                <c:formatCode>General</c:formatCode>
                <c:ptCount val="8"/>
                <c:pt idx="0">
                  <c:v>365</c:v>
                </c:pt>
                <c:pt idx="1">
                  <c:v>325</c:v>
                </c:pt>
                <c:pt idx="2">
                  <c:v>315</c:v>
                </c:pt>
                <c:pt idx="3">
                  <c:v>192</c:v>
                </c:pt>
                <c:pt idx="4">
                  <c:v>158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'Italienska per lärosäte'!$D$14</c:f>
              <c:strCache>
                <c:ptCount val="1"/>
                <c:pt idx="0">
                  <c:v>HDa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lärosäte'!$D$15:$D$22</c:f>
              <c:numCache>
                <c:formatCode>General</c:formatCode>
                <c:ptCount val="8"/>
                <c:pt idx="0">
                  <c:v>213</c:v>
                </c:pt>
                <c:pt idx="1">
                  <c:v>209</c:v>
                </c:pt>
                <c:pt idx="2">
                  <c:v>157</c:v>
                </c:pt>
                <c:pt idx="3">
                  <c:v>135</c:v>
                </c:pt>
                <c:pt idx="4">
                  <c:v>175</c:v>
                </c:pt>
                <c:pt idx="5">
                  <c:v>313</c:v>
                </c:pt>
                <c:pt idx="6">
                  <c:v>309</c:v>
                </c:pt>
                <c:pt idx="7">
                  <c:v>337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'Italienska per lärosäte'!$E$14</c:f>
              <c:strCache>
                <c:ptCount val="1"/>
                <c:pt idx="0">
                  <c:v>KTH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lärosäte'!$E$15:$E$22</c:f>
              <c:numCache>
                <c:formatCode>General</c:formatCode>
                <c:ptCount val="8"/>
                <c:pt idx="0">
                  <c:v>50</c:v>
                </c:pt>
                <c:pt idx="1">
                  <c:v>47</c:v>
                </c:pt>
                <c:pt idx="2">
                  <c:v>45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'Italienska per lärosäte'!$F$14</c:f>
              <c:strCache>
                <c:ptCount val="1"/>
                <c:pt idx="0">
                  <c:v>LTU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lärosäte'!$F$15:$F$22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25</c:v>
                </c:pt>
                <c:pt idx="4">
                  <c:v>28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'Italienska per lärosäte'!$G$14</c:f>
              <c:strCache>
                <c:ptCount val="1"/>
                <c:pt idx="0">
                  <c:v>LU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lärosäte'!$G$15:$G$22</c:f>
              <c:numCache>
                <c:formatCode>General</c:formatCode>
                <c:ptCount val="8"/>
                <c:pt idx="0">
                  <c:v>320</c:v>
                </c:pt>
                <c:pt idx="1">
                  <c:v>321</c:v>
                </c:pt>
                <c:pt idx="2">
                  <c:v>258</c:v>
                </c:pt>
                <c:pt idx="3">
                  <c:v>260</c:v>
                </c:pt>
                <c:pt idx="4">
                  <c:v>304</c:v>
                </c:pt>
                <c:pt idx="5">
                  <c:v>323</c:v>
                </c:pt>
                <c:pt idx="6">
                  <c:v>275</c:v>
                </c:pt>
                <c:pt idx="7">
                  <c:v>247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'Italienska per lärosäte'!$H$14</c:f>
              <c:strCache>
                <c:ptCount val="1"/>
                <c:pt idx="0">
                  <c:v>MdH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lärosäte'!$H$15:$H$22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45</c:v>
                </c:pt>
                <c:pt idx="3">
                  <c:v>63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'Italienska per lärosäte'!$I$14</c:f>
              <c:strCache>
                <c:ptCount val="1"/>
                <c:pt idx="0">
                  <c:v>SU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lärosäte'!$I$15:$I$22</c:f>
              <c:numCache>
                <c:formatCode>General</c:formatCode>
                <c:ptCount val="8"/>
                <c:pt idx="0">
                  <c:v>485</c:v>
                </c:pt>
                <c:pt idx="1">
                  <c:v>518</c:v>
                </c:pt>
                <c:pt idx="2">
                  <c:v>697</c:v>
                </c:pt>
                <c:pt idx="3">
                  <c:v>606</c:v>
                </c:pt>
                <c:pt idx="4">
                  <c:v>587</c:v>
                </c:pt>
                <c:pt idx="5">
                  <c:v>621</c:v>
                </c:pt>
                <c:pt idx="6">
                  <c:v>634</c:v>
                </c:pt>
                <c:pt idx="7">
                  <c:v>551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'Italienska per lärosäte'!$J$14</c:f>
              <c:strCache>
                <c:ptCount val="1"/>
                <c:pt idx="0">
                  <c:v>UmU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lärosäte'!$J$15:$J$22</c:f>
              <c:numCache>
                <c:formatCode>General</c:formatCode>
                <c:ptCount val="8"/>
                <c:pt idx="0">
                  <c:v>46</c:v>
                </c:pt>
                <c:pt idx="1">
                  <c:v>71</c:v>
                </c:pt>
                <c:pt idx="2">
                  <c:v>74</c:v>
                </c:pt>
                <c:pt idx="3">
                  <c:v>151</c:v>
                </c:pt>
                <c:pt idx="4">
                  <c:v>173</c:v>
                </c:pt>
                <c:pt idx="5">
                  <c:v>180</c:v>
                </c:pt>
                <c:pt idx="6">
                  <c:v>175</c:v>
                </c:pt>
                <c:pt idx="7">
                  <c:v>178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'Italienska per lärosäte'!$K$14</c:f>
              <c:strCache>
                <c:ptCount val="1"/>
                <c:pt idx="0">
                  <c:v>UU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lärosäte'!$K$15:$K$22</c:f>
              <c:numCache>
                <c:formatCode>General</c:formatCode>
                <c:ptCount val="8"/>
                <c:pt idx="0">
                  <c:v>123</c:v>
                </c:pt>
                <c:pt idx="1">
                  <c:v>148</c:v>
                </c:pt>
                <c:pt idx="2">
                  <c:v>147</c:v>
                </c:pt>
                <c:pt idx="3">
                  <c:v>143</c:v>
                </c:pt>
                <c:pt idx="4">
                  <c:v>115</c:v>
                </c:pt>
                <c:pt idx="5">
                  <c:v>119</c:v>
                </c:pt>
                <c:pt idx="6">
                  <c:v>125</c:v>
                </c:pt>
                <c:pt idx="7">
                  <c:v>110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'Italienska per lärosäte'!$L$14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lärosäte'!$L$15:$L$22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'Italienska per lärosäte'!$M$14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lärosäte'!$M$15:$M$22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'Italienska per lärosäte'!$N$14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lärosäte'!$N$15:$N$22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'Italienska per lärosäte'!$O$14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lärosäte'!$O$15:$O$22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'Italienska per lärosäte'!$P$14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lärosäte'!$P$15:$P$22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'Italienska per lärosäte'!$Q$14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lärosäte'!$Q$15:$Q$22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'Italienska per lärosäte'!$R$14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lärosäte'!$R$15:$R$22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'Italienska per lärosäte'!$S$14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lärosäte'!$S$15:$S$22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'Italienska per lärosäte'!$T$14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lärosäte'!$T$15:$T$22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'Italienska per lärosäte'!$U$14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lärosäte'!$U$15:$U$22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'Italienska per lärosäte'!$V$14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lärosäte'!$V$15:$V$22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'Italienska per lärosäte'!$W$14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lärosäte'!$W$15:$W$22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'Italienska per lärosäte'!$X$14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lärosäte'!$X$15:$X$22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'Italienska per lärosäte'!$Y$14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lärosäte'!$Y$15:$Y$22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'Italienska per lärosäte'!$Z$14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lärosäte'!$Z$15:$Z$22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'Italienska per lärosäte'!$AA$14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lärosäte'!$AA$15:$AA$22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'Italienska per lärosäte'!$AB$14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lärosäte'!$AB$15:$AB$22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'Italienska per lärosäte'!$AC$14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lärosäte'!$AC$15:$AC$22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'Italienska per lärosäte'!$AD$14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lärosäte'!$AD$15:$AD$22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'Italienska per lärosäte'!$AE$14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lärosäte'!$AE$15:$AE$22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'Italienska per lärosäte'!$AF$14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lärosäte'!$AF$15:$AF$22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'Italienska per lärosäte'!$AG$14</c:f>
              <c:strCache>
                <c:ptCount val="1"/>
                <c:pt idx="0">
                  <c:v>Totalt riket</c:v>
                </c:pt>
              </c:strCache>
            </c:strRef>
          </c:tx>
          <c:marker>
            <c:symbol val="none"/>
          </c:marker>
          <c:cat>
            <c:numRef>
              <c:f>'Italienska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'Italienska per lärosäte'!$AG$15:$AG$22</c:f>
              <c:numCache>
                <c:formatCode>General</c:formatCode>
                <c:ptCount val="8"/>
                <c:pt idx="0">
                  <c:v>1602</c:v>
                </c:pt>
                <c:pt idx="1">
                  <c:v>1639</c:v>
                </c:pt>
                <c:pt idx="2">
                  <c:v>1748</c:v>
                </c:pt>
                <c:pt idx="3">
                  <c:v>1605</c:v>
                </c:pt>
                <c:pt idx="4">
                  <c:v>1565</c:v>
                </c:pt>
                <c:pt idx="5">
                  <c:v>1566</c:v>
                </c:pt>
                <c:pt idx="6">
                  <c:v>1519</c:v>
                </c:pt>
                <c:pt idx="7">
                  <c:v>1423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694400"/>
        <c:axId val="240781184"/>
      </c:lineChart>
      <c:catAx>
        <c:axId val="24069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781184"/>
        <c:crosses val="autoZero"/>
        <c:auto val="1"/>
        <c:lblAlgn val="ctr"/>
        <c:lblOffset val="100"/>
        <c:noMultiLvlLbl val="0"/>
      </c:catAx>
      <c:valAx>
        <c:axId val="24078118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69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"Marknadsandelar" inom ämnet</a:t>
            </a:r>
          </a:p>
        </c:rich>
      </c:tx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'Italienska per lärosäte'!$C$2</c:f>
              <c:strCache>
                <c:ptCount val="1"/>
                <c:pt idx="0">
                  <c:v>GU</c:v>
                </c:pt>
              </c:strCache>
            </c:strRef>
          </c:tx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lärosäte'!$C$3:$C$11</c:f>
              <c:numCache>
                <c:formatCode>General</c:formatCode>
                <c:ptCount val="9"/>
                <c:pt idx="0">
                  <c:v>19.98</c:v>
                </c:pt>
                <c:pt idx="1">
                  <c:v>22.78</c:v>
                </c:pt>
                <c:pt idx="2">
                  <c:v>19.829999999999998</c:v>
                </c:pt>
                <c:pt idx="3">
                  <c:v>18.02</c:v>
                </c:pt>
                <c:pt idx="4">
                  <c:v>11.96</c:v>
                </c:pt>
                <c:pt idx="5">
                  <c:v>10.1</c:v>
                </c:pt>
                <c:pt idx="6">
                  <c:v>0</c:v>
                </c:pt>
                <c:pt idx="7">
                  <c:v>7.0000000000000007E-2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'Italienska per lärosäte'!$D$2</c:f>
              <c:strCache>
                <c:ptCount val="1"/>
                <c:pt idx="0">
                  <c:v>HDa</c:v>
                </c:pt>
              </c:strCache>
            </c:strRef>
          </c:tx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lärosäte'!$D$3:$D$11</c:f>
              <c:numCache>
                <c:formatCode>General</c:formatCode>
                <c:ptCount val="9"/>
                <c:pt idx="0">
                  <c:v>12.49</c:v>
                </c:pt>
                <c:pt idx="1">
                  <c:v>13.3</c:v>
                </c:pt>
                <c:pt idx="2">
                  <c:v>12.75</c:v>
                </c:pt>
                <c:pt idx="3">
                  <c:v>8.98</c:v>
                </c:pt>
                <c:pt idx="4">
                  <c:v>8.41</c:v>
                </c:pt>
                <c:pt idx="5">
                  <c:v>11.18</c:v>
                </c:pt>
                <c:pt idx="6">
                  <c:v>19.989999999999998</c:v>
                </c:pt>
                <c:pt idx="7">
                  <c:v>20.34</c:v>
                </c:pt>
                <c:pt idx="8">
                  <c:v>23.68</c:v>
                </c:pt>
              </c:numCache>
            </c:numRef>
          </c:val>
        </c:ser>
        <c:ser>
          <c:idx val="2"/>
          <c:order val="2"/>
          <c:tx>
            <c:strRef>
              <c:f>'Italienska per lärosäte'!$E$2</c:f>
              <c:strCache>
                <c:ptCount val="1"/>
                <c:pt idx="0">
                  <c:v>KTH</c:v>
                </c:pt>
              </c:strCache>
            </c:strRef>
          </c:tx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lärosäte'!$E$3:$E$11</c:f>
              <c:numCache>
                <c:formatCode>General</c:formatCode>
                <c:ptCount val="9"/>
                <c:pt idx="0">
                  <c:v>3.92</c:v>
                </c:pt>
                <c:pt idx="1">
                  <c:v>3.12</c:v>
                </c:pt>
                <c:pt idx="2">
                  <c:v>2.87</c:v>
                </c:pt>
                <c:pt idx="3">
                  <c:v>2.57</c:v>
                </c:pt>
                <c:pt idx="4">
                  <c:v>1.87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'Italienska per lärosäte'!$F$2</c:f>
              <c:strCache>
                <c:ptCount val="1"/>
                <c:pt idx="0">
                  <c:v>LTU</c:v>
                </c:pt>
              </c:strCache>
            </c:strRef>
          </c:tx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lärosäte'!$F$3:$F$11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0.56999999999999995</c:v>
                </c:pt>
                <c:pt idx="4">
                  <c:v>1.56</c:v>
                </c:pt>
                <c:pt idx="5">
                  <c:v>1.79</c:v>
                </c:pt>
                <c:pt idx="6">
                  <c:v>0.64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'Italienska per lärosäte'!$G$2</c:f>
              <c:strCache>
                <c:ptCount val="1"/>
                <c:pt idx="0">
                  <c:v>LU</c:v>
                </c:pt>
              </c:strCache>
            </c:strRef>
          </c:tx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lärosäte'!$G$3:$G$11</c:f>
              <c:numCache>
                <c:formatCode>General</c:formatCode>
                <c:ptCount val="9"/>
                <c:pt idx="0">
                  <c:v>16.29</c:v>
                </c:pt>
                <c:pt idx="1">
                  <c:v>19.98</c:v>
                </c:pt>
                <c:pt idx="2">
                  <c:v>19.59</c:v>
                </c:pt>
                <c:pt idx="3">
                  <c:v>14.76</c:v>
                </c:pt>
                <c:pt idx="4">
                  <c:v>16.2</c:v>
                </c:pt>
                <c:pt idx="5">
                  <c:v>19.420000000000002</c:v>
                </c:pt>
                <c:pt idx="6">
                  <c:v>20.63</c:v>
                </c:pt>
                <c:pt idx="7">
                  <c:v>18.100000000000001</c:v>
                </c:pt>
                <c:pt idx="8">
                  <c:v>17.36</c:v>
                </c:pt>
              </c:numCache>
            </c:numRef>
          </c:val>
        </c:ser>
        <c:ser>
          <c:idx val="5"/>
          <c:order val="5"/>
          <c:tx>
            <c:strRef>
              <c:f>'Italienska per lärosäte'!$H$2</c:f>
              <c:strCache>
                <c:ptCount val="1"/>
                <c:pt idx="0">
                  <c:v>MdH</c:v>
                </c:pt>
              </c:strCache>
            </c:strRef>
          </c:tx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lärosäte'!$H$3:$H$11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2.57</c:v>
                </c:pt>
                <c:pt idx="4">
                  <c:v>3.93</c:v>
                </c:pt>
                <c:pt idx="5">
                  <c:v>1.6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tx>
            <c:strRef>
              <c:f>'Italienska per lärosäte'!$I$2</c:f>
              <c:strCache>
                <c:ptCount val="1"/>
                <c:pt idx="0">
                  <c:v>SU</c:v>
                </c:pt>
              </c:strCache>
            </c:strRef>
          </c:tx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lärosäte'!$I$3:$I$11</c:f>
              <c:numCache>
                <c:formatCode>General</c:formatCode>
                <c:ptCount val="9"/>
                <c:pt idx="0">
                  <c:v>34.72</c:v>
                </c:pt>
                <c:pt idx="1">
                  <c:v>30.27</c:v>
                </c:pt>
                <c:pt idx="2">
                  <c:v>31.6</c:v>
                </c:pt>
                <c:pt idx="3">
                  <c:v>39.869999999999997</c:v>
                </c:pt>
                <c:pt idx="4">
                  <c:v>37.76</c:v>
                </c:pt>
                <c:pt idx="5">
                  <c:v>37.51</c:v>
                </c:pt>
                <c:pt idx="6">
                  <c:v>39.659999999999997</c:v>
                </c:pt>
                <c:pt idx="7">
                  <c:v>41.74</c:v>
                </c:pt>
                <c:pt idx="8">
                  <c:v>38.72</c:v>
                </c:pt>
              </c:numCache>
            </c:numRef>
          </c:val>
        </c:ser>
        <c:ser>
          <c:idx val="7"/>
          <c:order val="7"/>
          <c:tx>
            <c:strRef>
              <c:f>'Italienska per lärosäte'!$J$2</c:f>
              <c:strCache>
                <c:ptCount val="1"/>
                <c:pt idx="0">
                  <c:v>UmU</c:v>
                </c:pt>
              </c:strCache>
            </c:strRef>
          </c:tx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lärosäte'!$J$3:$J$11</c:f>
              <c:numCache>
                <c:formatCode>General</c:formatCode>
                <c:ptCount val="9"/>
                <c:pt idx="0">
                  <c:v>1.31</c:v>
                </c:pt>
                <c:pt idx="1">
                  <c:v>2.87</c:v>
                </c:pt>
                <c:pt idx="2">
                  <c:v>4.33</c:v>
                </c:pt>
                <c:pt idx="3">
                  <c:v>4.2300000000000004</c:v>
                </c:pt>
                <c:pt idx="4">
                  <c:v>9.41</c:v>
                </c:pt>
                <c:pt idx="5">
                  <c:v>11.05</c:v>
                </c:pt>
                <c:pt idx="6">
                  <c:v>11.49</c:v>
                </c:pt>
                <c:pt idx="7">
                  <c:v>11.52</c:v>
                </c:pt>
                <c:pt idx="8">
                  <c:v>12.51</c:v>
                </c:pt>
              </c:numCache>
            </c:numRef>
          </c:val>
        </c:ser>
        <c:ser>
          <c:idx val="8"/>
          <c:order val="8"/>
          <c:tx>
            <c:strRef>
              <c:f>'Italienska per lärosäte'!$K$2</c:f>
              <c:strCache>
                <c:ptCount val="1"/>
                <c:pt idx="0">
                  <c:v>UU</c:v>
                </c:pt>
              </c:strCache>
            </c:strRef>
          </c:tx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lärosäte'!$K$3:$K$11</c:f>
              <c:numCache>
                <c:formatCode>General</c:formatCode>
                <c:ptCount val="9"/>
                <c:pt idx="0">
                  <c:v>11.3</c:v>
                </c:pt>
                <c:pt idx="1">
                  <c:v>7.68</c:v>
                </c:pt>
                <c:pt idx="2">
                  <c:v>9.0299999999999994</c:v>
                </c:pt>
                <c:pt idx="3">
                  <c:v>8.41</c:v>
                </c:pt>
                <c:pt idx="4">
                  <c:v>8.91</c:v>
                </c:pt>
                <c:pt idx="5">
                  <c:v>7.35</c:v>
                </c:pt>
                <c:pt idx="6">
                  <c:v>7.6</c:v>
                </c:pt>
                <c:pt idx="7">
                  <c:v>8.23</c:v>
                </c:pt>
                <c:pt idx="8">
                  <c:v>7.73</c:v>
                </c:pt>
              </c:numCache>
            </c:numRef>
          </c:val>
        </c:ser>
        <c:ser>
          <c:idx val="9"/>
          <c:order val="9"/>
          <c:tx>
            <c:strRef>
              <c:f>'Italienska per lärosäte'!$L$2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lärosäte'!$L$3:$L$11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'Italienska per lärosäte'!$M$2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lärosäte'!$M$3:$M$11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'Italienska per lärosäte'!$N$2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lärosäte'!$N$3:$N$11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'Italienska per lärosäte'!$O$2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lärosäte'!$O$3:$O$11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'Italienska per lärosäte'!$P$2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lärosäte'!$P$3:$P$11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'Italienska per lärosäte'!$Q$2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lärosäte'!$Q$3:$Q$11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'Italienska per lärosäte'!$R$2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lärosäte'!$R$3:$R$11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'Italienska per lärosäte'!$S$2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lärosäte'!$S$3:$S$11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'Italienska per lärosäte'!$T$2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lärosäte'!$T$3:$T$11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'Italienska per lärosäte'!$U$2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lärosäte'!$U$3:$U$11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'Italienska per lärosäte'!$V$2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lärosäte'!$V$3:$V$11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'Italienska per lärosäte'!$W$2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lärosäte'!$W$3:$W$11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'Italienska per lärosäte'!$X$2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lärosäte'!$X$3:$X$11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'Italienska per lärosäte'!$Y$2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lärosäte'!$Y$3:$Y$11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'Italienska per lärosäte'!$Z$2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lärosäte'!$Z$3:$Z$11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'Italienska per lärosäte'!$AA$2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lärosäte'!$AA$3:$AA$11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'Italienska per lärosäte'!$AB$2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lärosäte'!$AB$3:$AB$11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'Italienska per lärosäte'!$AC$2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lärosäte'!$AC$3:$AC$11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'Italienska per lärosäte'!$AD$2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lärosäte'!$AD$3:$AD$11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'Italienska per lärosäte'!$AE$2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lärosäte'!$AE$3:$AE$11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'Italienska per lärosäte'!$AF$2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'Italienska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'Italienska per lärosäte'!$AF$3:$AF$11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977408"/>
        <c:axId val="240978944"/>
      </c:areaChart>
      <c:catAx>
        <c:axId val="24097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978944"/>
        <c:crosses val="autoZero"/>
        <c:auto val="1"/>
        <c:lblAlgn val="ctr"/>
        <c:lblOffset val="100"/>
        <c:noMultiLvlLbl val="0"/>
      </c:catAx>
      <c:valAx>
        <c:axId val="24097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97740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Antal studenter i</a:t>
            </a:r>
            <a:r>
              <a:rPr lang="sv-SE" baseline="0"/>
              <a:t> ämnet per lärosäte</a:t>
            </a:r>
            <a:endParaRPr lang="sv-S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0905618505003959E-2"/>
          <c:y val="2.3263277395316345E-2"/>
          <c:w val="0.70886139997494191"/>
          <c:h val="0.94430965306785819"/>
        </c:manualLayout>
      </c:layout>
      <c:lineChart>
        <c:grouping val="standard"/>
        <c:varyColors val="0"/>
        <c:ser>
          <c:idx val="0"/>
          <c:order val="0"/>
          <c:tx>
            <c:strRef>
              <c:f>'Franska per lärosäte'!$C$14</c:f>
              <c:strCache>
                <c:ptCount val="1"/>
                <c:pt idx="0">
                  <c:v>GU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lärosäte'!$C$15:$C$22</c:f>
              <c:numCache>
                <c:formatCode>General</c:formatCode>
                <c:ptCount val="8"/>
                <c:pt idx="0">
                  <c:v>761</c:v>
                </c:pt>
                <c:pt idx="1">
                  <c:v>783</c:v>
                </c:pt>
                <c:pt idx="2">
                  <c:v>708</c:v>
                </c:pt>
                <c:pt idx="3">
                  <c:v>622</c:v>
                </c:pt>
                <c:pt idx="4">
                  <c:v>513</c:v>
                </c:pt>
                <c:pt idx="5">
                  <c:v>688</c:v>
                </c:pt>
                <c:pt idx="6">
                  <c:v>674</c:v>
                </c:pt>
                <c:pt idx="7">
                  <c:v>544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'Franska per lärosäte'!$D$14</c:f>
              <c:strCache>
                <c:ptCount val="1"/>
                <c:pt idx="0">
                  <c:v>HHS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lärosäte'!$D$15:$D$22</c:f>
              <c:numCache>
                <c:formatCode>General</c:formatCode>
                <c:ptCount val="8"/>
                <c:pt idx="0">
                  <c:v>55</c:v>
                </c:pt>
                <c:pt idx="1">
                  <c:v>50</c:v>
                </c:pt>
                <c:pt idx="2">
                  <c:v>93</c:v>
                </c:pt>
                <c:pt idx="3">
                  <c:v>53</c:v>
                </c:pt>
                <c:pt idx="4">
                  <c:v>50</c:v>
                </c:pt>
                <c:pt idx="5">
                  <c:v>59</c:v>
                </c:pt>
                <c:pt idx="6">
                  <c:v>45</c:v>
                </c:pt>
                <c:pt idx="7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'Franska per lärosäte'!$E$14</c:f>
              <c:strCache>
                <c:ptCount val="1"/>
                <c:pt idx="0">
                  <c:v>HDa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lärosäte'!$E$15:$E$22</c:f>
              <c:numCache>
                <c:formatCode>General</c:formatCode>
                <c:ptCount val="8"/>
                <c:pt idx="0">
                  <c:v>266</c:v>
                </c:pt>
                <c:pt idx="1">
                  <c:v>337</c:v>
                </c:pt>
                <c:pt idx="2">
                  <c:v>388</c:v>
                </c:pt>
                <c:pt idx="3">
                  <c:v>453</c:v>
                </c:pt>
                <c:pt idx="4">
                  <c:v>384</c:v>
                </c:pt>
                <c:pt idx="5">
                  <c:v>521</c:v>
                </c:pt>
                <c:pt idx="6">
                  <c:v>544</c:v>
                </c:pt>
                <c:pt idx="7">
                  <c:v>566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'Franska per lärosäte'!$F$14</c:f>
              <c:strCache>
                <c:ptCount val="1"/>
                <c:pt idx="0">
                  <c:v>HH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lärosäte'!$F$15:$F$22</c:f>
              <c:numCache>
                <c:formatCode>General</c:formatCode>
                <c:ptCount val="8"/>
                <c:pt idx="0">
                  <c:v>168</c:v>
                </c:pt>
                <c:pt idx="1">
                  <c:v>176</c:v>
                </c:pt>
                <c:pt idx="2">
                  <c:v>180</c:v>
                </c:pt>
                <c:pt idx="3">
                  <c:v>168</c:v>
                </c:pt>
                <c:pt idx="4">
                  <c:v>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'Franska per lärosäte'!$G$14</c:f>
              <c:strCache>
                <c:ptCount val="1"/>
                <c:pt idx="0">
                  <c:v>JU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lärosäte'!$G$15:$G$22</c:f>
              <c:numCache>
                <c:formatCode>General</c:formatCode>
                <c:ptCount val="8"/>
                <c:pt idx="0">
                  <c:v>48</c:v>
                </c:pt>
                <c:pt idx="1">
                  <c:v>29</c:v>
                </c:pt>
                <c:pt idx="2">
                  <c:v>88</c:v>
                </c:pt>
                <c:pt idx="3">
                  <c:v>125</c:v>
                </c:pt>
                <c:pt idx="4">
                  <c:v>88</c:v>
                </c:pt>
                <c:pt idx="5">
                  <c:v>26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'Franska per lärosäte'!$H$14</c:f>
              <c:strCache>
                <c:ptCount val="1"/>
                <c:pt idx="0">
                  <c:v>KaU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lärosäte'!$H$15:$H$22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'Franska per lärosäte'!$I$14</c:f>
              <c:strCache>
                <c:ptCount val="1"/>
                <c:pt idx="0">
                  <c:v>KTH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lärosäte'!$I$15:$I$22</c:f>
              <c:numCache>
                <c:formatCode>General</c:formatCode>
                <c:ptCount val="8"/>
                <c:pt idx="0">
                  <c:v>148</c:v>
                </c:pt>
                <c:pt idx="1">
                  <c:v>169</c:v>
                </c:pt>
                <c:pt idx="2">
                  <c:v>180</c:v>
                </c:pt>
                <c:pt idx="3">
                  <c:v>186</c:v>
                </c:pt>
                <c:pt idx="4">
                  <c:v>182</c:v>
                </c:pt>
                <c:pt idx="5">
                  <c:v>135</c:v>
                </c:pt>
                <c:pt idx="6">
                  <c:v>94</c:v>
                </c:pt>
                <c:pt idx="7">
                  <c:v>103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'Franska per lärosäte'!$J$14</c:f>
              <c:strCache>
                <c:ptCount val="1"/>
                <c:pt idx="0">
                  <c:v>LiU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lärosäte'!$J$15:$J$22</c:f>
              <c:numCache>
                <c:formatCode>General</c:formatCode>
                <c:ptCount val="8"/>
                <c:pt idx="0">
                  <c:v>419</c:v>
                </c:pt>
                <c:pt idx="1">
                  <c:v>506</c:v>
                </c:pt>
                <c:pt idx="2">
                  <c:v>547</c:v>
                </c:pt>
                <c:pt idx="3">
                  <c:v>463</c:v>
                </c:pt>
                <c:pt idx="4">
                  <c:v>484</c:v>
                </c:pt>
                <c:pt idx="5">
                  <c:v>474</c:v>
                </c:pt>
                <c:pt idx="6">
                  <c:v>467</c:v>
                </c:pt>
                <c:pt idx="7">
                  <c:v>413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'Franska per lärosäte'!$K$14</c:f>
              <c:strCache>
                <c:ptCount val="1"/>
                <c:pt idx="0">
                  <c:v>LnU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lärosäte'!$K$15:$K$22</c:f>
              <c:numCache>
                <c:formatCode>General</c:formatCode>
                <c:ptCount val="8"/>
                <c:pt idx="0">
                  <c:v>135</c:v>
                </c:pt>
                <c:pt idx="1">
                  <c:v>114</c:v>
                </c:pt>
                <c:pt idx="2">
                  <c:v>136</c:v>
                </c:pt>
                <c:pt idx="3">
                  <c:v>126</c:v>
                </c:pt>
                <c:pt idx="4">
                  <c:v>150</c:v>
                </c:pt>
                <c:pt idx="5">
                  <c:v>172</c:v>
                </c:pt>
                <c:pt idx="6">
                  <c:v>133</c:v>
                </c:pt>
                <c:pt idx="7">
                  <c:v>126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'Franska per lärosäte'!$L$14</c:f>
              <c:strCache>
                <c:ptCount val="1"/>
                <c:pt idx="0">
                  <c:v>LTU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lärosäte'!$L$15:$L$22</c:f>
              <c:numCache>
                <c:formatCode>General</c:formatCode>
                <c:ptCount val="8"/>
                <c:pt idx="0">
                  <c:v>41</c:v>
                </c:pt>
                <c:pt idx="1">
                  <c:v>38</c:v>
                </c:pt>
                <c:pt idx="2">
                  <c:v>51</c:v>
                </c:pt>
                <c:pt idx="3">
                  <c:v>53</c:v>
                </c:pt>
                <c:pt idx="4">
                  <c:v>68</c:v>
                </c:pt>
                <c:pt idx="5">
                  <c:v>60</c:v>
                </c:pt>
                <c:pt idx="6">
                  <c:v>62</c:v>
                </c:pt>
                <c:pt idx="7">
                  <c:v>76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'Franska per lärosäte'!$M$14</c:f>
              <c:strCache>
                <c:ptCount val="1"/>
                <c:pt idx="0">
                  <c:v>LU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lärosäte'!$M$15:$M$22</c:f>
              <c:numCache>
                <c:formatCode>General</c:formatCode>
                <c:ptCount val="8"/>
                <c:pt idx="0">
                  <c:v>390</c:v>
                </c:pt>
                <c:pt idx="1">
                  <c:v>376</c:v>
                </c:pt>
                <c:pt idx="2">
                  <c:v>368</c:v>
                </c:pt>
                <c:pt idx="3">
                  <c:v>352</c:v>
                </c:pt>
                <c:pt idx="4">
                  <c:v>421</c:v>
                </c:pt>
                <c:pt idx="5">
                  <c:v>322</c:v>
                </c:pt>
                <c:pt idx="6">
                  <c:v>364</c:v>
                </c:pt>
                <c:pt idx="7">
                  <c:v>367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'Franska per lärosäte'!$N$14</c:f>
              <c:strCache>
                <c:ptCount val="1"/>
                <c:pt idx="0">
                  <c:v>MaH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lärosäte'!$N$15:$N$22</c:f>
              <c:numCache>
                <c:formatCode>General</c:formatCode>
                <c:ptCount val="8"/>
                <c:pt idx="0">
                  <c:v>12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'Franska per lärosäte'!$O$14</c:f>
              <c:strCache>
                <c:ptCount val="1"/>
                <c:pt idx="0">
                  <c:v>MdH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lärosäte'!$O$15:$O$22</c:f>
              <c:numCache>
                <c:formatCode>General</c:formatCode>
                <c:ptCount val="8"/>
                <c:pt idx="0">
                  <c:v>105</c:v>
                </c:pt>
                <c:pt idx="1">
                  <c:v>143</c:v>
                </c:pt>
                <c:pt idx="2">
                  <c:v>263</c:v>
                </c:pt>
                <c:pt idx="3">
                  <c:v>401</c:v>
                </c:pt>
                <c:pt idx="4">
                  <c:v>506</c:v>
                </c:pt>
                <c:pt idx="5">
                  <c:v>36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'Franska per lärosäte'!$P$14</c:f>
              <c:strCache>
                <c:ptCount val="1"/>
                <c:pt idx="0">
                  <c:v>SU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lärosäte'!$P$15:$P$22</c:f>
              <c:numCache>
                <c:formatCode>General</c:formatCode>
                <c:ptCount val="8"/>
                <c:pt idx="0">
                  <c:v>702</c:v>
                </c:pt>
                <c:pt idx="1">
                  <c:v>883</c:v>
                </c:pt>
                <c:pt idx="2">
                  <c:v>1077</c:v>
                </c:pt>
                <c:pt idx="3">
                  <c:v>904</c:v>
                </c:pt>
                <c:pt idx="4">
                  <c:v>842</c:v>
                </c:pt>
                <c:pt idx="5">
                  <c:v>927</c:v>
                </c:pt>
                <c:pt idx="6">
                  <c:v>981</c:v>
                </c:pt>
                <c:pt idx="7">
                  <c:v>825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'Franska per lärosäte'!$Q$14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lärosäte'!$Q$15:$Q$22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'Franska per lärosäte'!$R$14</c:f>
              <c:strCache>
                <c:ptCount val="1"/>
                <c:pt idx="0">
                  <c:v>UmU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lärosäte'!$R$15:$R$22</c:f>
              <c:numCache>
                <c:formatCode>General</c:formatCode>
                <c:ptCount val="8"/>
                <c:pt idx="0">
                  <c:v>77</c:v>
                </c:pt>
                <c:pt idx="1">
                  <c:v>74</c:v>
                </c:pt>
                <c:pt idx="2">
                  <c:v>60</c:v>
                </c:pt>
                <c:pt idx="3">
                  <c:v>110</c:v>
                </c:pt>
                <c:pt idx="4">
                  <c:v>205</c:v>
                </c:pt>
                <c:pt idx="5">
                  <c:v>214</c:v>
                </c:pt>
                <c:pt idx="6">
                  <c:v>229</c:v>
                </c:pt>
                <c:pt idx="7">
                  <c:v>202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'Franska per lärosäte'!$S$14</c:f>
              <c:strCache>
                <c:ptCount val="1"/>
                <c:pt idx="0">
                  <c:v>UU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lärosäte'!$S$15:$S$22</c:f>
              <c:numCache>
                <c:formatCode>General</c:formatCode>
                <c:ptCount val="8"/>
                <c:pt idx="0">
                  <c:v>400</c:v>
                </c:pt>
                <c:pt idx="1">
                  <c:v>447</c:v>
                </c:pt>
                <c:pt idx="2">
                  <c:v>421</c:v>
                </c:pt>
                <c:pt idx="3">
                  <c:v>476</c:v>
                </c:pt>
                <c:pt idx="4">
                  <c:v>325</c:v>
                </c:pt>
                <c:pt idx="5">
                  <c:v>319</c:v>
                </c:pt>
                <c:pt idx="6">
                  <c:v>280</c:v>
                </c:pt>
                <c:pt idx="7">
                  <c:v>273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'Franska per lärosäte'!$T$14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lärosäte'!$T$15:$T$22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'Franska per lärosäte'!$U$14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lärosäte'!$U$15:$U$22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'Franska per lärosäte'!$V$14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lärosäte'!$V$15:$V$22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'Franska per lärosäte'!$W$14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lärosäte'!$W$15:$W$22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'Franska per lärosäte'!$X$14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lärosäte'!$X$15:$X$22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'Franska per lärosäte'!$Y$14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lärosäte'!$Y$15:$Y$22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'Franska per lärosäte'!$Z$14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lärosäte'!$Z$15:$Z$22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'Franska per lärosäte'!$AA$14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lärosäte'!$AA$15:$AA$22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'Franska per lärosäte'!$AB$14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lärosäte'!$AB$15:$AB$22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'Franska per lärosäte'!$AC$14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lärosäte'!$AC$15:$AC$22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'Franska per lärosäte'!$AD$14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lärosäte'!$AD$15:$AD$22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'Franska per lärosäte'!$AE$14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lärosäte'!$AE$15:$AE$22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'Franska per lärosäte'!$AF$14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lärosäte'!$AF$15:$AF$22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'Franska per lärosäte'!$AG$14</c:f>
              <c:strCache>
                <c:ptCount val="1"/>
                <c:pt idx="0">
                  <c:v>Totalt riket</c:v>
                </c:pt>
              </c:strCache>
            </c:strRef>
          </c:tx>
          <c:marker>
            <c:symbol val="none"/>
          </c:marker>
          <c:cat>
            <c:numRef>
              <c:f>'Franska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'Franska per lärosäte'!$AG$15:$AG$22</c:f>
              <c:numCache>
                <c:formatCode>General</c:formatCode>
                <c:ptCount val="8"/>
                <c:pt idx="0">
                  <c:v>3731</c:v>
                </c:pt>
                <c:pt idx="1">
                  <c:v>4126</c:v>
                </c:pt>
                <c:pt idx="2">
                  <c:v>4561</c:v>
                </c:pt>
                <c:pt idx="3">
                  <c:v>4494</c:v>
                </c:pt>
                <c:pt idx="4">
                  <c:v>4291</c:v>
                </c:pt>
                <c:pt idx="5">
                  <c:v>3953</c:v>
                </c:pt>
                <c:pt idx="6">
                  <c:v>3884</c:v>
                </c:pt>
                <c:pt idx="7">
                  <c:v>3529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292032"/>
        <c:axId val="241300992"/>
      </c:lineChart>
      <c:catAx>
        <c:axId val="24129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300992"/>
        <c:crosses val="autoZero"/>
        <c:auto val="1"/>
        <c:lblAlgn val="ctr"/>
        <c:lblOffset val="100"/>
        <c:noMultiLvlLbl val="0"/>
      </c:catAx>
      <c:valAx>
        <c:axId val="24130099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29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"Marknadsandelar" inom ämnet</a:t>
            </a:r>
          </a:p>
        </c:rich>
      </c:tx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'Franska per lärosäte'!$C$2</c:f>
              <c:strCache>
                <c:ptCount val="1"/>
                <c:pt idx="0">
                  <c:v>GU</c:v>
                </c:pt>
              </c:strCache>
            </c:strRef>
          </c:tx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lärosäte'!$C$3:$C$11</c:f>
              <c:numCache>
                <c:formatCode>General</c:formatCode>
                <c:ptCount val="9"/>
                <c:pt idx="0">
                  <c:v>19.62</c:v>
                </c:pt>
                <c:pt idx="1">
                  <c:v>20.399999999999999</c:v>
                </c:pt>
                <c:pt idx="2">
                  <c:v>18.98</c:v>
                </c:pt>
                <c:pt idx="3">
                  <c:v>15.52</c:v>
                </c:pt>
                <c:pt idx="4">
                  <c:v>13.84</c:v>
                </c:pt>
                <c:pt idx="5">
                  <c:v>11.96</c:v>
                </c:pt>
                <c:pt idx="6">
                  <c:v>17.399999999999999</c:v>
                </c:pt>
                <c:pt idx="7">
                  <c:v>17.350000000000001</c:v>
                </c:pt>
                <c:pt idx="8">
                  <c:v>15.42</c:v>
                </c:pt>
              </c:numCache>
            </c:numRef>
          </c:val>
        </c:ser>
        <c:ser>
          <c:idx val="1"/>
          <c:order val="1"/>
          <c:tx>
            <c:strRef>
              <c:f>'Franska per lärosäte'!$D$2</c:f>
              <c:strCache>
                <c:ptCount val="1"/>
                <c:pt idx="0">
                  <c:v>HHS</c:v>
                </c:pt>
              </c:strCache>
            </c:strRef>
          </c:tx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lärosäte'!$D$3:$D$11</c:f>
              <c:numCache>
                <c:formatCode>General</c:formatCode>
                <c:ptCount val="9"/>
                <c:pt idx="0">
                  <c:v>0.55000000000000004</c:v>
                </c:pt>
                <c:pt idx="1">
                  <c:v>1.47</c:v>
                </c:pt>
                <c:pt idx="2">
                  <c:v>1.21</c:v>
                </c:pt>
                <c:pt idx="3">
                  <c:v>2.04</c:v>
                </c:pt>
                <c:pt idx="4">
                  <c:v>1.18</c:v>
                </c:pt>
                <c:pt idx="5">
                  <c:v>1.17</c:v>
                </c:pt>
                <c:pt idx="6">
                  <c:v>1.49</c:v>
                </c:pt>
                <c:pt idx="7">
                  <c:v>1.1599999999999999</c:v>
                </c:pt>
                <c:pt idx="8">
                  <c:v>0.96</c:v>
                </c:pt>
              </c:numCache>
            </c:numRef>
          </c:val>
        </c:ser>
        <c:ser>
          <c:idx val="2"/>
          <c:order val="2"/>
          <c:tx>
            <c:strRef>
              <c:f>'Franska per lärosäte'!$E$2</c:f>
              <c:strCache>
                <c:ptCount val="1"/>
                <c:pt idx="0">
                  <c:v>HDa</c:v>
                </c:pt>
              </c:strCache>
            </c:strRef>
          </c:tx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lärosäte'!$E$3:$E$11</c:f>
              <c:numCache>
                <c:formatCode>General</c:formatCode>
                <c:ptCount val="9"/>
                <c:pt idx="0">
                  <c:v>6.23</c:v>
                </c:pt>
                <c:pt idx="1">
                  <c:v>7.13</c:v>
                </c:pt>
                <c:pt idx="2">
                  <c:v>8.17</c:v>
                </c:pt>
                <c:pt idx="3">
                  <c:v>8.51</c:v>
                </c:pt>
                <c:pt idx="4">
                  <c:v>10.08</c:v>
                </c:pt>
                <c:pt idx="5">
                  <c:v>8.9499999999999993</c:v>
                </c:pt>
                <c:pt idx="6">
                  <c:v>13.18</c:v>
                </c:pt>
                <c:pt idx="7">
                  <c:v>14.01</c:v>
                </c:pt>
                <c:pt idx="8">
                  <c:v>16.04</c:v>
                </c:pt>
              </c:numCache>
            </c:numRef>
          </c:val>
        </c:ser>
        <c:ser>
          <c:idx val="3"/>
          <c:order val="3"/>
          <c:tx>
            <c:strRef>
              <c:f>'Franska per lärosäte'!$F$2</c:f>
              <c:strCache>
                <c:ptCount val="1"/>
                <c:pt idx="0">
                  <c:v>HH</c:v>
                </c:pt>
              </c:strCache>
            </c:strRef>
          </c:tx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lärosäte'!$F$3:$F$11</c:f>
              <c:numCache>
                <c:formatCode>General</c:formatCode>
                <c:ptCount val="9"/>
                <c:pt idx="0">
                  <c:v>4.28</c:v>
                </c:pt>
                <c:pt idx="1">
                  <c:v>4.5</c:v>
                </c:pt>
                <c:pt idx="2">
                  <c:v>4.2699999999999996</c:v>
                </c:pt>
                <c:pt idx="3">
                  <c:v>3.95</c:v>
                </c:pt>
                <c:pt idx="4">
                  <c:v>3.74</c:v>
                </c:pt>
                <c:pt idx="5">
                  <c:v>1.65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'Franska per lärosäte'!$G$2</c:f>
              <c:strCache>
                <c:ptCount val="1"/>
                <c:pt idx="0">
                  <c:v>JU</c:v>
                </c:pt>
              </c:strCache>
            </c:strRef>
          </c:tx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lärosäte'!$G$3:$G$11</c:f>
              <c:numCache>
                <c:formatCode>General</c:formatCode>
                <c:ptCount val="9"/>
                <c:pt idx="0">
                  <c:v>1.64</c:v>
                </c:pt>
                <c:pt idx="1">
                  <c:v>1.29</c:v>
                </c:pt>
                <c:pt idx="2">
                  <c:v>0.7</c:v>
                </c:pt>
                <c:pt idx="3">
                  <c:v>1.93</c:v>
                </c:pt>
                <c:pt idx="4">
                  <c:v>2.78</c:v>
                </c:pt>
                <c:pt idx="5">
                  <c:v>2.0499999999999998</c:v>
                </c:pt>
                <c:pt idx="6">
                  <c:v>0.66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5"/>
          <c:order val="5"/>
          <c:tx>
            <c:strRef>
              <c:f>'Franska per lärosäte'!$H$2</c:f>
              <c:strCache>
                <c:ptCount val="1"/>
                <c:pt idx="0">
                  <c:v>KaU</c:v>
                </c:pt>
              </c:strCache>
            </c:strRef>
          </c:tx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lärosäte'!$H$3:$H$11</c:f>
              <c:numCache>
                <c:formatCode>General</c:formatCode>
                <c:ptCount val="9"/>
                <c:pt idx="0">
                  <c:v>0.35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tx>
            <c:strRef>
              <c:f>'Franska per lärosäte'!$I$2</c:f>
              <c:strCache>
                <c:ptCount val="1"/>
                <c:pt idx="0">
                  <c:v>KTH</c:v>
                </c:pt>
              </c:strCache>
            </c:strRef>
          </c:tx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lärosäte'!$I$3:$I$11</c:f>
              <c:numCache>
                <c:formatCode>General</c:formatCode>
                <c:ptCount val="9"/>
                <c:pt idx="0">
                  <c:v>3.74</c:v>
                </c:pt>
                <c:pt idx="1">
                  <c:v>3.97</c:v>
                </c:pt>
                <c:pt idx="2">
                  <c:v>4.0999999999999996</c:v>
                </c:pt>
                <c:pt idx="3">
                  <c:v>3.95</c:v>
                </c:pt>
                <c:pt idx="4">
                  <c:v>4.1399999999999997</c:v>
                </c:pt>
                <c:pt idx="5">
                  <c:v>4.24</c:v>
                </c:pt>
                <c:pt idx="6">
                  <c:v>3.42</c:v>
                </c:pt>
                <c:pt idx="7">
                  <c:v>2.42</c:v>
                </c:pt>
                <c:pt idx="8">
                  <c:v>2.92</c:v>
                </c:pt>
              </c:numCache>
            </c:numRef>
          </c:val>
        </c:ser>
        <c:ser>
          <c:idx val="7"/>
          <c:order val="7"/>
          <c:tx>
            <c:strRef>
              <c:f>'Franska per lärosäte'!$J$2</c:f>
              <c:strCache>
                <c:ptCount val="1"/>
                <c:pt idx="0">
                  <c:v>LiU</c:v>
                </c:pt>
              </c:strCache>
            </c:strRef>
          </c:tx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lärosäte'!$J$3:$J$11</c:f>
              <c:numCache>
                <c:formatCode>General</c:formatCode>
                <c:ptCount val="9"/>
                <c:pt idx="0">
                  <c:v>13.94</c:v>
                </c:pt>
                <c:pt idx="1">
                  <c:v>11.23</c:v>
                </c:pt>
                <c:pt idx="2">
                  <c:v>12.26</c:v>
                </c:pt>
                <c:pt idx="3">
                  <c:v>11.99</c:v>
                </c:pt>
                <c:pt idx="4">
                  <c:v>10.3</c:v>
                </c:pt>
                <c:pt idx="5">
                  <c:v>11.28</c:v>
                </c:pt>
                <c:pt idx="6">
                  <c:v>11.99</c:v>
                </c:pt>
                <c:pt idx="7">
                  <c:v>12.02</c:v>
                </c:pt>
                <c:pt idx="8">
                  <c:v>11.7</c:v>
                </c:pt>
              </c:numCache>
            </c:numRef>
          </c:val>
        </c:ser>
        <c:ser>
          <c:idx val="8"/>
          <c:order val="8"/>
          <c:tx>
            <c:strRef>
              <c:f>'Franska per lärosäte'!$K$2</c:f>
              <c:strCache>
                <c:ptCount val="1"/>
                <c:pt idx="0">
                  <c:v>LnU</c:v>
                </c:pt>
              </c:strCache>
            </c:strRef>
          </c:tx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lärosäte'!$K$3:$K$11</c:f>
              <c:numCache>
                <c:formatCode>General</c:formatCode>
                <c:ptCount val="9"/>
                <c:pt idx="0">
                  <c:v>4.2300000000000004</c:v>
                </c:pt>
                <c:pt idx="1">
                  <c:v>3.62</c:v>
                </c:pt>
                <c:pt idx="2">
                  <c:v>2.76</c:v>
                </c:pt>
                <c:pt idx="3">
                  <c:v>2.98</c:v>
                </c:pt>
                <c:pt idx="4">
                  <c:v>2.8</c:v>
                </c:pt>
                <c:pt idx="5">
                  <c:v>3.5</c:v>
                </c:pt>
                <c:pt idx="6">
                  <c:v>4.3499999999999996</c:v>
                </c:pt>
                <c:pt idx="7">
                  <c:v>3.42</c:v>
                </c:pt>
                <c:pt idx="8">
                  <c:v>3.57</c:v>
                </c:pt>
              </c:numCache>
            </c:numRef>
          </c:val>
        </c:ser>
        <c:ser>
          <c:idx val="9"/>
          <c:order val="9"/>
          <c:tx>
            <c:strRef>
              <c:f>'Franska per lärosäte'!$L$2</c:f>
              <c:strCache>
                <c:ptCount val="1"/>
                <c:pt idx="0">
                  <c:v>LTU</c:v>
                </c:pt>
              </c:strCache>
            </c:strRef>
          </c:tx>
          <c:spPr>
            <a:ln w="25400">
              <a:noFill/>
            </a:ln>
          </c:spPr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lärosäte'!$L$3:$L$11</c:f>
              <c:numCache>
                <c:formatCode>General</c:formatCode>
                <c:ptCount val="9"/>
                <c:pt idx="0">
                  <c:v>1.34</c:v>
                </c:pt>
                <c:pt idx="1">
                  <c:v>1.1000000000000001</c:v>
                </c:pt>
                <c:pt idx="2">
                  <c:v>0.92</c:v>
                </c:pt>
                <c:pt idx="3">
                  <c:v>1.1200000000000001</c:v>
                </c:pt>
                <c:pt idx="4">
                  <c:v>1.18</c:v>
                </c:pt>
                <c:pt idx="5">
                  <c:v>1.58</c:v>
                </c:pt>
                <c:pt idx="6">
                  <c:v>1.52</c:v>
                </c:pt>
                <c:pt idx="7">
                  <c:v>1.6</c:v>
                </c:pt>
                <c:pt idx="8">
                  <c:v>2.15</c:v>
                </c:pt>
              </c:numCache>
            </c:numRef>
          </c:val>
        </c:ser>
        <c:ser>
          <c:idx val="10"/>
          <c:order val="10"/>
          <c:tx>
            <c:strRef>
              <c:f>'Franska per lärosäte'!$M$2</c:f>
              <c:strCache>
                <c:ptCount val="1"/>
                <c:pt idx="0">
                  <c:v>LU</c:v>
                </c:pt>
              </c:strCache>
            </c:strRef>
          </c:tx>
          <c:spPr>
            <a:ln w="25400">
              <a:noFill/>
            </a:ln>
          </c:spPr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lärosäte'!$M$3:$M$11</c:f>
              <c:numCache>
                <c:formatCode>General</c:formatCode>
                <c:ptCount val="9"/>
                <c:pt idx="0">
                  <c:v>9.51</c:v>
                </c:pt>
                <c:pt idx="1">
                  <c:v>10.45</c:v>
                </c:pt>
                <c:pt idx="2">
                  <c:v>9.11</c:v>
                </c:pt>
                <c:pt idx="3">
                  <c:v>8.07</c:v>
                </c:pt>
                <c:pt idx="4">
                  <c:v>7.83</c:v>
                </c:pt>
                <c:pt idx="5">
                  <c:v>9.81</c:v>
                </c:pt>
                <c:pt idx="6">
                  <c:v>8.15</c:v>
                </c:pt>
                <c:pt idx="7">
                  <c:v>9.3699999999999992</c:v>
                </c:pt>
                <c:pt idx="8">
                  <c:v>10.4</c:v>
                </c:pt>
              </c:numCache>
            </c:numRef>
          </c:val>
        </c:ser>
        <c:ser>
          <c:idx val="11"/>
          <c:order val="11"/>
          <c:tx>
            <c:strRef>
              <c:f>'Franska per lärosäte'!$N$2</c:f>
              <c:strCache>
                <c:ptCount val="1"/>
                <c:pt idx="0">
                  <c:v>MaH</c:v>
                </c:pt>
              </c:strCache>
            </c:strRef>
          </c:tx>
          <c:spPr>
            <a:ln w="25400">
              <a:noFill/>
            </a:ln>
          </c:spPr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lärosäte'!$N$3:$N$11</c:f>
              <c:numCache>
                <c:formatCode>General</c:formatCode>
                <c:ptCount val="9"/>
                <c:pt idx="0">
                  <c:v>0.2</c:v>
                </c:pt>
                <c:pt idx="1">
                  <c:v>0.32</c:v>
                </c:pt>
                <c:pt idx="2">
                  <c:v>0.02</c:v>
                </c:pt>
                <c:pt idx="3">
                  <c:v>0</c:v>
                </c:pt>
                <c:pt idx="4">
                  <c:v>0.04</c:v>
                </c:pt>
                <c:pt idx="5">
                  <c:v>0.05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'Franska per lärosäte'!$O$2</c:f>
              <c:strCache>
                <c:ptCount val="1"/>
                <c:pt idx="0">
                  <c:v>MdH</c:v>
                </c:pt>
              </c:strCache>
            </c:strRef>
          </c:tx>
          <c:spPr>
            <a:ln w="25400">
              <a:noFill/>
            </a:ln>
          </c:spPr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lärosäte'!$O$3:$O$11</c:f>
              <c:numCache>
                <c:formatCode>General</c:formatCode>
                <c:ptCount val="9"/>
                <c:pt idx="0">
                  <c:v>3.19</c:v>
                </c:pt>
                <c:pt idx="1">
                  <c:v>2.81</c:v>
                </c:pt>
                <c:pt idx="2">
                  <c:v>3.47</c:v>
                </c:pt>
                <c:pt idx="3">
                  <c:v>5.77</c:v>
                </c:pt>
                <c:pt idx="4">
                  <c:v>8.92</c:v>
                </c:pt>
                <c:pt idx="5">
                  <c:v>11.79</c:v>
                </c:pt>
                <c:pt idx="6">
                  <c:v>0.91</c:v>
                </c:pt>
                <c:pt idx="7">
                  <c:v>0.28000000000000003</c:v>
                </c:pt>
                <c:pt idx="8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'Franska per lärosäte'!$P$2</c:f>
              <c:strCache>
                <c:ptCount val="1"/>
                <c:pt idx="0">
                  <c:v>SU</c:v>
                </c:pt>
              </c:strCache>
            </c:strRef>
          </c:tx>
          <c:spPr>
            <a:ln w="25400">
              <a:noFill/>
            </a:ln>
          </c:spPr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lärosäte'!$P$3:$P$11</c:f>
              <c:numCache>
                <c:formatCode>General</c:formatCode>
                <c:ptCount val="9"/>
                <c:pt idx="0">
                  <c:v>16.43</c:v>
                </c:pt>
                <c:pt idx="1">
                  <c:v>18.82</c:v>
                </c:pt>
                <c:pt idx="2">
                  <c:v>21.4</c:v>
                </c:pt>
                <c:pt idx="3">
                  <c:v>23.61</c:v>
                </c:pt>
                <c:pt idx="4">
                  <c:v>20.12</c:v>
                </c:pt>
                <c:pt idx="5">
                  <c:v>19.62</c:v>
                </c:pt>
                <c:pt idx="6">
                  <c:v>23.45</c:v>
                </c:pt>
                <c:pt idx="7">
                  <c:v>25.26</c:v>
                </c:pt>
                <c:pt idx="8">
                  <c:v>23.38</c:v>
                </c:pt>
              </c:numCache>
            </c:numRef>
          </c:val>
        </c:ser>
        <c:ser>
          <c:idx val="14"/>
          <c:order val="14"/>
          <c:tx>
            <c:strRef>
              <c:f>'Franska per lärosäte'!$Q$2</c:f>
              <c:strCache>
                <c:ptCount val="1"/>
                <c:pt idx="0">
                  <c:v>SH</c:v>
                </c:pt>
              </c:strCache>
            </c:strRef>
          </c:tx>
          <c:spPr>
            <a:ln w="25400">
              <a:noFill/>
            </a:ln>
          </c:spPr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lärosäte'!$Q$3:$Q$11</c:f>
              <c:numCache>
                <c:formatCode>General</c:formatCode>
                <c:ptCount val="9"/>
                <c:pt idx="0">
                  <c:v>0.3</c:v>
                </c:pt>
                <c:pt idx="1">
                  <c:v>0.11</c:v>
                </c:pt>
                <c:pt idx="2">
                  <c:v>0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'Franska per lärosäte'!$R$2</c:f>
              <c:strCache>
                <c:ptCount val="1"/>
                <c:pt idx="0">
                  <c:v>UmU</c:v>
                </c:pt>
              </c:strCache>
            </c:strRef>
          </c:tx>
          <c:spPr>
            <a:ln w="25400">
              <a:noFill/>
            </a:ln>
          </c:spPr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lärosäte'!$R$3:$R$11</c:f>
              <c:numCache>
                <c:formatCode>General</c:formatCode>
                <c:ptCount val="9"/>
                <c:pt idx="0">
                  <c:v>1.69</c:v>
                </c:pt>
                <c:pt idx="1">
                  <c:v>2.06</c:v>
                </c:pt>
                <c:pt idx="2">
                  <c:v>1.79</c:v>
                </c:pt>
                <c:pt idx="3">
                  <c:v>1.32</c:v>
                </c:pt>
                <c:pt idx="4">
                  <c:v>2.4500000000000002</c:v>
                </c:pt>
                <c:pt idx="5">
                  <c:v>4.78</c:v>
                </c:pt>
                <c:pt idx="6">
                  <c:v>5.41</c:v>
                </c:pt>
                <c:pt idx="7">
                  <c:v>5.9</c:v>
                </c:pt>
                <c:pt idx="8">
                  <c:v>5.72</c:v>
                </c:pt>
              </c:numCache>
            </c:numRef>
          </c:val>
        </c:ser>
        <c:ser>
          <c:idx val="16"/>
          <c:order val="16"/>
          <c:tx>
            <c:strRef>
              <c:f>'Franska per lärosäte'!$S$2</c:f>
              <c:strCache>
                <c:ptCount val="1"/>
                <c:pt idx="0">
                  <c:v>UU</c:v>
                </c:pt>
              </c:strCache>
            </c:strRef>
          </c:tx>
          <c:spPr>
            <a:ln w="25400">
              <a:noFill/>
            </a:ln>
          </c:spPr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lärosäte'!$S$3:$S$11</c:f>
              <c:numCache>
                <c:formatCode>General</c:formatCode>
                <c:ptCount val="9"/>
                <c:pt idx="0">
                  <c:v>12.75</c:v>
                </c:pt>
                <c:pt idx="1">
                  <c:v>10.72</c:v>
                </c:pt>
                <c:pt idx="2">
                  <c:v>10.83</c:v>
                </c:pt>
                <c:pt idx="3">
                  <c:v>9.23</c:v>
                </c:pt>
                <c:pt idx="4">
                  <c:v>10.59</c:v>
                </c:pt>
                <c:pt idx="5">
                  <c:v>7.57</c:v>
                </c:pt>
                <c:pt idx="6">
                  <c:v>8.07</c:v>
                </c:pt>
                <c:pt idx="7">
                  <c:v>7.21</c:v>
                </c:pt>
                <c:pt idx="8">
                  <c:v>7.74</c:v>
                </c:pt>
              </c:numCache>
            </c:numRef>
          </c:val>
        </c:ser>
        <c:ser>
          <c:idx val="17"/>
          <c:order val="17"/>
          <c:tx>
            <c:strRef>
              <c:f>'Franska per lärosäte'!$T$2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lärosäte'!$T$3:$T$11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'Franska per lärosäte'!$U$2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lärosäte'!$U$3:$U$11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'Franska per lärosäte'!$V$2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lärosäte'!$V$3:$V$11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'Franska per lärosäte'!$W$2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lärosäte'!$W$3:$W$11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'Franska per lärosäte'!$X$2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lärosäte'!$X$3:$X$11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'Franska per lärosäte'!$Y$2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lärosäte'!$Y$3:$Y$11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'Franska per lärosäte'!$Z$2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lärosäte'!$Z$3:$Z$11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'Franska per lärosäte'!$AA$2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lärosäte'!$AA$3:$AA$11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'Franska per lärosäte'!$AB$2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lärosäte'!$AB$3:$AB$11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'Franska per lärosäte'!$AC$2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lärosäte'!$AC$3:$AC$11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'Franska per lärosäte'!$AD$2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lärosäte'!$AD$3:$AD$11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'Franska per lärosäte'!$AE$2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lärosäte'!$AE$3:$AE$11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'Franska per lärosäte'!$AF$2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'Franska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'Franska per lärosäte'!$AF$3:$AF$11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23488"/>
        <c:axId val="241425024"/>
      </c:areaChart>
      <c:catAx>
        <c:axId val="2414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425024"/>
        <c:crosses val="autoZero"/>
        <c:auto val="1"/>
        <c:lblAlgn val="ctr"/>
        <c:lblOffset val="100"/>
        <c:noMultiLvlLbl val="0"/>
      </c:catAx>
      <c:valAx>
        <c:axId val="24142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42348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Antal studenter i</a:t>
            </a:r>
            <a:r>
              <a:rPr lang="sv-SE" baseline="0"/>
              <a:t> ämnet per lärosäte</a:t>
            </a:r>
            <a:endParaRPr lang="sv-S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0905618505003959E-2"/>
          <c:y val="2.3263277395316345E-2"/>
          <c:w val="0.70886139997494191"/>
          <c:h val="0.94430965306785819"/>
        </c:manualLayout>
      </c:layout>
      <c:lineChart>
        <c:grouping val="standard"/>
        <c:varyColors val="0"/>
        <c:ser>
          <c:idx val="0"/>
          <c:order val="0"/>
          <c:tx>
            <c:strRef>
              <c:f>'Engelska per lärosäte'!$C$14</c:f>
              <c:strCache>
                <c:ptCount val="1"/>
                <c:pt idx="0">
                  <c:v>BTH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lärosäte'!$C$15:$C$22</c:f>
              <c:numCache>
                <c:formatCode>General</c:formatCode>
                <c:ptCount val="8"/>
                <c:pt idx="0">
                  <c:v>426</c:v>
                </c:pt>
                <c:pt idx="1">
                  <c:v>416</c:v>
                </c:pt>
                <c:pt idx="2">
                  <c:v>320</c:v>
                </c:pt>
                <c:pt idx="3">
                  <c:v>184</c:v>
                </c:pt>
                <c:pt idx="4">
                  <c:v>88</c:v>
                </c:pt>
                <c:pt idx="5">
                  <c:v>21</c:v>
                </c:pt>
                <c:pt idx="6">
                  <c:v>14</c:v>
                </c:pt>
                <c:pt idx="7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'Engelska per lärosäte'!$D$14</c:f>
              <c:strCache>
                <c:ptCount val="1"/>
                <c:pt idx="0">
                  <c:v>CTH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lärosäte'!$D$15:$D$22</c:f>
              <c:numCache>
                <c:formatCode>General</c:formatCode>
                <c:ptCount val="8"/>
                <c:pt idx="0">
                  <c:v>1247</c:v>
                </c:pt>
                <c:pt idx="1">
                  <c:v>1241</c:v>
                </c:pt>
                <c:pt idx="2">
                  <c:v>1197</c:v>
                </c:pt>
                <c:pt idx="3">
                  <c:v>1161</c:v>
                </c:pt>
                <c:pt idx="4">
                  <c:v>1167</c:v>
                </c:pt>
                <c:pt idx="5">
                  <c:v>1134</c:v>
                </c:pt>
                <c:pt idx="6">
                  <c:v>993</c:v>
                </c:pt>
                <c:pt idx="7">
                  <c:v>775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'Engelska per lärosäte'!$E$14</c:f>
              <c:strCache>
                <c:ptCount val="1"/>
                <c:pt idx="0">
                  <c:v>GU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lärosäte'!$E$15:$E$22</c:f>
              <c:numCache>
                <c:formatCode>General</c:formatCode>
                <c:ptCount val="8"/>
                <c:pt idx="0">
                  <c:v>1469</c:v>
                </c:pt>
                <c:pt idx="1">
                  <c:v>1387</c:v>
                </c:pt>
                <c:pt idx="2">
                  <c:v>1316</c:v>
                </c:pt>
                <c:pt idx="3">
                  <c:v>1273</c:v>
                </c:pt>
                <c:pt idx="4">
                  <c:v>1251</c:v>
                </c:pt>
                <c:pt idx="5">
                  <c:v>884</c:v>
                </c:pt>
                <c:pt idx="6">
                  <c:v>818</c:v>
                </c:pt>
                <c:pt idx="7">
                  <c:v>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'Engelska per lärosäte'!$F$14</c:f>
              <c:strCache>
                <c:ptCount val="1"/>
                <c:pt idx="0">
                  <c:v>HHS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lärosäte'!$F$15:$F$22</c:f>
              <c:numCache>
                <c:formatCode>General</c:formatCode>
                <c:ptCount val="8"/>
                <c:pt idx="0">
                  <c:v>126</c:v>
                </c:pt>
                <c:pt idx="1">
                  <c:v>121</c:v>
                </c:pt>
                <c:pt idx="2">
                  <c:v>140</c:v>
                </c:pt>
                <c:pt idx="3">
                  <c:v>101</c:v>
                </c:pt>
                <c:pt idx="4">
                  <c:v>87</c:v>
                </c:pt>
                <c:pt idx="5">
                  <c:v>62</c:v>
                </c:pt>
                <c:pt idx="6">
                  <c:v>70</c:v>
                </c:pt>
                <c:pt idx="7">
                  <c:v>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'Engelska per lärosäte'!$G$14</c:f>
              <c:strCache>
                <c:ptCount val="1"/>
                <c:pt idx="0">
                  <c:v>HDa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lärosäte'!$G$15:$G$22</c:f>
              <c:numCache>
                <c:formatCode>General</c:formatCode>
                <c:ptCount val="8"/>
                <c:pt idx="0">
                  <c:v>1130</c:v>
                </c:pt>
                <c:pt idx="1">
                  <c:v>1380</c:v>
                </c:pt>
                <c:pt idx="2">
                  <c:v>1304</c:v>
                </c:pt>
                <c:pt idx="3">
                  <c:v>1135</c:v>
                </c:pt>
                <c:pt idx="4">
                  <c:v>992</c:v>
                </c:pt>
                <c:pt idx="5">
                  <c:v>1002</c:v>
                </c:pt>
                <c:pt idx="6">
                  <c:v>910</c:v>
                </c:pt>
                <c:pt idx="7">
                  <c:v>966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'Engelska per lärosäte'!$H$14</c:f>
              <c:strCache>
                <c:ptCount val="1"/>
                <c:pt idx="0">
                  <c:v>HKr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lärosäte'!$H$15:$H$22</c:f>
              <c:numCache>
                <c:formatCode>General</c:formatCode>
                <c:ptCount val="8"/>
                <c:pt idx="0">
                  <c:v>318</c:v>
                </c:pt>
                <c:pt idx="1">
                  <c:v>371</c:v>
                </c:pt>
                <c:pt idx="2">
                  <c:v>451</c:v>
                </c:pt>
                <c:pt idx="3">
                  <c:v>327</c:v>
                </c:pt>
                <c:pt idx="4">
                  <c:v>246</c:v>
                </c:pt>
                <c:pt idx="5">
                  <c:v>259</c:v>
                </c:pt>
                <c:pt idx="6">
                  <c:v>194</c:v>
                </c:pt>
                <c:pt idx="7">
                  <c:v>176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'Engelska per lärosäte'!$I$14</c:f>
              <c:strCache>
                <c:ptCount val="1"/>
                <c:pt idx="0">
                  <c:v>HV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lärosäte'!$I$15:$I$22</c:f>
              <c:numCache>
                <c:formatCode>General</c:formatCode>
                <c:ptCount val="8"/>
                <c:pt idx="0">
                  <c:v>213</c:v>
                </c:pt>
                <c:pt idx="1">
                  <c:v>312</c:v>
                </c:pt>
                <c:pt idx="2">
                  <c:v>299</c:v>
                </c:pt>
                <c:pt idx="3">
                  <c:v>378</c:v>
                </c:pt>
                <c:pt idx="4">
                  <c:v>387</c:v>
                </c:pt>
                <c:pt idx="5">
                  <c:v>539</c:v>
                </c:pt>
                <c:pt idx="6">
                  <c:v>486</c:v>
                </c:pt>
                <c:pt idx="7">
                  <c:v>318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'Engelska per lärosäte'!$J$14</c:f>
              <c:strCache>
                <c:ptCount val="1"/>
                <c:pt idx="0">
                  <c:v>HB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lärosäte'!$J$15:$J$22</c:f>
              <c:numCache>
                <c:formatCode>General</c:formatCode>
                <c:ptCount val="8"/>
                <c:pt idx="0">
                  <c:v>208</c:v>
                </c:pt>
                <c:pt idx="1">
                  <c:v>218</c:v>
                </c:pt>
                <c:pt idx="2">
                  <c:v>239</c:v>
                </c:pt>
                <c:pt idx="3">
                  <c:v>177</c:v>
                </c:pt>
                <c:pt idx="4">
                  <c:v>115</c:v>
                </c:pt>
                <c:pt idx="5">
                  <c:v>103</c:v>
                </c:pt>
                <c:pt idx="6">
                  <c:v>98</c:v>
                </c:pt>
                <c:pt idx="7">
                  <c:v>83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'Engelska per lärosäte'!$K$14</c:f>
              <c:strCache>
                <c:ptCount val="1"/>
                <c:pt idx="0">
                  <c:v>HiG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lärosäte'!$K$15:$K$22</c:f>
              <c:numCache>
                <c:formatCode>General</c:formatCode>
                <c:ptCount val="8"/>
                <c:pt idx="0">
                  <c:v>519</c:v>
                </c:pt>
                <c:pt idx="1">
                  <c:v>544</c:v>
                </c:pt>
                <c:pt idx="2">
                  <c:v>636</c:v>
                </c:pt>
                <c:pt idx="3">
                  <c:v>479</c:v>
                </c:pt>
                <c:pt idx="4">
                  <c:v>444</c:v>
                </c:pt>
                <c:pt idx="5">
                  <c:v>302</c:v>
                </c:pt>
                <c:pt idx="6">
                  <c:v>456</c:v>
                </c:pt>
                <c:pt idx="7">
                  <c:v>430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'Engelska per lärosäte'!$L$14</c:f>
              <c:strCache>
                <c:ptCount val="1"/>
                <c:pt idx="0">
                  <c:v>HH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lärosäte'!$L$15:$L$22</c:f>
              <c:numCache>
                <c:formatCode>General</c:formatCode>
                <c:ptCount val="8"/>
                <c:pt idx="0">
                  <c:v>913</c:v>
                </c:pt>
                <c:pt idx="1">
                  <c:v>1509</c:v>
                </c:pt>
                <c:pt idx="2">
                  <c:v>1293</c:v>
                </c:pt>
                <c:pt idx="3">
                  <c:v>1100</c:v>
                </c:pt>
                <c:pt idx="4">
                  <c:v>854</c:v>
                </c:pt>
                <c:pt idx="5">
                  <c:v>655</c:v>
                </c:pt>
                <c:pt idx="6">
                  <c:v>665</c:v>
                </c:pt>
                <c:pt idx="7">
                  <c:v>603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'Engelska per lärosäte'!$M$14</c:f>
              <c:strCache>
                <c:ptCount val="1"/>
                <c:pt idx="0">
                  <c:v>JU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lärosäte'!$M$15:$M$22</c:f>
              <c:numCache>
                <c:formatCode>General</c:formatCode>
                <c:ptCount val="8"/>
                <c:pt idx="0">
                  <c:v>669</c:v>
                </c:pt>
                <c:pt idx="1">
                  <c:v>539</c:v>
                </c:pt>
                <c:pt idx="2">
                  <c:v>633</c:v>
                </c:pt>
                <c:pt idx="3">
                  <c:v>695</c:v>
                </c:pt>
                <c:pt idx="4">
                  <c:v>604</c:v>
                </c:pt>
                <c:pt idx="5">
                  <c:v>541</c:v>
                </c:pt>
                <c:pt idx="6">
                  <c:v>416</c:v>
                </c:pt>
                <c:pt idx="7">
                  <c:v>452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'Engelska per lärosäte'!$N$14</c:f>
              <c:strCache>
                <c:ptCount val="1"/>
                <c:pt idx="0">
                  <c:v>HiS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lärosäte'!$N$15:$N$22</c:f>
              <c:numCache>
                <c:formatCode>General</c:formatCode>
                <c:ptCount val="8"/>
                <c:pt idx="0">
                  <c:v>277</c:v>
                </c:pt>
                <c:pt idx="1">
                  <c:v>213</c:v>
                </c:pt>
                <c:pt idx="2">
                  <c:v>276</c:v>
                </c:pt>
                <c:pt idx="3">
                  <c:v>243</c:v>
                </c:pt>
                <c:pt idx="4">
                  <c:v>283</c:v>
                </c:pt>
                <c:pt idx="5">
                  <c:v>378</c:v>
                </c:pt>
                <c:pt idx="6">
                  <c:v>418</c:v>
                </c:pt>
                <c:pt idx="7">
                  <c:v>471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'Engelska per lärosäte'!$O$14</c:f>
              <c:strCache>
                <c:ptCount val="1"/>
                <c:pt idx="0">
                  <c:v>KaU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lärosäte'!$O$15:$O$22</c:f>
              <c:numCache>
                <c:formatCode>General</c:formatCode>
                <c:ptCount val="8"/>
                <c:pt idx="0">
                  <c:v>614</c:v>
                </c:pt>
                <c:pt idx="1">
                  <c:v>713</c:v>
                </c:pt>
                <c:pt idx="2">
                  <c:v>850</c:v>
                </c:pt>
                <c:pt idx="3">
                  <c:v>695</c:v>
                </c:pt>
                <c:pt idx="4">
                  <c:v>492</c:v>
                </c:pt>
                <c:pt idx="5">
                  <c:v>480</c:v>
                </c:pt>
                <c:pt idx="6">
                  <c:v>391</c:v>
                </c:pt>
                <c:pt idx="7">
                  <c:v>412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'Engelska per lärosäte'!$P$14</c:f>
              <c:strCache>
                <c:ptCount val="1"/>
                <c:pt idx="0">
                  <c:v>KTH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lärosäte'!$P$15:$P$22</c:f>
              <c:numCache>
                <c:formatCode>General</c:formatCode>
                <c:ptCount val="8"/>
                <c:pt idx="0">
                  <c:v>344</c:v>
                </c:pt>
                <c:pt idx="1">
                  <c:v>297</c:v>
                </c:pt>
                <c:pt idx="2">
                  <c:v>347</c:v>
                </c:pt>
                <c:pt idx="3">
                  <c:v>319</c:v>
                </c:pt>
                <c:pt idx="4">
                  <c:v>304</c:v>
                </c:pt>
                <c:pt idx="5">
                  <c:v>231</c:v>
                </c:pt>
                <c:pt idx="6">
                  <c:v>170</c:v>
                </c:pt>
                <c:pt idx="7">
                  <c:v>213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'Engelska per lärosäte'!$Q$14</c:f>
              <c:strCache>
                <c:ptCount val="1"/>
                <c:pt idx="0">
                  <c:v>LiU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lärosäte'!$Q$15:$Q$22</c:f>
              <c:numCache>
                <c:formatCode>General</c:formatCode>
                <c:ptCount val="8"/>
                <c:pt idx="0">
                  <c:v>954</c:v>
                </c:pt>
                <c:pt idx="1">
                  <c:v>1050</c:v>
                </c:pt>
                <c:pt idx="2">
                  <c:v>955</c:v>
                </c:pt>
                <c:pt idx="3">
                  <c:v>943</c:v>
                </c:pt>
                <c:pt idx="4">
                  <c:v>1018</c:v>
                </c:pt>
                <c:pt idx="5">
                  <c:v>1004</c:v>
                </c:pt>
                <c:pt idx="6">
                  <c:v>976</c:v>
                </c:pt>
                <c:pt idx="7">
                  <c:v>979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'Engelska per lärosäte'!$R$14</c:f>
              <c:strCache>
                <c:ptCount val="1"/>
                <c:pt idx="0">
                  <c:v>LnU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lärosäte'!$R$15:$R$22</c:f>
              <c:numCache>
                <c:formatCode>General</c:formatCode>
                <c:ptCount val="8"/>
                <c:pt idx="0">
                  <c:v>1236</c:v>
                </c:pt>
                <c:pt idx="1">
                  <c:v>1323</c:v>
                </c:pt>
                <c:pt idx="2">
                  <c:v>1155</c:v>
                </c:pt>
                <c:pt idx="3">
                  <c:v>1270</c:v>
                </c:pt>
                <c:pt idx="4">
                  <c:v>1203</c:v>
                </c:pt>
                <c:pt idx="5">
                  <c:v>1084</c:v>
                </c:pt>
                <c:pt idx="6">
                  <c:v>1138</c:v>
                </c:pt>
                <c:pt idx="7">
                  <c:v>969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'Engelska per lärosäte'!$S$14</c:f>
              <c:strCache>
                <c:ptCount val="1"/>
                <c:pt idx="0">
                  <c:v>LTU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lärosäte'!$S$15:$S$22</c:f>
              <c:numCache>
                <c:formatCode>General</c:formatCode>
                <c:ptCount val="8"/>
                <c:pt idx="0">
                  <c:v>363</c:v>
                </c:pt>
                <c:pt idx="1">
                  <c:v>361</c:v>
                </c:pt>
                <c:pt idx="2">
                  <c:v>391</c:v>
                </c:pt>
                <c:pt idx="3">
                  <c:v>635</c:v>
                </c:pt>
                <c:pt idx="4">
                  <c:v>478</c:v>
                </c:pt>
                <c:pt idx="5">
                  <c:v>399</c:v>
                </c:pt>
                <c:pt idx="6">
                  <c:v>343</c:v>
                </c:pt>
                <c:pt idx="7">
                  <c:v>336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'Engelska per lärosäte'!$T$14</c:f>
              <c:strCache>
                <c:ptCount val="1"/>
                <c:pt idx="0">
                  <c:v>LU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lärosäte'!$T$15:$T$22</c:f>
              <c:numCache>
                <c:formatCode>General</c:formatCode>
                <c:ptCount val="8"/>
                <c:pt idx="0">
                  <c:v>571</c:v>
                </c:pt>
                <c:pt idx="1">
                  <c:v>852</c:v>
                </c:pt>
                <c:pt idx="2">
                  <c:v>846</c:v>
                </c:pt>
                <c:pt idx="3">
                  <c:v>795</c:v>
                </c:pt>
                <c:pt idx="4">
                  <c:v>797</c:v>
                </c:pt>
                <c:pt idx="5">
                  <c:v>656</c:v>
                </c:pt>
                <c:pt idx="6">
                  <c:v>665</c:v>
                </c:pt>
                <c:pt idx="7">
                  <c:v>584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'Engelska per lärosäte'!$U$14</c:f>
              <c:strCache>
                <c:ptCount val="1"/>
                <c:pt idx="0">
                  <c:v>MaH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lärosäte'!$U$15:$U$22</c:f>
              <c:numCache>
                <c:formatCode>General</c:formatCode>
                <c:ptCount val="8"/>
                <c:pt idx="0">
                  <c:v>791</c:v>
                </c:pt>
                <c:pt idx="1">
                  <c:v>1016</c:v>
                </c:pt>
                <c:pt idx="2">
                  <c:v>1175</c:v>
                </c:pt>
                <c:pt idx="3">
                  <c:v>1050</c:v>
                </c:pt>
                <c:pt idx="4">
                  <c:v>1054</c:v>
                </c:pt>
                <c:pt idx="5">
                  <c:v>881</c:v>
                </c:pt>
                <c:pt idx="6">
                  <c:v>809</c:v>
                </c:pt>
                <c:pt idx="7">
                  <c:v>747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'Engelska per lärosäte'!$V$14</c:f>
              <c:strCache>
                <c:ptCount val="1"/>
                <c:pt idx="0">
                  <c:v>MiU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lärosäte'!$V$15:$V$22</c:f>
              <c:numCache>
                <c:formatCode>General</c:formatCode>
                <c:ptCount val="8"/>
                <c:pt idx="0">
                  <c:v>587</c:v>
                </c:pt>
                <c:pt idx="1">
                  <c:v>662</c:v>
                </c:pt>
                <c:pt idx="2">
                  <c:v>693</c:v>
                </c:pt>
                <c:pt idx="3">
                  <c:v>776</c:v>
                </c:pt>
                <c:pt idx="4">
                  <c:v>512</c:v>
                </c:pt>
                <c:pt idx="5">
                  <c:v>432</c:v>
                </c:pt>
                <c:pt idx="6">
                  <c:v>393</c:v>
                </c:pt>
                <c:pt idx="7">
                  <c:v>462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'Engelska per lärosäte'!$W$14</c:f>
              <c:strCache>
                <c:ptCount val="1"/>
                <c:pt idx="0">
                  <c:v>MdH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lärosäte'!$W$15:$W$22</c:f>
              <c:numCache>
                <c:formatCode>General</c:formatCode>
                <c:ptCount val="8"/>
                <c:pt idx="0">
                  <c:v>540</c:v>
                </c:pt>
                <c:pt idx="1">
                  <c:v>566</c:v>
                </c:pt>
                <c:pt idx="2">
                  <c:v>707</c:v>
                </c:pt>
                <c:pt idx="3">
                  <c:v>548</c:v>
                </c:pt>
                <c:pt idx="4">
                  <c:v>716</c:v>
                </c:pt>
                <c:pt idx="5">
                  <c:v>482</c:v>
                </c:pt>
                <c:pt idx="6">
                  <c:v>349</c:v>
                </c:pt>
                <c:pt idx="7">
                  <c:v>389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'Engelska per lärosäte'!$X$14</c:f>
              <c:strCache>
                <c:ptCount val="1"/>
                <c:pt idx="0">
                  <c:v>SKH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lärosäte'!$X$15:$X$22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'Engelska per lärosäte'!$Y$14</c:f>
              <c:strCache>
                <c:ptCount val="1"/>
                <c:pt idx="0">
                  <c:v>SU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lärosäte'!$Y$15:$Y$22</c:f>
              <c:numCache>
                <c:formatCode>General</c:formatCode>
                <c:ptCount val="8"/>
                <c:pt idx="0">
                  <c:v>1381</c:v>
                </c:pt>
                <c:pt idx="1">
                  <c:v>1378</c:v>
                </c:pt>
                <c:pt idx="2">
                  <c:v>1432</c:v>
                </c:pt>
                <c:pt idx="3">
                  <c:v>1503</c:v>
                </c:pt>
                <c:pt idx="4">
                  <c:v>1554</c:v>
                </c:pt>
                <c:pt idx="5">
                  <c:v>1718</c:v>
                </c:pt>
                <c:pt idx="6">
                  <c:v>1818</c:v>
                </c:pt>
                <c:pt idx="7">
                  <c:v>1726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'Engelska per lärosäte'!$Z$14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lärosäte'!$Z$15:$Z$22</c:f>
              <c:numCache>
                <c:formatCode>General</c:formatCode>
                <c:ptCount val="8"/>
                <c:pt idx="0">
                  <c:v>461</c:v>
                </c:pt>
                <c:pt idx="1">
                  <c:v>527</c:v>
                </c:pt>
                <c:pt idx="2">
                  <c:v>569</c:v>
                </c:pt>
                <c:pt idx="3">
                  <c:v>508</c:v>
                </c:pt>
                <c:pt idx="4">
                  <c:v>434</c:v>
                </c:pt>
                <c:pt idx="5">
                  <c:v>451</c:v>
                </c:pt>
                <c:pt idx="6">
                  <c:v>526</c:v>
                </c:pt>
                <c:pt idx="7">
                  <c:v>582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'Engelska per lärosäte'!$AA$14</c:f>
              <c:strCache>
                <c:ptCount val="1"/>
                <c:pt idx="0">
                  <c:v>UmU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lärosäte'!$AA$15:$AA$22</c:f>
              <c:numCache>
                <c:formatCode>General</c:formatCode>
                <c:ptCount val="8"/>
                <c:pt idx="0">
                  <c:v>872</c:v>
                </c:pt>
                <c:pt idx="1">
                  <c:v>867</c:v>
                </c:pt>
                <c:pt idx="2">
                  <c:v>849</c:v>
                </c:pt>
                <c:pt idx="3">
                  <c:v>836</c:v>
                </c:pt>
                <c:pt idx="4">
                  <c:v>884</c:v>
                </c:pt>
                <c:pt idx="5">
                  <c:v>839</c:v>
                </c:pt>
                <c:pt idx="6">
                  <c:v>742</c:v>
                </c:pt>
                <c:pt idx="7">
                  <c:v>789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'Engelska per lärosäte'!$AB$14</c:f>
              <c:strCache>
                <c:ptCount val="1"/>
                <c:pt idx="0">
                  <c:v>UU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lärosäte'!$AB$15:$AB$22</c:f>
              <c:numCache>
                <c:formatCode>General</c:formatCode>
                <c:ptCount val="8"/>
                <c:pt idx="0">
                  <c:v>1044</c:v>
                </c:pt>
                <c:pt idx="1">
                  <c:v>1084</c:v>
                </c:pt>
                <c:pt idx="2">
                  <c:v>1123</c:v>
                </c:pt>
                <c:pt idx="3">
                  <c:v>1202</c:v>
                </c:pt>
                <c:pt idx="4">
                  <c:v>1320</c:v>
                </c:pt>
                <c:pt idx="5">
                  <c:v>1201</c:v>
                </c:pt>
                <c:pt idx="6">
                  <c:v>1160</c:v>
                </c:pt>
                <c:pt idx="7">
                  <c:v>1245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'Engelska per lärosäte'!$AC$14</c:f>
              <c:strCache>
                <c:ptCount val="1"/>
                <c:pt idx="0">
                  <c:v>ÖrU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lärosäte'!$AC$15:$AC$22</c:f>
              <c:numCache>
                <c:formatCode>General</c:formatCode>
                <c:ptCount val="8"/>
                <c:pt idx="0">
                  <c:v>291</c:v>
                </c:pt>
                <c:pt idx="1">
                  <c:v>328</c:v>
                </c:pt>
                <c:pt idx="2">
                  <c:v>371</c:v>
                </c:pt>
                <c:pt idx="3">
                  <c:v>360</c:v>
                </c:pt>
                <c:pt idx="4">
                  <c:v>376</c:v>
                </c:pt>
                <c:pt idx="5">
                  <c:v>381</c:v>
                </c:pt>
                <c:pt idx="6">
                  <c:v>390</c:v>
                </c:pt>
                <c:pt idx="7">
                  <c:v>379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'Engelska per lärosäte'!$AD$14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lärosäte'!$AD$15:$AD$22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'Engelska per lärosäte'!$AE$14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lärosäte'!$AE$15:$AE$22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'Engelska per lärosäte'!$AF$14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lärosäte'!$AF$15:$AF$22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'Engelska per lärosäte'!$AG$14</c:f>
              <c:strCache>
                <c:ptCount val="1"/>
                <c:pt idx="0">
                  <c:v>Totalt riket</c:v>
                </c:pt>
              </c:strCache>
            </c:strRef>
          </c:tx>
          <c:marker>
            <c:symbol val="none"/>
          </c:marker>
          <c:cat>
            <c:numRef>
              <c:f>'Engelska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'Engelska per lärosäte'!$AG$15:$AG$22</c:f>
              <c:numCache>
                <c:formatCode>General</c:formatCode>
                <c:ptCount val="8"/>
                <c:pt idx="0">
                  <c:v>17564</c:v>
                </c:pt>
                <c:pt idx="1">
                  <c:v>19275</c:v>
                </c:pt>
                <c:pt idx="2">
                  <c:v>19567</c:v>
                </c:pt>
                <c:pt idx="3">
                  <c:v>18693</c:v>
                </c:pt>
                <c:pt idx="4">
                  <c:v>17660</c:v>
                </c:pt>
                <c:pt idx="5">
                  <c:v>16119</c:v>
                </c:pt>
                <c:pt idx="6">
                  <c:v>15408</c:v>
                </c:pt>
                <c:pt idx="7">
                  <c:v>15019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65696"/>
        <c:axId val="241566848"/>
      </c:lineChart>
      <c:catAx>
        <c:axId val="24156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566848"/>
        <c:crosses val="autoZero"/>
        <c:auto val="1"/>
        <c:lblAlgn val="ctr"/>
        <c:lblOffset val="100"/>
        <c:noMultiLvlLbl val="0"/>
      </c:catAx>
      <c:valAx>
        <c:axId val="24156684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56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Antal studenter i</a:t>
            </a:r>
            <a:r>
              <a:rPr lang="sv-SE" baseline="0"/>
              <a:t> ämnet per lärosäte</a:t>
            </a:r>
            <a:endParaRPr lang="sv-SE"/>
          </a:p>
        </c:rich>
      </c:tx>
      <c:layout>
        <c:manualLayout>
          <c:xMode val="edge"/>
          <c:yMode val="edge"/>
          <c:x val="0.23602400309717383"/>
          <c:y val="9.242144177449169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0905618505003959E-2"/>
          <c:y val="2.3263277395316345E-2"/>
          <c:w val="0.70886139997494191"/>
          <c:h val="0.94430965306785819"/>
        </c:manualLayout>
      </c:layout>
      <c:lineChart>
        <c:grouping val="standard"/>
        <c:varyColors val="0"/>
        <c:ser>
          <c:idx val="0"/>
          <c:order val="0"/>
          <c:tx>
            <c:strRef>
              <c:f>Ekonomiadmin!$C$14</c:f>
              <c:strCache>
                <c:ptCount val="1"/>
                <c:pt idx="0">
                  <c:v>BTH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Ekonomiadmin!$C$15:$C$22</c:f>
              <c:numCache>
                <c:formatCode>General</c:formatCode>
                <c:ptCount val="8"/>
                <c:pt idx="0">
                  <c:v>2756</c:v>
                </c:pt>
                <c:pt idx="1">
                  <c:v>2572</c:v>
                </c:pt>
                <c:pt idx="2">
                  <c:v>2120</c:v>
                </c:pt>
                <c:pt idx="3">
                  <c:v>1969</c:v>
                </c:pt>
                <c:pt idx="4">
                  <c:v>1723</c:v>
                </c:pt>
                <c:pt idx="5">
                  <c:v>957</c:v>
                </c:pt>
                <c:pt idx="6">
                  <c:v>1052</c:v>
                </c:pt>
                <c:pt idx="7">
                  <c:v>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Ekonomiadmin!$D$14</c:f>
              <c:strCache>
                <c:ptCount val="1"/>
                <c:pt idx="0">
                  <c:v>CTH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Ekonomiadmin!$D$15:$D$22</c:f>
              <c:numCache>
                <c:formatCode>General</c:formatCode>
                <c:ptCount val="8"/>
                <c:pt idx="0">
                  <c:v>1614</c:v>
                </c:pt>
                <c:pt idx="1">
                  <c:v>1646</c:v>
                </c:pt>
                <c:pt idx="2">
                  <c:v>1546</c:v>
                </c:pt>
                <c:pt idx="3">
                  <c:v>1339</c:v>
                </c:pt>
                <c:pt idx="4">
                  <c:v>1310</c:v>
                </c:pt>
                <c:pt idx="5">
                  <c:v>1429</c:v>
                </c:pt>
                <c:pt idx="6">
                  <c:v>1411</c:v>
                </c:pt>
                <c:pt idx="7">
                  <c:v>1461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Ekonomiadmin!$E$14</c:f>
              <c:strCache>
                <c:ptCount val="1"/>
                <c:pt idx="0">
                  <c:v>ESH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Ekonomiadmin!$E$15:$E$22</c:f>
              <c:numCache>
                <c:formatCode>General</c:formatCode>
                <c:ptCount val="8"/>
                <c:pt idx="0">
                  <c:v>41</c:v>
                </c:pt>
                <c:pt idx="1">
                  <c:v>14</c:v>
                </c:pt>
                <c:pt idx="2">
                  <c:v>37</c:v>
                </c:pt>
                <c:pt idx="3">
                  <c:v>33</c:v>
                </c:pt>
                <c:pt idx="4">
                  <c:v>24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Ekonomiadmin!$F$14</c:f>
              <c:strCache>
                <c:ptCount val="1"/>
                <c:pt idx="0">
                  <c:v>FHS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Ekonomiadmin!$F$15:$F$22</c:f>
              <c:numCache>
                <c:formatCode>General</c:formatCode>
                <c:ptCount val="8"/>
                <c:pt idx="0">
                  <c:v>279</c:v>
                </c:pt>
                <c:pt idx="1">
                  <c:v>499</c:v>
                </c:pt>
                <c:pt idx="2">
                  <c:v>532</c:v>
                </c:pt>
                <c:pt idx="3">
                  <c:v>483</c:v>
                </c:pt>
                <c:pt idx="4">
                  <c:v>376</c:v>
                </c:pt>
                <c:pt idx="5">
                  <c:v>369</c:v>
                </c:pt>
                <c:pt idx="6">
                  <c:v>347</c:v>
                </c:pt>
                <c:pt idx="7">
                  <c:v>336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Ekonomiadmin!$G$14</c:f>
              <c:strCache>
                <c:ptCount val="1"/>
                <c:pt idx="0">
                  <c:v>GU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Ekonomiadmin!$G$15:$G$22</c:f>
              <c:numCache>
                <c:formatCode>General</c:formatCode>
                <c:ptCount val="8"/>
                <c:pt idx="0">
                  <c:v>8192</c:v>
                </c:pt>
                <c:pt idx="1">
                  <c:v>8928</c:v>
                </c:pt>
                <c:pt idx="2">
                  <c:v>9146</c:v>
                </c:pt>
                <c:pt idx="3">
                  <c:v>8858</c:v>
                </c:pt>
                <c:pt idx="4">
                  <c:v>8866</c:v>
                </c:pt>
                <c:pt idx="5">
                  <c:v>8516</c:v>
                </c:pt>
                <c:pt idx="6">
                  <c:v>8062</c:v>
                </c:pt>
                <c:pt idx="7">
                  <c:v>7973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Ekonomiadmin!$H$14</c:f>
              <c:strCache>
                <c:ptCount val="1"/>
                <c:pt idx="0">
                  <c:v>HHS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Ekonomiadmin!$H$15:$H$22</c:f>
              <c:numCache>
                <c:formatCode>General</c:formatCode>
                <c:ptCount val="8"/>
                <c:pt idx="0">
                  <c:v>4414</c:v>
                </c:pt>
                <c:pt idx="1">
                  <c:v>5257</c:v>
                </c:pt>
                <c:pt idx="2">
                  <c:v>5533</c:v>
                </c:pt>
                <c:pt idx="3">
                  <c:v>5661</c:v>
                </c:pt>
                <c:pt idx="4">
                  <c:v>5655</c:v>
                </c:pt>
                <c:pt idx="5">
                  <c:v>5921</c:v>
                </c:pt>
                <c:pt idx="6">
                  <c:v>5825</c:v>
                </c:pt>
                <c:pt idx="7">
                  <c:v>5685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Ekonomiadmin!$I$14</c:f>
              <c:strCache>
                <c:ptCount val="1"/>
                <c:pt idx="0">
                  <c:v>HDa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Ekonomiadmin!$I$15:$I$22</c:f>
              <c:numCache>
                <c:formatCode>General</c:formatCode>
                <c:ptCount val="8"/>
                <c:pt idx="0">
                  <c:v>1987</c:v>
                </c:pt>
                <c:pt idx="1">
                  <c:v>2699</c:v>
                </c:pt>
                <c:pt idx="2">
                  <c:v>2577</c:v>
                </c:pt>
                <c:pt idx="3">
                  <c:v>2208</c:v>
                </c:pt>
                <c:pt idx="4">
                  <c:v>1821</c:v>
                </c:pt>
                <c:pt idx="5">
                  <c:v>1813</c:v>
                </c:pt>
                <c:pt idx="6">
                  <c:v>1759</c:v>
                </c:pt>
                <c:pt idx="7">
                  <c:v>1863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Ekonomiadmin!$J$14</c:f>
              <c:strCache>
                <c:ptCount val="1"/>
                <c:pt idx="0">
                  <c:v>HKr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Ekonomiadmin!$J$15:$J$22</c:f>
              <c:numCache>
                <c:formatCode>General</c:formatCode>
                <c:ptCount val="8"/>
                <c:pt idx="0">
                  <c:v>2386</c:v>
                </c:pt>
                <c:pt idx="1">
                  <c:v>2622</c:v>
                </c:pt>
                <c:pt idx="2">
                  <c:v>2845</c:v>
                </c:pt>
                <c:pt idx="3">
                  <c:v>2414</c:v>
                </c:pt>
                <c:pt idx="4">
                  <c:v>2290</c:v>
                </c:pt>
                <c:pt idx="5">
                  <c:v>2542</c:v>
                </c:pt>
                <c:pt idx="6">
                  <c:v>2533</c:v>
                </c:pt>
                <c:pt idx="7">
                  <c:v>2515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Ekonomiadmin!$K$14</c:f>
              <c:strCache>
                <c:ptCount val="1"/>
                <c:pt idx="0">
                  <c:v>HV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Ekonomiadmin!$K$15:$K$22</c:f>
              <c:numCache>
                <c:formatCode>General</c:formatCode>
                <c:ptCount val="8"/>
                <c:pt idx="0">
                  <c:v>2109</c:v>
                </c:pt>
                <c:pt idx="1">
                  <c:v>2519</c:v>
                </c:pt>
                <c:pt idx="2">
                  <c:v>2453</c:v>
                </c:pt>
                <c:pt idx="3">
                  <c:v>2270</c:v>
                </c:pt>
                <c:pt idx="4">
                  <c:v>2635</c:v>
                </c:pt>
                <c:pt idx="5">
                  <c:v>2628</c:v>
                </c:pt>
                <c:pt idx="6">
                  <c:v>2982</c:v>
                </c:pt>
                <c:pt idx="7">
                  <c:v>2551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Ekonomiadmin!$L$14</c:f>
              <c:strCache>
                <c:ptCount val="1"/>
                <c:pt idx="0">
                  <c:v>HB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Ekonomiadmin!$L$15:$L$22</c:f>
              <c:numCache>
                <c:formatCode>General</c:formatCode>
                <c:ptCount val="8"/>
                <c:pt idx="0">
                  <c:v>3393</c:v>
                </c:pt>
                <c:pt idx="1">
                  <c:v>3837</c:v>
                </c:pt>
                <c:pt idx="2">
                  <c:v>3895</c:v>
                </c:pt>
                <c:pt idx="3">
                  <c:v>4192</c:v>
                </c:pt>
                <c:pt idx="4">
                  <c:v>4027</c:v>
                </c:pt>
                <c:pt idx="5">
                  <c:v>3983</c:v>
                </c:pt>
                <c:pt idx="6">
                  <c:v>4052</c:v>
                </c:pt>
                <c:pt idx="7">
                  <c:v>3856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Ekonomiadmin!$M$14</c:f>
              <c:strCache>
                <c:ptCount val="1"/>
                <c:pt idx="0">
                  <c:v>HiG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Ekonomiadmin!$M$15:$M$22</c:f>
              <c:numCache>
                <c:formatCode>General</c:formatCode>
                <c:ptCount val="8"/>
                <c:pt idx="0">
                  <c:v>3342</c:v>
                </c:pt>
                <c:pt idx="1">
                  <c:v>3347</c:v>
                </c:pt>
                <c:pt idx="2">
                  <c:v>3517</c:v>
                </c:pt>
                <c:pt idx="3">
                  <c:v>3842</c:v>
                </c:pt>
                <c:pt idx="4">
                  <c:v>2878</c:v>
                </c:pt>
                <c:pt idx="5">
                  <c:v>2673</c:v>
                </c:pt>
                <c:pt idx="6">
                  <c:v>2445</c:v>
                </c:pt>
                <c:pt idx="7">
                  <c:v>2363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Ekonomiadmin!$N$14</c:f>
              <c:strCache>
                <c:ptCount val="1"/>
                <c:pt idx="0">
                  <c:v>HH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Ekonomiadmin!$N$15:$N$22</c:f>
              <c:numCache>
                <c:formatCode>General</c:formatCode>
                <c:ptCount val="8"/>
                <c:pt idx="0">
                  <c:v>2526</c:v>
                </c:pt>
                <c:pt idx="1">
                  <c:v>2984</c:v>
                </c:pt>
                <c:pt idx="2">
                  <c:v>3138</c:v>
                </c:pt>
                <c:pt idx="3">
                  <c:v>2563</c:v>
                </c:pt>
                <c:pt idx="4">
                  <c:v>2236</c:v>
                </c:pt>
                <c:pt idx="5">
                  <c:v>2237</c:v>
                </c:pt>
                <c:pt idx="6">
                  <c:v>1915</c:v>
                </c:pt>
                <c:pt idx="7">
                  <c:v>1932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Ekonomiadmin!$O$14</c:f>
              <c:strCache>
                <c:ptCount val="1"/>
                <c:pt idx="0">
                  <c:v>JU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Ekonomiadmin!$O$15:$O$22</c:f>
              <c:numCache>
                <c:formatCode>General</c:formatCode>
                <c:ptCount val="8"/>
                <c:pt idx="0">
                  <c:v>5902</c:v>
                </c:pt>
                <c:pt idx="1">
                  <c:v>5791</c:v>
                </c:pt>
                <c:pt idx="2">
                  <c:v>5248</c:v>
                </c:pt>
                <c:pt idx="3">
                  <c:v>5764</c:v>
                </c:pt>
                <c:pt idx="4">
                  <c:v>5086</c:v>
                </c:pt>
                <c:pt idx="5">
                  <c:v>4702</c:v>
                </c:pt>
                <c:pt idx="6">
                  <c:v>4595</c:v>
                </c:pt>
                <c:pt idx="7">
                  <c:v>4612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Ekonomiadmin!$P$14</c:f>
              <c:strCache>
                <c:ptCount val="1"/>
                <c:pt idx="0">
                  <c:v>HiS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Ekonomiadmin!$P$15:$P$22</c:f>
              <c:numCache>
                <c:formatCode>General</c:formatCode>
                <c:ptCount val="8"/>
                <c:pt idx="0">
                  <c:v>1561</c:v>
                </c:pt>
                <c:pt idx="1">
                  <c:v>2031</c:v>
                </c:pt>
                <c:pt idx="2">
                  <c:v>2096</c:v>
                </c:pt>
                <c:pt idx="3">
                  <c:v>2061</c:v>
                </c:pt>
                <c:pt idx="4">
                  <c:v>1940</c:v>
                </c:pt>
                <c:pt idx="5">
                  <c:v>1557</c:v>
                </c:pt>
                <c:pt idx="6">
                  <c:v>1711</c:v>
                </c:pt>
                <c:pt idx="7">
                  <c:v>1629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Ekonomiadmin!$Q$14</c:f>
              <c:strCache>
                <c:ptCount val="1"/>
                <c:pt idx="0">
                  <c:v>KaU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Ekonomiadmin!$Q$15:$Q$22</c:f>
              <c:numCache>
                <c:formatCode>General</c:formatCode>
                <c:ptCount val="8"/>
                <c:pt idx="0">
                  <c:v>2178</c:v>
                </c:pt>
                <c:pt idx="1">
                  <c:v>2435</c:v>
                </c:pt>
                <c:pt idx="2">
                  <c:v>3025</c:v>
                </c:pt>
                <c:pt idx="3">
                  <c:v>3116</c:v>
                </c:pt>
                <c:pt idx="4">
                  <c:v>2714</c:v>
                </c:pt>
                <c:pt idx="5">
                  <c:v>2270</c:v>
                </c:pt>
                <c:pt idx="6">
                  <c:v>2256</c:v>
                </c:pt>
                <c:pt idx="7">
                  <c:v>2545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Ekonomiadmin!$R$14</c:f>
              <c:strCache>
                <c:ptCount val="1"/>
                <c:pt idx="0">
                  <c:v>KI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Ekonomiadmin!$R$15:$R$22</c:f>
              <c:numCache>
                <c:formatCode>General</c:formatCode>
                <c:ptCount val="8"/>
                <c:pt idx="0">
                  <c:v>172</c:v>
                </c:pt>
                <c:pt idx="1">
                  <c:v>191</c:v>
                </c:pt>
                <c:pt idx="2">
                  <c:v>475</c:v>
                </c:pt>
                <c:pt idx="3">
                  <c:v>397</c:v>
                </c:pt>
                <c:pt idx="4">
                  <c:v>514</c:v>
                </c:pt>
                <c:pt idx="5">
                  <c:v>646</c:v>
                </c:pt>
                <c:pt idx="6">
                  <c:v>677</c:v>
                </c:pt>
                <c:pt idx="7">
                  <c:v>727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Ekonomiadmin!$S$14</c:f>
              <c:strCache>
                <c:ptCount val="1"/>
                <c:pt idx="0">
                  <c:v>Konstfack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Ekonomiadmin!$S$15:$S$22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Ekonomiadmin!$T$14</c:f>
              <c:strCache>
                <c:ptCount val="1"/>
                <c:pt idx="0">
                  <c:v>KTH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Ekonomiadmin!$T$15:$T$22</c:f>
              <c:numCache>
                <c:formatCode>General</c:formatCode>
                <c:ptCount val="8"/>
                <c:pt idx="0">
                  <c:v>193</c:v>
                </c:pt>
                <c:pt idx="1">
                  <c:v>245</c:v>
                </c:pt>
                <c:pt idx="2">
                  <c:v>418</c:v>
                </c:pt>
                <c:pt idx="3">
                  <c:v>294</c:v>
                </c:pt>
                <c:pt idx="4">
                  <c:v>268</c:v>
                </c:pt>
                <c:pt idx="5">
                  <c:v>367</c:v>
                </c:pt>
                <c:pt idx="6">
                  <c:v>355</c:v>
                </c:pt>
                <c:pt idx="7">
                  <c:v>337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Ekonomiadmin!$U$14</c:f>
              <c:strCache>
                <c:ptCount val="1"/>
                <c:pt idx="0">
                  <c:v>LiU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Ekonomiadmin!$U$15:$U$22</c:f>
              <c:numCache>
                <c:formatCode>General</c:formatCode>
                <c:ptCount val="8"/>
                <c:pt idx="0">
                  <c:v>4574</c:v>
                </c:pt>
                <c:pt idx="1">
                  <c:v>4918</c:v>
                </c:pt>
                <c:pt idx="2">
                  <c:v>4929</c:v>
                </c:pt>
                <c:pt idx="3">
                  <c:v>4851</c:v>
                </c:pt>
                <c:pt idx="4">
                  <c:v>4874</c:v>
                </c:pt>
                <c:pt idx="5">
                  <c:v>4813</c:v>
                </c:pt>
                <c:pt idx="6">
                  <c:v>4580</c:v>
                </c:pt>
                <c:pt idx="7">
                  <c:v>4571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Ekonomiadmin!$V$14</c:f>
              <c:strCache>
                <c:ptCount val="1"/>
                <c:pt idx="0">
                  <c:v>LnU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Ekonomiadmin!$V$15:$V$22</c:f>
              <c:numCache>
                <c:formatCode>General</c:formatCode>
                <c:ptCount val="8"/>
                <c:pt idx="0">
                  <c:v>7107</c:v>
                </c:pt>
                <c:pt idx="1">
                  <c:v>8031</c:v>
                </c:pt>
                <c:pt idx="2">
                  <c:v>8492</c:v>
                </c:pt>
                <c:pt idx="3">
                  <c:v>8610</c:v>
                </c:pt>
                <c:pt idx="4">
                  <c:v>7442</c:v>
                </c:pt>
                <c:pt idx="5">
                  <c:v>6379</c:v>
                </c:pt>
                <c:pt idx="6">
                  <c:v>6463</c:v>
                </c:pt>
                <c:pt idx="7">
                  <c:v>6513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Ekonomiadmin!$W$14</c:f>
              <c:strCache>
                <c:ptCount val="1"/>
                <c:pt idx="0">
                  <c:v>LTU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Ekonomiadmin!$W$15:$W$22</c:f>
              <c:numCache>
                <c:formatCode>General</c:formatCode>
                <c:ptCount val="8"/>
                <c:pt idx="0">
                  <c:v>1965</c:v>
                </c:pt>
                <c:pt idx="1">
                  <c:v>1975</c:v>
                </c:pt>
                <c:pt idx="2">
                  <c:v>2248</c:v>
                </c:pt>
                <c:pt idx="3">
                  <c:v>2596</c:v>
                </c:pt>
                <c:pt idx="4">
                  <c:v>3092</c:v>
                </c:pt>
                <c:pt idx="5">
                  <c:v>2865</c:v>
                </c:pt>
                <c:pt idx="6">
                  <c:v>2859</c:v>
                </c:pt>
                <c:pt idx="7">
                  <c:v>2538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Ekonomiadmin!$X$14</c:f>
              <c:strCache>
                <c:ptCount val="1"/>
                <c:pt idx="0">
                  <c:v>LU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Ekonomiadmin!$X$15:$X$22</c:f>
              <c:numCache>
                <c:formatCode>General</c:formatCode>
                <c:ptCount val="8"/>
                <c:pt idx="0">
                  <c:v>9440</c:v>
                </c:pt>
                <c:pt idx="1">
                  <c:v>10064</c:v>
                </c:pt>
                <c:pt idx="2">
                  <c:v>9147</c:v>
                </c:pt>
                <c:pt idx="3">
                  <c:v>8061</c:v>
                </c:pt>
                <c:pt idx="4">
                  <c:v>7651</c:v>
                </c:pt>
                <c:pt idx="5">
                  <c:v>7186</c:v>
                </c:pt>
                <c:pt idx="6">
                  <c:v>7362</c:v>
                </c:pt>
                <c:pt idx="7">
                  <c:v>7241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Ekonomiadmin!$Y$14</c:f>
              <c:strCache>
                <c:ptCount val="1"/>
                <c:pt idx="0">
                  <c:v>MaH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Ekonomiadmin!$Y$15:$Y$22</c:f>
              <c:numCache>
                <c:formatCode>General</c:formatCode>
                <c:ptCount val="8"/>
                <c:pt idx="0">
                  <c:v>1449</c:v>
                </c:pt>
                <c:pt idx="1">
                  <c:v>1210</c:v>
                </c:pt>
                <c:pt idx="2">
                  <c:v>1166</c:v>
                </c:pt>
                <c:pt idx="3">
                  <c:v>1103</c:v>
                </c:pt>
                <c:pt idx="4">
                  <c:v>1069</c:v>
                </c:pt>
                <c:pt idx="5">
                  <c:v>1051</c:v>
                </c:pt>
                <c:pt idx="6">
                  <c:v>968</c:v>
                </c:pt>
                <c:pt idx="7">
                  <c:v>873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Ekonomiadmin!$Z$14</c:f>
              <c:strCache>
                <c:ptCount val="1"/>
                <c:pt idx="0">
                  <c:v>MiU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Ekonomiadmin!$Z$15:$Z$22</c:f>
              <c:numCache>
                <c:formatCode>General</c:formatCode>
                <c:ptCount val="8"/>
                <c:pt idx="0">
                  <c:v>2740</c:v>
                </c:pt>
                <c:pt idx="1">
                  <c:v>3574</c:v>
                </c:pt>
                <c:pt idx="2">
                  <c:v>4944</c:v>
                </c:pt>
                <c:pt idx="3">
                  <c:v>3030</c:v>
                </c:pt>
                <c:pt idx="4">
                  <c:v>3213</c:v>
                </c:pt>
                <c:pt idx="5">
                  <c:v>1785</c:v>
                </c:pt>
                <c:pt idx="6">
                  <c:v>1753</c:v>
                </c:pt>
                <c:pt idx="7">
                  <c:v>1649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Ekonomiadmin!$AA$14</c:f>
              <c:strCache>
                <c:ptCount val="1"/>
                <c:pt idx="0">
                  <c:v>MdH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Ekonomiadmin!$AA$15:$AA$22</c:f>
              <c:numCache>
                <c:formatCode>General</c:formatCode>
                <c:ptCount val="8"/>
                <c:pt idx="0">
                  <c:v>3467</c:v>
                </c:pt>
                <c:pt idx="1">
                  <c:v>2996</c:v>
                </c:pt>
                <c:pt idx="2">
                  <c:v>3579</c:v>
                </c:pt>
                <c:pt idx="3">
                  <c:v>3762</c:v>
                </c:pt>
                <c:pt idx="4">
                  <c:v>3795</c:v>
                </c:pt>
                <c:pt idx="5">
                  <c:v>3721</c:v>
                </c:pt>
                <c:pt idx="6">
                  <c:v>3499</c:v>
                </c:pt>
                <c:pt idx="7">
                  <c:v>3602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Ekonomiadmin!$AB$14</c:f>
              <c:strCache>
                <c:ptCount val="1"/>
                <c:pt idx="0">
                  <c:v>SU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Ekonomiadmin!$AB$15:$AB$22</c:f>
              <c:numCache>
                <c:formatCode>General</c:formatCode>
                <c:ptCount val="8"/>
                <c:pt idx="0">
                  <c:v>8058</c:v>
                </c:pt>
                <c:pt idx="1">
                  <c:v>9172</c:v>
                </c:pt>
                <c:pt idx="2">
                  <c:v>9323</c:v>
                </c:pt>
                <c:pt idx="3">
                  <c:v>8232</c:v>
                </c:pt>
                <c:pt idx="4">
                  <c:v>8732</c:v>
                </c:pt>
                <c:pt idx="5">
                  <c:v>9023</c:v>
                </c:pt>
                <c:pt idx="6">
                  <c:v>8933</c:v>
                </c:pt>
                <c:pt idx="7">
                  <c:v>8607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Ekonomiadmin!$AC$14</c:f>
              <c:strCache>
                <c:ptCount val="1"/>
                <c:pt idx="0">
                  <c:v>SLU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Ekonomiadmin!$AC$15:$AC$22</c:f>
              <c:numCache>
                <c:formatCode>General</c:formatCode>
                <c:ptCount val="8"/>
                <c:pt idx="0">
                  <c:v>1512</c:v>
                </c:pt>
                <c:pt idx="1">
                  <c:v>1594</c:v>
                </c:pt>
                <c:pt idx="2">
                  <c:v>1744</c:v>
                </c:pt>
                <c:pt idx="3">
                  <c:v>1815</c:v>
                </c:pt>
                <c:pt idx="4">
                  <c:v>1689</c:v>
                </c:pt>
                <c:pt idx="5">
                  <c:v>1548</c:v>
                </c:pt>
                <c:pt idx="6">
                  <c:v>1425</c:v>
                </c:pt>
                <c:pt idx="7">
                  <c:v>1390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Ekonomiadmin!$AD$14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Ekonomiadmin!$AD$15:$AD$22</c:f>
              <c:numCache>
                <c:formatCode>General</c:formatCode>
                <c:ptCount val="8"/>
                <c:pt idx="0">
                  <c:v>2477</c:v>
                </c:pt>
                <c:pt idx="1">
                  <c:v>2602</c:v>
                </c:pt>
                <c:pt idx="2">
                  <c:v>2853</c:v>
                </c:pt>
                <c:pt idx="3">
                  <c:v>2889</c:v>
                </c:pt>
                <c:pt idx="4">
                  <c:v>2290</c:v>
                </c:pt>
                <c:pt idx="5">
                  <c:v>2329</c:v>
                </c:pt>
                <c:pt idx="6">
                  <c:v>2382</c:v>
                </c:pt>
                <c:pt idx="7">
                  <c:v>2487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Ekonomiadmin!$AE$14</c:f>
              <c:strCache>
                <c:ptCount val="1"/>
                <c:pt idx="0">
                  <c:v>UmU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Ekonomiadmin!$AE$15:$AE$22</c:f>
              <c:numCache>
                <c:formatCode>General</c:formatCode>
                <c:ptCount val="8"/>
                <c:pt idx="0">
                  <c:v>3551</c:v>
                </c:pt>
                <c:pt idx="1">
                  <c:v>4163</c:v>
                </c:pt>
                <c:pt idx="2">
                  <c:v>4343</c:v>
                </c:pt>
                <c:pt idx="3">
                  <c:v>4192</c:v>
                </c:pt>
                <c:pt idx="4">
                  <c:v>4096</c:v>
                </c:pt>
                <c:pt idx="5">
                  <c:v>4197</c:v>
                </c:pt>
                <c:pt idx="6">
                  <c:v>4071</c:v>
                </c:pt>
                <c:pt idx="7">
                  <c:v>3884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Ekonomiadmin!$AF$14</c:f>
              <c:strCache>
                <c:ptCount val="1"/>
                <c:pt idx="0">
                  <c:v>UU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Ekonomiadmin!$AF$15:$AF$22</c:f>
              <c:numCache>
                <c:formatCode>General</c:formatCode>
                <c:ptCount val="8"/>
                <c:pt idx="0">
                  <c:v>6367</c:v>
                </c:pt>
                <c:pt idx="1">
                  <c:v>6337</c:v>
                </c:pt>
                <c:pt idx="2">
                  <c:v>6222</c:v>
                </c:pt>
                <c:pt idx="3">
                  <c:v>6509</c:v>
                </c:pt>
                <c:pt idx="4">
                  <c:v>6803</c:v>
                </c:pt>
                <c:pt idx="5">
                  <c:v>6523</c:v>
                </c:pt>
                <c:pt idx="6">
                  <c:v>5953</c:v>
                </c:pt>
                <c:pt idx="7">
                  <c:v>5483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Ekonomiadmin!$AG$14</c:f>
              <c:strCache>
                <c:ptCount val="1"/>
                <c:pt idx="0">
                  <c:v>Totalt riket</c:v>
                </c:pt>
              </c:strCache>
            </c:strRef>
          </c:tx>
          <c:marker>
            <c:symbol val="none"/>
          </c:marker>
          <c:cat>
            <c:numRef>
              <c:f>Ekonomiadmin!$B$15:$B$22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Ekonomiadmin!$AG$15:$AG$22</c:f>
              <c:numCache>
                <c:formatCode>General</c:formatCode>
                <c:ptCount val="8"/>
                <c:pt idx="0">
                  <c:v>95752</c:v>
                </c:pt>
                <c:pt idx="1">
                  <c:v>104253</c:v>
                </c:pt>
                <c:pt idx="2">
                  <c:v>107591</c:v>
                </c:pt>
                <c:pt idx="3">
                  <c:v>103115</c:v>
                </c:pt>
                <c:pt idx="4">
                  <c:v>99109</c:v>
                </c:pt>
                <c:pt idx="5">
                  <c:v>94036</c:v>
                </c:pt>
                <c:pt idx="6">
                  <c:v>92227</c:v>
                </c:pt>
                <c:pt idx="7">
                  <c:v>90026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220480"/>
        <c:axId val="243237632"/>
      </c:lineChart>
      <c:catAx>
        <c:axId val="24322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237632"/>
        <c:crosses val="autoZero"/>
        <c:auto val="1"/>
        <c:lblAlgn val="ctr"/>
        <c:lblOffset val="100"/>
        <c:noMultiLvlLbl val="0"/>
      </c:catAx>
      <c:valAx>
        <c:axId val="24323763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22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"Marknadsandelar" inom ämnet</a:t>
            </a:r>
          </a:p>
        </c:rich>
      </c:tx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'Engelska per lärosäte'!$C$2</c:f>
              <c:strCache>
                <c:ptCount val="1"/>
                <c:pt idx="0">
                  <c:v>BTH</c:v>
                </c:pt>
              </c:strCache>
            </c:strRef>
          </c:tx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lärosäte'!$C$3:$C$11</c:f>
              <c:numCache>
                <c:formatCode>General</c:formatCode>
                <c:ptCount val="9"/>
                <c:pt idx="0">
                  <c:v>2.09</c:v>
                </c:pt>
                <c:pt idx="1">
                  <c:v>2.4300000000000002</c:v>
                </c:pt>
                <c:pt idx="2">
                  <c:v>2.16</c:v>
                </c:pt>
                <c:pt idx="3">
                  <c:v>1.64</c:v>
                </c:pt>
                <c:pt idx="4">
                  <c:v>0.98</c:v>
                </c:pt>
                <c:pt idx="5">
                  <c:v>0.5</c:v>
                </c:pt>
                <c:pt idx="6">
                  <c:v>0.13</c:v>
                </c:pt>
                <c:pt idx="7">
                  <c:v>0.09</c:v>
                </c:pt>
                <c:pt idx="8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'Engelska per lärosäte'!$D$2</c:f>
              <c:strCache>
                <c:ptCount val="1"/>
                <c:pt idx="0">
                  <c:v>CTH</c:v>
                </c:pt>
              </c:strCache>
            </c:strRef>
          </c:tx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lärosäte'!$D$3:$D$11</c:f>
              <c:numCache>
                <c:formatCode>General</c:formatCode>
                <c:ptCount val="9"/>
                <c:pt idx="0">
                  <c:v>7.79</c:v>
                </c:pt>
                <c:pt idx="1">
                  <c:v>7.1</c:v>
                </c:pt>
                <c:pt idx="2">
                  <c:v>6.44</c:v>
                </c:pt>
                <c:pt idx="3">
                  <c:v>6.12</c:v>
                </c:pt>
                <c:pt idx="4">
                  <c:v>6.21</c:v>
                </c:pt>
                <c:pt idx="5">
                  <c:v>6.61</c:v>
                </c:pt>
                <c:pt idx="6">
                  <c:v>7.04</c:v>
                </c:pt>
                <c:pt idx="7">
                  <c:v>6.44</c:v>
                </c:pt>
                <c:pt idx="8">
                  <c:v>5.16</c:v>
                </c:pt>
              </c:numCache>
            </c:numRef>
          </c:val>
        </c:ser>
        <c:ser>
          <c:idx val="2"/>
          <c:order val="2"/>
          <c:tx>
            <c:strRef>
              <c:f>'Engelska per lärosäte'!$E$2</c:f>
              <c:strCache>
                <c:ptCount val="1"/>
                <c:pt idx="0">
                  <c:v>GU</c:v>
                </c:pt>
              </c:strCache>
            </c:strRef>
          </c:tx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lärosäte'!$E$3:$E$11</c:f>
              <c:numCache>
                <c:formatCode>General</c:formatCode>
                <c:ptCount val="9"/>
                <c:pt idx="0">
                  <c:v>8.42</c:v>
                </c:pt>
                <c:pt idx="1">
                  <c:v>8.36</c:v>
                </c:pt>
                <c:pt idx="2">
                  <c:v>7.2</c:v>
                </c:pt>
                <c:pt idx="3">
                  <c:v>6.73</c:v>
                </c:pt>
                <c:pt idx="4">
                  <c:v>6.81</c:v>
                </c:pt>
                <c:pt idx="5">
                  <c:v>7.08</c:v>
                </c:pt>
                <c:pt idx="6">
                  <c:v>5.48</c:v>
                </c:pt>
                <c:pt idx="7">
                  <c:v>5.31</c:v>
                </c:pt>
                <c:pt idx="8">
                  <c:v>5.49</c:v>
                </c:pt>
              </c:numCache>
            </c:numRef>
          </c:val>
        </c:ser>
        <c:ser>
          <c:idx val="3"/>
          <c:order val="3"/>
          <c:tx>
            <c:strRef>
              <c:f>'Engelska per lärosäte'!$F$2</c:f>
              <c:strCache>
                <c:ptCount val="1"/>
                <c:pt idx="0">
                  <c:v>HHS</c:v>
                </c:pt>
              </c:strCache>
            </c:strRef>
          </c:tx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lärosäte'!$F$3:$F$11</c:f>
              <c:numCache>
                <c:formatCode>General</c:formatCode>
                <c:ptCount val="9"/>
                <c:pt idx="0">
                  <c:v>0.78</c:v>
                </c:pt>
                <c:pt idx="1">
                  <c:v>0.72</c:v>
                </c:pt>
                <c:pt idx="2">
                  <c:v>0.63</c:v>
                </c:pt>
                <c:pt idx="3">
                  <c:v>0.72</c:v>
                </c:pt>
                <c:pt idx="4">
                  <c:v>0.54</c:v>
                </c:pt>
                <c:pt idx="5">
                  <c:v>0.49</c:v>
                </c:pt>
                <c:pt idx="6">
                  <c:v>0.38</c:v>
                </c:pt>
                <c:pt idx="7">
                  <c:v>0.45</c:v>
                </c:pt>
                <c:pt idx="8">
                  <c:v>0.47</c:v>
                </c:pt>
              </c:numCache>
            </c:numRef>
          </c:val>
        </c:ser>
        <c:ser>
          <c:idx val="4"/>
          <c:order val="4"/>
          <c:tx>
            <c:strRef>
              <c:f>'Engelska per lärosäte'!$G$2</c:f>
              <c:strCache>
                <c:ptCount val="1"/>
                <c:pt idx="0">
                  <c:v>HDa</c:v>
                </c:pt>
              </c:strCache>
            </c:strRef>
          </c:tx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lärosäte'!$G$3:$G$11</c:f>
              <c:numCache>
                <c:formatCode>General</c:formatCode>
                <c:ptCount val="9"/>
                <c:pt idx="0">
                  <c:v>5.65</c:v>
                </c:pt>
                <c:pt idx="1">
                  <c:v>6.43</c:v>
                </c:pt>
                <c:pt idx="2">
                  <c:v>7.16</c:v>
                </c:pt>
                <c:pt idx="3">
                  <c:v>6.66</c:v>
                </c:pt>
                <c:pt idx="4">
                  <c:v>6.07</c:v>
                </c:pt>
                <c:pt idx="5">
                  <c:v>5.62</c:v>
                </c:pt>
                <c:pt idx="6">
                  <c:v>6.22</c:v>
                </c:pt>
                <c:pt idx="7">
                  <c:v>5.91</c:v>
                </c:pt>
                <c:pt idx="8">
                  <c:v>6.43</c:v>
                </c:pt>
              </c:numCache>
            </c:numRef>
          </c:val>
        </c:ser>
        <c:ser>
          <c:idx val="5"/>
          <c:order val="5"/>
          <c:tx>
            <c:strRef>
              <c:f>'Engelska per lärosäte'!$H$2</c:f>
              <c:strCache>
                <c:ptCount val="1"/>
                <c:pt idx="0">
                  <c:v>HKr</c:v>
                </c:pt>
              </c:strCache>
            </c:strRef>
          </c:tx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lärosäte'!$H$3:$H$11</c:f>
              <c:numCache>
                <c:formatCode>General</c:formatCode>
                <c:ptCount val="9"/>
                <c:pt idx="0">
                  <c:v>1.63</c:v>
                </c:pt>
                <c:pt idx="1">
                  <c:v>1.81</c:v>
                </c:pt>
                <c:pt idx="2">
                  <c:v>1.92</c:v>
                </c:pt>
                <c:pt idx="3">
                  <c:v>2.2999999999999998</c:v>
                </c:pt>
                <c:pt idx="4">
                  <c:v>1.75</c:v>
                </c:pt>
                <c:pt idx="5">
                  <c:v>1.39</c:v>
                </c:pt>
                <c:pt idx="6">
                  <c:v>1.61</c:v>
                </c:pt>
                <c:pt idx="7">
                  <c:v>1.26</c:v>
                </c:pt>
                <c:pt idx="8">
                  <c:v>1.17</c:v>
                </c:pt>
              </c:numCache>
            </c:numRef>
          </c:val>
        </c:ser>
        <c:ser>
          <c:idx val="6"/>
          <c:order val="6"/>
          <c:tx>
            <c:strRef>
              <c:f>'Engelska per lärosäte'!$I$2</c:f>
              <c:strCache>
                <c:ptCount val="1"/>
                <c:pt idx="0">
                  <c:v>HV</c:v>
                </c:pt>
              </c:strCache>
            </c:strRef>
          </c:tx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lärosäte'!$I$3:$I$11</c:f>
              <c:numCache>
                <c:formatCode>General</c:formatCode>
                <c:ptCount val="9"/>
                <c:pt idx="0">
                  <c:v>1.26</c:v>
                </c:pt>
                <c:pt idx="1">
                  <c:v>1.21</c:v>
                </c:pt>
                <c:pt idx="2">
                  <c:v>1.62</c:v>
                </c:pt>
                <c:pt idx="3">
                  <c:v>1.53</c:v>
                </c:pt>
                <c:pt idx="4">
                  <c:v>2.02</c:v>
                </c:pt>
                <c:pt idx="5">
                  <c:v>2.19</c:v>
                </c:pt>
                <c:pt idx="6">
                  <c:v>3.34</c:v>
                </c:pt>
                <c:pt idx="7">
                  <c:v>3.15</c:v>
                </c:pt>
                <c:pt idx="8">
                  <c:v>2.12</c:v>
                </c:pt>
              </c:numCache>
            </c:numRef>
          </c:val>
        </c:ser>
        <c:ser>
          <c:idx val="7"/>
          <c:order val="7"/>
          <c:tx>
            <c:strRef>
              <c:f>'Engelska per lärosäte'!$J$2</c:f>
              <c:strCache>
                <c:ptCount val="1"/>
                <c:pt idx="0">
                  <c:v>HB</c:v>
                </c:pt>
              </c:strCache>
            </c:strRef>
          </c:tx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lärosäte'!$J$3:$J$11</c:f>
              <c:numCache>
                <c:formatCode>General</c:formatCode>
                <c:ptCount val="9"/>
                <c:pt idx="0">
                  <c:v>1.22</c:v>
                </c:pt>
                <c:pt idx="1">
                  <c:v>1.18</c:v>
                </c:pt>
                <c:pt idx="2">
                  <c:v>1.1299999999999999</c:v>
                </c:pt>
                <c:pt idx="3">
                  <c:v>1.22</c:v>
                </c:pt>
                <c:pt idx="4">
                  <c:v>0.95</c:v>
                </c:pt>
                <c:pt idx="5">
                  <c:v>0.65</c:v>
                </c:pt>
                <c:pt idx="6">
                  <c:v>0.64</c:v>
                </c:pt>
                <c:pt idx="7">
                  <c:v>0.64</c:v>
                </c:pt>
                <c:pt idx="8">
                  <c:v>0.55000000000000004</c:v>
                </c:pt>
              </c:numCache>
            </c:numRef>
          </c:val>
        </c:ser>
        <c:ser>
          <c:idx val="8"/>
          <c:order val="8"/>
          <c:tx>
            <c:strRef>
              <c:f>'Engelska per lärosäte'!$K$2</c:f>
              <c:strCache>
                <c:ptCount val="1"/>
                <c:pt idx="0">
                  <c:v>HiG</c:v>
                </c:pt>
              </c:strCache>
            </c:strRef>
          </c:tx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lärosäte'!$K$3:$K$11</c:f>
              <c:numCache>
                <c:formatCode>General</c:formatCode>
                <c:ptCount val="9"/>
                <c:pt idx="0">
                  <c:v>3.35</c:v>
                </c:pt>
                <c:pt idx="1">
                  <c:v>2.95</c:v>
                </c:pt>
                <c:pt idx="2">
                  <c:v>2.82</c:v>
                </c:pt>
                <c:pt idx="3">
                  <c:v>3.25</c:v>
                </c:pt>
                <c:pt idx="4">
                  <c:v>2.56</c:v>
                </c:pt>
                <c:pt idx="5">
                  <c:v>2.5099999999999998</c:v>
                </c:pt>
                <c:pt idx="6">
                  <c:v>1.87</c:v>
                </c:pt>
                <c:pt idx="7">
                  <c:v>2.96</c:v>
                </c:pt>
                <c:pt idx="8">
                  <c:v>2.86</c:v>
                </c:pt>
              </c:numCache>
            </c:numRef>
          </c:val>
        </c:ser>
        <c:ser>
          <c:idx val="9"/>
          <c:order val="9"/>
          <c:tx>
            <c:strRef>
              <c:f>'Engelska per lärosäte'!$L$2</c:f>
              <c:strCache>
                <c:ptCount val="1"/>
                <c:pt idx="0">
                  <c:v>HH</c:v>
                </c:pt>
              </c:strCache>
            </c:strRef>
          </c:tx>
          <c:spPr>
            <a:ln w="25400">
              <a:noFill/>
            </a:ln>
          </c:spPr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lärosäte'!$L$3:$L$11</c:f>
              <c:numCache>
                <c:formatCode>General</c:formatCode>
                <c:ptCount val="9"/>
                <c:pt idx="0">
                  <c:v>5.0199999999999996</c:v>
                </c:pt>
                <c:pt idx="1">
                  <c:v>5.2</c:v>
                </c:pt>
                <c:pt idx="2">
                  <c:v>7.83</c:v>
                </c:pt>
                <c:pt idx="3">
                  <c:v>6.61</c:v>
                </c:pt>
                <c:pt idx="4">
                  <c:v>5.88</c:v>
                </c:pt>
                <c:pt idx="5">
                  <c:v>4.84</c:v>
                </c:pt>
                <c:pt idx="6">
                  <c:v>4.0599999999999996</c:v>
                </c:pt>
                <c:pt idx="7">
                  <c:v>4.32</c:v>
                </c:pt>
                <c:pt idx="8">
                  <c:v>4.01</c:v>
                </c:pt>
              </c:numCache>
            </c:numRef>
          </c:val>
        </c:ser>
        <c:ser>
          <c:idx val="10"/>
          <c:order val="10"/>
          <c:tx>
            <c:strRef>
              <c:f>'Engelska per lärosäte'!$M$2</c:f>
              <c:strCache>
                <c:ptCount val="1"/>
                <c:pt idx="0">
                  <c:v>JU</c:v>
                </c:pt>
              </c:strCache>
            </c:strRef>
          </c:tx>
          <c:spPr>
            <a:ln w="25400">
              <a:noFill/>
            </a:ln>
          </c:spPr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lärosäte'!$M$3:$M$11</c:f>
              <c:numCache>
                <c:formatCode>General</c:formatCode>
                <c:ptCount val="9"/>
                <c:pt idx="0">
                  <c:v>4.58</c:v>
                </c:pt>
                <c:pt idx="1">
                  <c:v>3.81</c:v>
                </c:pt>
                <c:pt idx="2">
                  <c:v>2.8</c:v>
                </c:pt>
                <c:pt idx="3">
                  <c:v>3.24</c:v>
                </c:pt>
                <c:pt idx="4">
                  <c:v>3.72</c:v>
                </c:pt>
                <c:pt idx="5">
                  <c:v>3.42</c:v>
                </c:pt>
                <c:pt idx="6">
                  <c:v>3.36</c:v>
                </c:pt>
                <c:pt idx="7">
                  <c:v>2.7</c:v>
                </c:pt>
                <c:pt idx="8">
                  <c:v>3.01</c:v>
                </c:pt>
              </c:numCache>
            </c:numRef>
          </c:val>
        </c:ser>
        <c:ser>
          <c:idx val="11"/>
          <c:order val="11"/>
          <c:tx>
            <c:strRef>
              <c:f>'Engelska per lärosäte'!$N$2</c:f>
              <c:strCache>
                <c:ptCount val="1"/>
                <c:pt idx="0">
                  <c:v>HiS</c:v>
                </c:pt>
              </c:strCache>
            </c:strRef>
          </c:tx>
          <c:spPr>
            <a:ln w="25400">
              <a:noFill/>
            </a:ln>
          </c:spPr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lärosäte'!$N$3:$N$11</c:f>
              <c:numCache>
                <c:formatCode>General</c:formatCode>
                <c:ptCount val="9"/>
                <c:pt idx="0">
                  <c:v>1.63</c:v>
                </c:pt>
                <c:pt idx="1">
                  <c:v>1.58</c:v>
                </c:pt>
                <c:pt idx="2">
                  <c:v>1.1100000000000001</c:v>
                </c:pt>
                <c:pt idx="3">
                  <c:v>1.41</c:v>
                </c:pt>
                <c:pt idx="4">
                  <c:v>1.3</c:v>
                </c:pt>
                <c:pt idx="5">
                  <c:v>1.6</c:v>
                </c:pt>
                <c:pt idx="6">
                  <c:v>2.35</c:v>
                </c:pt>
                <c:pt idx="7">
                  <c:v>2.71</c:v>
                </c:pt>
                <c:pt idx="8">
                  <c:v>3.14</c:v>
                </c:pt>
              </c:numCache>
            </c:numRef>
          </c:val>
        </c:ser>
        <c:ser>
          <c:idx val="12"/>
          <c:order val="12"/>
          <c:tx>
            <c:strRef>
              <c:f>'Engelska per lärosäte'!$O$2</c:f>
              <c:strCache>
                <c:ptCount val="1"/>
                <c:pt idx="0">
                  <c:v>KaU</c:v>
                </c:pt>
              </c:strCache>
            </c:strRef>
          </c:tx>
          <c:spPr>
            <a:ln w="25400">
              <a:noFill/>
            </a:ln>
          </c:spPr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lärosäte'!$O$3:$O$11</c:f>
              <c:numCache>
                <c:formatCode>General</c:formatCode>
                <c:ptCount val="9"/>
                <c:pt idx="0">
                  <c:v>4.42</c:v>
                </c:pt>
                <c:pt idx="1">
                  <c:v>3.5</c:v>
                </c:pt>
                <c:pt idx="2">
                  <c:v>3.7</c:v>
                </c:pt>
                <c:pt idx="3">
                  <c:v>4.34</c:v>
                </c:pt>
                <c:pt idx="4">
                  <c:v>3.72</c:v>
                </c:pt>
                <c:pt idx="5">
                  <c:v>2.79</c:v>
                </c:pt>
                <c:pt idx="6">
                  <c:v>2.98</c:v>
                </c:pt>
                <c:pt idx="7">
                  <c:v>2.54</c:v>
                </c:pt>
                <c:pt idx="8">
                  <c:v>2.74</c:v>
                </c:pt>
              </c:numCache>
            </c:numRef>
          </c:val>
        </c:ser>
        <c:ser>
          <c:idx val="13"/>
          <c:order val="13"/>
          <c:tx>
            <c:strRef>
              <c:f>'Engelska per lärosäte'!$P$2</c:f>
              <c:strCache>
                <c:ptCount val="1"/>
                <c:pt idx="0">
                  <c:v>KTH</c:v>
                </c:pt>
              </c:strCache>
            </c:strRef>
          </c:tx>
          <c:spPr>
            <a:ln w="25400">
              <a:noFill/>
            </a:ln>
          </c:spPr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lärosäte'!$P$3:$P$11</c:f>
              <c:numCache>
                <c:formatCode>General</c:formatCode>
                <c:ptCount val="9"/>
                <c:pt idx="0">
                  <c:v>1.88</c:v>
                </c:pt>
                <c:pt idx="1">
                  <c:v>1.96</c:v>
                </c:pt>
                <c:pt idx="2">
                  <c:v>1.54</c:v>
                </c:pt>
                <c:pt idx="3">
                  <c:v>1.77</c:v>
                </c:pt>
                <c:pt idx="4">
                  <c:v>1.71</c:v>
                </c:pt>
                <c:pt idx="5">
                  <c:v>1.72</c:v>
                </c:pt>
                <c:pt idx="6">
                  <c:v>1.43</c:v>
                </c:pt>
                <c:pt idx="7">
                  <c:v>1.1000000000000001</c:v>
                </c:pt>
                <c:pt idx="8">
                  <c:v>1.42</c:v>
                </c:pt>
              </c:numCache>
            </c:numRef>
          </c:val>
        </c:ser>
        <c:ser>
          <c:idx val="14"/>
          <c:order val="14"/>
          <c:tx>
            <c:strRef>
              <c:f>'Engelska per lärosäte'!$Q$2</c:f>
              <c:strCache>
                <c:ptCount val="1"/>
                <c:pt idx="0">
                  <c:v>LiU</c:v>
                </c:pt>
              </c:strCache>
            </c:strRef>
          </c:tx>
          <c:spPr>
            <a:ln w="25400">
              <a:noFill/>
            </a:ln>
          </c:spPr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lärosäte'!$Q$3:$Q$11</c:f>
              <c:numCache>
                <c:formatCode>General</c:formatCode>
                <c:ptCount val="9"/>
                <c:pt idx="0">
                  <c:v>5.58</c:v>
                </c:pt>
                <c:pt idx="1">
                  <c:v>5.43</c:v>
                </c:pt>
                <c:pt idx="2">
                  <c:v>5.45</c:v>
                </c:pt>
                <c:pt idx="3">
                  <c:v>4.88</c:v>
                </c:pt>
                <c:pt idx="4">
                  <c:v>5.04</c:v>
                </c:pt>
                <c:pt idx="5">
                  <c:v>5.76</c:v>
                </c:pt>
                <c:pt idx="6">
                  <c:v>6.23</c:v>
                </c:pt>
                <c:pt idx="7">
                  <c:v>6.33</c:v>
                </c:pt>
                <c:pt idx="8">
                  <c:v>6.52</c:v>
                </c:pt>
              </c:numCache>
            </c:numRef>
          </c:val>
        </c:ser>
        <c:ser>
          <c:idx val="15"/>
          <c:order val="15"/>
          <c:tx>
            <c:strRef>
              <c:f>'Engelska per lärosäte'!$R$2</c:f>
              <c:strCache>
                <c:ptCount val="1"/>
                <c:pt idx="0">
                  <c:v>LnU</c:v>
                </c:pt>
              </c:strCache>
            </c:strRef>
          </c:tx>
          <c:spPr>
            <a:ln w="25400">
              <a:noFill/>
            </a:ln>
          </c:spPr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lärosäte'!$R$3:$R$11</c:f>
              <c:numCache>
                <c:formatCode>General</c:formatCode>
                <c:ptCount val="9"/>
                <c:pt idx="0">
                  <c:v>6.4</c:v>
                </c:pt>
                <c:pt idx="1">
                  <c:v>7.04</c:v>
                </c:pt>
                <c:pt idx="2">
                  <c:v>6.86</c:v>
                </c:pt>
                <c:pt idx="3">
                  <c:v>5.9</c:v>
                </c:pt>
                <c:pt idx="4">
                  <c:v>6.79</c:v>
                </c:pt>
                <c:pt idx="5">
                  <c:v>6.81</c:v>
                </c:pt>
                <c:pt idx="6">
                  <c:v>6.72</c:v>
                </c:pt>
                <c:pt idx="7">
                  <c:v>7.39</c:v>
                </c:pt>
                <c:pt idx="8">
                  <c:v>6.45</c:v>
                </c:pt>
              </c:numCache>
            </c:numRef>
          </c:val>
        </c:ser>
        <c:ser>
          <c:idx val="16"/>
          <c:order val="16"/>
          <c:tx>
            <c:strRef>
              <c:f>'Engelska per lärosäte'!$S$2</c:f>
              <c:strCache>
                <c:ptCount val="1"/>
                <c:pt idx="0">
                  <c:v>LTU</c:v>
                </c:pt>
              </c:strCache>
            </c:strRef>
          </c:tx>
          <c:spPr>
            <a:ln w="25400">
              <a:noFill/>
            </a:ln>
          </c:spPr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lärosäte'!$S$3:$S$11</c:f>
              <c:numCache>
                <c:formatCode>General</c:formatCode>
                <c:ptCount val="9"/>
                <c:pt idx="0">
                  <c:v>2.99</c:v>
                </c:pt>
                <c:pt idx="1">
                  <c:v>2.0699999999999998</c:v>
                </c:pt>
                <c:pt idx="2">
                  <c:v>1.87</c:v>
                </c:pt>
                <c:pt idx="3">
                  <c:v>2</c:v>
                </c:pt>
                <c:pt idx="4">
                  <c:v>3.4</c:v>
                </c:pt>
                <c:pt idx="5">
                  <c:v>2.71</c:v>
                </c:pt>
                <c:pt idx="6">
                  <c:v>2.48</c:v>
                </c:pt>
                <c:pt idx="7">
                  <c:v>2.23</c:v>
                </c:pt>
                <c:pt idx="8">
                  <c:v>2.2400000000000002</c:v>
                </c:pt>
              </c:numCache>
            </c:numRef>
          </c:val>
        </c:ser>
        <c:ser>
          <c:idx val="17"/>
          <c:order val="17"/>
          <c:tx>
            <c:strRef>
              <c:f>'Engelska per lärosäte'!$T$2</c:f>
              <c:strCache>
                <c:ptCount val="1"/>
                <c:pt idx="0">
                  <c:v>LU</c:v>
                </c:pt>
              </c:strCache>
            </c:strRef>
          </c:tx>
          <c:spPr>
            <a:ln w="25400">
              <a:noFill/>
            </a:ln>
          </c:spPr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lärosäte'!$T$3:$T$11</c:f>
              <c:numCache>
                <c:formatCode>General</c:formatCode>
                <c:ptCount val="9"/>
                <c:pt idx="0">
                  <c:v>2.54</c:v>
                </c:pt>
                <c:pt idx="1">
                  <c:v>3.25</c:v>
                </c:pt>
                <c:pt idx="2">
                  <c:v>4.42</c:v>
                </c:pt>
                <c:pt idx="3">
                  <c:v>4.32</c:v>
                </c:pt>
                <c:pt idx="4">
                  <c:v>4.25</c:v>
                </c:pt>
                <c:pt idx="5">
                  <c:v>4.51</c:v>
                </c:pt>
                <c:pt idx="6">
                  <c:v>4.07</c:v>
                </c:pt>
                <c:pt idx="7">
                  <c:v>4.32</c:v>
                </c:pt>
                <c:pt idx="8">
                  <c:v>3.89</c:v>
                </c:pt>
              </c:numCache>
            </c:numRef>
          </c:val>
        </c:ser>
        <c:ser>
          <c:idx val="18"/>
          <c:order val="18"/>
          <c:tx>
            <c:strRef>
              <c:f>'Engelska per lärosäte'!$U$2</c:f>
              <c:strCache>
                <c:ptCount val="1"/>
                <c:pt idx="0">
                  <c:v>MaH</c:v>
                </c:pt>
              </c:strCache>
            </c:strRef>
          </c:tx>
          <c:spPr>
            <a:ln w="25400">
              <a:noFill/>
            </a:ln>
          </c:spPr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lärosäte'!$U$3:$U$11</c:f>
              <c:numCache>
                <c:formatCode>General</c:formatCode>
                <c:ptCount val="9"/>
                <c:pt idx="0">
                  <c:v>3.09</c:v>
                </c:pt>
                <c:pt idx="1">
                  <c:v>4.5</c:v>
                </c:pt>
                <c:pt idx="2">
                  <c:v>5.27</c:v>
                </c:pt>
                <c:pt idx="3">
                  <c:v>6.01</c:v>
                </c:pt>
                <c:pt idx="4">
                  <c:v>5.62</c:v>
                </c:pt>
                <c:pt idx="5">
                  <c:v>5.97</c:v>
                </c:pt>
                <c:pt idx="6">
                  <c:v>5.47</c:v>
                </c:pt>
                <c:pt idx="7">
                  <c:v>5.25</c:v>
                </c:pt>
                <c:pt idx="8">
                  <c:v>4.97</c:v>
                </c:pt>
              </c:numCache>
            </c:numRef>
          </c:val>
        </c:ser>
        <c:ser>
          <c:idx val="19"/>
          <c:order val="19"/>
          <c:tx>
            <c:strRef>
              <c:f>'Engelska per lärosäte'!$V$2</c:f>
              <c:strCache>
                <c:ptCount val="1"/>
                <c:pt idx="0">
                  <c:v>MiU</c:v>
                </c:pt>
              </c:strCache>
            </c:strRef>
          </c:tx>
          <c:spPr>
            <a:ln w="25400">
              <a:noFill/>
            </a:ln>
          </c:spPr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lärosäte'!$V$3:$V$11</c:f>
              <c:numCache>
                <c:formatCode>General</c:formatCode>
                <c:ptCount val="9"/>
                <c:pt idx="0">
                  <c:v>3.45</c:v>
                </c:pt>
                <c:pt idx="1">
                  <c:v>3.34</c:v>
                </c:pt>
                <c:pt idx="2">
                  <c:v>3.43</c:v>
                </c:pt>
                <c:pt idx="3">
                  <c:v>3.54</c:v>
                </c:pt>
                <c:pt idx="4">
                  <c:v>4.1500000000000004</c:v>
                </c:pt>
                <c:pt idx="5">
                  <c:v>2.9</c:v>
                </c:pt>
                <c:pt idx="6">
                  <c:v>2.68</c:v>
                </c:pt>
                <c:pt idx="7">
                  <c:v>2.5499999999999998</c:v>
                </c:pt>
                <c:pt idx="8">
                  <c:v>3.08</c:v>
                </c:pt>
              </c:numCache>
            </c:numRef>
          </c:val>
        </c:ser>
        <c:ser>
          <c:idx val="20"/>
          <c:order val="20"/>
          <c:tx>
            <c:strRef>
              <c:f>'Engelska per lärosäte'!$W$2</c:f>
              <c:strCache>
                <c:ptCount val="1"/>
                <c:pt idx="0">
                  <c:v>MdH</c:v>
                </c:pt>
              </c:strCache>
            </c:strRef>
          </c:tx>
          <c:spPr>
            <a:ln w="25400">
              <a:noFill/>
            </a:ln>
          </c:spPr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lärosäte'!$W$3:$W$11</c:f>
              <c:numCache>
                <c:formatCode>General</c:formatCode>
                <c:ptCount val="9"/>
                <c:pt idx="0">
                  <c:v>2.52</c:v>
                </c:pt>
                <c:pt idx="1">
                  <c:v>3.07</c:v>
                </c:pt>
                <c:pt idx="2">
                  <c:v>2.94</c:v>
                </c:pt>
                <c:pt idx="3">
                  <c:v>3.61</c:v>
                </c:pt>
                <c:pt idx="4">
                  <c:v>2.93</c:v>
                </c:pt>
                <c:pt idx="5">
                  <c:v>4.05</c:v>
                </c:pt>
                <c:pt idx="6">
                  <c:v>2.99</c:v>
                </c:pt>
                <c:pt idx="7">
                  <c:v>2.27</c:v>
                </c:pt>
                <c:pt idx="8">
                  <c:v>2.59</c:v>
                </c:pt>
              </c:numCache>
            </c:numRef>
          </c:val>
        </c:ser>
        <c:ser>
          <c:idx val="21"/>
          <c:order val="21"/>
          <c:tx>
            <c:strRef>
              <c:f>'Engelska per lärosäte'!$X$2</c:f>
              <c:strCache>
                <c:ptCount val="1"/>
                <c:pt idx="0">
                  <c:v>SKH</c:v>
                </c:pt>
              </c:strCache>
            </c:strRef>
          </c:tx>
          <c:spPr>
            <a:ln w="25400">
              <a:noFill/>
            </a:ln>
          </c:spPr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lärosäte'!$X$3:$X$11</c:f>
              <c:numCache>
                <c:formatCode>General</c:formatCode>
                <c:ptCount val="9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'Engelska per lärosäte'!$Y$2</c:f>
              <c:strCache>
                <c:ptCount val="1"/>
                <c:pt idx="0">
                  <c:v>SU</c:v>
                </c:pt>
              </c:strCache>
            </c:strRef>
          </c:tx>
          <c:spPr>
            <a:ln w="25400">
              <a:noFill/>
            </a:ln>
          </c:spPr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lärosäte'!$Y$3:$Y$11</c:f>
              <c:numCache>
                <c:formatCode>General</c:formatCode>
                <c:ptCount val="9"/>
                <c:pt idx="0">
                  <c:v>6.52</c:v>
                </c:pt>
                <c:pt idx="1">
                  <c:v>7.86</c:v>
                </c:pt>
                <c:pt idx="2">
                  <c:v>7.15</c:v>
                </c:pt>
                <c:pt idx="3">
                  <c:v>7.32</c:v>
                </c:pt>
                <c:pt idx="4">
                  <c:v>8.0399999999999991</c:v>
                </c:pt>
                <c:pt idx="5">
                  <c:v>8.8000000000000007</c:v>
                </c:pt>
                <c:pt idx="6">
                  <c:v>10.66</c:v>
                </c:pt>
                <c:pt idx="7">
                  <c:v>11.8</c:v>
                </c:pt>
                <c:pt idx="8">
                  <c:v>11.49</c:v>
                </c:pt>
              </c:numCache>
            </c:numRef>
          </c:val>
        </c:ser>
        <c:ser>
          <c:idx val="23"/>
          <c:order val="23"/>
          <c:tx>
            <c:strRef>
              <c:f>'Engelska per lärosäte'!$Z$2</c:f>
              <c:strCache>
                <c:ptCount val="1"/>
                <c:pt idx="0">
                  <c:v>SH</c:v>
                </c:pt>
              </c:strCache>
            </c:strRef>
          </c:tx>
          <c:spPr>
            <a:ln w="25400">
              <a:noFill/>
            </a:ln>
          </c:spPr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lärosäte'!$Z$3:$Z$11</c:f>
              <c:numCache>
                <c:formatCode>General</c:formatCode>
                <c:ptCount val="9"/>
                <c:pt idx="0">
                  <c:v>2.88</c:v>
                </c:pt>
                <c:pt idx="1">
                  <c:v>2.62</c:v>
                </c:pt>
                <c:pt idx="2">
                  <c:v>2.73</c:v>
                </c:pt>
                <c:pt idx="3">
                  <c:v>2.91</c:v>
                </c:pt>
                <c:pt idx="4">
                  <c:v>2.72</c:v>
                </c:pt>
                <c:pt idx="5">
                  <c:v>2.46</c:v>
                </c:pt>
                <c:pt idx="6">
                  <c:v>2.8</c:v>
                </c:pt>
                <c:pt idx="7">
                  <c:v>3.41</c:v>
                </c:pt>
                <c:pt idx="8">
                  <c:v>3.88</c:v>
                </c:pt>
              </c:numCache>
            </c:numRef>
          </c:val>
        </c:ser>
        <c:ser>
          <c:idx val="24"/>
          <c:order val="24"/>
          <c:tx>
            <c:strRef>
              <c:f>'Engelska per lärosäte'!$AA$2</c:f>
              <c:strCache>
                <c:ptCount val="1"/>
                <c:pt idx="0">
                  <c:v>UmU</c:v>
                </c:pt>
              </c:strCache>
            </c:strRef>
          </c:tx>
          <c:spPr>
            <a:ln w="25400">
              <a:noFill/>
            </a:ln>
          </c:spPr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lärosäte'!$AA$3:$AA$11</c:f>
              <c:numCache>
                <c:formatCode>General</c:formatCode>
                <c:ptCount val="9"/>
                <c:pt idx="0">
                  <c:v>6.24</c:v>
                </c:pt>
                <c:pt idx="1">
                  <c:v>4.96</c:v>
                </c:pt>
                <c:pt idx="2">
                  <c:v>4.5</c:v>
                </c:pt>
                <c:pt idx="3">
                  <c:v>4.34</c:v>
                </c:pt>
                <c:pt idx="4">
                  <c:v>4.47</c:v>
                </c:pt>
                <c:pt idx="5">
                  <c:v>5.01</c:v>
                </c:pt>
                <c:pt idx="6">
                  <c:v>5.21</c:v>
                </c:pt>
                <c:pt idx="7">
                  <c:v>4.82</c:v>
                </c:pt>
                <c:pt idx="8">
                  <c:v>5.25</c:v>
                </c:pt>
              </c:numCache>
            </c:numRef>
          </c:val>
        </c:ser>
        <c:ser>
          <c:idx val="25"/>
          <c:order val="25"/>
          <c:tx>
            <c:strRef>
              <c:f>'Engelska per lärosäte'!$AB$2</c:f>
              <c:strCache>
                <c:ptCount val="1"/>
                <c:pt idx="0">
                  <c:v>UU</c:v>
                </c:pt>
              </c:strCache>
            </c:strRef>
          </c:tx>
          <c:spPr>
            <a:ln w="25400">
              <a:noFill/>
            </a:ln>
          </c:spPr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lärosäte'!$AB$3:$AB$11</c:f>
              <c:numCache>
                <c:formatCode>General</c:formatCode>
                <c:ptCount val="9"/>
                <c:pt idx="0">
                  <c:v>5.77</c:v>
                </c:pt>
                <c:pt idx="1">
                  <c:v>5.94</c:v>
                </c:pt>
                <c:pt idx="2">
                  <c:v>5.62</c:v>
                </c:pt>
                <c:pt idx="3">
                  <c:v>5.74</c:v>
                </c:pt>
                <c:pt idx="4">
                  <c:v>6.43</c:v>
                </c:pt>
                <c:pt idx="5">
                  <c:v>7.47</c:v>
                </c:pt>
                <c:pt idx="6">
                  <c:v>7.45</c:v>
                </c:pt>
                <c:pt idx="7">
                  <c:v>7.53</c:v>
                </c:pt>
                <c:pt idx="8">
                  <c:v>8.2899999999999991</c:v>
                </c:pt>
              </c:numCache>
            </c:numRef>
          </c:val>
        </c:ser>
        <c:ser>
          <c:idx val="26"/>
          <c:order val="26"/>
          <c:tx>
            <c:strRef>
              <c:f>'Engelska per lärosäte'!$AC$2</c:f>
              <c:strCache>
                <c:ptCount val="1"/>
                <c:pt idx="0">
                  <c:v>ÖrU</c:v>
                </c:pt>
              </c:strCache>
            </c:strRef>
          </c:tx>
          <c:spPr>
            <a:ln w="25400">
              <a:noFill/>
            </a:ln>
          </c:spPr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lärosäte'!$AC$3:$AC$11</c:f>
              <c:numCache>
                <c:formatCode>General</c:formatCode>
                <c:ptCount val="9"/>
                <c:pt idx="0">
                  <c:v>1.56</c:v>
                </c:pt>
                <c:pt idx="1">
                  <c:v>1.66</c:v>
                </c:pt>
                <c:pt idx="2">
                  <c:v>1.7</c:v>
                </c:pt>
                <c:pt idx="3">
                  <c:v>1.9</c:v>
                </c:pt>
                <c:pt idx="4">
                  <c:v>1.93</c:v>
                </c:pt>
                <c:pt idx="5">
                  <c:v>2.13</c:v>
                </c:pt>
                <c:pt idx="6">
                  <c:v>2.36</c:v>
                </c:pt>
                <c:pt idx="7">
                  <c:v>2.5299999999999998</c:v>
                </c:pt>
                <c:pt idx="8">
                  <c:v>2.52</c:v>
                </c:pt>
              </c:numCache>
            </c:numRef>
          </c:val>
        </c:ser>
        <c:ser>
          <c:idx val="27"/>
          <c:order val="27"/>
          <c:tx>
            <c:strRef>
              <c:f>'Engelska per lärosäte'!$AD$2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lärosäte'!$AD$3:$AD$11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'Engelska per lärosäte'!$AE$2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lärosäte'!$AE$3:$AE$11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'Engelska per lärosäte'!$AF$2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'Engelska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'Engelska per lärosäte'!$AF$3:$AF$11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71264"/>
        <c:axId val="241772800"/>
      </c:areaChart>
      <c:catAx>
        <c:axId val="24177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772800"/>
        <c:crosses val="autoZero"/>
        <c:auto val="1"/>
        <c:lblAlgn val="ctr"/>
        <c:lblOffset val="100"/>
        <c:noMultiLvlLbl val="0"/>
      </c:catAx>
      <c:valAx>
        <c:axId val="2417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771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Antal studenter i</a:t>
            </a:r>
            <a:r>
              <a:rPr lang="sv-SE" baseline="0"/>
              <a:t> ämnet per lärosäte</a:t>
            </a:r>
            <a:endParaRPr lang="sv-SE"/>
          </a:p>
        </c:rich>
      </c:tx>
      <c:layout>
        <c:manualLayout>
          <c:xMode val="edge"/>
          <c:yMode val="edge"/>
          <c:x val="0.23602400309717383"/>
          <c:y val="9.242144177449169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0905618505003959E-2"/>
          <c:y val="2.3263277395316345E-2"/>
          <c:w val="0.70886139997494191"/>
          <c:h val="0.94430965306785819"/>
        </c:manualLayout>
      </c:layout>
      <c:lineChart>
        <c:grouping val="standard"/>
        <c:varyColors val="0"/>
        <c:ser>
          <c:idx val="0"/>
          <c:order val="0"/>
          <c:tx>
            <c:strRef>
              <c:f>'Arabiska per lärosäte'!$C$14</c:f>
              <c:strCache>
                <c:ptCount val="1"/>
                <c:pt idx="0">
                  <c:v>GU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lärosäte'!$C$15:$C$22</c:f>
              <c:numCache>
                <c:formatCode>General</c:formatCode>
                <c:ptCount val="8"/>
                <c:pt idx="0">
                  <c:v>64</c:v>
                </c:pt>
                <c:pt idx="1">
                  <c:v>118</c:v>
                </c:pt>
                <c:pt idx="2">
                  <c:v>110</c:v>
                </c:pt>
                <c:pt idx="3">
                  <c:v>100</c:v>
                </c:pt>
                <c:pt idx="4">
                  <c:v>77</c:v>
                </c:pt>
                <c:pt idx="5">
                  <c:v>85</c:v>
                </c:pt>
                <c:pt idx="6">
                  <c:v>95</c:v>
                </c:pt>
                <c:pt idx="7">
                  <c:v>127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'Arabiska per lärosäte'!$D$14</c:f>
              <c:strCache>
                <c:ptCount val="1"/>
                <c:pt idx="0">
                  <c:v>HDa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lärosäte'!$D$15:$D$22</c:f>
              <c:numCache>
                <c:formatCode>General</c:formatCode>
                <c:ptCount val="8"/>
                <c:pt idx="0">
                  <c:v>113</c:v>
                </c:pt>
                <c:pt idx="1">
                  <c:v>347</c:v>
                </c:pt>
                <c:pt idx="2">
                  <c:v>302</c:v>
                </c:pt>
                <c:pt idx="3">
                  <c:v>397</c:v>
                </c:pt>
                <c:pt idx="4">
                  <c:v>358</c:v>
                </c:pt>
                <c:pt idx="5">
                  <c:v>440</c:v>
                </c:pt>
                <c:pt idx="6">
                  <c:v>392</c:v>
                </c:pt>
                <c:pt idx="7">
                  <c:v>385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'Arabiska per lärosäte'!$E$14</c:f>
              <c:strCache>
                <c:ptCount val="1"/>
                <c:pt idx="0">
                  <c:v>LU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lärosäte'!$E$15:$E$22</c:f>
              <c:numCache>
                <c:formatCode>General</c:formatCode>
                <c:ptCount val="8"/>
                <c:pt idx="0">
                  <c:v>191</c:v>
                </c:pt>
                <c:pt idx="1">
                  <c:v>201</c:v>
                </c:pt>
                <c:pt idx="2">
                  <c:v>203</c:v>
                </c:pt>
                <c:pt idx="3">
                  <c:v>281</c:v>
                </c:pt>
                <c:pt idx="4">
                  <c:v>270</c:v>
                </c:pt>
                <c:pt idx="5">
                  <c:v>248</c:v>
                </c:pt>
                <c:pt idx="6">
                  <c:v>245</c:v>
                </c:pt>
                <c:pt idx="7">
                  <c:v>181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'Arabiska per lärosäte'!$F$14</c:f>
              <c:strCache>
                <c:ptCount val="1"/>
                <c:pt idx="0">
                  <c:v>MaH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lärosäte'!$F$15:$F$22</c:f>
              <c:numCache>
                <c:formatCode>General</c:formatCode>
                <c:ptCount val="8"/>
                <c:pt idx="0">
                  <c:v>43</c:v>
                </c:pt>
                <c:pt idx="1">
                  <c:v>52</c:v>
                </c:pt>
                <c:pt idx="2">
                  <c:v>54</c:v>
                </c:pt>
                <c:pt idx="3">
                  <c:v>58</c:v>
                </c:pt>
                <c:pt idx="4">
                  <c:v>47</c:v>
                </c:pt>
                <c:pt idx="5">
                  <c:v>42</c:v>
                </c:pt>
                <c:pt idx="6">
                  <c:v>47</c:v>
                </c:pt>
                <c:pt idx="7">
                  <c:v>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'Arabiska per lärosäte'!$G$14</c:f>
              <c:strCache>
                <c:ptCount val="1"/>
                <c:pt idx="0">
                  <c:v>SU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lärosäte'!$G$15:$G$22</c:f>
              <c:numCache>
                <c:formatCode>General</c:formatCode>
                <c:ptCount val="8"/>
                <c:pt idx="0">
                  <c:v>138</c:v>
                </c:pt>
                <c:pt idx="1">
                  <c:v>162</c:v>
                </c:pt>
                <c:pt idx="2">
                  <c:v>160</c:v>
                </c:pt>
                <c:pt idx="3">
                  <c:v>156</c:v>
                </c:pt>
                <c:pt idx="4">
                  <c:v>175</c:v>
                </c:pt>
                <c:pt idx="5">
                  <c:v>196</c:v>
                </c:pt>
                <c:pt idx="6">
                  <c:v>139</c:v>
                </c:pt>
                <c:pt idx="7">
                  <c:v>177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'Arabiska per lärosäte'!$H$14</c:f>
              <c:strCache>
                <c:ptCount val="1"/>
                <c:pt idx="0">
                  <c:v>UmU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lärosäte'!$H$15:$H$22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101</c:v>
                </c:pt>
                <c:pt idx="4">
                  <c:v>82</c:v>
                </c:pt>
                <c:pt idx="5">
                  <c:v>88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'Arabiska per lärosäte'!$I$14</c:f>
              <c:strCache>
                <c:ptCount val="1"/>
                <c:pt idx="0">
                  <c:v>UU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lärosäte'!$I$15:$I$22</c:f>
              <c:numCache>
                <c:formatCode>General</c:formatCode>
                <c:ptCount val="8"/>
                <c:pt idx="0">
                  <c:v>200</c:v>
                </c:pt>
                <c:pt idx="1">
                  <c:v>242</c:v>
                </c:pt>
                <c:pt idx="2">
                  <c:v>183</c:v>
                </c:pt>
                <c:pt idx="3">
                  <c:v>190</c:v>
                </c:pt>
                <c:pt idx="4">
                  <c:v>185</c:v>
                </c:pt>
                <c:pt idx="5">
                  <c:v>197</c:v>
                </c:pt>
                <c:pt idx="6">
                  <c:v>150</c:v>
                </c:pt>
                <c:pt idx="7">
                  <c:v>118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'Arabiska per lärosäte'!$J$14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lärosäte'!$J$15:$J$22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'Arabiska per lärosäte'!$K$14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lärosäte'!$K$15:$K$22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'Arabiska per lärosäte'!$L$14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lärosäte'!$L$15:$L$22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'Arabiska per lärosäte'!$M$14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lärosäte'!$M$15:$M$22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'Arabiska per lärosäte'!$N$14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lärosäte'!$N$15:$N$22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'Arabiska per lärosäte'!$O$14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lärosäte'!$O$15:$O$22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'Arabiska per lärosäte'!$P$14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lärosäte'!$P$15:$P$22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'Arabiska per lärosäte'!$Q$14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lärosäte'!$Q$15:$Q$22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'Arabiska per lärosäte'!$R$14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lärosäte'!$R$15:$R$22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'Arabiska per lärosäte'!$S$14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lärosäte'!$S$15:$S$22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'Arabiska per lärosäte'!$T$14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lärosäte'!$T$15:$T$22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'Arabiska per lärosäte'!$U$14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lärosäte'!$U$15:$U$22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'Arabiska per lärosäte'!$V$14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lärosäte'!$V$15:$V$22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'Arabiska per lärosäte'!$W$14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lärosäte'!$W$15:$W$22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'Arabiska per lärosäte'!$X$14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lärosäte'!$X$15:$X$22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'Arabiska per lärosäte'!$Y$14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lärosäte'!$Y$15:$Y$22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'Arabiska per lärosäte'!$Z$14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lärosäte'!$Z$15:$Z$22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'Arabiska per lärosäte'!$AA$14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lärosäte'!$AA$15:$AA$22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'Arabiska per lärosäte'!$AB$14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lärosäte'!$AB$15:$AB$22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'Arabiska per lärosäte'!$AC$14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lärosäte'!$AC$15:$AC$22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'Arabiska per lärosäte'!$AD$14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lärosäte'!$AD$15:$AD$22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'Arabiska per lärosäte'!$AE$14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lärosäte'!$AE$15:$AE$22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'Arabiska per lärosäte'!$AF$14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lärosäte'!$AF$15:$AF$22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'Arabiska per lärosäte'!$AG$14</c:f>
              <c:strCache>
                <c:ptCount val="1"/>
                <c:pt idx="0">
                  <c:v>Totalt riket</c:v>
                </c:pt>
              </c:strCache>
            </c:strRef>
          </c:tx>
          <c:marker>
            <c:symbol val="none"/>
          </c:marker>
          <c:cat>
            <c:numRef>
              <c:f>'Arabiska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'Arabiska per lärosäte'!$AG$15:$AG$22</c:f>
              <c:numCache>
                <c:formatCode>General</c:formatCode>
                <c:ptCount val="8"/>
                <c:pt idx="0">
                  <c:v>749</c:v>
                </c:pt>
                <c:pt idx="1">
                  <c:v>1122</c:v>
                </c:pt>
                <c:pt idx="2">
                  <c:v>1012</c:v>
                </c:pt>
                <c:pt idx="3">
                  <c:v>1283</c:v>
                </c:pt>
                <c:pt idx="4">
                  <c:v>1194</c:v>
                </c:pt>
                <c:pt idx="5">
                  <c:v>1296</c:v>
                </c:pt>
                <c:pt idx="6">
                  <c:v>1068</c:v>
                </c:pt>
                <c:pt idx="7">
                  <c:v>1046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03584"/>
        <c:axId val="238416640"/>
      </c:lineChart>
      <c:catAx>
        <c:axId val="23840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416640"/>
        <c:crosses val="autoZero"/>
        <c:auto val="1"/>
        <c:lblAlgn val="ctr"/>
        <c:lblOffset val="100"/>
        <c:noMultiLvlLbl val="0"/>
      </c:catAx>
      <c:valAx>
        <c:axId val="23841664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40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"Marknadsandelar" inom ämnet</a:t>
            </a:r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'Arabiska per lärosäte'!$C$2</c:f>
              <c:strCache>
                <c:ptCount val="1"/>
                <c:pt idx="0">
                  <c:v>GU</c:v>
                </c:pt>
              </c:strCache>
            </c:strRef>
          </c:tx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lärosäte'!$C$3:$C$11</c:f>
              <c:numCache>
                <c:formatCode>General</c:formatCode>
                <c:ptCount val="9"/>
                <c:pt idx="0">
                  <c:v>13.71</c:v>
                </c:pt>
                <c:pt idx="1">
                  <c:v>8.5399999999999991</c:v>
                </c:pt>
                <c:pt idx="2">
                  <c:v>10.52</c:v>
                </c:pt>
                <c:pt idx="3">
                  <c:v>10.87</c:v>
                </c:pt>
                <c:pt idx="4">
                  <c:v>7.79</c:v>
                </c:pt>
                <c:pt idx="5">
                  <c:v>6.45</c:v>
                </c:pt>
                <c:pt idx="6">
                  <c:v>6.56</c:v>
                </c:pt>
                <c:pt idx="7">
                  <c:v>8.9</c:v>
                </c:pt>
                <c:pt idx="8">
                  <c:v>12.14</c:v>
                </c:pt>
              </c:numCache>
            </c:numRef>
          </c:val>
        </c:ser>
        <c:ser>
          <c:idx val="1"/>
          <c:order val="1"/>
          <c:tx>
            <c:strRef>
              <c:f>'Arabiska per lärosäte'!$D$2</c:f>
              <c:strCache>
                <c:ptCount val="1"/>
                <c:pt idx="0">
                  <c:v>HDa</c:v>
                </c:pt>
              </c:strCache>
            </c:strRef>
          </c:tx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lärosäte'!$D$3:$D$11</c:f>
              <c:numCache>
                <c:formatCode>General</c:formatCode>
                <c:ptCount val="9"/>
                <c:pt idx="0">
                  <c:v>0</c:v>
                </c:pt>
                <c:pt idx="1">
                  <c:v>15.09</c:v>
                </c:pt>
                <c:pt idx="2">
                  <c:v>30.93</c:v>
                </c:pt>
                <c:pt idx="3">
                  <c:v>29.84</c:v>
                </c:pt>
                <c:pt idx="4">
                  <c:v>30.94</c:v>
                </c:pt>
                <c:pt idx="5">
                  <c:v>29.98</c:v>
                </c:pt>
                <c:pt idx="6">
                  <c:v>33.950000000000003</c:v>
                </c:pt>
                <c:pt idx="7">
                  <c:v>36.700000000000003</c:v>
                </c:pt>
                <c:pt idx="8">
                  <c:v>36.81</c:v>
                </c:pt>
              </c:numCache>
            </c:numRef>
          </c:val>
        </c:ser>
        <c:ser>
          <c:idx val="2"/>
          <c:order val="2"/>
          <c:tx>
            <c:strRef>
              <c:f>'Arabiska per lärosäte'!$E$2</c:f>
              <c:strCache>
                <c:ptCount val="1"/>
                <c:pt idx="0">
                  <c:v>LU</c:v>
                </c:pt>
              </c:strCache>
            </c:strRef>
          </c:tx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lärosäte'!$E$3:$E$11</c:f>
              <c:numCache>
                <c:formatCode>General</c:formatCode>
                <c:ptCount val="9"/>
                <c:pt idx="0">
                  <c:v>25.13</c:v>
                </c:pt>
                <c:pt idx="1">
                  <c:v>25.5</c:v>
                </c:pt>
                <c:pt idx="2">
                  <c:v>17.91</c:v>
                </c:pt>
                <c:pt idx="3">
                  <c:v>20.059999999999999</c:v>
                </c:pt>
                <c:pt idx="4">
                  <c:v>21.9</c:v>
                </c:pt>
                <c:pt idx="5">
                  <c:v>22.61</c:v>
                </c:pt>
                <c:pt idx="6">
                  <c:v>19.14</c:v>
                </c:pt>
                <c:pt idx="7">
                  <c:v>22.94</c:v>
                </c:pt>
                <c:pt idx="8">
                  <c:v>17.3</c:v>
                </c:pt>
              </c:numCache>
            </c:numRef>
          </c:val>
        </c:ser>
        <c:ser>
          <c:idx val="3"/>
          <c:order val="3"/>
          <c:tx>
            <c:strRef>
              <c:f>'Arabiska per lärosäte'!$F$2</c:f>
              <c:strCache>
                <c:ptCount val="1"/>
                <c:pt idx="0">
                  <c:v>MaH</c:v>
                </c:pt>
              </c:strCache>
            </c:strRef>
          </c:tx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lärosäte'!$F$3:$F$11</c:f>
              <c:numCache>
                <c:formatCode>General</c:formatCode>
                <c:ptCount val="9"/>
                <c:pt idx="0">
                  <c:v>1.78</c:v>
                </c:pt>
                <c:pt idx="1">
                  <c:v>5.74</c:v>
                </c:pt>
                <c:pt idx="2">
                  <c:v>4.63</c:v>
                </c:pt>
                <c:pt idx="3">
                  <c:v>5.34</c:v>
                </c:pt>
                <c:pt idx="4">
                  <c:v>4.5199999999999996</c:v>
                </c:pt>
                <c:pt idx="5">
                  <c:v>3.94</c:v>
                </c:pt>
                <c:pt idx="6">
                  <c:v>3.24</c:v>
                </c:pt>
                <c:pt idx="7">
                  <c:v>4.4000000000000004</c:v>
                </c:pt>
                <c:pt idx="8">
                  <c:v>5.54</c:v>
                </c:pt>
              </c:numCache>
            </c:numRef>
          </c:val>
        </c:ser>
        <c:ser>
          <c:idx val="4"/>
          <c:order val="4"/>
          <c:tx>
            <c:strRef>
              <c:f>'Arabiska per lärosäte'!$G$2</c:f>
              <c:strCache>
                <c:ptCount val="1"/>
                <c:pt idx="0">
                  <c:v>SU</c:v>
                </c:pt>
              </c:strCache>
            </c:strRef>
          </c:tx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lärosäte'!$G$3:$G$11</c:f>
              <c:numCache>
                <c:formatCode>General</c:formatCode>
                <c:ptCount val="9"/>
                <c:pt idx="0">
                  <c:v>27.92</c:v>
                </c:pt>
                <c:pt idx="1">
                  <c:v>18.420000000000002</c:v>
                </c:pt>
                <c:pt idx="2">
                  <c:v>14.44</c:v>
                </c:pt>
                <c:pt idx="3">
                  <c:v>15.81</c:v>
                </c:pt>
                <c:pt idx="4">
                  <c:v>12.16</c:v>
                </c:pt>
                <c:pt idx="5">
                  <c:v>14.66</c:v>
                </c:pt>
                <c:pt idx="6">
                  <c:v>15.12</c:v>
                </c:pt>
                <c:pt idx="7">
                  <c:v>13.01</c:v>
                </c:pt>
                <c:pt idx="8">
                  <c:v>16.920000000000002</c:v>
                </c:pt>
              </c:numCache>
            </c:numRef>
          </c:val>
        </c:ser>
        <c:ser>
          <c:idx val="5"/>
          <c:order val="5"/>
          <c:tx>
            <c:strRef>
              <c:f>'Arabiska per lärosäte'!$H$2</c:f>
              <c:strCache>
                <c:ptCount val="1"/>
                <c:pt idx="0">
                  <c:v>UmU</c:v>
                </c:pt>
              </c:strCache>
            </c:strRef>
          </c:tx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lärosäte'!$H$3:$H$11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7.87</c:v>
                </c:pt>
                <c:pt idx="5">
                  <c:v>6.87</c:v>
                </c:pt>
                <c:pt idx="6">
                  <c:v>6.79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tx>
            <c:strRef>
              <c:f>'Arabiska per lärosäte'!$I$2</c:f>
              <c:strCache>
                <c:ptCount val="1"/>
                <c:pt idx="0">
                  <c:v>UU</c:v>
                </c:pt>
              </c:strCache>
            </c:strRef>
          </c:tx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lärosäte'!$I$3:$I$11</c:f>
              <c:numCache>
                <c:formatCode>General</c:formatCode>
                <c:ptCount val="9"/>
                <c:pt idx="0">
                  <c:v>31.47</c:v>
                </c:pt>
                <c:pt idx="1">
                  <c:v>26.7</c:v>
                </c:pt>
                <c:pt idx="2">
                  <c:v>21.57</c:v>
                </c:pt>
                <c:pt idx="3">
                  <c:v>18.079999999999998</c:v>
                </c:pt>
                <c:pt idx="4">
                  <c:v>14.81</c:v>
                </c:pt>
                <c:pt idx="5">
                  <c:v>15.49</c:v>
                </c:pt>
                <c:pt idx="6">
                  <c:v>15.2</c:v>
                </c:pt>
                <c:pt idx="7">
                  <c:v>14.04</c:v>
                </c:pt>
                <c:pt idx="8">
                  <c:v>11.28</c:v>
                </c:pt>
              </c:numCache>
            </c:numRef>
          </c:val>
        </c:ser>
        <c:ser>
          <c:idx val="7"/>
          <c:order val="7"/>
          <c:tx>
            <c:strRef>
              <c:f>'Arabiska per lärosäte'!$J$2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lärosäte'!$J$3:$J$11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8"/>
          <c:order val="8"/>
          <c:tx>
            <c:strRef>
              <c:f>'Arabiska per lärosäte'!$K$2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lärosäte'!$K$3:$K$11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9"/>
          <c:order val="9"/>
          <c:tx>
            <c:strRef>
              <c:f>'Arabiska per lärosäte'!$L$2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lärosäte'!$L$3:$L$11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'Arabiska per lärosäte'!$M$2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lärosäte'!$M$3:$M$11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'Arabiska per lärosäte'!$N$2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lärosäte'!$N$3:$N$11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'Arabiska per lärosäte'!$O$2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lärosäte'!$O$3:$O$11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'Arabiska per lärosäte'!$P$2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lärosäte'!$P$3:$P$11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'Arabiska per lärosäte'!$Q$2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lärosäte'!$Q$3:$Q$11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'Arabiska per lärosäte'!$R$2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lärosäte'!$R$3:$R$11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'Arabiska per lärosäte'!$S$2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lärosäte'!$S$3:$S$11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'Arabiska per lärosäte'!$T$2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lärosäte'!$T$3:$T$11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'Arabiska per lärosäte'!$U$2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lärosäte'!$U$3:$U$11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'Arabiska per lärosäte'!$V$2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lärosäte'!$V$3:$V$11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'Arabiska per lärosäte'!$W$2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lärosäte'!$W$3:$W$11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'Arabiska per lärosäte'!$X$2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lärosäte'!$X$3:$X$11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'Arabiska per lärosäte'!$Y$2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lärosäte'!$Y$3:$Y$11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'Arabiska per lärosäte'!$Z$2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lärosäte'!$Z$3:$Z$11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'Arabiska per lärosäte'!$AA$2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lärosäte'!$AA$3:$AA$11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'Arabiska per lärosäte'!$AB$2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lärosäte'!$AB$3:$AB$11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'Arabiska per lärosäte'!$AC$2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lärosäte'!$AC$3:$AC$11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'Arabiska per lärosäte'!$AD$2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lärosäte'!$AD$3:$AD$11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'Arabiska per lärosäte'!$AE$2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lärosäte'!$AE$3:$AE$11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'Arabiska per lärosäte'!$AF$2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noFill/>
            </a:ln>
          </c:spPr>
          <c:cat>
            <c:numRef>
              <c:f>'Arabiska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'Arabiska per lärosäte'!$AF$3:$AF$11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94176"/>
        <c:axId val="242595712"/>
      </c:areaChart>
      <c:catAx>
        <c:axId val="2425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595712"/>
        <c:crosses val="autoZero"/>
        <c:auto val="1"/>
        <c:lblAlgn val="ctr"/>
        <c:lblOffset val="100"/>
        <c:noMultiLvlLbl val="0"/>
      </c:catAx>
      <c:valAx>
        <c:axId val="24259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5941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"Marknadsandelar" inom ämnet</a:t>
            </a:r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Ekonomiadmin!$C$2</c:f>
              <c:strCache>
                <c:ptCount val="1"/>
                <c:pt idx="0">
                  <c:v>BTH</c:v>
                </c:pt>
              </c:strCache>
            </c:strRef>
          </c:tx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Ekonomiadmin!$C$3:$C$11</c:f>
              <c:numCache>
                <c:formatCode>General</c:formatCode>
                <c:ptCount val="9"/>
                <c:pt idx="0">
                  <c:v>2.2599999999999998</c:v>
                </c:pt>
                <c:pt idx="1">
                  <c:v>2.79</c:v>
                </c:pt>
                <c:pt idx="2">
                  <c:v>2.39</c:v>
                </c:pt>
                <c:pt idx="3">
                  <c:v>1.9</c:v>
                </c:pt>
                <c:pt idx="4">
                  <c:v>1.84</c:v>
                </c:pt>
                <c:pt idx="5">
                  <c:v>1.69</c:v>
                </c:pt>
                <c:pt idx="6">
                  <c:v>1</c:v>
                </c:pt>
                <c:pt idx="7">
                  <c:v>1.1100000000000001</c:v>
                </c:pt>
                <c:pt idx="8">
                  <c:v>0.87</c:v>
                </c:pt>
              </c:numCache>
            </c:numRef>
          </c:val>
        </c:ser>
        <c:ser>
          <c:idx val="1"/>
          <c:order val="1"/>
          <c:tx>
            <c:strRef>
              <c:f>Ekonomiadmin!$D$2</c:f>
              <c:strCache>
                <c:ptCount val="1"/>
                <c:pt idx="0">
                  <c:v>CTH</c:v>
                </c:pt>
              </c:strCache>
            </c:strRef>
          </c:tx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Ekonomiadmin!$D$3:$D$11</c:f>
              <c:numCache>
                <c:formatCode>General</c:formatCode>
                <c:ptCount val="9"/>
                <c:pt idx="0">
                  <c:v>1.27</c:v>
                </c:pt>
                <c:pt idx="1">
                  <c:v>1.63</c:v>
                </c:pt>
                <c:pt idx="2">
                  <c:v>1.53</c:v>
                </c:pt>
                <c:pt idx="3">
                  <c:v>1.39</c:v>
                </c:pt>
                <c:pt idx="4">
                  <c:v>1.25</c:v>
                </c:pt>
                <c:pt idx="5">
                  <c:v>1.29</c:v>
                </c:pt>
                <c:pt idx="6">
                  <c:v>1.49</c:v>
                </c:pt>
                <c:pt idx="7">
                  <c:v>1.49</c:v>
                </c:pt>
                <c:pt idx="8">
                  <c:v>1.58</c:v>
                </c:pt>
              </c:numCache>
            </c:numRef>
          </c:val>
        </c:ser>
        <c:ser>
          <c:idx val="2"/>
          <c:order val="2"/>
          <c:tx>
            <c:strRef>
              <c:f>Ekonomiadmin!$E$2</c:f>
              <c:strCache>
                <c:ptCount val="1"/>
                <c:pt idx="0">
                  <c:v>ESH</c:v>
                </c:pt>
              </c:strCache>
            </c:strRef>
          </c:tx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Ekonomiadmin!$E$3:$E$11</c:f>
              <c:numCache>
                <c:formatCode>General</c:formatCode>
                <c:ptCount val="9"/>
                <c:pt idx="0">
                  <c:v>0.03</c:v>
                </c:pt>
                <c:pt idx="1">
                  <c:v>0.04</c:v>
                </c:pt>
                <c:pt idx="2">
                  <c:v>0.01</c:v>
                </c:pt>
                <c:pt idx="3">
                  <c:v>0.03</c:v>
                </c:pt>
                <c:pt idx="4">
                  <c:v>0.03</c:v>
                </c:pt>
                <c:pt idx="5">
                  <c:v>0.02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Ekonomiadmin!$F$2</c:f>
              <c:strCache>
                <c:ptCount val="1"/>
                <c:pt idx="0">
                  <c:v>FHS</c:v>
                </c:pt>
              </c:strCache>
            </c:strRef>
          </c:tx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Ekonomiadmin!$F$3:$F$11</c:f>
              <c:numCache>
                <c:formatCode>General</c:formatCode>
                <c:ptCount val="9"/>
                <c:pt idx="0">
                  <c:v>0</c:v>
                </c:pt>
                <c:pt idx="1">
                  <c:v>0.28000000000000003</c:v>
                </c:pt>
                <c:pt idx="2">
                  <c:v>0.46</c:v>
                </c:pt>
                <c:pt idx="3">
                  <c:v>0.48</c:v>
                </c:pt>
                <c:pt idx="4">
                  <c:v>0.45</c:v>
                </c:pt>
                <c:pt idx="5">
                  <c:v>0.37</c:v>
                </c:pt>
                <c:pt idx="6">
                  <c:v>0.38</c:v>
                </c:pt>
                <c:pt idx="7">
                  <c:v>0.37</c:v>
                </c:pt>
                <c:pt idx="8">
                  <c:v>0.36</c:v>
                </c:pt>
              </c:numCache>
            </c:numRef>
          </c:val>
        </c:ser>
        <c:ser>
          <c:idx val="4"/>
          <c:order val="4"/>
          <c:tx>
            <c:strRef>
              <c:f>Ekonomiadmin!$G$2</c:f>
              <c:strCache>
                <c:ptCount val="1"/>
                <c:pt idx="0">
                  <c:v>GU</c:v>
                </c:pt>
              </c:strCache>
            </c:strRef>
          </c:tx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Ekonomiadmin!$G$3:$G$11</c:f>
              <c:numCache>
                <c:formatCode>General</c:formatCode>
                <c:ptCount val="9"/>
                <c:pt idx="0">
                  <c:v>9.19</c:v>
                </c:pt>
                <c:pt idx="1">
                  <c:v>8.2799999999999994</c:v>
                </c:pt>
                <c:pt idx="2">
                  <c:v>8.2899999999999991</c:v>
                </c:pt>
                <c:pt idx="3">
                  <c:v>8.1999999999999993</c:v>
                </c:pt>
                <c:pt idx="4">
                  <c:v>8.2799999999999994</c:v>
                </c:pt>
                <c:pt idx="5">
                  <c:v>8.7200000000000006</c:v>
                </c:pt>
                <c:pt idx="6">
                  <c:v>8.86</c:v>
                </c:pt>
                <c:pt idx="7">
                  <c:v>8.5299999999999994</c:v>
                </c:pt>
                <c:pt idx="8">
                  <c:v>8.65</c:v>
                </c:pt>
              </c:numCache>
            </c:numRef>
          </c:val>
        </c:ser>
        <c:ser>
          <c:idx val="5"/>
          <c:order val="5"/>
          <c:tx>
            <c:strRef>
              <c:f>Ekonomiadmin!$H$2</c:f>
              <c:strCache>
                <c:ptCount val="1"/>
                <c:pt idx="0">
                  <c:v>HHS</c:v>
                </c:pt>
              </c:strCache>
            </c:strRef>
          </c:tx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Ekonomiadmin!$H$3:$H$11</c:f>
              <c:numCache>
                <c:formatCode>General</c:formatCode>
                <c:ptCount val="9"/>
                <c:pt idx="0">
                  <c:v>4.5599999999999996</c:v>
                </c:pt>
                <c:pt idx="1">
                  <c:v>4.46</c:v>
                </c:pt>
                <c:pt idx="2">
                  <c:v>4.88</c:v>
                </c:pt>
                <c:pt idx="3">
                  <c:v>4.96</c:v>
                </c:pt>
                <c:pt idx="4">
                  <c:v>5.29</c:v>
                </c:pt>
                <c:pt idx="5">
                  <c:v>5.56</c:v>
                </c:pt>
                <c:pt idx="6">
                  <c:v>6.16</c:v>
                </c:pt>
                <c:pt idx="7">
                  <c:v>6.17</c:v>
                </c:pt>
                <c:pt idx="8">
                  <c:v>6.17</c:v>
                </c:pt>
              </c:numCache>
            </c:numRef>
          </c:val>
        </c:ser>
        <c:ser>
          <c:idx val="6"/>
          <c:order val="6"/>
          <c:tx>
            <c:strRef>
              <c:f>Ekonomiadmin!$I$2</c:f>
              <c:strCache>
                <c:ptCount val="1"/>
                <c:pt idx="0">
                  <c:v>HDa</c:v>
                </c:pt>
              </c:strCache>
            </c:strRef>
          </c:tx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Ekonomiadmin!$I$3:$I$11</c:f>
              <c:numCache>
                <c:formatCode>General</c:formatCode>
                <c:ptCount val="9"/>
                <c:pt idx="0">
                  <c:v>1.95</c:v>
                </c:pt>
                <c:pt idx="1">
                  <c:v>2.0099999999999998</c:v>
                </c:pt>
                <c:pt idx="2">
                  <c:v>2.5099999999999998</c:v>
                </c:pt>
                <c:pt idx="3">
                  <c:v>2.31</c:v>
                </c:pt>
                <c:pt idx="4">
                  <c:v>2.06</c:v>
                </c:pt>
                <c:pt idx="5">
                  <c:v>1.79</c:v>
                </c:pt>
                <c:pt idx="6">
                  <c:v>1.89</c:v>
                </c:pt>
                <c:pt idx="7">
                  <c:v>1.86</c:v>
                </c:pt>
                <c:pt idx="8">
                  <c:v>2.02</c:v>
                </c:pt>
              </c:numCache>
            </c:numRef>
          </c:val>
        </c:ser>
        <c:ser>
          <c:idx val="7"/>
          <c:order val="7"/>
          <c:tx>
            <c:strRef>
              <c:f>Ekonomiadmin!$J$2</c:f>
              <c:strCache>
                <c:ptCount val="1"/>
                <c:pt idx="0">
                  <c:v>HKr</c:v>
                </c:pt>
              </c:strCache>
            </c:strRef>
          </c:tx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Ekonomiadmin!$J$3:$J$11</c:f>
              <c:numCache>
                <c:formatCode>General</c:formatCode>
                <c:ptCount val="9"/>
                <c:pt idx="0">
                  <c:v>1.99</c:v>
                </c:pt>
                <c:pt idx="1">
                  <c:v>2.41</c:v>
                </c:pt>
                <c:pt idx="2">
                  <c:v>2.4300000000000002</c:v>
                </c:pt>
                <c:pt idx="3">
                  <c:v>2.5499999999999998</c:v>
                </c:pt>
                <c:pt idx="4">
                  <c:v>2.2599999999999998</c:v>
                </c:pt>
                <c:pt idx="5">
                  <c:v>2.25</c:v>
                </c:pt>
                <c:pt idx="6">
                  <c:v>2.65</c:v>
                </c:pt>
                <c:pt idx="7">
                  <c:v>2.68</c:v>
                </c:pt>
                <c:pt idx="8">
                  <c:v>2.73</c:v>
                </c:pt>
              </c:numCache>
            </c:numRef>
          </c:val>
        </c:ser>
        <c:ser>
          <c:idx val="8"/>
          <c:order val="8"/>
          <c:tx>
            <c:strRef>
              <c:f>Ekonomiadmin!$K$2</c:f>
              <c:strCache>
                <c:ptCount val="1"/>
                <c:pt idx="0">
                  <c:v>HV</c:v>
                </c:pt>
              </c:strCache>
            </c:strRef>
          </c:tx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Ekonomiadmin!$K$3:$K$11</c:f>
              <c:numCache>
                <c:formatCode>General</c:formatCode>
                <c:ptCount val="9"/>
                <c:pt idx="0">
                  <c:v>2.3199999999999998</c:v>
                </c:pt>
                <c:pt idx="1">
                  <c:v>2.13</c:v>
                </c:pt>
                <c:pt idx="2">
                  <c:v>2.34</c:v>
                </c:pt>
                <c:pt idx="3">
                  <c:v>2.2000000000000002</c:v>
                </c:pt>
                <c:pt idx="4">
                  <c:v>2.12</c:v>
                </c:pt>
                <c:pt idx="5">
                  <c:v>2.59</c:v>
                </c:pt>
                <c:pt idx="6">
                  <c:v>2.73</c:v>
                </c:pt>
                <c:pt idx="7">
                  <c:v>3.16</c:v>
                </c:pt>
                <c:pt idx="8">
                  <c:v>2.77</c:v>
                </c:pt>
              </c:numCache>
            </c:numRef>
          </c:val>
        </c:ser>
        <c:ser>
          <c:idx val="9"/>
          <c:order val="9"/>
          <c:tx>
            <c:strRef>
              <c:f>Ekonomiadmin!$L$2</c:f>
              <c:strCache>
                <c:ptCount val="1"/>
                <c:pt idx="0">
                  <c:v>HB</c:v>
                </c:pt>
              </c:strCache>
            </c:strRef>
          </c:tx>
          <c:spPr>
            <a:ln w="25400">
              <a:noFill/>
            </a:ln>
          </c:spPr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Ekonomiadmin!$L$3:$L$11</c:f>
              <c:numCache>
                <c:formatCode>General</c:formatCode>
                <c:ptCount val="9"/>
                <c:pt idx="0">
                  <c:v>3.53</c:v>
                </c:pt>
                <c:pt idx="1">
                  <c:v>3.43</c:v>
                </c:pt>
                <c:pt idx="2">
                  <c:v>3.56</c:v>
                </c:pt>
                <c:pt idx="3">
                  <c:v>3.49</c:v>
                </c:pt>
                <c:pt idx="4">
                  <c:v>3.92</c:v>
                </c:pt>
                <c:pt idx="5">
                  <c:v>3.96</c:v>
                </c:pt>
                <c:pt idx="6">
                  <c:v>4.1399999999999997</c:v>
                </c:pt>
                <c:pt idx="7">
                  <c:v>4.29</c:v>
                </c:pt>
                <c:pt idx="8">
                  <c:v>4.18</c:v>
                </c:pt>
              </c:numCache>
            </c:numRef>
          </c:val>
        </c:ser>
        <c:ser>
          <c:idx val="10"/>
          <c:order val="10"/>
          <c:tx>
            <c:strRef>
              <c:f>Ekonomiadmin!$M$2</c:f>
              <c:strCache>
                <c:ptCount val="1"/>
                <c:pt idx="0">
                  <c:v>HiG</c:v>
                </c:pt>
              </c:strCache>
            </c:strRef>
          </c:tx>
          <c:spPr>
            <a:ln w="25400">
              <a:noFill/>
            </a:ln>
          </c:spPr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Ekonomiadmin!$M$3:$M$11</c:f>
              <c:numCache>
                <c:formatCode>General</c:formatCode>
                <c:ptCount val="9"/>
                <c:pt idx="0">
                  <c:v>3</c:v>
                </c:pt>
                <c:pt idx="1">
                  <c:v>3.38</c:v>
                </c:pt>
                <c:pt idx="2">
                  <c:v>3.11</c:v>
                </c:pt>
                <c:pt idx="3">
                  <c:v>3.15</c:v>
                </c:pt>
                <c:pt idx="4">
                  <c:v>3.59</c:v>
                </c:pt>
                <c:pt idx="5">
                  <c:v>2.83</c:v>
                </c:pt>
                <c:pt idx="6">
                  <c:v>2.78</c:v>
                </c:pt>
                <c:pt idx="7">
                  <c:v>2.59</c:v>
                </c:pt>
                <c:pt idx="8">
                  <c:v>2.56</c:v>
                </c:pt>
              </c:numCache>
            </c:numRef>
          </c:val>
        </c:ser>
        <c:ser>
          <c:idx val="11"/>
          <c:order val="11"/>
          <c:tx>
            <c:strRef>
              <c:f>Ekonomiadmin!$N$2</c:f>
              <c:strCache>
                <c:ptCount val="1"/>
                <c:pt idx="0">
                  <c:v>HH</c:v>
                </c:pt>
              </c:strCache>
            </c:strRef>
          </c:tx>
          <c:spPr>
            <a:ln w="25400">
              <a:noFill/>
            </a:ln>
          </c:spPr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Ekonomiadmin!$N$3:$N$11</c:f>
              <c:numCache>
                <c:formatCode>General</c:formatCode>
                <c:ptCount val="9"/>
                <c:pt idx="0">
                  <c:v>2.5</c:v>
                </c:pt>
                <c:pt idx="1">
                  <c:v>2.5499999999999998</c:v>
                </c:pt>
                <c:pt idx="2">
                  <c:v>2.77</c:v>
                </c:pt>
                <c:pt idx="3">
                  <c:v>2.81</c:v>
                </c:pt>
                <c:pt idx="4">
                  <c:v>2.4</c:v>
                </c:pt>
                <c:pt idx="5">
                  <c:v>2.2000000000000002</c:v>
                </c:pt>
                <c:pt idx="6">
                  <c:v>2.33</c:v>
                </c:pt>
                <c:pt idx="7">
                  <c:v>2.0299999999999998</c:v>
                </c:pt>
                <c:pt idx="8">
                  <c:v>2.1</c:v>
                </c:pt>
              </c:numCache>
            </c:numRef>
          </c:val>
        </c:ser>
        <c:ser>
          <c:idx val="12"/>
          <c:order val="12"/>
          <c:tx>
            <c:strRef>
              <c:f>Ekonomiadmin!$O$2</c:f>
              <c:strCache>
                <c:ptCount val="1"/>
                <c:pt idx="0">
                  <c:v>JU</c:v>
                </c:pt>
              </c:strCache>
            </c:strRef>
          </c:tx>
          <c:spPr>
            <a:ln w="25400">
              <a:noFill/>
            </a:ln>
          </c:spPr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Ekonomiadmin!$O$3:$O$11</c:f>
              <c:numCache>
                <c:formatCode>General</c:formatCode>
                <c:ptCount val="9"/>
                <c:pt idx="0">
                  <c:v>5.74</c:v>
                </c:pt>
                <c:pt idx="1">
                  <c:v>5.97</c:v>
                </c:pt>
                <c:pt idx="2">
                  <c:v>5.38</c:v>
                </c:pt>
                <c:pt idx="3">
                  <c:v>4.71</c:v>
                </c:pt>
                <c:pt idx="4">
                  <c:v>5.39</c:v>
                </c:pt>
                <c:pt idx="5">
                  <c:v>5</c:v>
                </c:pt>
                <c:pt idx="6">
                  <c:v>4.8899999999999997</c:v>
                </c:pt>
                <c:pt idx="7">
                  <c:v>4.8600000000000003</c:v>
                </c:pt>
                <c:pt idx="8">
                  <c:v>5</c:v>
                </c:pt>
              </c:numCache>
            </c:numRef>
          </c:val>
        </c:ser>
        <c:ser>
          <c:idx val="13"/>
          <c:order val="13"/>
          <c:tx>
            <c:strRef>
              <c:f>Ekonomiadmin!$P$2</c:f>
              <c:strCache>
                <c:ptCount val="1"/>
                <c:pt idx="0">
                  <c:v>HiS</c:v>
                </c:pt>
              </c:strCache>
            </c:strRef>
          </c:tx>
          <c:spPr>
            <a:ln w="25400">
              <a:noFill/>
            </a:ln>
          </c:spPr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Ekonomiadmin!$P$3:$P$11</c:f>
              <c:numCache>
                <c:formatCode>General</c:formatCode>
                <c:ptCount val="9"/>
                <c:pt idx="0">
                  <c:v>1.38</c:v>
                </c:pt>
                <c:pt idx="1">
                  <c:v>1.58</c:v>
                </c:pt>
                <c:pt idx="2">
                  <c:v>1.89</c:v>
                </c:pt>
                <c:pt idx="3">
                  <c:v>1.88</c:v>
                </c:pt>
                <c:pt idx="4">
                  <c:v>1.93</c:v>
                </c:pt>
                <c:pt idx="5">
                  <c:v>1.91</c:v>
                </c:pt>
                <c:pt idx="6">
                  <c:v>1.62</c:v>
                </c:pt>
                <c:pt idx="7">
                  <c:v>1.81</c:v>
                </c:pt>
                <c:pt idx="8">
                  <c:v>1.77</c:v>
                </c:pt>
              </c:numCache>
            </c:numRef>
          </c:val>
        </c:ser>
        <c:ser>
          <c:idx val="14"/>
          <c:order val="14"/>
          <c:tx>
            <c:strRef>
              <c:f>Ekonomiadmin!$Q$2</c:f>
              <c:strCache>
                <c:ptCount val="1"/>
                <c:pt idx="0">
                  <c:v>KaU</c:v>
                </c:pt>
              </c:strCache>
            </c:strRef>
          </c:tx>
          <c:spPr>
            <a:ln w="25400">
              <a:noFill/>
            </a:ln>
          </c:spPr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Ekonomiadmin!$Q$3:$Q$11</c:f>
              <c:numCache>
                <c:formatCode>General</c:formatCode>
                <c:ptCount val="9"/>
                <c:pt idx="0">
                  <c:v>2.21</c:v>
                </c:pt>
                <c:pt idx="1">
                  <c:v>2.2000000000000002</c:v>
                </c:pt>
                <c:pt idx="2">
                  <c:v>2.2599999999999998</c:v>
                </c:pt>
                <c:pt idx="3">
                  <c:v>2.71</c:v>
                </c:pt>
                <c:pt idx="4">
                  <c:v>2.91</c:v>
                </c:pt>
                <c:pt idx="5">
                  <c:v>2.67</c:v>
                </c:pt>
                <c:pt idx="6">
                  <c:v>2.36</c:v>
                </c:pt>
                <c:pt idx="7">
                  <c:v>2.39</c:v>
                </c:pt>
                <c:pt idx="8">
                  <c:v>2.76</c:v>
                </c:pt>
              </c:numCache>
            </c:numRef>
          </c:val>
        </c:ser>
        <c:ser>
          <c:idx val="15"/>
          <c:order val="15"/>
          <c:tx>
            <c:strRef>
              <c:f>Ekonomiadmin!$R$2</c:f>
              <c:strCache>
                <c:ptCount val="1"/>
                <c:pt idx="0">
                  <c:v>KI</c:v>
                </c:pt>
              </c:strCache>
            </c:strRef>
          </c:tx>
          <c:spPr>
            <a:ln w="25400">
              <a:noFill/>
            </a:ln>
          </c:spPr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Ekonomiadmin!$R$3:$R$11</c:f>
              <c:numCache>
                <c:formatCode>General</c:formatCode>
                <c:ptCount val="9"/>
                <c:pt idx="0">
                  <c:v>0.23</c:v>
                </c:pt>
                <c:pt idx="1">
                  <c:v>0.17</c:v>
                </c:pt>
                <c:pt idx="2">
                  <c:v>0.18</c:v>
                </c:pt>
                <c:pt idx="3">
                  <c:v>0.43</c:v>
                </c:pt>
                <c:pt idx="4">
                  <c:v>0.37</c:v>
                </c:pt>
                <c:pt idx="5">
                  <c:v>0.51</c:v>
                </c:pt>
                <c:pt idx="6">
                  <c:v>0.67</c:v>
                </c:pt>
                <c:pt idx="7">
                  <c:v>0.72</c:v>
                </c:pt>
                <c:pt idx="8">
                  <c:v>0.79</c:v>
                </c:pt>
              </c:numCache>
            </c:numRef>
          </c:val>
        </c:ser>
        <c:ser>
          <c:idx val="16"/>
          <c:order val="16"/>
          <c:tx>
            <c:strRef>
              <c:f>Ekonomiadmin!$S$2</c:f>
              <c:strCache>
                <c:ptCount val="1"/>
                <c:pt idx="0">
                  <c:v>Konstfack</c:v>
                </c:pt>
              </c:strCache>
            </c:strRef>
          </c:tx>
          <c:spPr>
            <a:ln w="25400">
              <a:noFill/>
            </a:ln>
          </c:spPr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Ekonomiadmin!$S$3:$S$11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7"/>
          <c:order val="17"/>
          <c:tx>
            <c:strRef>
              <c:f>Ekonomiadmin!$T$2</c:f>
              <c:strCache>
                <c:ptCount val="1"/>
                <c:pt idx="0">
                  <c:v>KTH</c:v>
                </c:pt>
              </c:strCache>
            </c:strRef>
          </c:tx>
          <c:spPr>
            <a:ln w="25400">
              <a:noFill/>
            </a:ln>
          </c:spPr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Ekonomiadmin!$T$3:$T$11</c:f>
              <c:numCache>
                <c:formatCode>General</c:formatCode>
                <c:ptCount val="9"/>
                <c:pt idx="0">
                  <c:v>0.21</c:v>
                </c:pt>
                <c:pt idx="1">
                  <c:v>0.2</c:v>
                </c:pt>
                <c:pt idx="2">
                  <c:v>0.23</c:v>
                </c:pt>
                <c:pt idx="3">
                  <c:v>0.37</c:v>
                </c:pt>
                <c:pt idx="4">
                  <c:v>0.27</c:v>
                </c:pt>
                <c:pt idx="5">
                  <c:v>0.26</c:v>
                </c:pt>
                <c:pt idx="6">
                  <c:v>0.38</c:v>
                </c:pt>
                <c:pt idx="7">
                  <c:v>0.38</c:v>
                </c:pt>
                <c:pt idx="8">
                  <c:v>0.37</c:v>
                </c:pt>
              </c:numCache>
            </c:numRef>
          </c:val>
        </c:ser>
        <c:ser>
          <c:idx val="18"/>
          <c:order val="18"/>
          <c:tx>
            <c:strRef>
              <c:f>Ekonomiadmin!$U$2</c:f>
              <c:strCache>
                <c:ptCount val="1"/>
                <c:pt idx="0">
                  <c:v>LiU</c:v>
                </c:pt>
              </c:strCache>
            </c:strRef>
          </c:tx>
          <c:spPr>
            <a:ln w="25400">
              <a:noFill/>
            </a:ln>
          </c:spPr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Ekonomiadmin!$U$3:$U$11</c:f>
              <c:numCache>
                <c:formatCode>General</c:formatCode>
                <c:ptCount val="9"/>
                <c:pt idx="0">
                  <c:v>4.99</c:v>
                </c:pt>
                <c:pt idx="1">
                  <c:v>4.62</c:v>
                </c:pt>
                <c:pt idx="2">
                  <c:v>4.57</c:v>
                </c:pt>
                <c:pt idx="3">
                  <c:v>4.42</c:v>
                </c:pt>
                <c:pt idx="4">
                  <c:v>4.54</c:v>
                </c:pt>
                <c:pt idx="5">
                  <c:v>4.79</c:v>
                </c:pt>
                <c:pt idx="6">
                  <c:v>5.01</c:v>
                </c:pt>
                <c:pt idx="7">
                  <c:v>4.8499999999999996</c:v>
                </c:pt>
                <c:pt idx="8">
                  <c:v>4.96</c:v>
                </c:pt>
              </c:numCache>
            </c:numRef>
          </c:val>
        </c:ser>
        <c:ser>
          <c:idx val="19"/>
          <c:order val="19"/>
          <c:tx>
            <c:strRef>
              <c:f>Ekonomiadmin!$V$2</c:f>
              <c:strCache>
                <c:ptCount val="1"/>
                <c:pt idx="0">
                  <c:v>LnU</c:v>
                </c:pt>
              </c:strCache>
            </c:strRef>
          </c:tx>
          <c:spPr>
            <a:ln w="25400">
              <a:noFill/>
            </a:ln>
          </c:spPr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Ekonomiadmin!$V$3:$V$11</c:f>
              <c:numCache>
                <c:formatCode>General</c:formatCode>
                <c:ptCount val="9"/>
                <c:pt idx="0">
                  <c:v>7.83</c:v>
                </c:pt>
                <c:pt idx="1">
                  <c:v>7.18</c:v>
                </c:pt>
                <c:pt idx="2">
                  <c:v>7.46</c:v>
                </c:pt>
                <c:pt idx="3">
                  <c:v>7.62</c:v>
                </c:pt>
                <c:pt idx="4">
                  <c:v>8.0500000000000007</c:v>
                </c:pt>
                <c:pt idx="5">
                  <c:v>7.32</c:v>
                </c:pt>
                <c:pt idx="6">
                  <c:v>6.64</c:v>
                </c:pt>
                <c:pt idx="7">
                  <c:v>6.84</c:v>
                </c:pt>
                <c:pt idx="8">
                  <c:v>7.06</c:v>
                </c:pt>
              </c:numCache>
            </c:numRef>
          </c:val>
        </c:ser>
        <c:ser>
          <c:idx val="20"/>
          <c:order val="20"/>
          <c:tx>
            <c:strRef>
              <c:f>Ekonomiadmin!$W$2</c:f>
              <c:strCache>
                <c:ptCount val="1"/>
                <c:pt idx="0">
                  <c:v>LTU</c:v>
                </c:pt>
              </c:strCache>
            </c:strRef>
          </c:tx>
          <c:spPr>
            <a:ln w="25400">
              <a:noFill/>
            </a:ln>
          </c:spPr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Ekonomiadmin!$W$3:$W$11</c:f>
              <c:numCache>
                <c:formatCode>General</c:formatCode>
                <c:ptCount val="9"/>
                <c:pt idx="0">
                  <c:v>1.77</c:v>
                </c:pt>
                <c:pt idx="1">
                  <c:v>1.99</c:v>
                </c:pt>
                <c:pt idx="2">
                  <c:v>1.83</c:v>
                </c:pt>
                <c:pt idx="3">
                  <c:v>2.02</c:v>
                </c:pt>
                <c:pt idx="4">
                  <c:v>2.4300000000000002</c:v>
                </c:pt>
                <c:pt idx="5">
                  <c:v>3.04</c:v>
                </c:pt>
                <c:pt idx="6">
                  <c:v>2.98</c:v>
                </c:pt>
                <c:pt idx="7">
                  <c:v>3.03</c:v>
                </c:pt>
                <c:pt idx="8">
                  <c:v>2.75</c:v>
                </c:pt>
              </c:numCache>
            </c:numRef>
          </c:val>
        </c:ser>
        <c:ser>
          <c:idx val="21"/>
          <c:order val="21"/>
          <c:tx>
            <c:strRef>
              <c:f>Ekonomiadmin!$X$2</c:f>
              <c:strCache>
                <c:ptCount val="1"/>
                <c:pt idx="0">
                  <c:v>LU</c:v>
                </c:pt>
              </c:strCache>
            </c:strRef>
          </c:tx>
          <c:spPr>
            <a:ln w="25400">
              <a:noFill/>
            </a:ln>
          </c:spPr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Ekonomiadmin!$X$3:$X$11</c:f>
              <c:numCache>
                <c:formatCode>General</c:formatCode>
                <c:ptCount val="9"/>
                <c:pt idx="0">
                  <c:v>8.49</c:v>
                </c:pt>
                <c:pt idx="1">
                  <c:v>9.5399999999999991</c:v>
                </c:pt>
                <c:pt idx="2">
                  <c:v>9.34</c:v>
                </c:pt>
                <c:pt idx="3">
                  <c:v>8.1999999999999993</c:v>
                </c:pt>
                <c:pt idx="4">
                  <c:v>7.54</c:v>
                </c:pt>
                <c:pt idx="5">
                  <c:v>7.53</c:v>
                </c:pt>
                <c:pt idx="6">
                  <c:v>7.48</c:v>
                </c:pt>
                <c:pt idx="7">
                  <c:v>7.79</c:v>
                </c:pt>
                <c:pt idx="8">
                  <c:v>7.85</c:v>
                </c:pt>
              </c:numCache>
            </c:numRef>
          </c:val>
        </c:ser>
        <c:ser>
          <c:idx val="22"/>
          <c:order val="22"/>
          <c:tx>
            <c:strRef>
              <c:f>Ekonomiadmin!$Y$2</c:f>
              <c:strCache>
                <c:ptCount val="1"/>
                <c:pt idx="0">
                  <c:v>MaH</c:v>
                </c:pt>
              </c:strCache>
            </c:strRef>
          </c:tx>
          <c:spPr>
            <a:ln w="25400">
              <a:noFill/>
            </a:ln>
          </c:spPr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Ekonomiadmin!$Y$3:$Y$11</c:f>
              <c:numCache>
                <c:formatCode>General</c:formatCode>
                <c:ptCount val="9"/>
                <c:pt idx="0">
                  <c:v>1.55</c:v>
                </c:pt>
                <c:pt idx="1">
                  <c:v>1.46</c:v>
                </c:pt>
                <c:pt idx="2">
                  <c:v>1.1200000000000001</c:v>
                </c:pt>
                <c:pt idx="3">
                  <c:v>1.05</c:v>
                </c:pt>
                <c:pt idx="4">
                  <c:v>1.03</c:v>
                </c:pt>
                <c:pt idx="5">
                  <c:v>1.05</c:v>
                </c:pt>
                <c:pt idx="6">
                  <c:v>1.0900000000000001</c:v>
                </c:pt>
                <c:pt idx="7">
                  <c:v>1.02</c:v>
                </c:pt>
                <c:pt idx="8">
                  <c:v>0.95</c:v>
                </c:pt>
              </c:numCache>
            </c:numRef>
          </c:val>
        </c:ser>
        <c:ser>
          <c:idx val="23"/>
          <c:order val="23"/>
          <c:tx>
            <c:strRef>
              <c:f>Ekonomiadmin!$Z$2</c:f>
              <c:strCache>
                <c:ptCount val="1"/>
                <c:pt idx="0">
                  <c:v>MiU</c:v>
                </c:pt>
              </c:strCache>
            </c:strRef>
          </c:tx>
          <c:spPr>
            <a:ln w="25400">
              <a:noFill/>
            </a:ln>
          </c:spPr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Ekonomiadmin!$Z$3:$Z$11</c:f>
              <c:numCache>
                <c:formatCode>General</c:formatCode>
                <c:ptCount val="9"/>
                <c:pt idx="0">
                  <c:v>2.2599999999999998</c:v>
                </c:pt>
                <c:pt idx="1">
                  <c:v>2.77</c:v>
                </c:pt>
                <c:pt idx="2">
                  <c:v>3.32</c:v>
                </c:pt>
                <c:pt idx="3">
                  <c:v>4.43</c:v>
                </c:pt>
                <c:pt idx="4">
                  <c:v>2.83</c:v>
                </c:pt>
                <c:pt idx="5">
                  <c:v>3.16</c:v>
                </c:pt>
                <c:pt idx="6">
                  <c:v>1.86</c:v>
                </c:pt>
                <c:pt idx="7">
                  <c:v>1.86</c:v>
                </c:pt>
                <c:pt idx="8">
                  <c:v>1.79</c:v>
                </c:pt>
              </c:numCache>
            </c:numRef>
          </c:val>
        </c:ser>
        <c:ser>
          <c:idx val="24"/>
          <c:order val="24"/>
          <c:tx>
            <c:strRef>
              <c:f>Ekonomiadmin!$AA$2</c:f>
              <c:strCache>
                <c:ptCount val="1"/>
                <c:pt idx="0">
                  <c:v>MdH</c:v>
                </c:pt>
              </c:strCache>
            </c:strRef>
          </c:tx>
          <c:spPr>
            <a:ln w="25400">
              <a:noFill/>
            </a:ln>
          </c:spPr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Ekonomiadmin!$AA$3:$AA$11</c:f>
              <c:numCache>
                <c:formatCode>General</c:formatCode>
                <c:ptCount val="9"/>
                <c:pt idx="0">
                  <c:v>4.47</c:v>
                </c:pt>
                <c:pt idx="1">
                  <c:v>3.5</c:v>
                </c:pt>
                <c:pt idx="2">
                  <c:v>2.78</c:v>
                </c:pt>
                <c:pt idx="3">
                  <c:v>3.21</c:v>
                </c:pt>
                <c:pt idx="4">
                  <c:v>3.52</c:v>
                </c:pt>
                <c:pt idx="5">
                  <c:v>3.73</c:v>
                </c:pt>
                <c:pt idx="6">
                  <c:v>3.87</c:v>
                </c:pt>
                <c:pt idx="7">
                  <c:v>3.7</c:v>
                </c:pt>
                <c:pt idx="8">
                  <c:v>3.91</c:v>
                </c:pt>
              </c:numCache>
            </c:numRef>
          </c:val>
        </c:ser>
        <c:ser>
          <c:idx val="25"/>
          <c:order val="25"/>
          <c:tx>
            <c:strRef>
              <c:f>Ekonomiadmin!$AB$2</c:f>
              <c:strCache>
                <c:ptCount val="1"/>
                <c:pt idx="0">
                  <c:v>SU</c:v>
                </c:pt>
              </c:strCache>
            </c:strRef>
          </c:tx>
          <c:spPr>
            <a:ln w="25400">
              <a:noFill/>
            </a:ln>
          </c:spPr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Ekonomiadmin!$AB$3:$AB$11</c:f>
              <c:numCache>
                <c:formatCode>General</c:formatCode>
                <c:ptCount val="9"/>
                <c:pt idx="0">
                  <c:v>8.67</c:v>
                </c:pt>
                <c:pt idx="1">
                  <c:v>8.14</c:v>
                </c:pt>
                <c:pt idx="2">
                  <c:v>8.52</c:v>
                </c:pt>
                <c:pt idx="3">
                  <c:v>8.36</c:v>
                </c:pt>
                <c:pt idx="4">
                  <c:v>7.7</c:v>
                </c:pt>
                <c:pt idx="5">
                  <c:v>8.59</c:v>
                </c:pt>
                <c:pt idx="6">
                  <c:v>9.39</c:v>
                </c:pt>
                <c:pt idx="7">
                  <c:v>9.4600000000000009</c:v>
                </c:pt>
                <c:pt idx="8">
                  <c:v>9.33</c:v>
                </c:pt>
              </c:numCache>
            </c:numRef>
          </c:val>
        </c:ser>
        <c:ser>
          <c:idx val="26"/>
          <c:order val="26"/>
          <c:tx>
            <c:strRef>
              <c:f>Ekonomiadmin!$AC$2</c:f>
              <c:strCache>
                <c:ptCount val="1"/>
                <c:pt idx="0">
                  <c:v>SLU</c:v>
                </c:pt>
              </c:strCache>
            </c:strRef>
          </c:tx>
          <c:spPr>
            <a:ln w="25400">
              <a:noFill/>
            </a:ln>
          </c:spPr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Ekonomiadmin!$AC$3:$AC$11</c:f>
              <c:numCache>
                <c:formatCode>General</c:formatCode>
                <c:ptCount val="9"/>
                <c:pt idx="0">
                  <c:v>1.48</c:v>
                </c:pt>
                <c:pt idx="1">
                  <c:v>1.53</c:v>
                </c:pt>
                <c:pt idx="2">
                  <c:v>1.48</c:v>
                </c:pt>
                <c:pt idx="3">
                  <c:v>1.56</c:v>
                </c:pt>
                <c:pt idx="4">
                  <c:v>1.7</c:v>
                </c:pt>
                <c:pt idx="5">
                  <c:v>1.66</c:v>
                </c:pt>
                <c:pt idx="6">
                  <c:v>1.61</c:v>
                </c:pt>
                <c:pt idx="7">
                  <c:v>1.51</c:v>
                </c:pt>
                <c:pt idx="8">
                  <c:v>1.51</c:v>
                </c:pt>
              </c:numCache>
            </c:numRef>
          </c:val>
        </c:ser>
        <c:ser>
          <c:idx val="27"/>
          <c:order val="27"/>
          <c:tx>
            <c:strRef>
              <c:f>Ekonomiadmin!$AD$2</c:f>
              <c:strCache>
                <c:ptCount val="1"/>
                <c:pt idx="0">
                  <c:v>SH</c:v>
                </c:pt>
              </c:strCache>
            </c:strRef>
          </c:tx>
          <c:spPr>
            <a:ln w="25400">
              <a:noFill/>
            </a:ln>
          </c:spPr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Ekonomiadmin!$AD$3:$AD$11</c:f>
              <c:numCache>
                <c:formatCode>General</c:formatCode>
                <c:ptCount val="9"/>
                <c:pt idx="0">
                  <c:v>3.08</c:v>
                </c:pt>
                <c:pt idx="1">
                  <c:v>2.5</c:v>
                </c:pt>
                <c:pt idx="2">
                  <c:v>2.42</c:v>
                </c:pt>
                <c:pt idx="3">
                  <c:v>2.56</c:v>
                </c:pt>
                <c:pt idx="4">
                  <c:v>2.7</c:v>
                </c:pt>
                <c:pt idx="5">
                  <c:v>2.25</c:v>
                </c:pt>
                <c:pt idx="6">
                  <c:v>2.42</c:v>
                </c:pt>
                <c:pt idx="7">
                  <c:v>2.52</c:v>
                </c:pt>
                <c:pt idx="8">
                  <c:v>2.7</c:v>
                </c:pt>
              </c:numCache>
            </c:numRef>
          </c:val>
        </c:ser>
        <c:ser>
          <c:idx val="28"/>
          <c:order val="28"/>
          <c:tx>
            <c:strRef>
              <c:f>Ekonomiadmin!$AE$2</c:f>
              <c:strCache>
                <c:ptCount val="1"/>
                <c:pt idx="0">
                  <c:v>UmU</c:v>
                </c:pt>
              </c:strCache>
            </c:strRef>
          </c:tx>
          <c:spPr>
            <a:ln w="25400">
              <a:noFill/>
            </a:ln>
          </c:spPr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Ekonomiadmin!$AE$3:$AE$11</c:f>
              <c:numCache>
                <c:formatCode>General</c:formatCode>
                <c:ptCount val="9"/>
                <c:pt idx="0">
                  <c:v>3.67</c:v>
                </c:pt>
                <c:pt idx="1">
                  <c:v>3.59</c:v>
                </c:pt>
                <c:pt idx="2">
                  <c:v>3.86</c:v>
                </c:pt>
                <c:pt idx="3">
                  <c:v>3.9</c:v>
                </c:pt>
                <c:pt idx="4">
                  <c:v>3.92</c:v>
                </c:pt>
                <c:pt idx="5">
                  <c:v>4.03</c:v>
                </c:pt>
                <c:pt idx="6">
                  <c:v>4.37</c:v>
                </c:pt>
                <c:pt idx="7">
                  <c:v>4.3099999999999996</c:v>
                </c:pt>
                <c:pt idx="8">
                  <c:v>4.21</c:v>
                </c:pt>
              </c:numCache>
            </c:numRef>
          </c:val>
        </c:ser>
        <c:ser>
          <c:idx val="29"/>
          <c:order val="29"/>
          <c:tx>
            <c:strRef>
              <c:f>Ekonomiadmin!$AF$2</c:f>
              <c:strCache>
                <c:ptCount val="1"/>
                <c:pt idx="0">
                  <c:v>UU</c:v>
                </c:pt>
              </c:strCache>
            </c:strRef>
          </c:tx>
          <c:spPr>
            <a:ln w="25400">
              <a:noFill/>
            </a:ln>
          </c:spPr>
          <c:cat>
            <c:numRef>
              <c:f>Ekonomiadmin!$B$3:$B$11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Ekonomiadmin!$AF$3:$AF$11</c:f>
              <c:numCache>
                <c:formatCode>General</c:formatCode>
                <c:ptCount val="9"/>
                <c:pt idx="0">
                  <c:v>5.74</c:v>
                </c:pt>
                <c:pt idx="1">
                  <c:v>6.44</c:v>
                </c:pt>
                <c:pt idx="2">
                  <c:v>5.88</c:v>
                </c:pt>
                <c:pt idx="3">
                  <c:v>5.58</c:v>
                </c:pt>
                <c:pt idx="4">
                  <c:v>6.09</c:v>
                </c:pt>
                <c:pt idx="5">
                  <c:v>6.69</c:v>
                </c:pt>
                <c:pt idx="6">
                  <c:v>6.79</c:v>
                </c:pt>
                <c:pt idx="7">
                  <c:v>6.3</c:v>
                </c:pt>
                <c:pt idx="8">
                  <c:v>5.95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88096"/>
        <c:axId val="243189632"/>
      </c:areaChart>
      <c:catAx>
        <c:axId val="24318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189632"/>
        <c:crosses val="autoZero"/>
        <c:auto val="1"/>
        <c:lblAlgn val="ctr"/>
        <c:lblOffset val="100"/>
        <c:noMultiLvlLbl val="0"/>
      </c:catAx>
      <c:valAx>
        <c:axId val="2431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18809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Totalt antal stud alla språk, per lärosäte</a:t>
            </a:r>
          </a:p>
        </c:rich>
      </c:tx>
      <c:layout>
        <c:manualLayout>
          <c:xMode val="edge"/>
          <c:yMode val="edge"/>
          <c:x val="0.14159526723786209"/>
          <c:y val="9.396179913739988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2198749024181029E-2"/>
          <c:y val="1.7101847943683565E-2"/>
          <c:w val="0.70886139997494191"/>
          <c:h val="0.94430965306785819"/>
        </c:manualLayout>
      </c:layout>
      <c:lineChart>
        <c:grouping val="standard"/>
        <c:varyColors val="0"/>
        <c:ser>
          <c:idx val="0"/>
          <c:order val="0"/>
          <c:tx>
            <c:strRef>
              <c:f>'Stud språk per lärosäte'!$C$14</c:f>
              <c:strCache>
                <c:ptCount val="1"/>
                <c:pt idx="0">
                  <c:v>BTH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lärosäte'!$C$15:$C$22</c:f>
              <c:numCache>
                <c:formatCode>General</c:formatCode>
                <c:ptCount val="8"/>
                <c:pt idx="0">
                  <c:v>519</c:v>
                </c:pt>
                <c:pt idx="1">
                  <c:v>533</c:v>
                </c:pt>
                <c:pt idx="2">
                  <c:v>447</c:v>
                </c:pt>
                <c:pt idx="3">
                  <c:v>324</c:v>
                </c:pt>
                <c:pt idx="4">
                  <c:v>241</c:v>
                </c:pt>
                <c:pt idx="5">
                  <c:v>207</c:v>
                </c:pt>
                <c:pt idx="6">
                  <c:v>511</c:v>
                </c:pt>
                <c:pt idx="7">
                  <c:v>886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'Stud språk per lärosäte'!$D$14</c:f>
              <c:strCache>
                <c:ptCount val="1"/>
                <c:pt idx="0">
                  <c:v>CTH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lärosäte'!$D$15:$D$22</c:f>
              <c:numCache>
                <c:formatCode>General</c:formatCode>
                <c:ptCount val="8"/>
                <c:pt idx="0">
                  <c:v>1327</c:v>
                </c:pt>
                <c:pt idx="1">
                  <c:v>1321</c:v>
                </c:pt>
                <c:pt idx="2">
                  <c:v>1257</c:v>
                </c:pt>
                <c:pt idx="3">
                  <c:v>1235</c:v>
                </c:pt>
                <c:pt idx="4">
                  <c:v>1250</c:v>
                </c:pt>
                <c:pt idx="5">
                  <c:v>1244</c:v>
                </c:pt>
                <c:pt idx="6">
                  <c:v>1094</c:v>
                </c:pt>
                <c:pt idx="7">
                  <c:v>871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'Stud språk per lärosäte'!$E$14</c:f>
              <c:strCache>
                <c:ptCount val="1"/>
                <c:pt idx="0">
                  <c:v>GU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lärosäte'!$E$15:$E$22</c:f>
              <c:numCache>
                <c:formatCode>General</c:formatCode>
                <c:ptCount val="8"/>
                <c:pt idx="0">
                  <c:v>7312</c:v>
                </c:pt>
                <c:pt idx="1">
                  <c:v>7429</c:v>
                </c:pt>
                <c:pt idx="2">
                  <c:v>7418</c:v>
                </c:pt>
                <c:pt idx="3">
                  <c:v>6940</c:v>
                </c:pt>
                <c:pt idx="4">
                  <c:v>6142</c:v>
                </c:pt>
                <c:pt idx="5">
                  <c:v>5050</c:v>
                </c:pt>
                <c:pt idx="6">
                  <c:v>5044</c:v>
                </c:pt>
                <c:pt idx="7">
                  <c:v>5202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'Stud språk per lärosäte'!$F$14</c:f>
              <c:strCache>
                <c:ptCount val="1"/>
                <c:pt idx="0">
                  <c:v>HHS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lärosäte'!$F$15:$F$22</c:f>
              <c:numCache>
                <c:formatCode>General</c:formatCode>
                <c:ptCount val="8"/>
                <c:pt idx="0">
                  <c:v>211</c:v>
                </c:pt>
                <c:pt idx="1">
                  <c:v>193</c:v>
                </c:pt>
                <c:pt idx="2">
                  <c:v>271</c:v>
                </c:pt>
                <c:pt idx="3">
                  <c:v>250</c:v>
                </c:pt>
                <c:pt idx="4">
                  <c:v>311</c:v>
                </c:pt>
                <c:pt idx="5">
                  <c:v>259</c:v>
                </c:pt>
                <c:pt idx="6">
                  <c:v>375</c:v>
                </c:pt>
                <c:pt idx="7">
                  <c:v>323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'Stud språk per lärosäte'!$G$14</c:f>
              <c:strCache>
                <c:ptCount val="1"/>
                <c:pt idx="0">
                  <c:v>HDa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lärosäte'!$G$15:$G$22</c:f>
              <c:numCache>
                <c:formatCode>General</c:formatCode>
                <c:ptCount val="8"/>
                <c:pt idx="0">
                  <c:v>4055</c:v>
                </c:pt>
                <c:pt idx="1">
                  <c:v>5010</c:v>
                </c:pt>
                <c:pt idx="2">
                  <c:v>5197</c:v>
                </c:pt>
                <c:pt idx="3">
                  <c:v>5409</c:v>
                </c:pt>
                <c:pt idx="4">
                  <c:v>5188</c:v>
                </c:pt>
                <c:pt idx="5">
                  <c:v>5945</c:v>
                </c:pt>
                <c:pt idx="6">
                  <c:v>6174</c:v>
                </c:pt>
                <c:pt idx="7">
                  <c:v>6270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'Stud språk per lärosäte'!$H$14</c:f>
              <c:strCache>
                <c:ptCount val="1"/>
                <c:pt idx="0">
                  <c:v>HKr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lärosäte'!$H$15:$H$22</c:f>
              <c:numCache>
                <c:formatCode>General</c:formatCode>
                <c:ptCount val="8"/>
                <c:pt idx="0">
                  <c:v>1353</c:v>
                </c:pt>
                <c:pt idx="1">
                  <c:v>1462</c:v>
                </c:pt>
                <c:pt idx="2">
                  <c:v>1451</c:v>
                </c:pt>
                <c:pt idx="3">
                  <c:v>1272</c:v>
                </c:pt>
                <c:pt idx="4">
                  <c:v>815</c:v>
                </c:pt>
                <c:pt idx="5">
                  <c:v>499</c:v>
                </c:pt>
                <c:pt idx="6">
                  <c:v>418</c:v>
                </c:pt>
                <c:pt idx="7">
                  <c:v>365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'Stud språk per lärosäte'!$I$14</c:f>
              <c:strCache>
                <c:ptCount val="1"/>
                <c:pt idx="0">
                  <c:v>HV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lärosäte'!$I$15:$I$22</c:f>
              <c:numCache>
                <c:formatCode>General</c:formatCode>
                <c:ptCount val="8"/>
                <c:pt idx="0">
                  <c:v>458</c:v>
                </c:pt>
                <c:pt idx="1">
                  <c:v>630</c:v>
                </c:pt>
                <c:pt idx="2">
                  <c:v>614</c:v>
                </c:pt>
                <c:pt idx="3">
                  <c:v>665</c:v>
                </c:pt>
                <c:pt idx="4">
                  <c:v>647</c:v>
                </c:pt>
                <c:pt idx="5">
                  <c:v>871</c:v>
                </c:pt>
                <c:pt idx="6">
                  <c:v>836</c:v>
                </c:pt>
                <c:pt idx="7">
                  <c:v>588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'Stud språk per lärosäte'!$J$14</c:f>
              <c:strCache>
                <c:ptCount val="1"/>
                <c:pt idx="0">
                  <c:v>HB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lärosäte'!$J$15:$J$22</c:f>
              <c:numCache>
                <c:formatCode>General</c:formatCode>
                <c:ptCount val="8"/>
                <c:pt idx="0">
                  <c:v>528</c:v>
                </c:pt>
                <c:pt idx="1">
                  <c:v>625</c:v>
                </c:pt>
                <c:pt idx="2">
                  <c:v>725</c:v>
                </c:pt>
                <c:pt idx="3">
                  <c:v>456</c:v>
                </c:pt>
                <c:pt idx="4">
                  <c:v>358</c:v>
                </c:pt>
                <c:pt idx="5">
                  <c:v>310</c:v>
                </c:pt>
                <c:pt idx="6">
                  <c:v>227</c:v>
                </c:pt>
                <c:pt idx="7">
                  <c:v>140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'Stud språk per lärosäte'!$K$14</c:f>
              <c:strCache>
                <c:ptCount val="1"/>
                <c:pt idx="0">
                  <c:v>HiG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lärosäte'!$K$15:$K$22</c:f>
              <c:numCache>
                <c:formatCode>General</c:formatCode>
                <c:ptCount val="8"/>
                <c:pt idx="0">
                  <c:v>1160</c:v>
                </c:pt>
                <c:pt idx="1">
                  <c:v>1185</c:v>
                </c:pt>
                <c:pt idx="2">
                  <c:v>1425</c:v>
                </c:pt>
                <c:pt idx="3">
                  <c:v>1422</c:v>
                </c:pt>
                <c:pt idx="4">
                  <c:v>1175</c:v>
                </c:pt>
                <c:pt idx="5">
                  <c:v>994</c:v>
                </c:pt>
                <c:pt idx="6">
                  <c:v>1040</c:v>
                </c:pt>
                <c:pt idx="7">
                  <c:v>1121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'Stud språk per lärosäte'!$L$14</c:f>
              <c:strCache>
                <c:ptCount val="1"/>
                <c:pt idx="0">
                  <c:v>HH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lärosäte'!$L$15:$L$22</c:f>
              <c:numCache>
                <c:formatCode>General</c:formatCode>
                <c:ptCount val="8"/>
                <c:pt idx="0">
                  <c:v>1630</c:v>
                </c:pt>
                <c:pt idx="1">
                  <c:v>2345</c:v>
                </c:pt>
                <c:pt idx="2">
                  <c:v>1977</c:v>
                </c:pt>
                <c:pt idx="3">
                  <c:v>1749</c:v>
                </c:pt>
                <c:pt idx="4">
                  <c:v>1415</c:v>
                </c:pt>
                <c:pt idx="5">
                  <c:v>1175</c:v>
                </c:pt>
                <c:pt idx="6">
                  <c:v>1224</c:v>
                </c:pt>
                <c:pt idx="7">
                  <c:v>1140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'Stud språk per lärosäte'!$M$14</c:f>
              <c:strCache>
                <c:ptCount val="1"/>
                <c:pt idx="0">
                  <c:v>JU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lärosäte'!$M$15:$M$22</c:f>
              <c:numCache>
                <c:formatCode>General</c:formatCode>
                <c:ptCount val="8"/>
                <c:pt idx="0">
                  <c:v>1886</c:v>
                </c:pt>
                <c:pt idx="1">
                  <c:v>1624</c:v>
                </c:pt>
                <c:pt idx="2">
                  <c:v>1873</c:v>
                </c:pt>
                <c:pt idx="3">
                  <c:v>2034</c:v>
                </c:pt>
                <c:pt idx="4">
                  <c:v>1568</c:v>
                </c:pt>
                <c:pt idx="5">
                  <c:v>1308</c:v>
                </c:pt>
                <c:pt idx="6">
                  <c:v>1117</c:v>
                </c:pt>
                <c:pt idx="7">
                  <c:v>1292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'Stud språk per lärosäte'!$N$14</c:f>
              <c:strCache>
                <c:ptCount val="1"/>
                <c:pt idx="0">
                  <c:v>HiS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lärosäte'!$N$15:$N$22</c:f>
              <c:numCache>
                <c:formatCode>General</c:formatCode>
                <c:ptCount val="8"/>
                <c:pt idx="0">
                  <c:v>668</c:v>
                </c:pt>
                <c:pt idx="1">
                  <c:v>695</c:v>
                </c:pt>
                <c:pt idx="2">
                  <c:v>881</c:v>
                </c:pt>
                <c:pt idx="3">
                  <c:v>718</c:v>
                </c:pt>
                <c:pt idx="4">
                  <c:v>625</c:v>
                </c:pt>
                <c:pt idx="5">
                  <c:v>677</c:v>
                </c:pt>
                <c:pt idx="6">
                  <c:v>736</c:v>
                </c:pt>
                <c:pt idx="7">
                  <c:v>865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'Stud språk per lärosäte'!$O$14</c:f>
              <c:strCache>
                <c:ptCount val="1"/>
                <c:pt idx="0">
                  <c:v>KaU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lärosäte'!$O$15:$O$22</c:f>
              <c:numCache>
                <c:formatCode>General</c:formatCode>
                <c:ptCount val="8"/>
                <c:pt idx="0">
                  <c:v>1350</c:v>
                </c:pt>
                <c:pt idx="1">
                  <c:v>1679</c:v>
                </c:pt>
                <c:pt idx="2">
                  <c:v>1724</c:v>
                </c:pt>
                <c:pt idx="3">
                  <c:v>1577</c:v>
                </c:pt>
                <c:pt idx="4">
                  <c:v>1231</c:v>
                </c:pt>
                <c:pt idx="5">
                  <c:v>1247</c:v>
                </c:pt>
                <c:pt idx="6">
                  <c:v>926</c:v>
                </c:pt>
                <c:pt idx="7">
                  <c:v>1052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'Stud språk per lärosäte'!$P$14</c:f>
              <c:strCache>
                <c:ptCount val="1"/>
                <c:pt idx="0">
                  <c:v>KI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lärosäte'!$P$15:$P$22</c:f>
              <c:numCache>
                <c:formatCode>General</c:formatCode>
                <c:ptCount val="8"/>
                <c:pt idx="0">
                  <c:v>82</c:v>
                </c:pt>
                <c:pt idx="1">
                  <c:v>54</c:v>
                </c:pt>
                <c:pt idx="2">
                  <c:v>99</c:v>
                </c:pt>
                <c:pt idx="3">
                  <c:v>110</c:v>
                </c:pt>
                <c:pt idx="4">
                  <c:v>66</c:v>
                </c:pt>
                <c:pt idx="5">
                  <c:v>72</c:v>
                </c:pt>
                <c:pt idx="6">
                  <c:v>73</c:v>
                </c:pt>
                <c:pt idx="7">
                  <c:v>86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'Stud språk per lärosäte'!$Q$14</c:f>
              <c:strCache>
                <c:ptCount val="1"/>
                <c:pt idx="0">
                  <c:v>Kungl Musik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lärosäte'!$Q$15:$Q$22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54</c:v>
                </c:pt>
                <c:pt idx="6">
                  <c:v>36</c:v>
                </c:pt>
                <c:pt idx="7">
                  <c:v>25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'Stud språk per lärosäte'!$R$14</c:f>
              <c:strCache>
                <c:ptCount val="1"/>
                <c:pt idx="0">
                  <c:v>KTH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lärosäte'!$R$15:$R$22</c:f>
              <c:numCache>
                <c:formatCode>General</c:formatCode>
                <c:ptCount val="8"/>
                <c:pt idx="0">
                  <c:v>2723</c:v>
                </c:pt>
                <c:pt idx="1">
                  <c:v>2883</c:v>
                </c:pt>
                <c:pt idx="2">
                  <c:v>3008</c:v>
                </c:pt>
                <c:pt idx="3">
                  <c:v>2899</c:v>
                </c:pt>
                <c:pt idx="4">
                  <c:v>2650</c:v>
                </c:pt>
                <c:pt idx="5">
                  <c:v>2107</c:v>
                </c:pt>
                <c:pt idx="6">
                  <c:v>1680</c:v>
                </c:pt>
                <c:pt idx="7">
                  <c:v>1695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'Stud språk per lärosäte'!$S$14</c:f>
              <c:strCache>
                <c:ptCount val="1"/>
                <c:pt idx="0">
                  <c:v>LiU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lärosäte'!$S$15:$S$22</c:f>
              <c:numCache>
                <c:formatCode>General</c:formatCode>
                <c:ptCount val="8"/>
                <c:pt idx="0">
                  <c:v>4797</c:v>
                </c:pt>
                <c:pt idx="1">
                  <c:v>5338</c:v>
                </c:pt>
                <c:pt idx="2">
                  <c:v>5147</c:v>
                </c:pt>
                <c:pt idx="3">
                  <c:v>4651</c:v>
                </c:pt>
                <c:pt idx="4">
                  <c:v>4704</c:v>
                </c:pt>
                <c:pt idx="5">
                  <c:v>4428</c:v>
                </c:pt>
                <c:pt idx="6">
                  <c:v>4586</c:v>
                </c:pt>
                <c:pt idx="7">
                  <c:v>4407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'Stud språk per lärosäte'!$T$14</c:f>
              <c:strCache>
                <c:ptCount val="1"/>
                <c:pt idx="0">
                  <c:v>Linné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lärosäte'!$T$15:$T$22</c:f>
              <c:numCache>
                <c:formatCode>General</c:formatCode>
                <c:ptCount val="8"/>
                <c:pt idx="0">
                  <c:v>3462</c:v>
                </c:pt>
                <c:pt idx="1">
                  <c:v>3633</c:v>
                </c:pt>
                <c:pt idx="2">
                  <c:v>3611</c:v>
                </c:pt>
                <c:pt idx="3">
                  <c:v>3822</c:v>
                </c:pt>
                <c:pt idx="4">
                  <c:v>3954</c:v>
                </c:pt>
                <c:pt idx="5">
                  <c:v>3646</c:v>
                </c:pt>
                <c:pt idx="6">
                  <c:v>3998</c:v>
                </c:pt>
                <c:pt idx="7">
                  <c:v>4059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'Stud språk per lärosäte'!$U$14</c:f>
              <c:strCache>
                <c:ptCount val="1"/>
                <c:pt idx="0">
                  <c:v>LTU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lärosäte'!$U$15:$U$22</c:f>
              <c:numCache>
                <c:formatCode>General</c:formatCode>
                <c:ptCount val="8"/>
                <c:pt idx="0">
                  <c:v>1128</c:v>
                </c:pt>
                <c:pt idx="1">
                  <c:v>1149</c:v>
                </c:pt>
                <c:pt idx="2">
                  <c:v>1162</c:v>
                </c:pt>
                <c:pt idx="3">
                  <c:v>1415</c:v>
                </c:pt>
                <c:pt idx="4">
                  <c:v>1412</c:v>
                </c:pt>
                <c:pt idx="5">
                  <c:v>1114</c:v>
                </c:pt>
                <c:pt idx="6">
                  <c:v>1102</c:v>
                </c:pt>
                <c:pt idx="7">
                  <c:v>1259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'Stud språk per lärosäte'!$V$14</c:f>
              <c:strCache>
                <c:ptCount val="1"/>
                <c:pt idx="0">
                  <c:v>LU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lärosäte'!$V$15:$V$22</c:f>
              <c:numCache>
                <c:formatCode>General</c:formatCode>
                <c:ptCount val="8"/>
                <c:pt idx="0">
                  <c:v>4546</c:v>
                </c:pt>
                <c:pt idx="1">
                  <c:v>5252</c:v>
                </c:pt>
                <c:pt idx="2">
                  <c:v>5126</c:v>
                </c:pt>
                <c:pt idx="3">
                  <c:v>5183</c:v>
                </c:pt>
                <c:pt idx="4">
                  <c:v>5601</c:v>
                </c:pt>
                <c:pt idx="5">
                  <c:v>5745</c:v>
                </c:pt>
                <c:pt idx="6">
                  <c:v>6032</c:v>
                </c:pt>
                <c:pt idx="7">
                  <c:v>5707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'Stud språk per lärosäte'!$W$14</c:f>
              <c:strCache>
                <c:ptCount val="1"/>
                <c:pt idx="0">
                  <c:v>MaH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lärosäte'!$W$15:$W$22</c:f>
              <c:numCache>
                <c:formatCode>General</c:formatCode>
                <c:ptCount val="8"/>
                <c:pt idx="0">
                  <c:v>2162</c:v>
                </c:pt>
                <c:pt idx="1">
                  <c:v>2413</c:v>
                </c:pt>
                <c:pt idx="2">
                  <c:v>2808</c:v>
                </c:pt>
                <c:pt idx="3">
                  <c:v>2487</c:v>
                </c:pt>
                <c:pt idx="4">
                  <c:v>2346</c:v>
                </c:pt>
                <c:pt idx="5">
                  <c:v>1994</c:v>
                </c:pt>
                <c:pt idx="6">
                  <c:v>1686</c:v>
                </c:pt>
                <c:pt idx="7">
                  <c:v>1817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'Stud språk per lärosäte'!$X$14</c:f>
              <c:strCache>
                <c:ptCount val="1"/>
                <c:pt idx="0">
                  <c:v>MiU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lärosäte'!$X$15:$X$22</c:f>
              <c:numCache>
                <c:formatCode>General</c:formatCode>
                <c:ptCount val="8"/>
                <c:pt idx="0">
                  <c:v>981</c:v>
                </c:pt>
                <c:pt idx="1">
                  <c:v>1063</c:v>
                </c:pt>
                <c:pt idx="2">
                  <c:v>1038</c:v>
                </c:pt>
                <c:pt idx="3">
                  <c:v>1123</c:v>
                </c:pt>
                <c:pt idx="4">
                  <c:v>954</c:v>
                </c:pt>
                <c:pt idx="5">
                  <c:v>865</c:v>
                </c:pt>
                <c:pt idx="6">
                  <c:v>746</c:v>
                </c:pt>
                <c:pt idx="7">
                  <c:v>1003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'Stud språk per lärosäte'!$Y$14</c:f>
              <c:strCache>
                <c:ptCount val="1"/>
                <c:pt idx="0">
                  <c:v>MdH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lärosäte'!$Y$15:$Y$22</c:f>
              <c:numCache>
                <c:formatCode>General</c:formatCode>
                <c:ptCount val="8"/>
                <c:pt idx="0">
                  <c:v>2126</c:v>
                </c:pt>
                <c:pt idx="1">
                  <c:v>2455</c:v>
                </c:pt>
                <c:pt idx="2">
                  <c:v>2855</c:v>
                </c:pt>
                <c:pt idx="3">
                  <c:v>2877</c:v>
                </c:pt>
                <c:pt idx="4">
                  <c:v>3548</c:v>
                </c:pt>
                <c:pt idx="5">
                  <c:v>2222</c:v>
                </c:pt>
                <c:pt idx="6">
                  <c:v>1965</c:v>
                </c:pt>
                <c:pt idx="7">
                  <c:v>1827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'Stud språk per lärosäte'!$Z$14</c:f>
              <c:strCache>
                <c:ptCount val="1"/>
                <c:pt idx="0">
                  <c:v>Newman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lärosäte'!$Z$15:$Z$22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10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'Stud språk per lärosäte'!$AA$14</c:f>
              <c:strCache>
                <c:ptCount val="1"/>
                <c:pt idx="0">
                  <c:v>Sthlm konst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lärosäte'!$AA$15:$AA$22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'Stud språk per lärosäte'!$AB$14</c:f>
              <c:strCache>
                <c:ptCount val="1"/>
                <c:pt idx="0">
                  <c:v>SU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lärosäte'!$AB$15:$AB$22</c:f>
              <c:numCache>
                <c:formatCode>General</c:formatCode>
                <c:ptCount val="8"/>
                <c:pt idx="0">
                  <c:v>8768</c:v>
                </c:pt>
                <c:pt idx="1">
                  <c:v>9421</c:v>
                </c:pt>
                <c:pt idx="2">
                  <c:v>9672</c:v>
                </c:pt>
                <c:pt idx="3">
                  <c:v>9524</c:v>
                </c:pt>
                <c:pt idx="4">
                  <c:v>10137</c:v>
                </c:pt>
                <c:pt idx="5">
                  <c:v>10689</c:v>
                </c:pt>
                <c:pt idx="6">
                  <c:v>10951</c:v>
                </c:pt>
                <c:pt idx="7">
                  <c:v>10671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'Stud språk per lärosäte'!$AC$14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lärosäte'!$AC$15:$AC$22</c:f>
              <c:numCache>
                <c:formatCode>General</c:formatCode>
                <c:ptCount val="8"/>
                <c:pt idx="0">
                  <c:v>958</c:v>
                </c:pt>
                <c:pt idx="1">
                  <c:v>1088</c:v>
                </c:pt>
                <c:pt idx="2">
                  <c:v>1064</c:v>
                </c:pt>
                <c:pt idx="3">
                  <c:v>1000</c:v>
                </c:pt>
                <c:pt idx="4">
                  <c:v>1098</c:v>
                </c:pt>
                <c:pt idx="5">
                  <c:v>1102</c:v>
                </c:pt>
                <c:pt idx="6">
                  <c:v>1219</c:v>
                </c:pt>
                <c:pt idx="7">
                  <c:v>1249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'Stud språk per lärosäte'!$AD$14</c:f>
              <c:strCache>
                <c:ptCount val="1"/>
                <c:pt idx="0">
                  <c:v>UmU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lärosäte'!$AD$15:$AD$22</c:f>
              <c:numCache>
                <c:formatCode>General</c:formatCode>
                <c:ptCount val="8"/>
                <c:pt idx="0">
                  <c:v>2358</c:v>
                </c:pt>
                <c:pt idx="1">
                  <c:v>2428</c:v>
                </c:pt>
                <c:pt idx="2">
                  <c:v>2416</c:v>
                </c:pt>
                <c:pt idx="3">
                  <c:v>3307</c:v>
                </c:pt>
                <c:pt idx="4">
                  <c:v>4229</c:v>
                </c:pt>
                <c:pt idx="5">
                  <c:v>4162</c:v>
                </c:pt>
                <c:pt idx="6">
                  <c:v>3565</c:v>
                </c:pt>
                <c:pt idx="7">
                  <c:v>3610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'Stud språk per lärosäte'!$AE$14</c:f>
              <c:strCache>
                <c:ptCount val="1"/>
                <c:pt idx="0">
                  <c:v>UU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lärosäte'!$AE$15:$AE$22</c:f>
              <c:numCache>
                <c:formatCode>General</c:formatCode>
                <c:ptCount val="8"/>
                <c:pt idx="0">
                  <c:v>5243</c:v>
                </c:pt>
                <c:pt idx="1">
                  <c:v>5603</c:v>
                </c:pt>
                <c:pt idx="2">
                  <c:v>6041</c:v>
                </c:pt>
                <c:pt idx="3">
                  <c:v>6351</c:v>
                </c:pt>
                <c:pt idx="4">
                  <c:v>6605</c:v>
                </c:pt>
                <c:pt idx="5">
                  <c:v>6182</c:v>
                </c:pt>
                <c:pt idx="6">
                  <c:v>6025</c:v>
                </c:pt>
                <c:pt idx="7">
                  <c:v>6985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'Stud språk per lärosäte'!$AF$14</c:f>
              <c:strCache>
                <c:ptCount val="1"/>
                <c:pt idx="0">
                  <c:v>ÖrU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lärosäte'!$AF$15:$AF$22</c:f>
              <c:numCache>
                <c:formatCode>General</c:formatCode>
                <c:ptCount val="8"/>
                <c:pt idx="0">
                  <c:v>1020</c:v>
                </c:pt>
                <c:pt idx="1">
                  <c:v>982</c:v>
                </c:pt>
                <c:pt idx="2">
                  <c:v>1041</c:v>
                </c:pt>
                <c:pt idx="3">
                  <c:v>989</c:v>
                </c:pt>
                <c:pt idx="4">
                  <c:v>904</c:v>
                </c:pt>
                <c:pt idx="5">
                  <c:v>754</c:v>
                </c:pt>
                <c:pt idx="6">
                  <c:v>736</c:v>
                </c:pt>
                <c:pt idx="7">
                  <c:v>764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'Stud språk per lärosäte'!$AG$14</c:f>
              <c:strCache>
                <c:ptCount val="1"/>
                <c:pt idx="0">
                  <c:v>Totalt riket</c:v>
                </c:pt>
              </c:strCache>
            </c:strRef>
          </c:tx>
          <c:marker>
            <c:symbol val="none"/>
          </c:marker>
          <c:cat>
            <c:numRef>
              <c:f>'Stud språk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språk per lärosäte'!$AG$15:$AG$22</c:f>
              <c:numCache>
                <c:formatCode>General</c:formatCode>
                <c:ptCount val="8"/>
                <c:pt idx="0">
                  <c:v>62811</c:v>
                </c:pt>
                <c:pt idx="1">
                  <c:v>68493</c:v>
                </c:pt>
                <c:pt idx="2">
                  <c:v>70352</c:v>
                </c:pt>
                <c:pt idx="3">
                  <c:v>69798</c:v>
                </c:pt>
                <c:pt idx="4">
                  <c:v>69214</c:v>
                </c:pt>
                <c:pt idx="5">
                  <c:v>64926</c:v>
                </c:pt>
                <c:pt idx="6">
                  <c:v>64127</c:v>
                </c:pt>
                <c:pt idx="7">
                  <c:v>65287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25408"/>
        <c:axId val="232234368"/>
      </c:lineChart>
      <c:catAx>
        <c:axId val="23222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234368"/>
        <c:crosses val="autoZero"/>
        <c:auto val="1"/>
        <c:lblAlgn val="ctr"/>
        <c:lblOffset val="100"/>
        <c:noMultiLvlLbl val="0"/>
      </c:catAx>
      <c:valAx>
        <c:axId val="23223436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22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"Marknadsandelar" inom språk totalt</a:t>
            </a:r>
          </a:p>
        </c:rich>
      </c:tx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'Stud språk per lärosäte'!$C$2</c:f>
              <c:strCache>
                <c:ptCount val="1"/>
                <c:pt idx="0">
                  <c:v>BTH</c:v>
                </c:pt>
              </c:strCache>
            </c:strRef>
          </c:tx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lärosäte'!$C$3:$C$11</c:f>
              <c:numCache>
                <c:formatCode>General</c:formatCode>
                <c:ptCount val="9"/>
                <c:pt idx="0">
                  <c:v>0.66</c:v>
                </c:pt>
                <c:pt idx="1">
                  <c:v>0.83</c:v>
                </c:pt>
                <c:pt idx="2">
                  <c:v>0.78</c:v>
                </c:pt>
                <c:pt idx="3">
                  <c:v>0.64</c:v>
                </c:pt>
                <c:pt idx="4">
                  <c:v>0.46</c:v>
                </c:pt>
                <c:pt idx="5">
                  <c:v>0.35</c:v>
                </c:pt>
                <c:pt idx="6">
                  <c:v>0.32</c:v>
                </c:pt>
                <c:pt idx="7">
                  <c:v>0.8</c:v>
                </c:pt>
                <c:pt idx="8">
                  <c:v>1.36</c:v>
                </c:pt>
              </c:numCache>
            </c:numRef>
          </c:val>
        </c:ser>
        <c:ser>
          <c:idx val="1"/>
          <c:order val="1"/>
          <c:tx>
            <c:strRef>
              <c:f>'Stud språk per lärosäte'!$D$2</c:f>
              <c:strCache>
                <c:ptCount val="1"/>
                <c:pt idx="0">
                  <c:v>CTH</c:v>
                </c:pt>
              </c:strCache>
            </c:strRef>
          </c:tx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lärosäte'!$D$3:$D$11</c:f>
              <c:numCache>
                <c:formatCode>General</c:formatCode>
                <c:ptCount val="9"/>
                <c:pt idx="0">
                  <c:v>2.14</c:v>
                </c:pt>
                <c:pt idx="1">
                  <c:v>2.11</c:v>
                </c:pt>
                <c:pt idx="2">
                  <c:v>1.93</c:v>
                </c:pt>
                <c:pt idx="3">
                  <c:v>1.79</c:v>
                </c:pt>
                <c:pt idx="4">
                  <c:v>1.77</c:v>
                </c:pt>
                <c:pt idx="5">
                  <c:v>1.81</c:v>
                </c:pt>
                <c:pt idx="6">
                  <c:v>1.92</c:v>
                </c:pt>
                <c:pt idx="7">
                  <c:v>1.71</c:v>
                </c:pt>
                <c:pt idx="8">
                  <c:v>1.33</c:v>
                </c:pt>
              </c:numCache>
            </c:numRef>
          </c:val>
        </c:ser>
        <c:ser>
          <c:idx val="2"/>
          <c:order val="2"/>
          <c:tx>
            <c:strRef>
              <c:f>'Stud språk per lärosäte'!$E$2</c:f>
              <c:strCache>
                <c:ptCount val="1"/>
                <c:pt idx="0">
                  <c:v>GU</c:v>
                </c:pt>
              </c:strCache>
            </c:strRef>
          </c:tx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lärosäte'!$E$3:$E$11</c:f>
              <c:numCache>
                <c:formatCode>General</c:formatCode>
                <c:ptCount val="9"/>
                <c:pt idx="0">
                  <c:v>12.51</c:v>
                </c:pt>
                <c:pt idx="1">
                  <c:v>11.64</c:v>
                </c:pt>
                <c:pt idx="2">
                  <c:v>10.85</c:v>
                </c:pt>
                <c:pt idx="3">
                  <c:v>10.54</c:v>
                </c:pt>
                <c:pt idx="4">
                  <c:v>9.94</c:v>
                </c:pt>
                <c:pt idx="5">
                  <c:v>8.8699999999999992</c:v>
                </c:pt>
                <c:pt idx="6">
                  <c:v>7.78</c:v>
                </c:pt>
                <c:pt idx="7">
                  <c:v>7.87</c:v>
                </c:pt>
                <c:pt idx="8">
                  <c:v>7.97</c:v>
                </c:pt>
              </c:numCache>
            </c:numRef>
          </c:val>
        </c:ser>
        <c:ser>
          <c:idx val="3"/>
          <c:order val="3"/>
          <c:tx>
            <c:strRef>
              <c:f>'Stud språk per lärosäte'!$F$2</c:f>
              <c:strCache>
                <c:ptCount val="1"/>
                <c:pt idx="0">
                  <c:v>HHS</c:v>
                </c:pt>
              </c:strCache>
            </c:strRef>
          </c:tx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lärosäte'!$F$3:$F$11</c:f>
              <c:numCache>
                <c:formatCode>General</c:formatCode>
                <c:ptCount val="9"/>
                <c:pt idx="0">
                  <c:v>0.28000000000000003</c:v>
                </c:pt>
                <c:pt idx="1">
                  <c:v>0.34</c:v>
                </c:pt>
                <c:pt idx="2">
                  <c:v>0.28000000000000003</c:v>
                </c:pt>
                <c:pt idx="3">
                  <c:v>0.39</c:v>
                </c:pt>
                <c:pt idx="4">
                  <c:v>0.36</c:v>
                </c:pt>
                <c:pt idx="5">
                  <c:v>0.45</c:v>
                </c:pt>
                <c:pt idx="6">
                  <c:v>0.4</c:v>
                </c:pt>
                <c:pt idx="7">
                  <c:v>0.57999999999999996</c:v>
                </c:pt>
                <c:pt idx="8">
                  <c:v>0.49</c:v>
                </c:pt>
              </c:numCache>
            </c:numRef>
          </c:val>
        </c:ser>
        <c:ser>
          <c:idx val="4"/>
          <c:order val="4"/>
          <c:tx>
            <c:strRef>
              <c:f>'Stud språk per lärosäte'!$G$2</c:f>
              <c:strCache>
                <c:ptCount val="1"/>
                <c:pt idx="0">
                  <c:v>HDa</c:v>
                </c:pt>
              </c:strCache>
            </c:strRef>
          </c:tx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lärosäte'!$G$3:$G$11</c:f>
              <c:numCache>
                <c:formatCode>General</c:formatCode>
                <c:ptCount val="9"/>
                <c:pt idx="0">
                  <c:v>4.43</c:v>
                </c:pt>
                <c:pt idx="1">
                  <c:v>6.46</c:v>
                </c:pt>
                <c:pt idx="2">
                  <c:v>7.31</c:v>
                </c:pt>
                <c:pt idx="3">
                  <c:v>7.39</c:v>
                </c:pt>
                <c:pt idx="4">
                  <c:v>7.75</c:v>
                </c:pt>
                <c:pt idx="5">
                  <c:v>7.5</c:v>
                </c:pt>
                <c:pt idx="6">
                  <c:v>9.16</c:v>
                </c:pt>
                <c:pt idx="7">
                  <c:v>9.6300000000000008</c:v>
                </c:pt>
                <c:pt idx="8">
                  <c:v>9.6</c:v>
                </c:pt>
              </c:numCache>
            </c:numRef>
          </c:val>
        </c:ser>
        <c:ser>
          <c:idx val="5"/>
          <c:order val="5"/>
          <c:tx>
            <c:strRef>
              <c:f>'Stud språk per lärosäte'!$H$2</c:f>
              <c:strCache>
                <c:ptCount val="1"/>
                <c:pt idx="0">
                  <c:v>HKr</c:v>
                </c:pt>
              </c:strCache>
            </c:strRef>
          </c:tx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lärosäte'!$H$3:$H$11</c:f>
              <c:numCache>
                <c:formatCode>General</c:formatCode>
                <c:ptCount val="9"/>
                <c:pt idx="0">
                  <c:v>1.47</c:v>
                </c:pt>
                <c:pt idx="1">
                  <c:v>2.15</c:v>
                </c:pt>
                <c:pt idx="2">
                  <c:v>2.13</c:v>
                </c:pt>
                <c:pt idx="3">
                  <c:v>2.06</c:v>
                </c:pt>
                <c:pt idx="4">
                  <c:v>1.82</c:v>
                </c:pt>
                <c:pt idx="5">
                  <c:v>1.18</c:v>
                </c:pt>
                <c:pt idx="6">
                  <c:v>0.77</c:v>
                </c:pt>
                <c:pt idx="7">
                  <c:v>0.65</c:v>
                </c:pt>
                <c:pt idx="8">
                  <c:v>0.56000000000000005</c:v>
                </c:pt>
              </c:numCache>
            </c:numRef>
          </c:val>
        </c:ser>
        <c:ser>
          <c:idx val="6"/>
          <c:order val="6"/>
          <c:tx>
            <c:strRef>
              <c:f>'Stud språk per lärosäte'!$I$2</c:f>
              <c:strCache>
                <c:ptCount val="1"/>
                <c:pt idx="0">
                  <c:v>HV</c:v>
                </c:pt>
              </c:strCache>
            </c:strRef>
          </c:tx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lärosäte'!$I$3:$I$11</c:f>
              <c:numCache>
                <c:formatCode>General</c:formatCode>
                <c:ptCount val="9"/>
                <c:pt idx="0">
                  <c:v>0.73</c:v>
                </c:pt>
                <c:pt idx="1">
                  <c:v>0.73</c:v>
                </c:pt>
                <c:pt idx="2">
                  <c:v>0.92</c:v>
                </c:pt>
                <c:pt idx="3">
                  <c:v>0.87</c:v>
                </c:pt>
                <c:pt idx="4">
                  <c:v>0.95</c:v>
                </c:pt>
                <c:pt idx="5">
                  <c:v>0.93</c:v>
                </c:pt>
                <c:pt idx="6">
                  <c:v>1.34</c:v>
                </c:pt>
                <c:pt idx="7">
                  <c:v>1.3</c:v>
                </c:pt>
                <c:pt idx="8">
                  <c:v>0.9</c:v>
                </c:pt>
              </c:numCache>
            </c:numRef>
          </c:val>
        </c:ser>
        <c:ser>
          <c:idx val="7"/>
          <c:order val="7"/>
          <c:tx>
            <c:strRef>
              <c:f>'Stud språk per lärosäte'!$J$2</c:f>
              <c:strCache>
                <c:ptCount val="1"/>
                <c:pt idx="0">
                  <c:v>HB</c:v>
                </c:pt>
              </c:strCache>
            </c:strRef>
          </c:tx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lärosäte'!$J$3:$J$11</c:f>
              <c:numCache>
                <c:formatCode>General</c:formatCode>
                <c:ptCount val="9"/>
                <c:pt idx="0">
                  <c:v>0.99</c:v>
                </c:pt>
                <c:pt idx="1">
                  <c:v>0.84</c:v>
                </c:pt>
                <c:pt idx="2">
                  <c:v>0.91</c:v>
                </c:pt>
                <c:pt idx="3">
                  <c:v>1.03</c:v>
                </c:pt>
                <c:pt idx="4">
                  <c:v>0.65</c:v>
                </c:pt>
                <c:pt idx="5">
                  <c:v>0.52</c:v>
                </c:pt>
                <c:pt idx="6">
                  <c:v>0.48</c:v>
                </c:pt>
                <c:pt idx="7">
                  <c:v>0.35</c:v>
                </c:pt>
                <c:pt idx="8">
                  <c:v>0.21</c:v>
                </c:pt>
              </c:numCache>
            </c:numRef>
          </c:val>
        </c:ser>
        <c:ser>
          <c:idx val="8"/>
          <c:order val="8"/>
          <c:tx>
            <c:strRef>
              <c:f>'Stud språk per lärosäte'!$K$2</c:f>
              <c:strCache>
                <c:ptCount val="1"/>
                <c:pt idx="0">
                  <c:v>HiG</c:v>
                </c:pt>
              </c:strCache>
            </c:strRef>
          </c:tx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lärosäte'!$K$3:$K$11</c:f>
              <c:numCache>
                <c:formatCode>General</c:formatCode>
                <c:ptCount val="9"/>
                <c:pt idx="0">
                  <c:v>1.96</c:v>
                </c:pt>
                <c:pt idx="1">
                  <c:v>1.85</c:v>
                </c:pt>
                <c:pt idx="2">
                  <c:v>1.73</c:v>
                </c:pt>
                <c:pt idx="3">
                  <c:v>2.0299999999999998</c:v>
                </c:pt>
                <c:pt idx="4">
                  <c:v>2.04</c:v>
                </c:pt>
                <c:pt idx="5">
                  <c:v>1.7</c:v>
                </c:pt>
                <c:pt idx="6">
                  <c:v>1.53</c:v>
                </c:pt>
                <c:pt idx="7">
                  <c:v>1.62</c:v>
                </c:pt>
                <c:pt idx="8">
                  <c:v>1.72</c:v>
                </c:pt>
              </c:numCache>
            </c:numRef>
          </c:val>
        </c:ser>
        <c:ser>
          <c:idx val="9"/>
          <c:order val="9"/>
          <c:tx>
            <c:strRef>
              <c:f>'Stud språk per lärosäte'!$L$2</c:f>
              <c:strCache>
                <c:ptCount val="1"/>
                <c:pt idx="0">
                  <c:v>HH</c:v>
                </c:pt>
              </c:strCache>
            </c:strRef>
          </c:tx>
          <c:spPr>
            <a:ln w="25400">
              <a:noFill/>
            </a:ln>
          </c:spPr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lärosäte'!$L$3:$L$11</c:f>
              <c:numCache>
                <c:formatCode>General</c:formatCode>
                <c:ptCount val="9"/>
                <c:pt idx="0">
                  <c:v>2.48</c:v>
                </c:pt>
                <c:pt idx="1">
                  <c:v>2.6</c:v>
                </c:pt>
                <c:pt idx="2">
                  <c:v>3.42</c:v>
                </c:pt>
                <c:pt idx="3">
                  <c:v>2.81</c:v>
                </c:pt>
                <c:pt idx="4">
                  <c:v>2.5099999999999998</c:v>
                </c:pt>
                <c:pt idx="5">
                  <c:v>2.04</c:v>
                </c:pt>
                <c:pt idx="6">
                  <c:v>1.81</c:v>
                </c:pt>
                <c:pt idx="7">
                  <c:v>1.91</c:v>
                </c:pt>
                <c:pt idx="8">
                  <c:v>1.75</c:v>
                </c:pt>
              </c:numCache>
            </c:numRef>
          </c:val>
        </c:ser>
        <c:ser>
          <c:idx val="10"/>
          <c:order val="10"/>
          <c:tx>
            <c:strRef>
              <c:f>'Stud språk per lärosäte'!$M$2</c:f>
              <c:strCache>
                <c:ptCount val="1"/>
                <c:pt idx="0">
                  <c:v>JU</c:v>
                </c:pt>
              </c:strCache>
            </c:strRef>
          </c:tx>
          <c:spPr>
            <a:ln w="25400">
              <a:noFill/>
            </a:ln>
          </c:spPr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lärosäte'!$M$3:$M$11</c:f>
              <c:numCache>
                <c:formatCode>General</c:formatCode>
                <c:ptCount val="9"/>
                <c:pt idx="0">
                  <c:v>3.24</c:v>
                </c:pt>
                <c:pt idx="1">
                  <c:v>3</c:v>
                </c:pt>
                <c:pt idx="2">
                  <c:v>2.37</c:v>
                </c:pt>
                <c:pt idx="3">
                  <c:v>2.66</c:v>
                </c:pt>
                <c:pt idx="4">
                  <c:v>2.91</c:v>
                </c:pt>
                <c:pt idx="5">
                  <c:v>2.27</c:v>
                </c:pt>
                <c:pt idx="6">
                  <c:v>2.0099999999999998</c:v>
                </c:pt>
                <c:pt idx="7">
                  <c:v>1.74</c:v>
                </c:pt>
                <c:pt idx="8">
                  <c:v>1.98</c:v>
                </c:pt>
              </c:numCache>
            </c:numRef>
          </c:val>
        </c:ser>
        <c:ser>
          <c:idx val="11"/>
          <c:order val="11"/>
          <c:tx>
            <c:strRef>
              <c:f>'Stud språk per lärosäte'!$N$2</c:f>
              <c:strCache>
                <c:ptCount val="1"/>
                <c:pt idx="0">
                  <c:v>HiS</c:v>
                </c:pt>
              </c:strCache>
            </c:strRef>
          </c:tx>
          <c:spPr>
            <a:ln w="25400">
              <a:noFill/>
            </a:ln>
          </c:spPr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lärosäte'!$N$3:$N$11</c:f>
              <c:numCache>
                <c:formatCode>General</c:formatCode>
                <c:ptCount val="9"/>
                <c:pt idx="0">
                  <c:v>1.39</c:v>
                </c:pt>
                <c:pt idx="1">
                  <c:v>1.06</c:v>
                </c:pt>
                <c:pt idx="2">
                  <c:v>1.01</c:v>
                </c:pt>
                <c:pt idx="3">
                  <c:v>1.25</c:v>
                </c:pt>
                <c:pt idx="4">
                  <c:v>1.03</c:v>
                </c:pt>
                <c:pt idx="5">
                  <c:v>0.9</c:v>
                </c:pt>
                <c:pt idx="6">
                  <c:v>1.04</c:v>
                </c:pt>
                <c:pt idx="7">
                  <c:v>1.1499999999999999</c:v>
                </c:pt>
                <c:pt idx="8">
                  <c:v>1.32</c:v>
                </c:pt>
              </c:numCache>
            </c:numRef>
          </c:val>
        </c:ser>
        <c:ser>
          <c:idx val="12"/>
          <c:order val="12"/>
          <c:tx>
            <c:strRef>
              <c:f>'Stud språk per lärosäte'!$O$2</c:f>
              <c:strCache>
                <c:ptCount val="1"/>
                <c:pt idx="0">
                  <c:v>KaU</c:v>
                </c:pt>
              </c:strCache>
            </c:strRef>
          </c:tx>
          <c:spPr>
            <a:ln w="25400">
              <a:noFill/>
            </a:ln>
          </c:spPr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lärosäte'!$O$3:$O$11</c:f>
              <c:numCache>
                <c:formatCode>General</c:formatCode>
                <c:ptCount val="9"/>
                <c:pt idx="0">
                  <c:v>2.5299999999999998</c:v>
                </c:pt>
                <c:pt idx="1">
                  <c:v>2.15</c:v>
                </c:pt>
                <c:pt idx="2">
                  <c:v>2.4500000000000002</c:v>
                </c:pt>
                <c:pt idx="3">
                  <c:v>2.4500000000000002</c:v>
                </c:pt>
                <c:pt idx="4">
                  <c:v>2.2599999999999998</c:v>
                </c:pt>
                <c:pt idx="5">
                  <c:v>1.78</c:v>
                </c:pt>
                <c:pt idx="6">
                  <c:v>1.92</c:v>
                </c:pt>
                <c:pt idx="7">
                  <c:v>1.44</c:v>
                </c:pt>
                <c:pt idx="8">
                  <c:v>1.61</c:v>
                </c:pt>
              </c:numCache>
            </c:numRef>
          </c:val>
        </c:ser>
        <c:ser>
          <c:idx val="13"/>
          <c:order val="13"/>
          <c:tx>
            <c:strRef>
              <c:f>'Stud språk per lärosäte'!$P$2</c:f>
              <c:strCache>
                <c:ptCount val="1"/>
                <c:pt idx="0">
                  <c:v>KI</c:v>
                </c:pt>
              </c:strCache>
            </c:strRef>
          </c:tx>
          <c:spPr>
            <a:ln w="25400">
              <a:noFill/>
            </a:ln>
          </c:spPr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lärosäte'!$P$3:$P$11</c:f>
              <c:numCache>
                <c:formatCode>General</c:formatCode>
                <c:ptCount val="9"/>
                <c:pt idx="0">
                  <c:v>0.06</c:v>
                </c:pt>
                <c:pt idx="1">
                  <c:v>0.13</c:v>
                </c:pt>
                <c:pt idx="2">
                  <c:v>0.08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</c:v>
                </c:pt>
                <c:pt idx="6">
                  <c:v>0.11</c:v>
                </c:pt>
                <c:pt idx="7">
                  <c:v>0.11</c:v>
                </c:pt>
                <c:pt idx="8">
                  <c:v>0.13</c:v>
                </c:pt>
              </c:numCache>
            </c:numRef>
          </c:val>
        </c:ser>
        <c:ser>
          <c:idx val="14"/>
          <c:order val="14"/>
          <c:tx>
            <c:strRef>
              <c:f>'Stud språk per lärosäte'!$Q$2</c:f>
              <c:strCache>
                <c:ptCount val="1"/>
                <c:pt idx="0">
                  <c:v>Kungl Musik</c:v>
                </c:pt>
              </c:strCache>
            </c:strRef>
          </c:tx>
          <c:spPr>
            <a:ln w="25400">
              <a:noFill/>
            </a:ln>
          </c:spPr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lärosäte'!$Q$3:$Q$11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>
                  <c:v>0.08</c:v>
                </c:pt>
                <c:pt idx="7">
                  <c:v>0.06</c:v>
                </c:pt>
                <c:pt idx="8">
                  <c:v>0.04</c:v>
                </c:pt>
              </c:numCache>
            </c:numRef>
          </c:val>
        </c:ser>
        <c:ser>
          <c:idx val="15"/>
          <c:order val="15"/>
          <c:tx>
            <c:strRef>
              <c:f>'Stud språk per lärosäte'!$R$2</c:f>
              <c:strCache>
                <c:ptCount val="1"/>
                <c:pt idx="0">
                  <c:v>KTH</c:v>
                </c:pt>
              </c:strCache>
            </c:strRef>
          </c:tx>
          <c:spPr>
            <a:ln w="25400">
              <a:noFill/>
            </a:ln>
          </c:spPr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lärosäte'!$R$3:$R$11</c:f>
              <c:numCache>
                <c:formatCode>General</c:formatCode>
                <c:ptCount val="9"/>
                <c:pt idx="0">
                  <c:v>4.32</c:v>
                </c:pt>
                <c:pt idx="1">
                  <c:v>4.34</c:v>
                </c:pt>
                <c:pt idx="2">
                  <c:v>4.21</c:v>
                </c:pt>
                <c:pt idx="3">
                  <c:v>4.28</c:v>
                </c:pt>
                <c:pt idx="4">
                  <c:v>4.1500000000000004</c:v>
                </c:pt>
                <c:pt idx="5">
                  <c:v>3.83</c:v>
                </c:pt>
                <c:pt idx="6">
                  <c:v>3.25</c:v>
                </c:pt>
                <c:pt idx="7">
                  <c:v>2.62</c:v>
                </c:pt>
                <c:pt idx="8">
                  <c:v>2.6</c:v>
                </c:pt>
              </c:numCache>
            </c:numRef>
          </c:val>
        </c:ser>
        <c:ser>
          <c:idx val="16"/>
          <c:order val="16"/>
          <c:tx>
            <c:strRef>
              <c:f>'Stud språk per lärosäte'!$S$2</c:f>
              <c:strCache>
                <c:ptCount val="1"/>
                <c:pt idx="0">
                  <c:v>LiU</c:v>
                </c:pt>
              </c:strCache>
            </c:strRef>
          </c:tx>
          <c:spPr>
            <a:ln w="25400">
              <a:noFill/>
            </a:ln>
          </c:spPr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lärosäte'!$S$3:$S$11</c:f>
              <c:numCache>
                <c:formatCode>General</c:formatCode>
                <c:ptCount val="9"/>
                <c:pt idx="0">
                  <c:v>8.42</c:v>
                </c:pt>
                <c:pt idx="1">
                  <c:v>7.64</c:v>
                </c:pt>
                <c:pt idx="2">
                  <c:v>7.79</c:v>
                </c:pt>
                <c:pt idx="3">
                  <c:v>7.32</c:v>
                </c:pt>
                <c:pt idx="4">
                  <c:v>6.66</c:v>
                </c:pt>
                <c:pt idx="5">
                  <c:v>6.8</c:v>
                </c:pt>
                <c:pt idx="6">
                  <c:v>6.82</c:v>
                </c:pt>
                <c:pt idx="7">
                  <c:v>7.15</c:v>
                </c:pt>
                <c:pt idx="8">
                  <c:v>6.75</c:v>
                </c:pt>
              </c:numCache>
            </c:numRef>
          </c:val>
        </c:ser>
        <c:ser>
          <c:idx val="17"/>
          <c:order val="17"/>
          <c:tx>
            <c:strRef>
              <c:f>'Stud språk per lärosäte'!$T$2</c:f>
              <c:strCache>
                <c:ptCount val="1"/>
                <c:pt idx="0">
                  <c:v>Linné</c:v>
                </c:pt>
              </c:strCache>
            </c:strRef>
          </c:tx>
          <c:spPr>
            <a:ln w="25400">
              <a:noFill/>
            </a:ln>
          </c:spPr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lärosäte'!$T$3:$T$11</c:f>
              <c:numCache>
                <c:formatCode>General</c:formatCode>
                <c:ptCount val="9"/>
                <c:pt idx="0">
                  <c:v>4.55</c:v>
                </c:pt>
                <c:pt idx="1">
                  <c:v>5.51</c:v>
                </c:pt>
                <c:pt idx="2">
                  <c:v>5.3</c:v>
                </c:pt>
                <c:pt idx="3">
                  <c:v>5.13</c:v>
                </c:pt>
                <c:pt idx="4">
                  <c:v>5.48</c:v>
                </c:pt>
                <c:pt idx="5">
                  <c:v>5.71</c:v>
                </c:pt>
                <c:pt idx="6">
                  <c:v>5.62</c:v>
                </c:pt>
                <c:pt idx="7">
                  <c:v>6.23</c:v>
                </c:pt>
                <c:pt idx="8">
                  <c:v>6.22</c:v>
                </c:pt>
              </c:numCache>
            </c:numRef>
          </c:val>
        </c:ser>
        <c:ser>
          <c:idx val="18"/>
          <c:order val="18"/>
          <c:tx>
            <c:strRef>
              <c:f>'Stud språk per lärosäte'!$U$2</c:f>
              <c:strCache>
                <c:ptCount val="1"/>
                <c:pt idx="0">
                  <c:v>LTU</c:v>
                </c:pt>
              </c:strCache>
            </c:strRef>
          </c:tx>
          <c:spPr>
            <a:ln w="25400">
              <a:noFill/>
            </a:ln>
          </c:spPr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lärosäte'!$U$3:$U$11</c:f>
              <c:numCache>
                <c:formatCode>General</c:formatCode>
                <c:ptCount val="9"/>
                <c:pt idx="0">
                  <c:v>2.0699999999999998</c:v>
                </c:pt>
                <c:pt idx="1">
                  <c:v>1.8</c:v>
                </c:pt>
                <c:pt idx="2">
                  <c:v>1.68</c:v>
                </c:pt>
                <c:pt idx="3">
                  <c:v>1.65</c:v>
                </c:pt>
                <c:pt idx="4">
                  <c:v>2.0299999999999998</c:v>
                </c:pt>
                <c:pt idx="5">
                  <c:v>2.04</c:v>
                </c:pt>
                <c:pt idx="6">
                  <c:v>1.72</c:v>
                </c:pt>
                <c:pt idx="7">
                  <c:v>1.72</c:v>
                </c:pt>
                <c:pt idx="8">
                  <c:v>1.93</c:v>
                </c:pt>
              </c:numCache>
            </c:numRef>
          </c:val>
        </c:ser>
        <c:ser>
          <c:idx val="19"/>
          <c:order val="19"/>
          <c:tx>
            <c:strRef>
              <c:f>'Stud språk per lärosäte'!$V$2</c:f>
              <c:strCache>
                <c:ptCount val="1"/>
                <c:pt idx="0">
                  <c:v>LU</c:v>
                </c:pt>
              </c:strCache>
            </c:strRef>
          </c:tx>
          <c:spPr>
            <a:ln w="25400">
              <a:noFill/>
            </a:ln>
          </c:spPr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lärosäte'!$V$3:$V$11</c:f>
              <c:numCache>
                <c:formatCode>General</c:formatCode>
                <c:ptCount val="9"/>
                <c:pt idx="0">
                  <c:v>6.6</c:v>
                </c:pt>
                <c:pt idx="1">
                  <c:v>7.24</c:v>
                </c:pt>
                <c:pt idx="2">
                  <c:v>7.67</c:v>
                </c:pt>
                <c:pt idx="3">
                  <c:v>7.29</c:v>
                </c:pt>
                <c:pt idx="4">
                  <c:v>7.43</c:v>
                </c:pt>
                <c:pt idx="5">
                  <c:v>8.09</c:v>
                </c:pt>
                <c:pt idx="6">
                  <c:v>8.85</c:v>
                </c:pt>
                <c:pt idx="7">
                  <c:v>9.41</c:v>
                </c:pt>
                <c:pt idx="8">
                  <c:v>8.74</c:v>
                </c:pt>
              </c:numCache>
            </c:numRef>
          </c:val>
        </c:ser>
        <c:ser>
          <c:idx val="20"/>
          <c:order val="20"/>
          <c:tx>
            <c:strRef>
              <c:f>'Stud språk per lärosäte'!$W$2</c:f>
              <c:strCache>
                <c:ptCount val="1"/>
                <c:pt idx="0">
                  <c:v>MaH</c:v>
                </c:pt>
              </c:strCache>
            </c:strRef>
          </c:tx>
          <c:spPr>
            <a:ln w="25400">
              <a:noFill/>
            </a:ln>
          </c:spPr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lärosäte'!$W$3:$W$11</c:f>
              <c:numCache>
                <c:formatCode>General</c:formatCode>
                <c:ptCount val="9"/>
                <c:pt idx="0">
                  <c:v>2.57</c:v>
                </c:pt>
                <c:pt idx="1">
                  <c:v>3.44</c:v>
                </c:pt>
                <c:pt idx="2">
                  <c:v>3.52</c:v>
                </c:pt>
                <c:pt idx="3">
                  <c:v>3.99</c:v>
                </c:pt>
                <c:pt idx="4">
                  <c:v>3.56</c:v>
                </c:pt>
                <c:pt idx="5">
                  <c:v>3.39</c:v>
                </c:pt>
                <c:pt idx="6">
                  <c:v>3.07</c:v>
                </c:pt>
                <c:pt idx="7">
                  <c:v>2.63</c:v>
                </c:pt>
                <c:pt idx="8">
                  <c:v>2.78</c:v>
                </c:pt>
              </c:numCache>
            </c:numRef>
          </c:val>
        </c:ser>
        <c:ser>
          <c:idx val="21"/>
          <c:order val="21"/>
          <c:tx>
            <c:strRef>
              <c:f>'Stud språk per lärosäte'!$X$2</c:f>
              <c:strCache>
                <c:ptCount val="1"/>
                <c:pt idx="0">
                  <c:v>MiU</c:v>
                </c:pt>
              </c:strCache>
            </c:strRef>
          </c:tx>
          <c:spPr>
            <a:ln w="25400">
              <a:noFill/>
            </a:ln>
          </c:spPr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lärosäte'!$X$3:$X$11</c:f>
              <c:numCache>
                <c:formatCode>General</c:formatCode>
                <c:ptCount val="9"/>
                <c:pt idx="0">
                  <c:v>1.51</c:v>
                </c:pt>
                <c:pt idx="1">
                  <c:v>1.56</c:v>
                </c:pt>
                <c:pt idx="2">
                  <c:v>1.55</c:v>
                </c:pt>
                <c:pt idx="3">
                  <c:v>1.48</c:v>
                </c:pt>
                <c:pt idx="4">
                  <c:v>1.61</c:v>
                </c:pt>
                <c:pt idx="5">
                  <c:v>1.38</c:v>
                </c:pt>
                <c:pt idx="6">
                  <c:v>1.33</c:v>
                </c:pt>
                <c:pt idx="7">
                  <c:v>1.1599999999999999</c:v>
                </c:pt>
                <c:pt idx="8">
                  <c:v>1.54</c:v>
                </c:pt>
              </c:numCache>
            </c:numRef>
          </c:val>
        </c:ser>
        <c:ser>
          <c:idx val="22"/>
          <c:order val="22"/>
          <c:tx>
            <c:strRef>
              <c:f>'Stud språk per lärosäte'!$Y$2</c:f>
              <c:strCache>
                <c:ptCount val="1"/>
                <c:pt idx="0">
                  <c:v>MdH</c:v>
                </c:pt>
              </c:strCache>
            </c:strRef>
          </c:tx>
          <c:spPr>
            <a:ln w="25400">
              <a:noFill/>
            </a:ln>
          </c:spPr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lärosäte'!$Y$3:$Y$11</c:f>
              <c:numCache>
                <c:formatCode>General</c:formatCode>
                <c:ptCount val="9"/>
                <c:pt idx="0">
                  <c:v>3.26</c:v>
                </c:pt>
                <c:pt idx="1">
                  <c:v>3.38</c:v>
                </c:pt>
                <c:pt idx="2">
                  <c:v>3.58</c:v>
                </c:pt>
                <c:pt idx="3">
                  <c:v>4.0599999999999996</c:v>
                </c:pt>
                <c:pt idx="4">
                  <c:v>4.12</c:v>
                </c:pt>
                <c:pt idx="5">
                  <c:v>5.13</c:v>
                </c:pt>
                <c:pt idx="6">
                  <c:v>3.42</c:v>
                </c:pt>
                <c:pt idx="7">
                  <c:v>3.06</c:v>
                </c:pt>
                <c:pt idx="8">
                  <c:v>2.8</c:v>
                </c:pt>
              </c:numCache>
            </c:numRef>
          </c:val>
        </c:ser>
        <c:ser>
          <c:idx val="23"/>
          <c:order val="23"/>
          <c:tx>
            <c:strRef>
              <c:f>'Stud språk per lärosäte'!$Z$2</c:f>
              <c:strCache>
                <c:ptCount val="1"/>
                <c:pt idx="0">
                  <c:v>Newman</c:v>
                </c:pt>
              </c:strCache>
            </c:strRef>
          </c:tx>
          <c:spPr>
            <a:ln w="25400">
              <a:noFill/>
            </a:ln>
          </c:spPr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lärosäte'!$Z$3:$Z$11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</c:numCache>
            </c:numRef>
          </c:val>
        </c:ser>
        <c:ser>
          <c:idx val="24"/>
          <c:order val="24"/>
          <c:tx>
            <c:strRef>
              <c:f>'Stud språk per lärosäte'!$AA$2</c:f>
              <c:strCache>
                <c:ptCount val="1"/>
                <c:pt idx="0">
                  <c:v>Sthlm konst</c:v>
                </c:pt>
              </c:strCache>
            </c:strRef>
          </c:tx>
          <c:spPr>
            <a:ln w="25400">
              <a:noFill/>
            </a:ln>
          </c:spPr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lärosäte'!$AA$3:$AA$11</c:f>
              <c:numCache>
                <c:formatCode>General</c:formatCode>
                <c:ptCount val="9"/>
                <c:pt idx="0">
                  <c:v>0.74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'Stud språk per lärosäte'!$AB$2</c:f>
              <c:strCache>
                <c:ptCount val="1"/>
                <c:pt idx="0">
                  <c:v>SU</c:v>
                </c:pt>
              </c:strCache>
            </c:strRef>
          </c:tx>
          <c:spPr>
            <a:ln w="25400">
              <a:noFill/>
            </a:ln>
          </c:spPr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lärosäte'!$AB$3:$AB$11</c:f>
              <c:numCache>
                <c:formatCode>General</c:formatCode>
                <c:ptCount val="9"/>
                <c:pt idx="0">
                  <c:v>15.13</c:v>
                </c:pt>
                <c:pt idx="1">
                  <c:v>13.96</c:v>
                </c:pt>
                <c:pt idx="2">
                  <c:v>13.75</c:v>
                </c:pt>
                <c:pt idx="3">
                  <c:v>13.75</c:v>
                </c:pt>
                <c:pt idx="4">
                  <c:v>13.65</c:v>
                </c:pt>
                <c:pt idx="5">
                  <c:v>14.65</c:v>
                </c:pt>
                <c:pt idx="6">
                  <c:v>16.46</c:v>
                </c:pt>
                <c:pt idx="7">
                  <c:v>17.079999999999998</c:v>
                </c:pt>
                <c:pt idx="8">
                  <c:v>16.34</c:v>
                </c:pt>
              </c:numCache>
            </c:numRef>
          </c:val>
        </c:ser>
        <c:ser>
          <c:idx val="26"/>
          <c:order val="26"/>
          <c:tx>
            <c:strRef>
              <c:f>'Stud språk per lärosäte'!$AC$2</c:f>
              <c:strCache>
                <c:ptCount val="1"/>
                <c:pt idx="0">
                  <c:v>SH</c:v>
                </c:pt>
              </c:strCache>
            </c:strRef>
          </c:tx>
          <c:spPr>
            <a:ln w="25400">
              <a:noFill/>
            </a:ln>
          </c:spPr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lärosäte'!$AC$3:$AC$11</c:f>
              <c:numCache>
                <c:formatCode>General</c:formatCode>
                <c:ptCount val="9"/>
                <c:pt idx="0">
                  <c:v>1.67</c:v>
                </c:pt>
                <c:pt idx="1">
                  <c:v>1.53</c:v>
                </c:pt>
                <c:pt idx="2">
                  <c:v>1.59</c:v>
                </c:pt>
                <c:pt idx="3">
                  <c:v>1.51</c:v>
                </c:pt>
                <c:pt idx="4">
                  <c:v>1.43</c:v>
                </c:pt>
                <c:pt idx="5">
                  <c:v>1.59</c:v>
                </c:pt>
                <c:pt idx="6">
                  <c:v>1.7</c:v>
                </c:pt>
                <c:pt idx="7">
                  <c:v>1.9</c:v>
                </c:pt>
                <c:pt idx="8">
                  <c:v>1.91</c:v>
                </c:pt>
              </c:numCache>
            </c:numRef>
          </c:val>
        </c:ser>
        <c:ser>
          <c:idx val="27"/>
          <c:order val="27"/>
          <c:tx>
            <c:strRef>
              <c:f>'Stud språk per lärosäte'!$AD$2</c:f>
              <c:strCache>
                <c:ptCount val="1"/>
                <c:pt idx="0">
                  <c:v>UmU</c:v>
                </c:pt>
              </c:strCache>
            </c:strRef>
          </c:tx>
          <c:spPr>
            <a:ln w="25400">
              <a:noFill/>
            </a:ln>
          </c:spPr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lärosäte'!$AD$3:$AD$11</c:f>
              <c:numCache>
                <c:formatCode>General</c:formatCode>
                <c:ptCount val="9"/>
                <c:pt idx="0">
                  <c:v>4.0999999999999996</c:v>
                </c:pt>
                <c:pt idx="1">
                  <c:v>3.75</c:v>
                </c:pt>
                <c:pt idx="2">
                  <c:v>3.54</c:v>
                </c:pt>
                <c:pt idx="3">
                  <c:v>3.43</c:v>
                </c:pt>
                <c:pt idx="4">
                  <c:v>4.74</c:v>
                </c:pt>
                <c:pt idx="5">
                  <c:v>6.11</c:v>
                </c:pt>
                <c:pt idx="6">
                  <c:v>6.41</c:v>
                </c:pt>
                <c:pt idx="7">
                  <c:v>5.56</c:v>
                </c:pt>
                <c:pt idx="8">
                  <c:v>5.53</c:v>
                </c:pt>
              </c:numCache>
            </c:numRef>
          </c:val>
        </c:ser>
        <c:ser>
          <c:idx val="28"/>
          <c:order val="28"/>
          <c:tx>
            <c:strRef>
              <c:f>'Stud språk per lärosäte'!$AE$2</c:f>
              <c:strCache>
                <c:ptCount val="1"/>
                <c:pt idx="0">
                  <c:v>UU</c:v>
                </c:pt>
              </c:strCache>
            </c:strRef>
          </c:tx>
          <c:spPr>
            <a:ln w="25400">
              <a:noFill/>
            </a:ln>
          </c:spPr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lärosäte'!$AE$3:$AE$11</c:f>
              <c:numCache>
                <c:formatCode>General</c:formatCode>
                <c:ptCount val="9"/>
                <c:pt idx="0">
                  <c:v>8.58</c:v>
                </c:pt>
                <c:pt idx="1">
                  <c:v>8.35</c:v>
                </c:pt>
                <c:pt idx="2">
                  <c:v>8.18</c:v>
                </c:pt>
                <c:pt idx="3">
                  <c:v>8.59</c:v>
                </c:pt>
                <c:pt idx="4">
                  <c:v>9.1</c:v>
                </c:pt>
                <c:pt idx="5">
                  <c:v>9.5399999999999991</c:v>
                </c:pt>
                <c:pt idx="6">
                  <c:v>9.52</c:v>
                </c:pt>
                <c:pt idx="7">
                  <c:v>9.4</c:v>
                </c:pt>
                <c:pt idx="8">
                  <c:v>10.7</c:v>
                </c:pt>
              </c:numCache>
            </c:numRef>
          </c:val>
        </c:ser>
        <c:ser>
          <c:idx val="29"/>
          <c:order val="29"/>
          <c:tx>
            <c:strRef>
              <c:f>'Stud språk per lärosäte'!$AF$2</c:f>
              <c:strCache>
                <c:ptCount val="1"/>
                <c:pt idx="0">
                  <c:v>ÖrU</c:v>
                </c:pt>
              </c:strCache>
            </c:strRef>
          </c:tx>
          <c:spPr>
            <a:ln w="25400">
              <a:noFill/>
            </a:ln>
          </c:spPr>
          <c:cat>
            <c:numRef>
              <c:f>'Stud språk per lärosäte'!$B$3:$B$11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'Stud språk per lärosäte'!$AF$3:$AF$11</c:f>
              <c:numCache>
                <c:formatCode>General</c:formatCode>
                <c:ptCount val="9"/>
                <c:pt idx="0">
                  <c:v>1.64</c:v>
                </c:pt>
                <c:pt idx="1">
                  <c:v>1.62</c:v>
                </c:pt>
                <c:pt idx="2">
                  <c:v>1.43</c:v>
                </c:pt>
                <c:pt idx="3">
                  <c:v>1.48</c:v>
                </c:pt>
                <c:pt idx="4">
                  <c:v>1.42</c:v>
                </c:pt>
                <c:pt idx="5">
                  <c:v>1.31</c:v>
                </c:pt>
                <c:pt idx="6">
                  <c:v>1.1599999999999999</c:v>
                </c:pt>
                <c:pt idx="7">
                  <c:v>1.1499999999999999</c:v>
                </c:pt>
                <c:pt idx="8">
                  <c:v>1.17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37088"/>
        <c:axId val="232559360"/>
      </c:areaChart>
      <c:catAx>
        <c:axId val="23253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559360"/>
        <c:crosses val="autoZero"/>
        <c:auto val="1"/>
        <c:lblAlgn val="ctr"/>
        <c:lblOffset val="100"/>
        <c:noMultiLvlLbl val="0"/>
      </c:catAx>
      <c:valAx>
        <c:axId val="23255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3708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'Stud per språk totalt'!$C$2</c:f>
              <c:strCache>
                <c:ptCount val="1"/>
                <c:pt idx="0">
                  <c:v>Övriga språk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totalt'!$C$3:$C$10</c:f>
              <c:numCache>
                <c:formatCode>General</c:formatCode>
                <c:ptCount val="8"/>
                <c:pt idx="0">
                  <c:v>509</c:v>
                </c:pt>
                <c:pt idx="1">
                  <c:v>616</c:v>
                </c:pt>
                <c:pt idx="2">
                  <c:v>413</c:v>
                </c:pt>
                <c:pt idx="3">
                  <c:v>471</c:v>
                </c:pt>
                <c:pt idx="4">
                  <c:v>404</c:v>
                </c:pt>
                <c:pt idx="5">
                  <c:v>429</c:v>
                </c:pt>
                <c:pt idx="6">
                  <c:v>322</c:v>
                </c:pt>
                <c:pt idx="7">
                  <c:v>370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'Stud per språk totalt'!$D$2</c:f>
              <c:strCache>
                <c:ptCount val="1"/>
                <c:pt idx="0">
                  <c:v>Översättning och tolkning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totalt'!$D$3:$D$10</c:f>
              <c:numCache>
                <c:formatCode>General</c:formatCode>
                <c:ptCount val="8"/>
                <c:pt idx="0">
                  <c:v>437</c:v>
                </c:pt>
                <c:pt idx="1">
                  <c:v>554</c:v>
                </c:pt>
                <c:pt idx="2">
                  <c:v>452</c:v>
                </c:pt>
                <c:pt idx="3">
                  <c:v>485</c:v>
                </c:pt>
                <c:pt idx="4">
                  <c:v>518</c:v>
                </c:pt>
                <c:pt idx="5">
                  <c:v>366</c:v>
                </c:pt>
                <c:pt idx="6">
                  <c:v>390</c:v>
                </c:pt>
                <c:pt idx="7">
                  <c:v>404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'Stud per språk totalt'!$E$2</c:f>
              <c:strCache>
                <c:ptCount val="1"/>
                <c:pt idx="0">
                  <c:v>Ungerska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totalt'!$E$3:$E$10</c:f>
              <c:numCache>
                <c:formatCode>General</c:formatCode>
                <c:ptCount val="8"/>
                <c:pt idx="0">
                  <c:v>62</c:v>
                </c:pt>
                <c:pt idx="1">
                  <c:v>94</c:v>
                </c:pt>
                <c:pt idx="2">
                  <c:v>117</c:v>
                </c:pt>
                <c:pt idx="3">
                  <c:v>142</c:v>
                </c:pt>
                <c:pt idx="4">
                  <c:v>124</c:v>
                </c:pt>
                <c:pt idx="5">
                  <c:v>91</c:v>
                </c:pt>
                <c:pt idx="6">
                  <c:v>75</c:v>
                </c:pt>
                <c:pt idx="7">
                  <c:v>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'Stud per språk totalt'!$F$2</c:f>
              <c:strCache>
                <c:ptCount val="1"/>
                <c:pt idx="0">
                  <c:v>Tyska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totalt'!$F$3:$F$10</c:f>
              <c:numCache>
                <c:formatCode>General</c:formatCode>
                <c:ptCount val="8"/>
                <c:pt idx="0">
                  <c:v>2863</c:v>
                </c:pt>
                <c:pt idx="1">
                  <c:v>3061</c:v>
                </c:pt>
                <c:pt idx="2">
                  <c:v>3157</c:v>
                </c:pt>
                <c:pt idx="3">
                  <c:v>3323</c:v>
                </c:pt>
                <c:pt idx="4">
                  <c:v>3655</c:v>
                </c:pt>
                <c:pt idx="5">
                  <c:v>3616</c:v>
                </c:pt>
                <c:pt idx="6">
                  <c:v>3505</c:v>
                </c:pt>
                <c:pt idx="7">
                  <c:v>3307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'Stud per språk totalt'!$G$2</c:f>
              <c:strCache>
                <c:ptCount val="1"/>
                <c:pt idx="0">
                  <c:v>Tjeckiska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totalt'!$G$3:$G$10</c:f>
              <c:numCache>
                <c:formatCode>General</c:formatCode>
                <c:ptCount val="8"/>
                <c:pt idx="0">
                  <c:v>41</c:v>
                </c:pt>
                <c:pt idx="1">
                  <c:v>67</c:v>
                </c:pt>
                <c:pt idx="2">
                  <c:v>68</c:v>
                </c:pt>
                <c:pt idx="3">
                  <c:v>67</c:v>
                </c:pt>
                <c:pt idx="4">
                  <c:v>88</c:v>
                </c:pt>
                <c:pt idx="5">
                  <c:v>33</c:v>
                </c:pt>
                <c:pt idx="6">
                  <c:v>33</c:v>
                </c:pt>
                <c:pt idx="7">
                  <c:v>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'Stud per språk totalt'!$H$2</c:f>
              <c:strCache>
                <c:ptCount val="1"/>
                <c:pt idx="0">
                  <c:v>Tibetanska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totalt'!$H$3:$H$10</c:f>
              <c:numCache>
                <c:formatCode>General</c:formatCode>
                <c:ptCount val="8"/>
                <c:pt idx="0">
                  <c:v>20</c:v>
                </c:pt>
                <c:pt idx="1">
                  <c:v>19</c:v>
                </c:pt>
                <c:pt idx="2">
                  <c:v>8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'Stud per språk totalt'!$I$2</c:f>
              <c:strCache>
                <c:ptCount val="1"/>
                <c:pt idx="0">
                  <c:v>Teckenspråk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totalt'!$I$3:$I$10</c:f>
              <c:numCache>
                <c:formatCode>General</c:formatCode>
                <c:ptCount val="8"/>
                <c:pt idx="0">
                  <c:v>228</c:v>
                </c:pt>
                <c:pt idx="1">
                  <c:v>161</c:v>
                </c:pt>
                <c:pt idx="2">
                  <c:v>167</c:v>
                </c:pt>
                <c:pt idx="3">
                  <c:v>190</c:v>
                </c:pt>
                <c:pt idx="4">
                  <c:v>117</c:v>
                </c:pt>
                <c:pt idx="5">
                  <c:v>22</c:v>
                </c:pt>
                <c:pt idx="6">
                  <c:v>22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'Stud per språk totalt'!$J$2</c:f>
              <c:strCache>
                <c:ptCount val="1"/>
                <c:pt idx="0">
                  <c:v>Svenska/Nordiska Språk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totalt'!$J$3:$J$10</c:f>
              <c:numCache>
                <c:formatCode>General</c:formatCode>
                <c:ptCount val="8"/>
                <c:pt idx="0">
                  <c:v>15532</c:v>
                </c:pt>
                <c:pt idx="1">
                  <c:v>16633</c:v>
                </c:pt>
                <c:pt idx="2">
                  <c:v>17764</c:v>
                </c:pt>
                <c:pt idx="3">
                  <c:v>17459</c:v>
                </c:pt>
                <c:pt idx="4">
                  <c:v>18664</c:v>
                </c:pt>
                <c:pt idx="5">
                  <c:v>16852</c:v>
                </c:pt>
                <c:pt idx="6">
                  <c:v>17483</c:v>
                </c:pt>
                <c:pt idx="7">
                  <c:v>18364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'Stud per språk totalt'!$K$2</c:f>
              <c:strCache>
                <c:ptCount val="1"/>
                <c:pt idx="0">
                  <c:v>Svenska som andraspråk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totalt'!$K$3:$K$10</c:f>
              <c:numCache>
                <c:formatCode>General</c:formatCode>
                <c:ptCount val="8"/>
                <c:pt idx="0">
                  <c:v>4492</c:v>
                </c:pt>
                <c:pt idx="1">
                  <c:v>4778</c:v>
                </c:pt>
                <c:pt idx="2">
                  <c:v>4600</c:v>
                </c:pt>
                <c:pt idx="3">
                  <c:v>4389</c:v>
                </c:pt>
                <c:pt idx="4">
                  <c:v>4291</c:v>
                </c:pt>
                <c:pt idx="5">
                  <c:v>4262</c:v>
                </c:pt>
                <c:pt idx="6">
                  <c:v>4673</c:v>
                </c:pt>
                <c:pt idx="7">
                  <c:v>4796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'Stud per språk totalt'!$L$2</c:f>
              <c:strCache>
                <c:ptCount val="1"/>
                <c:pt idx="0">
                  <c:v>Swahili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totalt'!$L$3:$L$10</c:f>
              <c:numCache>
                <c:formatCode>General</c:formatCode>
                <c:ptCount val="8"/>
                <c:pt idx="0">
                  <c:v>45</c:v>
                </c:pt>
                <c:pt idx="1">
                  <c:v>46</c:v>
                </c:pt>
                <c:pt idx="2">
                  <c:v>76</c:v>
                </c:pt>
                <c:pt idx="3">
                  <c:v>42</c:v>
                </c:pt>
                <c:pt idx="4">
                  <c:v>55</c:v>
                </c:pt>
                <c:pt idx="5">
                  <c:v>41</c:v>
                </c:pt>
                <c:pt idx="6">
                  <c:v>46</c:v>
                </c:pt>
                <c:pt idx="7">
                  <c:v>39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'Stud per språk totalt'!$M$2</c:f>
              <c:strCache>
                <c:ptCount val="1"/>
                <c:pt idx="0">
                  <c:v>Spanska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totalt'!$M$3:$M$10</c:f>
              <c:numCache>
                <c:formatCode>General</c:formatCode>
                <c:ptCount val="8"/>
                <c:pt idx="0">
                  <c:v>3713</c:v>
                </c:pt>
                <c:pt idx="1">
                  <c:v>3862</c:v>
                </c:pt>
                <c:pt idx="2">
                  <c:v>3883</c:v>
                </c:pt>
                <c:pt idx="3">
                  <c:v>3963</c:v>
                </c:pt>
                <c:pt idx="4">
                  <c:v>3643</c:v>
                </c:pt>
                <c:pt idx="5">
                  <c:v>3078</c:v>
                </c:pt>
                <c:pt idx="6">
                  <c:v>2933</c:v>
                </c:pt>
                <c:pt idx="7">
                  <c:v>2956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'Stud per språk totalt'!$N$2</c:f>
              <c:strCache>
                <c:ptCount val="1"/>
                <c:pt idx="0">
                  <c:v>Samiska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totalt'!$N$3:$N$10</c:f>
              <c:numCache>
                <c:formatCode>General</c:formatCode>
                <c:ptCount val="8"/>
                <c:pt idx="0">
                  <c:v>184</c:v>
                </c:pt>
                <c:pt idx="1">
                  <c:v>211</c:v>
                </c:pt>
                <c:pt idx="2">
                  <c:v>205</c:v>
                </c:pt>
                <c:pt idx="3">
                  <c:v>222</c:v>
                </c:pt>
                <c:pt idx="4">
                  <c:v>243</c:v>
                </c:pt>
                <c:pt idx="5">
                  <c:v>268</c:v>
                </c:pt>
                <c:pt idx="6">
                  <c:v>232</c:v>
                </c:pt>
                <c:pt idx="7">
                  <c:v>234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'Stud per språk totalt'!$O$2</c:f>
              <c:strCache>
                <c:ptCount val="1"/>
                <c:pt idx="0">
                  <c:v>Ryska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totalt'!$O$3:$O$10</c:f>
              <c:numCache>
                <c:formatCode>General</c:formatCode>
                <c:ptCount val="8"/>
                <c:pt idx="0">
                  <c:v>1465</c:v>
                </c:pt>
                <c:pt idx="1">
                  <c:v>1584</c:v>
                </c:pt>
                <c:pt idx="2">
                  <c:v>1621</c:v>
                </c:pt>
                <c:pt idx="3">
                  <c:v>1590</c:v>
                </c:pt>
                <c:pt idx="4">
                  <c:v>1464</c:v>
                </c:pt>
                <c:pt idx="5">
                  <c:v>1580</c:v>
                </c:pt>
                <c:pt idx="6">
                  <c:v>1539</c:v>
                </c:pt>
                <c:pt idx="7">
                  <c:v>1497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'Stud per språk totalt'!$P$2</c:f>
              <c:strCache>
                <c:ptCount val="1"/>
                <c:pt idx="0">
                  <c:v>Rumänska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totalt'!$P$3:$P$10</c:f>
              <c:numCache>
                <c:formatCode>General</c:formatCode>
                <c:ptCount val="8"/>
                <c:pt idx="0">
                  <c:v>153</c:v>
                </c:pt>
                <c:pt idx="1">
                  <c:v>144</c:v>
                </c:pt>
                <c:pt idx="2">
                  <c:v>156</c:v>
                </c:pt>
                <c:pt idx="3">
                  <c:v>104</c:v>
                </c:pt>
                <c:pt idx="4">
                  <c:v>129</c:v>
                </c:pt>
                <c:pt idx="5">
                  <c:v>150</c:v>
                </c:pt>
                <c:pt idx="6">
                  <c:v>160</c:v>
                </c:pt>
                <c:pt idx="7">
                  <c:v>156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'Stud per språk totalt'!$Q$2</c:f>
              <c:strCache>
                <c:ptCount val="1"/>
                <c:pt idx="0">
                  <c:v>Portugisiska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totalt'!$Q$3:$Q$10</c:f>
              <c:numCache>
                <c:formatCode>General</c:formatCode>
                <c:ptCount val="8"/>
                <c:pt idx="0">
                  <c:v>373</c:v>
                </c:pt>
                <c:pt idx="1">
                  <c:v>430</c:v>
                </c:pt>
                <c:pt idx="2">
                  <c:v>484</c:v>
                </c:pt>
                <c:pt idx="3">
                  <c:v>520</c:v>
                </c:pt>
                <c:pt idx="4">
                  <c:v>519</c:v>
                </c:pt>
                <c:pt idx="5">
                  <c:v>578</c:v>
                </c:pt>
                <c:pt idx="6">
                  <c:v>501</c:v>
                </c:pt>
                <c:pt idx="7">
                  <c:v>486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'Stud per språk totalt'!$R$2</c:f>
              <c:strCache>
                <c:ptCount val="1"/>
                <c:pt idx="0">
                  <c:v>Polska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totalt'!$R$3:$R$10</c:f>
              <c:numCache>
                <c:formatCode>General</c:formatCode>
                <c:ptCount val="8"/>
                <c:pt idx="0">
                  <c:v>193</c:v>
                </c:pt>
                <c:pt idx="1">
                  <c:v>213</c:v>
                </c:pt>
                <c:pt idx="2">
                  <c:v>271</c:v>
                </c:pt>
                <c:pt idx="3">
                  <c:v>283</c:v>
                </c:pt>
                <c:pt idx="4">
                  <c:v>176</c:v>
                </c:pt>
                <c:pt idx="5">
                  <c:v>170</c:v>
                </c:pt>
                <c:pt idx="6">
                  <c:v>198</c:v>
                </c:pt>
                <c:pt idx="7">
                  <c:v>190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'Stud per språk totalt'!$S$2</c:f>
              <c:strCache>
                <c:ptCount val="1"/>
                <c:pt idx="0">
                  <c:v>Persiska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totalt'!$S$3:$S$10</c:f>
              <c:numCache>
                <c:formatCode>General</c:formatCode>
                <c:ptCount val="8"/>
                <c:pt idx="0">
                  <c:v>19</c:v>
                </c:pt>
                <c:pt idx="1">
                  <c:v>29</c:v>
                </c:pt>
                <c:pt idx="2">
                  <c:v>33</c:v>
                </c:pt>
                <c:pt idx="3">
                  <c:v>24</c:v>
                </c:pt>
                <c:pt idx="4">
                  <c:v>39</c:v>
                </c:pt>
                <c:pt idx="5">
                  <c:v>34</c:v>
                </c:pt>
                <c:pt idx="6">
                  <c:v>51</c:v>
                </c:pt>
                <c:pt idx="7">
                  <c:v>18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'Stud per språk totalt'!$T$2</c:f>
              <c:strCache>
                <c:ptCount val="1"/>
                <c:pt idx="0">
                  <c:v>Nygrekiska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totalt'!$T$3:$T$10</c:f>
              <c:numCache>
                <c:formatCode>General</c:formatCode>
                <c:ptCount val="8"/>
                <c:pt idx="0">
                  <c:v>289</c:v>
                </c:pt>
                <c:pt idx="1">
                  <c:v>342</c:v>
                </c:pt>
                <c:pt idx="2">
                  <c:v>229</c:v>
                </c:pt>
                <c:pt idx="3">
                  <c:v>129</c:v>
                </c:pt>
                <c:pt idx="4">
                  <c:v>132</c:v>
                </c:pt>
                <c:pt idx="5">
                  <c:v>136</c:v>
                </c:pt>
                <c:pt idx="6">
                  <c:v>184</c:v>
                </c:pt>
                <c:pt idx="7">
                  <c:v>182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'Stud per språk totalt'!$U$2</c:f>
              <c:strCache>
                <c:ptCount val="1"/>
                <c:pt idx="0">
                  <c:v>Nederländska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totalt'!$U$3:$U$10</c:f>
              <c:numCache>
                <c:formatCode>General</c:formatCode>
                <c:ptCount val="8"/>
                <c:pt idx="0">
                  <c:v>205</c:v>
                </c:pt>
                <c:pt idx="1">
                  <c:v>217</c:v>
                </c:pt>
                <c:pt idx="2">
                  <c:v>203</c:v>
                </c:pt>
                <c:pt idx="3">
                  <c:v>228</c:v>
                </c:pt>
                <c:pt idx="4">
                  <c:v>218</c:v>
                </c:pt>
                <c:pt idx="5">
                  <c:v>251</c:v>
                </c:pt>
                <c:pt idx="6">
                  <c:v>207</c:v>
                </c:pt>
                <c:pt idx="7">
                  <c:v>238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'Stud per språk totalt'!$V$2</c:f>
              <c:strCache>
                <c:ptCount val="1"/>
                <c:pt idx="0">
                  <c:v>Litauiska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totalt'!$V$3:$V$10</c:f>
              <c:numCache>
                <c:formatCode>General</c:formatCode>
                <c:ptCount val="8"/>
                <c:pt idx="0">
                  <c:v>11</c:v>
                </c:pt>
                <c:pt idx="1">
                  <c:v>13</c:v>
                </c:pt>
                <c:pt idx="2">
                  <c:v>21</c:v>
                </c:pt>
                <c:pt idx="3">
                  <c:v>11</c:v>
                </c:pt>
                <c:pt idx="4">
                  <c:v>18</c:v>
                </c:pt>
                <c:pt idx="5">
                  <c:v>24</c:v>
                </c:pt>
                <c:pt idx="6">
                  <c:v>14</c:v>
                </c:pt>
                <c:pt idx="7">
                  <c:v>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'Stud per språk totalt'!$W$2</c:f>
              <c:strCache>
                <c:ptCount val="1"/>
                <c:pt idx="0">
                  <c:v>Lettiska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totalt'!$W$3:$W$10</c:f>
              <c:numCache>
                <c:formatCode>General</c:formatCode>
                <c:ptCount val="8"/>
                <c:pt idx="0">
                  <c:v>23</c:v>
                </c:pt>
                <c:pt idx="1">
                  <c:v>27</c:v>
                </c:pt>
                <c:pt idx="2">
                  <c:v>15</c:v>
                </c:pt>
                <c:pt idx="3">
                  <c:v>13</c:v>
                </c:pt>
                <c:pt idx="4">
                  <c:v>21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'Stud per språk totalt'!$X$2</c:f>
              <c:strCache>
                <c:ptCount val="1"/>
                <c:pt idx="0">
                  <c:v>Latin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totalt'!$X$3:$X$10</c:f>
              <c:numCache>
                <c:formatCode>General</c:formatCode>
                <c:ptCount val="8"/>
                <c:pt idx="0">
                  <c:v>496</c:v>
                </c:pt>
                <c:pt idx="1">
                  <c:v>439</c:v>
                </c:pt>
                <c:pt idx="2">
                  <c:v>521</c:v>
                </c:pt>
                <c:pt idx="3">
                  <c:v>617</c:v>
                </c:pt>
                <c:pt idx="4">
                  <c:v>701</c:v>
                </c:pt>
                <c:pt idx="5">
                  <c:v>709</c:v>
                </c:pt>
                <c:pt idx="6">
                  <c:v>736</c:v>
                </c:pt>
                <c:pt idx="7">
                  <c:v>665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'Stud per språk totalt'!$Y$2</c:f>
              <c:strCache>
                <c:ptCount val="1"/>
                <c:pt idx="0">
                  <c:v>Kurdiska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totalt'!$Y$3:$Y$10</c:f>
              <c:numCache>
                <c:formatCode>General</c:formatCode>
                <c:ptCount val="8"/>
                <c:pt idx="0">
                  <c:v>41</c:v>
                </c:pt>
                <c:pt idx="1">
                  <c:v>27</c:v>
                </c:pt>
                <c:pt idx="2">
                  <c:v>47</c:v>
                </c:pt>
                <c:pt idx="3">
                  <c:v>36</c:v>
                </c:pt>
                <c:pt idx="4">
                  <c:v>39</c:v>
                </c:pt>
                <c:pt idx="5">
                  <c:v>43</c:v>
                </c:pt>
                <c:pt idx="6">
                  <c:v>58</c:v>
                </c:pt>
                <c:pt idx="7">
                  <c:v>73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'Stud per språk totalt'!$Z$2</c:f>
              <c:strCache>
                <c:ptCount val="1"/>
                <c:pt idx="0">
                  <c:v>Koreanska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totalt'!$Z$3:$Z$10</c:f>
              <c:numCache>
                <c:formatCode>General</c:formatCode>
                <c:ptCount val="8"/>
                <c:pt idx="0">
                  <c:v>103</c:v>
                </c:pt>
                <c:pt idx="1">
                  <c:v>124</c:v>
                </c:pt>
                <c:pt idx="2">
                  <c:v>127</c:v>
                </c:pt>
                <c:pt idx="3">
                  <c:v>148</c:v>
                </c:pt>
                <c:pt idx="4">
                  <c:v>179</c:v>
                </c:pt>
                <c:pt idx="5">
                  <c:v>230</c:v>
                </c:pt>
                <c:pt idx="6">
                  <c:v>231</c:v>
                </c:pt>
                <c:pt idx="7">
                  <c:v>237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'Stud per språk totalt'!$AA$2</c:f>
              <c:strCache>
                <c:ptCount val="1"/>
                <c:pt idx="0">
                  <c:v>Kinesiska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totalt'!$AA$3:$AA$10</c:f>
              <c:numCache>
                <c:formatCode>General</c:formatCode>
                <c:ptCount val="8"/>
                <c:pt idx="0">
                  <c:v>1595</c:v>
                </c:pt>
                <c:pt idx="1">
                  <c:v>1863</c:v>
                </c:pt>
                <c:pt idx="2">
                  <c:v>1973</c:v>
                </c:pt>
                <c:pt idx="3">
                  <c:v>2240</c:v>
                </c:pt>
                <c:pt idx="4">
                  <c:v>2440</c:v>
                </c:pt>
                <c:pt idx="5">
                  <c:v>2349</c:v>
                </c:pt>
                <c:pt idx="6">
                  <c:v>2353</c:v>
                </c:pt>
                <c:pt idx="7">
                  <c:v>2498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'Stud per språk totalt'!$AB$2</c:f>
              <c:strCache>
                <c:ptCount val="1"/>
                <c:pt idx="0">
                  <c:v>Japanska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totalt'!$AB$3:$AB$10</c:f>
              <c:numCache>
                <c:formatCode>General</c:formatCode>
                <c:ptCount val="8"/>
                <c:pt idx="0">
                  <c:v>1567</c:v>
                </c:pt>
                <c:pt idx="1">
                  <c:v>1832</c:v>
                </c:pt>
                <c:pt idx="2">
                  <c:v>1998</c:v>
                </c:pt>
                <c:pt idx="3">
                  <c:v>2130</c:v>
                </c:pt>
                <c:pt idx="4">
                  <c:v>2055</c:v>
                </c:pt>
                <c:pt idx="5">
                  <c:v>2109</c:v>
                </c:pt>
                <c:pt idx="6">
                  <c:v>1769</c:v>
                </c:pt>
                <c:pt idx="7">
                  <c:v>1928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'Stud per språk totalt'!$AC$2</c:f>
              <c:strCache>
                <c:ptCount val="1"/>
                <c:pt idx="0">
                  <c:v>Italienska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totalt'!$AC$3:$AC$10</c:f>
              <c:numCache>
                <c:formatCode>General</c:formatCode>
                <c:ptCount val="8"/>
                <c:pt idx="0">
                  <c:v>1602</c:v>
                </c:pt>
                <c:pt idx="1">
                  <c:v>1639</c:v>
                </c:pt>
                <c:pt idx="2">
                  <c:v>1748</c:v>
                </c:pt>
                <c:pt idx="3">
                  <c:v>1605</c:v>
                </c:pt>
                <c:pt idx="4">
                  <c:v>1565</c:v>
                </c:pt>
                <c:pt idx="5">
                  <c:v>1566</c:v>
                </c:pt>
                <c:pt idx="6">
                  <c:v>1519</c:v>
                </c:pt>
                <c:pt idx="7">
                  <c:v>1423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'Stud per språk totalt'!$AD$2</c:f>
              <c:strCache>
                <c:ptCount val="1"/>
                <c:pt idx="0">
                  <c:v>Indologi och sanskrit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totalt'!$AD$3:$AD$10</c:f>
              <c:numCache>
                <c:formatCode>General</c:formatCode>
                <c:ptCount val="8"/>
                <c:pt idx="0">
                  <c:v>179</c:v>
                </c:pt>
                <c:pt idx="1">
                  <c:v>201</c:v>
                </c:pt>
                <c:pt idx="2">
                  <c:v>248</c:v>
                </c:pt>
                <c:pt idx="3">
                  <c:v>180</c:v>
                </c:pt>
                <c:pt idx="4">
                  <c:v>168</c:v>
                </c:pt>
                <c:pt idx="5">
                  <c:v>224</c:v>
                </c:pt>
                <c:pt idx="6">
                  <c:v>102</c:v>
                </c:pt>
                <c:pt idx="7">
                  <c:v>71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'Stud per språk totalt'!$AE$2</c:f>
              <c:strCache>
                <c:ptCount val="1"/>
                <c:pt idx="0">
                  <c:v>Hindi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totalt'!$AE$3:$AE$10</c:f>
              <c:numCache>
                <c:formatCode>General</c:formatCode>
                <c:ptCount val="8"/>
                <c:pt idx="0">
                  <c:v>16</c:v>
                </c:pt>
                <c:pt idx="1">
                  <c:v>28</c:v>
                </c:pt>
                <c:pt idx="2">
                  <c:v>17</c:v>
                </c:pt>
                <c:pt idx="3">
                  <c:v>28</c:v>
                </c:pt>
                <c:pt idx="4">
                  <c:v>11</c:v>
                </c:pt>
                <c:pt idx="5">
                  <c:v>23</c:v>
                </c:pt>
                <c:pt idx="6">
                  <c:v>24</c:v>
                </c:pt>
                <c:pt idx="7">
                  <c:v>14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'Stud per språk totalt'!$AF$2</c:f>
              <c:strCache>
                <c:ptCount val="1"/>
                <c:pt idx="0">
                  <c:v>Hebreiska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totalt'!$AF$3:$AF$10</c:f>
              <c:numCache>
                <c:formatCode>General</c:formatCode>
                <c:ptCount val="8"/>
                <c:pt idx="0">
                  <c:v>271</c:v>
                </c:pt>
                <c:pt idx="1">
                  <c:v>261</c:v>
                </c:pt>
                <c:pt idx="2">
                  <c:v>240</c:v>
                </c:pt>
                <c:pt idx="3">
                  <c:v>199</c:v>
                </c:pt>
                <c:pt idx="4">
                  <c:v>85</c:v>
                </c:pt>
                <c:pt idx="5">
                  <c:v>38</c:v>
                </c:pt>
                <c:pt idx="6">
                  <c:v>50</c:v>
                </c:pt>
                <c:pt idx="7">
                  <c:v>77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'Stud per språk totalt'!$AG$2</c:f>
              <c:strCache>
                <c:ptCount val="1"/>
                <c:pt idx="0">
                  <c:v>Grekiska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totalt'!$AG$3:$AG$10</c:f>
              <c:numCache>
                <c:formatCode>General</c:formatCode>
                <c:ptCount val="8"/>
                <c:pt idx="0">
                  <c:v>257</c:v>
                </c:pt>
                <c:pt idx="1">
                  <c:v>259</c:v>
                </c:pt>
                <c:pt idx="2">
                  <c:v>274</c:v>
                </c:pt>
                <c:pt idx="3">
                  <c:v>453</c:v>
                </c:pt>
                <c:pt idx="4">
                  <c:v>435</c:v>
                </c:pt>
                <c:pt idx="5">
                  <c:v>349</c:v>
                </c:pt>
                <c:pt idx="6">
                  <c:v>352</c:v>
                </c:pt>
                <c:pt idx="7">
                  <c:v>1193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'Stud per språk totalt'!$AH$2</c:f>
              <c:strCache>
                <c:ptCount val="1"/>
                <c:pt idx="0">
                  <c:v>Franska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totalt'!$AH$3:$AH$10</c:f>
              <c:numCache>
                <c:formatCode>General</c:formatCode>
                <c:ptCount val="8"/>
                <c:pt idx="0">
                  <c:v>3731</c:v>
                </c:pt>
                <c:pt idx="1">
                  <c:v>4126</c:v>
                </c:pt>
                <c:pt idx="2">
                  <c:v>4561</c:v>
                </c:pt>
                <c:pt idx="3">
                  <c:v>4494</c:v>
                </c:pt>
                <c:pt idx="4">
                  <c:v>4291</c:v>
                </c:pt>
                <c:pt idx="5">
                  <c:v>3953</c:v>
                </c:pt>
                <c:pt idx="6">
                  <c:v>3884</c:v>
                </c:pt>
                <c:pt idx="7">
                  <c:v>3529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'Stud per språk totalt'!$AI$2</c:f>
              <c:strCache>
                <c:ptCount val="1"/>
                <c:pt idx="0">
                  <c:v>Flerspråkigt inriktade ämnen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totalt'!$AI$3:$AI$10</c:f>
              <c:numCache>
                <c:formatCode>General</c:formatCode>
                <c:ptCount val="8"/>
                <c:pt idx="0">
                  <c:v>593</c:v>
                </c:pt>
                <c:pt idx="1">
                  <c:v>798</c:v>
                </c:pt>
                <c:pt idx="2">
                  <c:v>721</c:v>
                </c:pt>
                <c:pt idx="3">
                  <c:v>710</c:v>
                </c:pt>
                <c:pt idx="4">
                  <c:v>672</c:v>
                </c:pt>
                <c:pt idx="5">
                  <c:v>691</c:v>
                </c:pt>
                <c:pt idx="6">
                  <c:v>711</c:v>
                </c:pt>
                <c:pt idx="7">
                  <c:v>635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'Stud per språk totalt'!$AJ$2</c:f>
              <c:strCache>
                <c:ptCount val="1"/>
                <c:pt idx="0">
                  <c:v>Finska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totalt'!$AJ$3:$AJ$10</c:f>
              <c:numCache>
                <c:formatCode>General</c:formatCode>
                <c:ptCount val="8"/>
                <c:pt idx="0">
                  <c:v>384</c:v>
                </c:pt>
                <c:pt idx="1">
                  <c:v>495</c:v>
                </c:pt>
                <c:pt idx="2">
                  <c:v>472</c:v>
                </c:pt>
                <c:pt idx="3">
                  <c:v>467</c:v>
                </c:pt>
                <c:pt idx="4">
                  <c:v>595</c:v>
                </c:pt>
                <c:pt idx="5">
                  <c:v>490</c:v>
                </c:pt>
                <c:pt idx="6">
                  <c:v>455</c:v>
                </c:pt>
                <c:pt idx="7">
                  <c:v>479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'Stud per språk totalt'!$AK$2</c:f>
              <c:strCache>
                <c:ptCount val="1"/>
                <c:pt idx="0">
                  <c:v>Estniska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totalt'!$AK$3:$AK$10</c:f>
              <c:numCache>
                <c:formatCode>General</c:formatCode>
                <c:ptCount val="8"/>
                <c:pt idx="0">
                  <c:v>93</c:v>
                </c:pt>
                <c:pt idx="1">
                  <c:v>105</c:v>
                </c:pt>
                <c:pt idx="2">
                  <c:v>101</c:v>
                </c:pt>
                <c:pt idx="3">
                  <c:v>122</c:v>
                </c:pt>
                <c:pt idx="4">
                  <c:v>100</c:v>
                </c:pt>
                <c:pt idx="5">
                  <c:v>109</c:v>
                </c:pt>
                <c:pt idx="6">
                  <c:v>113</c:v>
                </c:pt>
                <c:pt idx="7">
                  <c:v>111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'Stud per språk totalt'!$AL$2</c:f>
              <c:strCache>
                <c:ptCount val="1"/>
                <c:pt idx="0">
                  <c:v>Engelska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totalt'!$AL$3:$AL$10</c:f>
              <c:numCache>
                <c:formatCode>General</c:formatCode>
                <c:ptCount val="8"/>
                <c:pt idx="0">
                  <c:v>17564</c:v>
                </c:pt>
                <c:pt idx="1">
                  <c:v>19275</c:v>
                </c:pt>
                <c:pt idx="2">
                  <c:v>19567</c:v>
                </c:pt>
                <c:pt idx="3">
                  <c:v>18693</c:v>
                </c:pt>
                <c:pt idx="4">
                  <c:v>17660</c:v>
                </c:pt>
                <c:pt idx="5">
                  <c:v>16119</c:v>
                </c:pt>
                <c:pt idx="6">
                  <c:v>15408</c:v>
                </c:pt>
                <c:pt idx="7">
                  <c:v>15019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'Stud per språk totalt'!$AM$2</c:f>
              <c:strCache>
                <c:ptCount val="1"/>
                <c:pt idx="0">
                  <c:v>Danska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totalt'!$AM$3:$AM$10</c:f>
              <c:numCache>
                <c:formatCode>General</c:formatCode>
                <c:ptCount val="8"/>
                <c:pt idx="0">
                  <c:v>362</c:v>
                </c:pt>
                <c:pt idx="1">
                  <c:v>424</c:v>
                </c:pt>
                <c:pt idx="2">
                  <c:v>439</c:v>
                </c:pt>
                <c:pt idx="3">
                  <c:v>364</c:v>
                </c:pt>
                <c:pt idx="4">
                  <c:v>304</c:v>
                </c:pt>
                <c:pt idx="5">
                  <c:v>346</c:v>
                </c:pt>
                <c:pt idx="6">
                  <c:v>385</c:v>
                </c:pt>
                <c:pt idx="7">
                  <c:v>426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'Stud per språk totalt'!$AN$2</c:f>
              <c:strCache>
                <c:ptCount val="1"/>
                <c:pt idx="0">
                  <c:v>Bulgariska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totalt'!$AN$3:$AN$10</c:f>
              <c:numCache>
                <c:formatCode>General</c:formatCode>
                <c:ptCount val="8"/>
                <c:pt idx="0">
                  <c:v>88</c:v>
                </c:pt>
                <c:pt idx="1">
                  <c:v>84</c:v>
                </c:pt>
                <c:pt idx="2">
                  <c:v>86</c:v>
                </c:pt>
                <c:pt idx="3">
                  <c:v>89</c:v>
                </c:pt>
                <c:pt idx="4">
                  <c:v>39</c:v>
                </c:pt>
                <c:pt idx="5">
                  <c:v>36</c:v>
                </c:pt>
                <c:pt idx="6">
                  <c:v>48</c:v>
                </c:pt>
                <c:pt idx="7">
                  <c:v>69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'Stud per språk totalt'!$AO$2</c:f>
              <c:strCache>
                <c:ptCount val="1"/>
                <c:pt idx="0">
                  <c:v>Bosniska/kroatiska/serbiska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totalt'!$AO$3:$AO$10</c:f>
              <c:numCache>
                <c:formatCode>General</c:formatCode>
                <c:ptCount val="8"/>
                <c:pt idx="0">
                  <c:v>110</c:v>
                </c:pt>
                <c:pt idx="1">
                  <c:v>140</c:v>
                </c:pt>
                <c:pt idx="2">
                  <c:v>90</c:v>
                </c:pt>
                <c:pt idx="3">
                  <c:v>114</c:v>
                </c:pt>
                <c:pt idx="4">
                  <c:v>98</c:v>
                </c:pt>
                <c:pt idx="5">
                  <c:v>82</c:v>
                </c:pt>
                <c:pt idx="6">
                  <c:v>76</c:v>
                </c:pt>
                <c:pt idx="7">
                  <c:v>73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'Stud per språk totalt'!$AP$2</c:f>
              <c:strCache>
                <c:ptCount val="1"/>
                <c:pt idx="0">
                  <c:v>Arameiska/syriska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totalt'!$AP$3:$AP$10</c:f>
              <c:numCache>
                <c:formatCode>General</c:formatCode>
                <c:ptCount val="8"/>
                <c:pt idx="0">
                  <c:v>13</c:v>
                </c:pt>
                <c:pt idx="1">
                  <c:v>25</c:v>
                </c:pt>
                <c:pt idx="2">
                  <c:v>18</c:v>
                </c:pt>
                <c:pt idx="3">
                  <c:v>10</c:v>
                </c:pt>
                <c:pt idx="4">
                  <c:v>19</c:v>
                </c:pt>
                <c:pt idx="5">
                  <c:v>46</c:v>
                </c:pt>
                <c:pt idx="6">
                  <c:v>55</c:v>
                </c:pt>
                <c:pt idx="7">
                  <c:v>49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'Stud per språk totalt'!$AQ$2</c:f>
              <c:strCache>
                <c:ptCount val="1"/>
                <c:pt idx="0">
                  <c:v>Arabiska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totalt'!$AQ$3:$AQ$10</c:f>
              <c:numCache>
                <c:formatCode>General</c:formatCode>
                <c:ptCount val="8"/>
                <c:pt idx="0">
                  <c:v>749</c:v>
                </c:pt>
                <c:pt idx="1">
                  <c:v>1122</c:v>
                </c:pt>
                <c:pt idx="2">
                  <c:v>1012</c:v>
                </c:pt>
                <c:pt idx="3">
                  <c:v>1283</c:v>
                </c:pt>
                <c:pt idx="4">
                  <c:v>1194</c:v>
                </c:pt>
                <c:pt idx="5">
                  <c:v>1296</c:v>
                </c:pt>
                <c:pt idx="6">
                  <c:v>1068</c:v>
                </c:pt>
                <c:pt idx="7">
                  <c:v>1046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'Stud per språk totalt'!$AR$2</c:f>
              <c:strCache>
                <c:ptCount val="1"/>
                <c:pt idx="0">
                  <c:v>Allmän språkvetenskap/lingvistik</c:v>
                </c:pt>
              </c:strCache>
            </c:strRef>
          </c:tx>
          <c:marker>
            <c:symbol val="none"/>
          </c:marker>
          <c:cat>
            <c:numRef>
              <c:f>'Stud per språk totalt'!$B$3:$B$10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'Stud per språk totalt'!$AR$3:$AR$10</c:f>
              <c:numCache>
                <c:formatCode>General</c:formatCode>
                <c:ptCount val="8"/>
                <c:pt idx="0">
                  <c:v>2140</c:v>
                </c:pt>
                <c:pt idx="1">
                  <c:v>2125</c:v>
                </c:pt>
                <c:pt idx="2">
                  <c:v>2149</c:v>
                </c:pt>
                <c:pt idx="3">
                  <c:v>2156</c:v>
                </c:pt>
                <c:pt idx="4">
                  <c:v>2046</c:v>
                </c:pt>
                <c:pt idx="5">
                  <c:v>2127</c:v>
                </c:pt>
                <c:pt idx="6">
                  <c:v>2153</c:v>
                </c:pt>
                <c:pt idx="7">
                  <c:v>2297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538688"/>
        <c:axId val="235544576"/>
      </c:lineChart>
      <c:catAx>
        <c:axId val="23553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544576"/>
        <c:crosses val="autoZero"/>
        <c:auto val="1"/>
        <c:lblAlgn val="ctr"/>
        <c:lblOffset val="100"/>
        <c:noMultiLvlLbl val="0"/>
      </c:catAx>
      <c:valAx>
        <c:axId val="23554457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53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'Antal lärosäten med språk'!$C$2</c:f>
              <c:strCache>
                <c:ptCount val="1"/>
                <c:pt idx="0">
                  <c:v>Språkvetenskapliga ämnen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språk'!$C$3:$C$11</c:f>
              <c:numCache>
                <c:formatCode>General</c:formatCode>
                <c:ptCount val="9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'Antal lärosäten med språk'!$D$2</c:f>
              <c:strCache>
                <c:ptCount val="1"/>
                <c:pt idx="0">
                  <c:v>Övriga språk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språk'!$D$3:$D$11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'Antal lärosäten med språk'!$E$2</c:f>
              <c:strCache>
                <c:ptCount val="1"/>
                <c:pt idx="0">
                  <c:v>Översättning och tolkning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språk'!$E$3:$E$11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'Antal lärosäten med språk'!$F$2</c:f>
              <c:strCache>
                <c:ptCount val="1"/>
                <c:pt idx="0">
                  <c:v>Ungerska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språk'!$F$3:$F$11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'Antal lärosäten med språk'!$G$2</c:f>
              <c:strCache>
                <c:ptCount val="1"/>
                <c:pt idx="0">
                  <c:v>Tyska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språk'!$G$3:$G$11</c:f>
              <c:numCache>
                <c:formatCode>General</c:formatCode>
                <c:ptCount val="9"/>
                <c:pt idx="0">
                  <c:v>18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'Antal lärosäten med språk'!$H$2</c:f>
              <c:strCache>
                <c:ptCount val="1"/>
                <c:pt idx="0">
                  <c:v>Tjeckiska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språk'!$H$3:$H$11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'Antal lärosäten med språk'!$I$2</c:f>
              <c:strCache>
                <c:ptCount val="1"/>
                <c:pt idx="0">
                  <c:v>Tibetanska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språk'!$I$3:$I$11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'Antal lärosäten med språk'!$J$2</c:f>
              <c:strCache>
                <c:ptCount val="1"/>
                <c:pt idx="0">
                  <c:v>Teckenspråk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språk'!$J$3:$J$11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'Antal lärosäten med språk'!$K$2</c:f>
              <c:strCache>
                <c:ptCount val="1"/>
                <c:pt idx="0">
                  <c:v>Svenska/Nordiska Språk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språk'!$K$3:$K$11</c:f>
              <c:numCache>
                <c:formatCode>General</c:formatCode>
                <c:ptCount val="9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'Antal lärosäten med språk'!$L$2</c:f>
              <c:strCache>
                <c:ptCount val="1"/>
                <c:pt idx="0">
                  <c:v>Svenska som andraspråk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språk'!$L$3:$L$11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'Antal lärosäten med språk'!$M$2</c:f>
              <c:strCache>
                <c:ptCount val="1"/>
                <c:pt idx="0">
                  <c:v>Swahili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språk'!$M$3:$M$11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'Antal lärosäten med språk'!$N$2</c:f>
              <c:strCache>
                <c:ptCount val="1"/>
                <c:pt idx="0">
                  <c:v>Spanska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språk'!$N$3:$N$11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17</c:v>
                </c:pt>
                <c:pt idx="3">
                  <c:v>18</c:v>
                </c:pt>
                <c:pt idx="4">
                  <c:v>16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'Antal lärosäten med språk'!$O$2</c:f>
              <c:strCache>
                <c:ptCount val="1"/>
                <c:pt idx="0">
                  <c:v>Samiska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språk'!$O$3:$O$11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'Antal lärosäten med språk'!$P$2</c:f>
              <c:strCache>
                <c:ptCount val="1"/>
                <c:pt idx="0">
                  <c:v>Ryska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språk'!$P$3:$P$11</c:f>
              <c:numCache>
                <c:formatCode>General</c:formatCode>
                <c:ptCount val="9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'Antal lärosäten med språk'!$Q$2</c:f>
              <c:strCache>
                <c:ptCount val="1"/>
                <c:pt idx="0">
                  <c:v>Rumänska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språk'!$Q$3:$Q$11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'Antal lärosäten med språk'!$R$2</c:f>
              <c:strCache>
                <c:ptCount val="1"/>
                <c:pt idx="0">
                  <c:v>Portugisiska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språk'!$R$3:$R$11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'Antal lärosäten med språk'!$S$2</c:f>
              <c:strCache>
                <c:ptCount val="1"/>
                <c:pt idx="0">
                  <c:v>Polska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språk'!$S$3:$S$11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'Antal lärosäten med språk'!$T$2</c:f>
              <c:strCache>
                <c:ptCount val="1"/>
                <c:pt idx="0">
                  <c:v>Persiska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språk'!$T$3:$T$11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'Antal lärosäten med språk'!$U$2</c:f>
              <c:strCache>
                <c:ptCount val="1"/>
                <c:pt idx="0">
                  <c:v>Nygrekiska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språk'!$U$3:$U$11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'Antal lärosäten med språk'!$V$2</c:f>
              <c:strCache>
                <c:ptCount val="1"/>
                <c:pt idx="0">
                  <c:v>Nederländska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språk'!$V$3:$V$11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'Antal lärosäten med språk'!$W$2</c:f>
              <c:strCache>
                <c:ptCount val="1"/>
                <c:pt idx="0">
                  <c:v>Litauiska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språk'!$W$3:$W$11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'Antal lärosäten med språk'!$X$2</c:f>
              <c:strCache>
                <c:ptCount val="1"/>
                <c:pt idx="0">
                  <c:v>Lettiska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språk'!$X$3:$X$11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'Antal lärosäten med språk'!$Y$2</c:f>
              <c:strCache>
                <c:ptCount val="1"/>
                <c:pt idx="0">
                  <c:v>Latin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språk'!$Y$3:$Y$11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'Antal lärosäten med språk'!$Z$2</c:f>
              <c:strCache>
                <c:ptCount val="1"/>
                <c:pt idx="0">
                  <c:v>Kurdiska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språk'!$Z$3:$Z$11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'Antal lärosäten med språk'!$AA$2</c:f>
              <c:strCache>
                <c:ptCount val="1"/>
                <c:pt idx="0">
                  <c:v>Koreanska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språk'!$AA$3:$AA$11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'Antal lärosäten med språk'!$AB$2</c:f>
              <c:strCache>
                <c:ptCount val="1"/>
                <c:pt idx="0">
                  <c:v>Kinesiska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språk'!$AB$3:$AB$11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'Antal lärosäten med språk'!$AC$2</c:f>
              <c:strCache>
                <c:ptCount val="1"/>
                <c:pt idx="0">
                  <c:v>Japanska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språk'!$AC$3:$AC$11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'Antal lärosäten med språk'!$AD$2</c:f>
              <c:strCache>
                <c:ptCount val="1"/>
                <c:pt idx="0">
                  <c:v>Italienska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språk'!$AD$3:$AD$11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'Antal lärosäten med språk'!$AE$2</c:f>
              <c:strCache>
                <c:ptCount val="1"/>
                <c:pt idx="0">
                  <c:v>Indologi och sanskrit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språk'!$AE$3:$AE$11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'Antal lärosäten med språk'!$AF$2</c:f>
              <c:strCache>
                <c:ptCount val="1"/>
                <c:pt idx="0">
                  <c:v>Hindi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språk'!$AF$3:$AF$11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'Antal lärosäten med språk'!$AG$2</c:f>
              <c:strCache>
                <c:ptCount val="1"/>
                <c:pt idx="0">
                  <c:v>Hebreiska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språk'!$AG$3:$AG$11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'Antal lärosäten med språk'!$AH$2</c:f>
              <c:strCache>
                <c:ptCount val="1"/>
                <c:pt idx="0">
                  <c:v>Grekiska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språk'!$AH$3:$AH$11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'Antal lärosäten med språk'!$AI$2</c:f>
              <c:strCache>
                <c:ptCount val="1"/>
                <c:pt idx="0">
                  <c:v>Franska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språk'!$AI$3:$AI$11</c:f>
              <c:numCache>
                <c:formatCode>General</c:formatCode>
                <c:ptCount val="9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'Antal lärosäten med språk'!$AJ$2</c:f>
              <c:strCache>
                <c:ptCount val="1"/>
                <c:pt idx="0">
                  <c:v>Flerspråkigt inriktade ämnen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språk'!$AJ$3:$AJ$11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'Antal lärosäten med språk'!$AK$2</c:f>
              <c:strCache>
                <c:ptCount val="1"/>
                <c:pt idx="0">
                  <c:v>Finska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språk'!$AK$3:$AK$11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'Antal lärosäten med språk'!$AL$2</c:f>
              <c:strCache>
                <c:ptCount val="1"/>
                <c:pt idx="0">
                  <c:v>Estniska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språk'!$AL$3:$AL$11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'Antal lärosäten med språk'!$AM$2</c:f>
              <c:strCache>
                <c:ptCount val="1"/>
                <c:pt idx="0">
                  <c:v>Engelska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språk'!$AM$3:$AM$11</c:f>
              <c:numCache>
                <c:formatCode>General</c:formatCode>
                <c:ptCount val="9"/>
                <c:pt idx="0">
                  <c:v>27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'Antal lärosäten med språk'!$AN$2</c:f>
              <c:strCache>
                <c:ptCount val="1"/>
                <c:pt idx="0">
                  <c:v>Danska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språk'!$AN$3:$AN$11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'Antal lärosäten med språk'!$AO$2</c:f>
              <c:strCache>
                <c:ptCount val="1"/>
                <c:pt idx="0">
                  <c:v>Bulgariska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språk'!$AO$3:$AO$11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'Antal lärosäten med språk'!$AP$2</c:f>
              <c:strCache>
                <c:ptCount val="1"/>
                <c:pt idx="0">
                  <c:v>Bosniska/kroatiska/serbiska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språk'!$AP$3:$AP$11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'Antal lärosäten med språk'!$AQ$2</c:f>
              <c:strCache>
                <c:ptCount val="1"/>
                <c:pt idx="0">
                  <c:v>Arameiska/syriska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språk'!$AQ$3:$AQ$11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'Antal lärosäten med språk'!$AR$2</c:f>
              <c:strCache>
                <c:ptCount val="1"/>
                <c:pt idx="0">
                  <c:v>Arabiska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språk'!$AR$3:$AR$11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'Antal lärosäten med språk'!$AS$2</c:f>
              <c:strCache>
                <c:ptCount val="1"/>
                <c:pt idx="0">
                  <c:v>Allmän språkvetenskap/lingvistik</c:v>
                </c:pt>
              </c:strCache>
            </c:strRef>
          </c:tx>
          <c:marker>
            <c:symbol val="none"/>
          </c:marker>
          <c:cat>
            <c:numRef>
              <c:f>'Antal lärosäten med språk'!$B$3:$B$11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'Antal lärosäten med språk'!$AS$3:$AS$11</c:f>
              <c:numCache>
                <c:formatCode>General</c:formatCode>
                <c:ptCount val="9"/>
                <c:pt idx="0">
                  <c:v>11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47904"/>
        <c:axId val="235949440"/>
      </c:lineChart>
      <c:catAx>
        <c:axId val="23594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949440"/>
        <c:crosses val="autoZero"/>
        <c:auto val="1"/>
        <c:lblAlgn val="ctr"/>
        <c:lblOffset val="100"/>
        <c:noMultiLvlLbl val="0"/>
      </c:catAx>
      <c:valAx>
        <c:axId val="23594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94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Antal studenter i</a:t>
            </a:r>
            <a:r>
              <a:rPr lang="sv-SE" baseline="0"/>
              <a:t> ämnet per lärosäte</a:t>
            </a:r>
            <a:endParaRPr lang="sv-S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0905618505003959E-2"/>
          <c:y val="2.3263277395316345E-2"/>
          <c:w val="0.70886139997494191"/>
          <c:h val="0.94430965306785819"/>
        </c:manualLayout>
      </c:layout>
      <c:lineChart>
        <c:grouping val="standard"/>
        <c:varyColors val="0"/>
        <c:ser>
          <c:idx val="0"/>
          <c:order val="0"/>
          <c:tx>
            <c:strRef>
              <c:f>'Spanska per lärosäte'!$C$14</c:f>
              <c:strCache>
                <c:ptCount val="1"/>
                <c:pt idx="0">
                  <c:v>GU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lärosäte'!$C$15:$C$22</c:f>
              <c:numCache>
                <c:formatCode>General</c:formatCode>
                <c:ptCount val="8"/>
                <c:pt idx="0">
                  <c:v>486</c:v>
                </c:pt>
                <c:pt idx="1">
                  <c:v>530</c:v>
                </c:pt>
                <c:pt idx="2">
                  <c:v>479</c:v>
                </c:pt>
                <c:pt idx="3">
                  <c:v>499</c:v>
                </c:pt>
                <c:pt idx="4">
                  <c:v>410</c:v>
                </c:pt>
                <c:pt idx="5">
                  <c:v>407</c:v>
                </c:pt>
                <c:pt idx="6">
                  <c:v>348</c:v>
                </c:pt>
                <c:pt idx="7">
                  <c:v>483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'Spanska per lärosäte'!$D$14</c:f>
              <c:strCache>
                <c:ptCount val="1"/>
                <c:pt idx="0">
                  <c:v>HHS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lärosäte'!$D$15:$D$22</c:f>
              <c:numCache>
                <c:formatCode>General</c:formatCode>
                <c:ptCount val="8"/>
                <c:pt idx="0">
                  <c:v>30</c:v>
                </c:pt>
                <c:pt idx="1">
                  <c:v>14</c:v>
                </c:pt>
                <c:pt idx="2">
                  <c:v>24</c:v>
                </c:pt>
                <c:pt idx="3">
                  <c:v>0</c:v>
                </c:pt>
                <c:pt idx="4">
                  <c:v>28</c:v>
                </c:pt>
                <c:pt idx="5">
                  <c:v>11</c:v>
                </c:pt>
                <c:pt idx="6">
                  <c:v>33</c:v>
                </c:pt>
                <c:pt idx="7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'Spanska per lärosäte'!$E$14</c:f>
              <c:strCache>
                <c:ptCount val="1"/>
                <c:pt idx="0">
                  <c:v>HDa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lärosäte'!$E$15:$E$22</c:f>
              <c:numCache>
                <c:formatCode>General</c:formatCode>
                <c:ptCount val="8"/>
                <c:pt idx="0">
                  <c:v>390</c:v>
                </c:pt>
                <c:pt idx="1">
                  <c:v>474</c:v>
                </c:pt>
                <c:pt idx="2">
                  <c:v>475</c:v>
                </c:pt>
                <c:pt idx="3">
                  <c:v>489</c:v>
                </c:pt>
                <c:pt idx="4">
                  <c:v>365</c:v>
                </c:pt>
                <c:pt idx="5">
                  <c:v>302</c:v>
                </c:pt>
                <c:pt idx="6">
                  <c:v>387</c:v>
                </c:pt>
                <c:pt idx="7">
                  <c:v>408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'Spanska per lärosäte'!$F$14</c:f>
              <c:strCache>
                <c:ptCount val="1"/>
                <c:pt idx="0">
                  <c:v>HH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lärosäte'!$F$15:$F$22</c:f>
              <c:numCache>
                <c:formatCode>General</c:formatCode>
                <c:ptCount val="8"/>
                <c:pt idx="0">
                  <c:v>55</c:v>
                </c:pt>
                <c:pt idx="1">
                  <c:v>48</c:v>
                </c:pt>
                <c:pt idx="2">
                  <c:v>42</c:v>
                </c:pt>
                <c:pt idx="3">
                  <c:v>22</c:v>
                </c:pt>
                <c:pt idx="4">
                  <c:v>39</c:v>
                </c:pt>
                <c:pt idx="5">
                  <c:v>34</c:v>
                </c:pt>
                <c:pt idx="6">
                  <c:v>33</c:v>
                </c:pt>
                <c:pt idx="7">
                  <c:v>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'Spanska per lärosäte'!$G$14</c:f>
              <c:strCache>
                <c:ptCount val="1"/>
                <c:pt idx="0">
                  <c:v>JU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lärosäte'!$G$15:$G$22</c:f>
              <c:numCache>
                <c:formatCode>General</c:formatCode>
                <c:ptCount val="8"/>
                <c:pt idx="0">
                  <c:v>86</c:v>
                </c:pt>
                <c:pt idx="1">
                  <c:v>73</c:v>
                </c:pt>
                <c:pt idx="2">
                  <c:v>100</c:v>
                </c:pt>
                <c:pt idx="3">
                  <c:v>102</c:v>
                </c:pt>
                <c:pt idx="4">
                  <c:v>95</c:v>
                </c:pt>
                <c:pt idx="5">
                  <c:v>91</c:v>
                </c:pt>
                <c:pt idx="6">
                  <c:v>105</c:v>
                </c:pt>
                <c:pt idx="7">
                  <c:v>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'Spanska per lärosäte'!$H$14</c:f>
              <c:strCache>
                <c:ptCount val="1"/>
                <c:pt idx="0">
                  <c:v>HiS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lärosäte'!$H$15:$H$22</c:f>
              <c:numCache>
                <c:formatCode>General</c:formatCode>
                <c:ptCount val="8"/>
                <c:pt idx="0">
                  <c:v>86</c:v>
                </c:pt>
                <c:pt idx="1">
                  <c:v>58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'Spanska per lärosäte'!$I$14</c:f>
              <c:strCache>
                <c:ptCount val="1"/>
                <c:pt idx="0">
                  <c:v>KaU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lärosäte'!$I$15:$I$22</c:f>
              <c:numCache>
                <c:formatCode>General</c:formatCode>
                <c:ptCount val="8"/>
                <c:pt idx="0">
                  <c:v>77</c:v>
                </c:pt>
                <c:pt idx="1">
                  <c:v>68</c:v>
                </c:pt>
                <c:pt idx="2">
                  <c:v>88</c:v>
                </c:pt>
                <c:pt idx="3">
                  <c:v>66</c:v>
                </c:pt>
                <c:pt idx="4">
                  <c:v>59</c:v>
                </c:pt>
                <c:pt idx="5">
                  <c:v>69</c:v>
                </c:pt>
                <c:pt idx="6">
                  <c:v>83</c:v>
                </c:pt>
                <c:pt idx="7">
                  <c:v>170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'Spanska per lärosäte'!$J$14</c:f>
              <c:strCache>
                <c:ptCount val="1"/>
                <c:pt idx="0">
                  <c:v>KTH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lärosäte'!$J$15:$J$22</c:f>
              <c:numCache>
                <c:formatCode>General</c:formatCode>
                <c:ptCount val="8"/>
                <c:pt idx="0">
                  <c:v>164</c:v>
                </c:pt>
                <c:pt idx="1">
                  <c:v>185</c:v>
                </c:pt>
                <c:pt idx="2">
                  <c:v>205</c:v>
                </c:pt>
                <c:pt idx="3">
                  <c:v>141</c:v>
                </c:pt>
                <c:pt idx="4">
                  <c:v>144</c:v>
                </c:pt>
                <c:pt idx="5">
                  <c:v>139</c:v>
                </c:pt>
                <c:pt idx="6">
                  <c:v>109</c:v>
                </c:pt>
                <c:pt idx="7">
                  <c:v>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'Spanska per lärosäte'!$K$14</c:f>
              <c:strCache>
                <c:ptCount val="1"/>
                <c:pt idx="0">
                  <c:v>LiU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lärosäte'!$K$15:$K$22</c:f>
              <c:numCache>
                <c:formatCode>General</c:formatCode>
                <c:ptCount val="8"/>
                <c:pt idx="0">
                  <c:v>509</c:v>
                </c:pt>
                <c:pt idx="1">
                  <c:v>449</c:v>
                </c:pt>
                <c:pt idx="2">
                  <c:v>390</c:v>
                </c:pt>
                <c:pt idx="3">
                  <c:v>435</c:v>
                </c:pt>
                <c:pt idx="4">
                  <c:v>427</c:v>
                </c:pt>
                <c:pt idx="5">
                  <c:v>382</c:v>
                </c:pt>
                <c:pt idx="6">
                  <c:v>357</c:v>
                </c:pt>
                <c:pt idx="7">
                  <c:v>332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'Spanska per lärosäte'!$L$14</c:f>
              <c:strCache>
                <c:ptCount val="1"/>
                <c:pt idx="0">
                  <c:v>LnU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lärosäte'!$L$15:$L$22</c:f>
              <c:numCache>
                <c:formatCode>General</c:formatCode>
                <c:ptCount val="8"/>
                <c:pt idx="0">
                  <c:v>181</c:v>
                </c:pt>
                <c:pt idx="1">
                  <c:v>132</c:v>
                </c:pt>
                <c:pt idx="2">
                  <c:v>124</c:v>
                </c:pt>
                <c:pt idx="3">
                  <c:v>191</c:v>
                </c:pt>
                <c:pt idx="4">
                  <c:v>155</c:v>
                </c:pt>
                <c:pt idx="5">
                  <c:v>147</c:v>
                </c:pt>
                <c:pt idx="6">
                  <c:v>159</c:v>
                </c:pt>
                <c:pt idx="7">
                  <c:v>161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'Spanska per lärosäte'!$M$14</c:f>
              <c:strCache>
                <c:ptCount val="1"/>
                <c:pt idx="0">
                  <c:v>LTU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lärosäte'!$M$15:$M$22</c:f>
              <c:numCache>
                <c:formatCode>General</c:formatCode>
                <c:ptCount val="8"/>
                <c:pt idx="0">
                  <c:v>54</c:v>
                </c:pt>
                <c:pt idx="1">
                  <c:v>49</c:v>
                </c:pt>
                <c:pt idx="2">
                  <c:v>58</c:v>
                </c:pt>
                <c:pt idx="3">
                  <c:v>57</c:v>
                </c:pt>
                <c:pt idx="4">
                  <c:v>63</c:v>
                </c:pt>
                <c:pt idx="5">
                  <c:v>58</c:v>
                </c:pt>
                <c:pt idx="6">
                  <c:v>48</c:v>
                </c:pt>
                <c:pt idx="7">
                  <c:v>50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'Spanska per lärosäte'!$N$14</c:f>
              <c:strCache>
                <c:ptCount val="1"/>
                <c:pt idx="0">
                  <c:v>LU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lärosäte'!$N$15:$N$22</c:f>
              <c:numCache>
                <c:formatCode>General</c:formatCode>
                <c:ptCount val="8"/>
                <c:pt idx="0">
                  <c:v>307</c:v>
                </c:pt>
                <c:pt idx="1">
                  <c:v>419</c:v>
                </c:pt>
                <c:pt idx="2">
                  <c:v>391</c:v>
                </c:pt>
                <c:pt idx="3">
                  <c:v>394</c:v>
                </c:pt>
                <c:pt idx="4">
                  <c:v>284</c:v>
                </c:pt>
                <c:pt idx="5">
                  <c:v>278</c:v>
                </c:pt>
                <c:pt idx="6">
                  <c:v>261</c:v>
                </c:pt>
                <c:pt idx="7">
                  <c:v>209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'Spanska per lärosäte'!$O$14</c:f>
              <c:strCache>
                <c:ptCount val="1"/>
                <c:pt idx="0">
                  <c:v>MaH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lärosäte'!$O$15:$O$22</c:f>
              <c:numCache>
                <c:formatCode>General</c:formatCode>
                <c:ptCount val="8"/>
                <c:pt idx="0">
                  <c:v>58</c:v>
                </c:pt>
                <c:pt idx="1">
                  <c:v>57</c:v>
                </c:pt>
                <c:pt idx="2">
                  <c:v>60</c:v>
                </c:pt>
                <c:pt idx="3">
                  <c:v>18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'Spanska per lärosäte'!$P$14</c:f>
              <c:strCache>
                <c:ptCount val="1"/>
                <c:pt idx="0">
                  <c:v>MiU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lärosäte'!$P$15:$P$22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65</c:v>
                </c:pt>
                <c:pt idx="4">
                  <c:v>46</c:v>
                </c:pt>
                <c:pt idx="5">
                  <c:v>69</c:v>
                </c:pt>
                <c:pt idx="6">
                  <c:v>43</c:v>
                </c:pt>
                <c:pt idx="7">
                  <c:v>75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'Spanska per lärosäte'!$Q$14</c:f>
              <c:strCache>
                <c:ptCount val="1"/>
                <c:pt idx="0">
                  <c:v>MdH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lärosäte'!$Q$15:$Q$22</c:f>
              <c:numCache>
                <c:formatCode>General</c:formatCode>
                <c:ptCount val="8"/>
                <c:pt idx="0">
                  <c:v>203</c:v>
                </c:pt>
                <c:pt idx="1">
                  <c:v>237</c:v>
                </c:pt>
                <c:pt idx="2">
                  <c:v>281</c:v>
                </c:pt>
                <c:pt idx="3">
                  <c:v>378</c:v>
                </c:pt>
                <c:pt idx="4">
                  <c:v>424</c:v>
                </c:pt>
                <c:pt idx="5">
                  <c:v>117</c:v>
                </c:pt>
                <c:pt idx="6">
                  <c:v>25</c:v>
                </c:pt>
                <c:pt idx="7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'Spanska per lärosäte'!$R$14</c:f>
              <c:strCache>
                <c:ptCount val="1"/>
                <c:pt idx="0">
                  <c:v>SU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lärosäte'!$R$15:$R$22</c:f>
              <c:numCache>
                <c:formatCode>General</c:formatCode>
                <c:ptCount val="8"/>
                <c:pt idx="0">
                  <c:v>475</c:v>
                </c:pt>
                <c:pt idx="1">
                  <c:v>524</c:v>
                </c:pt>
                <c:pt idx="2">
                  <c:v>522</c:v>
                </c:pt>
                <c:pt idx="3">
                  <c:v>476</c:v>
                </c:pt>
                <c:pt idx="4">
                  <c:v>460</c:v>
                </c:pt>
                <c:pt idx="5">
                  <c:v>423</c:v>
                </c:pt>
                <c:pt idx="6">
                  <c:v>434</c:v>
                </c:pt>
                <c:pt idx="7">
                  <c:v>380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'Spanska per lärosäte'!$S$14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lärosäte'!$S$15:$S$22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'Spanska per lärosäte'!$T$14</c:f>
              <c:strCache>
                <c:ptCount val="1"/>
                <c:pt idx="0">
                  <c:v>UmU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lärosäte'!$T$15:$T$22</c:f>
              <c:numCache>
                <c:formatCode>General</c:formatCode>
                <c:ptCount val="8"/>
                <c:pt idx="0">
                  <c:v>228</c:v>
                </c:pt>
                <c:pt idx="1">
                  <c:v>250</c:v>
                </c:pt>
                <c:pt idx="2">
                  <c:v>221</c:v>
                </c:pt>
                <c:pt idx="3">
                  <c:v>247</c:v>
                </c:pt>
                <c:pt idx="4">
                  <c:v>317</c:v>
                </c:pt>
                <c:pt idx="5">
                  <c:v>235</c:v>
                </c:pt>
                <c:pt idx="6">
                  <c:v>240</c:v>
                </c:pt>
                <c:pt idx="7">
                  <c:v>222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'Spanska per lärosäte'!$U$14</c:f>
              <c:strCache>
                <c:ptCount val="1"/>
                <c:pt idx="0">
                  <c:v>UU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lärosäte'!$U$15:$U$22</c:f>
              <c:numCache>
                <c:formatCode>General</c:formatCode>
                <c:ptCount val="8"/>
                <c:pt idx="0">
                  <c:v>320</c:v>
                </c:pt>
                <c:pt idx="1">
                  <c:v>295</c:v>
                </c:pt>
                <c:pt idx="2">
                  <c:v>376</c:v>
                </c:pt>
                <c:pt idx="3">
                  <c:v>383</c:v>
                </c:pt>
                <c:pt idx="4">
                  <c:v>324</c:v>
                </c:pt>
                <c:pt idx="5">
                  <c:v>316</c:v>
                </c:pt>
                <c:pt idx="6">
                  <c:v>268</c:v>
                </c:pt>
                <c:pt idx="7">
                  <c:v>223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'Spanska per lärosäte'!$V$14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lärosäte'!$V$15:$V$22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'Spanska per lärosäte'!$W$14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lärosäte'!$W$15:$W$22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'Spanska per lärosäte'!$X$14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lärosäte'!$X$15:$X$22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'Spanska per lärosäte'!$Y$14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lärosäte'!$Y$15:$Y$22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'Spanska per lärosäte'!$Z$14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lärosäte'!$Z$15:$Z$22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'Spanska per lärosäte'!$AA$14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lärosäte'!$AA$15:$AA$22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'Spanska per lärosäte'!$AB$14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lärosäte'!$AB$15:$AB$22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'Spanska per lärosäte'!$AC$14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lärosäte'!$AC$15:$AC$22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'Spanska per lärosäte'!$AD$14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lärosäte'!$AD$15:$AD$22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'Spanska per lärosäte'!$AE$14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lärosäte'!$AE$15:$AE$22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'Spanska per lärosäte'!$AF$14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lärosäte'!$AF$15:$AF$22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'Spanska per lärosäte'!$AG$14</c:f>
              <c:strCache>
                <c:ptCount val="1"/>
                <c:pt idx="0">
                  <c:v>Totalt riket</c:v>
                </c:pt>
              </c:strCache>
            </c:strRef>
          </c:tx>
          <c:marker>
            <c:symbol val="none"/>
          </c:marker>
          <c:cat>
            <c:numRef>
              <c:f>'Spanska per lärosäte'!$B$15:$B$22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'Spanska per lärosäte'!$AG$15:$AG$22</c:f>
              <c:numCache>
                <c:formatCode>General</c:formatCode>
                <c:ptCount val="8"/>
                <c:pt idx="0">
                  <c:v>3713</c:v>
                </c:pt>
                <c:pt idx="1">
                  <c:v>3862</c:v>
                </c:pt>
                <c:pt idx="2">
                  <c:v>3883</c:v>
                </c:pt>
                <c:pt idx="3">
                  <c:v>3963</c:v>
                </c:pt>
                <c:pt idx="4">
                  <c:v>3643</c:v>
                </c:pt>
                <c:pt idx="5">
                  <c:v>3078</c:v>
                </c:pt>
                <c:pt idx="6">
                  <c:v>2933</c:v>
                </c:pt>
                <c:pt idx="7">
                  <c:v>2956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073344"/>
        <c:axId val="236090496"/>
      </c:lineChart>
      <c:catAx>
        <c:axId val="2360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090496"/>
        <c:crosses val="autoZero"/>
        <c:auto val="1"/>
        <c:lblAlgn val="ctr"/>
        <c:lblOffset val="100"/>
        <c:noMultiLvlLbl val="0"/>
      </c:catAx>
      <c:valAx>
        <c:axId val="23609049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07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24</xdr:row>
      <xdr:rowOff>15240</xdr:rowOff>
    </xdr:from>
    <xdr:to>
      <xdr:col>13</xdr:col>
      <xdr:colOff>297180</xdr:colOff>
      <xdr:row>69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434340</xdr:colOff>
      <xdr:row>23</xdr:row>
      <xdr:rowOff>72390</xdr:rowOff>
    </xdr:from>
    <xdr:to>
      <xdr:col>24</xdr:col>
      <xdr:colOff>220980</xdr:colOff>
      <xdr:row>68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22</xdr:row>
      <xdr:rowOff>60960</xdr:rowOff>
    </xdr:from>
    <xdr:to>
      <xdr:col>13</xdr:col>
      <xdr:colOff>304800</xdr:colOff>
      <xdr:row>67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411480</xdr:colOff>
      <xdr:row>22</xdr:row>
      <xdr:rowOff>64770</xdr:rowOff>
    </xdr:from>
    <xdr:to>
      <xdr:col>24</xdr:col>
      <xdr:colOff>198120</xdr:colOff>
      <xdr:row>67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22</xdr:row>
      <xdr:rowOff>60960</xdr:rowOff>
    </xdr:from>
    <xdr:to>
      <xdr:col>13</xdr:col>
      <xdr:colOff>304800</xdr:colOff>
      <xdr:row>67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411480</xdr:colOff>
      <xdr:row>22</xdr:row>
      <xdr:rowOff>64770</xdr:rowOff>
    </xdr:from>
    <xdr:to>
      <xdr:col>24</xdr:col>
      <xdr:colOff>198120</xdr:colOff>
      <xdr:row>67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22</xdr:row>
      <xdr:rowOff>60960</xdr:rowOff>
    </xdr:from>
    <xdr:to>
      <xdr:col>13</xdr:col>
      <xdr:colOff>304800</xdr:colOff>
      <xdr:row>67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411480</xdr:colOff>
      <xdr:row>22</xdr:row>
      <xdr:rowOff>64770</xdr:rowOff>
    </xdr:from>
    <xdr:to>
      <xdr:col>24</xdr:col>
      <xdr:colOff>198120</xdr:colOff>
      <xdr:row>67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22</xdr:row>
      <xdr:rowOff>60960</xdr:rowOff>
    </xdr:from>
    <xdr:to>
      <xdr:col>13</xdr:col>
      <xdr:colOff>304800</xdr:colOff>
      <xdr:row>67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411480</xdr:colOff>
      <xdr:row>22</xdr:row>
      <xdr:rowOff>64770</xdr:rowOff>
    </xdr:from>
    <xdr:to>
      <xdr:col>24</xdr:col>
      <xdr:colOff>198120</xdr:colOff>
      <xdr:row>67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22</xdr:row>
      <xdr:rowOff>60960</xdr:rowOff>
    </xdr:from>
    <xdr:to>
      <xdr:col>13</xdr:col>
      <xdr:colOff>304800</xdr:colOff>
      <xdr:row>67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411480</xdr:colOff>
      <xdr:row>22</xdr:row>
      <xdr:rowOff>64770</xdr:rowOff>
    </xdr:from>
    <xdr:to>
      <xdr:col>24</xdr:col>
      <xdr:colOff>198120</xdr:colOff>
      <xdr:row>67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22</xdr:row>
      <xdr:rowOff>60960</xdr:rowOff>
    </xdr:from>
    <xdr:to>
      <xdr:col>13</xdr:col>
      <xdr:colOff>304800</xdr:colOff>
      <xdr:row>67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411480</xdr:colOff>
      <xdr:row>22</xdr:row>
      <xdr:rowOff>64770</xdr:rowOff>
    </xdr:from>
    <xdr:to>
      <xdr:col>24</xdr:col>
      <xdr:colOff>198120</xdr:colOff>
      <xdr:row>67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22</xdr:row>
      <xdr:rowOff>60960</xdr:rowOff>
    </xdr:from>
    <xdr:to>
      <xdr:col>13</xdr:col>
      <xdr:colOff>304800</xdr:colOff>
      <xdr:row>67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411480</xdr:colOff>
      <xdr:row>22</xdr:row>
      <xdr:rowOff>64770</xdr:rowOff>
    </xdr:from>
    <xdr:to>
      <xdr:col>24</xdr:col>
      <xdr:colOff>198120</xdr:colOff>
      <xdr:row>67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24</xdr:row>
      <xdr:rowOff>15240</xdr:rowOff>
    </xdr:from>
    <xdr:to>
      <xdr:col>13</xdr:col>
      <xdr:colOff>297180</xdr:colOff>
      <xdr:row>69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434340</xdr:colOff>
      <xdr:row>23</xdr:row>
      <xdr:rowOff>72390</xdr:rowOff>
    </xdr:from>
    <xdr:to>
      <xdr:col>24</xdr:col>
      <xdr:colOff>220980</xdr:colOff>
      <xdr:row>68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24</xdr:row>
      <xdr:rowOff>15240</xdr:rowOff>
    </xdr:from>
    <xdr:to>
      <xdr:col>13</xdr:col>
      <xdr:colOff>297180</xdr:colOff>
      <xdr:row>69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434340</xdr:colOff>
      <xdr:row>23</xdr:row>
      <xdr:rowOff>72390</xdr:rowOff>
    </xdr:from>
    <xdr:to>
      <xdr:col>24</xdr:col>
      <xdr:colOff>220980</xdr:colOff>
      <xdr:row>68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23</xdr:row>
      <xdr:rowOff>76200</xdr:rowOff>
    </xdr:from>
    <xdr:to>
      <xdr:col>10</xdr:col>
      <xdr:colOff>274320</xdr:colOff>
      <xdr:row>68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23</xdr:row>
      <xdr:rowOff>64770</xdr:rowOff>
    </xdr:from>
    <xdr:to>
      <xdr:col>21</xdr:col>
      <xdr:colOff>167640</xdr:colOff>
      <xdr:row>68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13</xdr:row>
      <xdr:rowOff>125730</xdr:rowOff>
    </xdr:from>
    <xdr:to>
      <xdr:col>15</xdr:col>
      <xdr:colOff>76200</xdr:colOff>
      <xdr:row>79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13</xdr:row>
      <xdr:rowOff>30480</xdr:rowOff>
    </xdr:from>
    <xdr:to>
      <xdr:col>14</xdr:col>
      <xdr:colOff>533400</xdr:colOff>
      <xdr:row>77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23</xdr:row>
      <xdr:rowOff>38100</xdr:rowOff>
    </xdr:from>
    <xdr:to>
      <xdr:col>10</xdr:col>
      <xdr:colOff>358140</xdr:colOff>
      <xdr:row>68</xdr:row>
      <xdr:rowOff>53340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23</xdr:row>
      <xdr:rowOff>64770</xdr:rowOff>
    </xdr:from>
    <xdr:to>
      <xdr:col>21</xdr:col>
      <xdr:colOff>167640</xdr:colOff>
      <xdr:row>68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22</xdr:row>
      <xdr:rowOff>60960</xdr:rowOff>
    </xdr:from>
    <xdr:to>
      <xdr:col>13</xdr:col>
      <xdr:colOff>304800</xdr:colOff>
      <xdr:row>67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23</xdr:row>
      <xdr:rowOff>64770</xdr:rowOff>
    </xdr:from>
    <xdr:to>
      <xdr:col>21</xdr:col>
      <xdr:colOff>167640</xdr:colOff>
      <xdr:row>68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22</xdr:row>
      <xdr:rowOff>60960</xdr:rowOff>
    </xdr:from>
    <xdr:to>
      <xdr:col>13</xdr:col>
      <xdr:colOff>304800</xdr:colOff>
      <xdr:row>67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23</xdr:row>
      <xdr:rowOff>64770</xdr:rowOff>
    </xdr:from>
    <xdr:to>
      <xdr:col>21</xdr:col>
      <xdr:colOff>167640</xdr:colOff>
      <xdr:row>68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23</xdr:row>
      <xdr:rowOff>114300</xdr:rowOff>
    </xdr:from>
    <xdr:to>
      <xdr:col>13</xdr:col>
      <xdr:colOff>152400</xdr:colOff>
      <xdr:row>68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289560</xdr:colOff>
      <xdr:row>23</xdr:row>
      <xdr:rowOff>118110</xdr:rowOff>
    </xdr:from>
    <xdr:to>
      <xdr:col>24</xdr:col>
      <xdr:colOff>76200</xdr:colOff>
      <xdr:row>68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9"/>
  <sheetViews>
    <sheetView workbookViewId="0">
      <selection activeCell="A190" sqref="A190:C339"/>
    </sheetView>
  </sheetViews>
  <sheetFormatPr defaultRowHeight="14.4" x14ac:dyDescent="0.3"/>
  <cols>
    <col min="1" max="1" width="13.77734375" customWidth="1"/>
    <col min="2" max="2" width="8.88671875" style="1"/>
  </cols>
  <sheetData>
    <row r="1" spans="1:33" x14ac:dyDescent="0.3">
      <c r="A1" s="1" t="s">
        <v>62</v>
      </c>
      <c r="B1" s="3">
        <v>19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3" s="1" customFormat="1" x14ac:dyDescent="0.3">
      <c r="A2" s="1" t="s">
        <v>63</v>
      </c>
      <c r="C2" s="1" t="str">
        <f ca="1">OFFSET($B$1,$B$1+10*C$1,0)</f>
        <v>BTH</v>
      </c>
      <c r="D2" s="1" t="str">
        <f t="shared" ref="D2:AF2" ca="1" si="0">OFFSET($B$1,$B$1+10*D$1,0)</f>
        <v>CTH</v>
      </c>
      <c r="E2" s="1" t="str">
        <f t="shared" ca="1" si="0"/>
        <v>HKr</v>
      </c>
      <c r="F2" s="1" t="str">
        <f t="shared" ca="1" si="0"/>
        <v>HV</v>
      </c>
      <c r="G2" s="1" t="str">
        <f t="shared" ca="1" si="0"/>
        <v>HB</v>
      </c>
      <c r="H2" s="1" t="str">
        <f t="shared" ca="1" si="0"/>
        <v>HiG</v>
      </c>
      <c r="I2" s="1" t="str">
        <f t="shared" ca="1" si="0"/>
        <v>HH</v>
      </c>
      <c r="J2" s="1" t="str">
        <f t="shared" ca="1" si="0"/>
        <v>JU</v>
      </c>
      <c r="K2" s="1" t="str">
        <f t="shared" ca="1" si="0"/>
        <v>KaU</v>
      </c>
      <c r="L2" s="1" t="str">
        <f t="shared" ca="1" si="0"/>
        <v>KTH</v>
      </c>
      <c r="M2" s="1" t="str">
        <f t="shared" ca="1" si="0"/>
        <v>LiU</v>
      </c>
      <c r="N2" s="1" t="str">
        <f t="shared" ca="1" si="0"/>
        <v>LTU</v>
      </c>
      <c r="O2" s="1" t="str">
        <f t="shared" ca="1" si="0"/>
        <v>LU</v>
      </c>
      <c r="P2" s="1" t="str">
        <f t="shared" ca="1" si="0"/>
        <v>MaH</v>
      </c>
      <c r="Q2" s="1" t="str">
        <f t="shared" ca="1" si="0"/>
        <v>SU</v>
      </c>
      <c r="R2" s="1" t="str">
        <f t="shared" ca="1" si="0"/>
        <v>SLU</v>
      </c>
      <c r="S2" s="1">
        <f t="shared" ca="1" si="0"/>
        <v>0</v>
      </c>
      <c r="T2" s="1">
        <f t="shared" ca="1" si="0"/>
        <v>0</v>
      </c>
      <c r="U2" s="1">
        <f t="shared" ca="1" si="0"/>
        <v>0</v>
      </c>
      <c r="V2" s="1">
        <f t="shared" ca="1" si="0"/>
        <v>0</v>
      </c>
      <c r="W2" s="1">
        <f t="shared" ca="1" si="0"/>
        <v>0</v>
      </c>
      <c r="X2" s="1">
        <f t="shared" ca="1" si="0"/>
        <v>0</v>
      </c>
      <c r="Y2" s="1">
        <f t="shared" ca="1" si="0"/>
        <v>0</v>
      </c>
      <c r="Z2" s="1">
        <f t="shared" ca="1" si="0"/>
        <v>0</v>
      </c>
      <c r="AA2" s="1">
        <f t="shared" ca="1" si="0"/>
        <v>0</v>
      </c>
      <c r="AB2" s="1">
        <f t="shared" ca="1" si="0"/>
        <v>0</v>
      </c>
      <c r="AC2" s="1">
        <f t="shared" ca="1" si="0"/>
        <v>0</v>
      </c>
      <c r="AD2" s="1">
        <f t="shared" ca="1" si="0"/>
        <v>0</v>
      </c>
      <c r="AE2" s="1">
        <f t="shared" ca="1" si="0"/>
        <v>0</v>
      </c>
      <c r="AF2" s="1">
        <f t="shared" ca="1" si="0"/>
        <v>0</v>
      </c>
    </row>
    <row r="3" spans="1:33" x14ac:dyDescent="0.3">
      <c r="A3">
        <v>1</v>
      </c>
      <c r="B3" s="1">
        <v>2007</v>
      </c>
      <c r="C3">
        <f ca="1">OFFSET($B$1,$B$1+10*C$1+$A3,0)</f>
        <v>6.63</v>
      </c>
      <c r="D3">
        <f t="shared" ref="D3:AF11" ca="1" si="1">OFFSET($B$1,$B$1+10*D$1+$A3,0)</f>
        <v>0</v>
      </c>
      <c r="E3">
        <f t="shared" ca="1" si="1"/>
        <v>0.08</v>
      </c>
      <c r="F3">
        <f t="shared" ca="1" si="1"/>
        <v>0</v>
      </c>
      <c r="G3">
        <f t="shared" ca="1" si="1"/>
        <v>2.97</v>
      </c>
      <c r="H3">
        <f t="shared" ca="1" si="1"/>
        <v>2.0099999999999998</v>
      </c>
      <c r="I3">
        <f t="shared" ca="1" si="1"/>
        <v>0.94</v>
      </c>
      <c r="J3">
        <f t="shared" ca="1" si="1"/>
        <v>0.61</v>
      </c>
      <c r="K3">
        <f t="shared" ca="1" si="1"/>
        <v>0</v>
      </c>
      <c r="L3">
        <f t="shared" ca="1" si="1"/>
        <v>58.23</v>
      </c>
      <c r="M3">
        <f t="shared" ca="1" si="1"/>
        <v>1.87</v>
      </c>
      <c r="N3">
        <f t="shared" ca="1" si="1"/>
        <v>0.74</v>
      </c>
      <c r="O3">
        <f t="shared" ca="1" si="1"/>
        <v>5.34</v>
      </c>
      <c r="P3">
        <f t="shared" ca="1" si="1"/>
        <v>3.74</v>
      </c>
      <c r="Q3">
        <f t="shared" ca="1" si="1"/>
        <v>2.72</v>
      </c>
      <c r="R3">
        <f t="shared" ca="1" si="1"/>
        <v>14.12</v>
      </c>
      <c r="S3">
        <f t="shared" ca="1" si="1"/>
        <v>0</v>
      </c>
      <c r="T3">
        <f t="shared" ca="1" si="1"/>
        <v>0</v>
      </c>
      <c r="U3">
        <f t="shared" ca="1" si="1"/>
        <v>0</v>
      </c>
      <c r="V3">
        <f t="shared" ca="1" si="1"/>
        <v>0</v>
      </c>
      <c r="W3">
        <f t="shared" ca="1" si="1"/>
        <v>0</v>
      </c>
      <c r="X3">
        <f t="shared" ca="1" si="1"/>
        <v>0</v>
      </c>
      <c r="Y3">
        <f t="shared" ca="1" si="1"/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ca="1">SUM(C3:AF3)</f>
        <v>100</v>
      </c>
    </row>
    <row r="4" spans="1:33" x14ac:dyDescent="0.3">
      <c r="A4">
        <v>2</v>
      </c>
      <c r="B4" s="1">
        <v>2008</v>
      </c>
      <c r="C4">
        <f t="shared" ref="C4:R11" ca="1" si="2">OFFSET($B$1,$B$1+10*C$1+$A4,0)</f>
        <v>6.33</v>
      </c>
      <c r="D4">
        <f t="shared" ca="1" si="2"/>
        <v>0</v>
      </c>
      <c r="E4">
        <f t="shared" ca="1" si="2"/>
        <v>0.04</v>
      </c>
      <c r="F4">
        <f t="shared" ca="1" si="2"/>
        <v>0</v>
      </c>
      <c r="G4">
        <f t="shared" ca="1" si="2"/>
        <v>1.87</v>
      </c>
      <c r="H4">
        <f t="shared" ca="1" si="2"/>
        <v>1.97</v>
      </c>
      <c r="I4">
        <f t="shared" ca="1" si="2"/>
        <v>0.5</v>
      </c>
      <c r="J4">
        <f t="shared" ca="1" si="2"/>
        <v>0.34</v>
      </c>
      <c r="K4">
        <f t="shared" ca="1" si="2"/>
        <v>0</v>
      </c>
      <c r="L4">
        <f t="shared" ca="1" si="2"/>
        <v>57.27</v>
      </c>
      <c r="M4">
        <f t="shared" ca="1" si="2"/>
        <v>1.47</v>
      </c>
      <c r="N4">
        <f t="shared" ca="1" si="2"/>
        <v>1.63</v>
      </c>
      <c r="O4">
        <f t="shared" ca="1" si="2"/>
        <v>7.84</v>
      </c>
      <c r="P4">
        <f t="shared" ca="1" si="2"/>
        <v>7.25</v>
      </c>
      <c r="Q4">
        <f t="shared" ca="1" si="2"/>
        <v>2.86</v>
      </c>
      <c r="R4">
        <f t="shared" ca="1" si="2"/>
        <v>10.62</v>
      </c>
      <c r="S4">
        <f t="shared" ca="1" si="1"/>
        <v>0</v>
      </c>
      <c r="T4">
        <f t="shared" ca="1" si="1"/>
        <v>0</v>
      </c>
      <c r="U4">
        <f t="shared" ca="1" si="1"/>
        <v>0</v>
      </c>
      <c r="V4">
        <f t="shared" ca="1" si="1"/>
        <v>0</v>
      </c>
      <c r="W4">
        <f t="shared" ca="1" si="1"/>
        <v>0</v>
      </c>
      <c r="X4">
        <f t="shared" ca="1" si="1"/>
        <v>0</v>
      </c>
      <c r="Y4">
        <f t="shared" ca="1" si="1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ref="AG4:AG22" ca="1" si="3">SUM(C4:AF4)</f>
        <v>99.990000000000009</v>
      </c>
    </row>
    <row r="5" spans="1:33" x14ac:dyDescent="0.3">
      <c r="A5">
        <v>3</v>
      </c>
      <c r="B5" s="1">
        <v>2009</v>
      </c>
      <c r="C5">
        <f t="shared" ca="1" si="2"/>
        <v>5.47</v>
      </c>
      <c r="D5">
        <f t="shared" ca="1" si="1"/>
        <v>0</v>
      </c>
      <c r="E5">
        <f t="shared" ca="1" si="1"/>
        <v>0</v>
      </c>
      <c r="F5">
        <f t="shared" ca="1" si="1"/>
        <v>0</v>
      </c>
      <c r="G5">
        <f t="shared" ca="1" si="1"/>
        <v>1.61</v>
      </c>
      <c r="H5">
        <f t="shared" ca="1" si="1"/>
        <v>2.12</v>
      </c>
      <c r="I5">
        <f t="shared" ca="1" si="1"/>
        <v>0.27</v>
      </c>
      <c r="J5">
        <f t="shared" ca="1" si="1"/>
        <v>0.28000000000000003</v>
      </c>
      <c r="K5">
        <f t="shared" ca="1" si="1"/>
        <v>0.23</v>
      </c>
      <c r="L5">
        <f t="shared" ca="1" si="1"/>
        <v>52.79</v>
      </c>
      <c r="M5">
        <f t="shared" ca="1" si="1"/>
        <v>1.97</v>
      </c>
      <c r="N5">
        <f t="shared" ca="1" si="1"/>
        <v>1.65</v>
      </c>
      <c r="O5">
        <f t="shared" ca="1" si="1"/>
        <v>10.32</v>
      </c>
      <c r="P5">
        <f t="shared" ca="1" si="1"/>
        <v>9.5299999999999994</v>
      </c>
      <c r="Q5">
        <f t="shared" ca="1" si="1"/>
        <v>3.32</v>
      </c>
      <c r="R5">
        <f t="shared" ca="1" si="1"/>
        <v>10.44</v>
      </c>
      <c r="S5">
        <f t="shared" ca="1" si="1"/>
        <v>0</v>
      </c>
      <c r="T5">
        <f t="shared" ca="1" si="1"/>
        <v>0</v>
      </c>
      <c r="U5">
        <f t="shared" ca="1" si="1"/>
        <v>0</v>
      </c>
      <c r="V5">
        <f t="shared" ca="1" si="1"/>
        <v>0</v>
      </c>
      <c r="W5">
        <f t="shared" ca="1" si="1"/>
        <v>0</v>
      </c>
      <c r="X5">
        <f t="shared" ca="1" si="1"/>
        <v>0</v>
      </c>
      <c r="Y5">
        <f t="shared" ca="1" si="1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3"/>
        <v>100</v>
      </c>
    </row>
    <row r="6" spans="1:33" x14ac:dyDescent="0.3">
      <c r="A6">
        <v>4</v>
      </c>
      <c r="B6" s="1">
        <v>2010</v>
      </c>
      <c r="C6">
        <f t="shared" ca="1" si="2"/>
        <v>5.76</v>
      </c>
      <c r="D6">
        <f t="shared" ca="1" si="1"/>
        <v>0.16</v>
      </c>
      <c r="E6">
        <f t="shared" ca="1" si="1"/>
        <v>0</v>
      </c>
      <c r="F6">
        <f t="shared" ca="1" si="1"/>
        <v>0</v>
      </c>
      <c r="G6">
        <f t="shared" ca="1" si="1"/>
        <v>0.88</v>
      </c>
      <c r="H6">
        <f t="shared" ca="1" si="1"/>
        <v>2.4700000000000002</v>
      </c>
      <c r="I6">
        <f t="shared" ca="1" si="1"/>
        <v>0.44</v>
      </c>
      <c r="J6">
        <f t="shared" ca="1" si="1"/>
        <v>0.15</v>
      </c>
      <c r="K6">
        <f t="shared" ca="1" si="1"/>
        <v>0.33</v>
      </c>
      <c r="L6">
        <f t="shared" ca="1" si="1"/>
        <v>50.09</v>
      </c>
      <c r="M6">
        <f t="shared" ca="1" si="1"/>
        <v>1.76</v>
      </c>
      <c r="N6">
        <f t="shared" ca="1" si="1"/>
        <v>2.16</v>
      </c>
      <c r="O6">
        <f t="shared" ca="1" si="1"/>
        <v>10.76</v>
      </c>
      <c r="P6">
        <f t="shared" ca="1" si="1"/>
        <v>11.43</v>
      </c>
      <c r="Q6">
        <f t="shared" ca="1" si="1"/>
        <v>3.42</v>
      </c>
      <c r="R6">
        <f t="shared" ca="1" si="1"/>
        <v>10.17</v>
      </c>
      <c r="S6">
        <f t="shared" ca="1" si="1"/>
        <v>0</v>
      </c>
      <c r="T6">
        <f t="shared" ca="1" si="1"/>
        <v>0</v>
      </c>
      <c r="U6">
        <f t="shared" ca="1" si="1"/>
        <v>0</v>
      </c>
      <c r="V6">
        <f t="shared" ca="1" si="1"/>
        <v>0</v>
      </c>
      <c r="W6">
        <f t="shared" ca="1" si="1"/>
        <v>0</v>
      </c>
      <c r="X6">
        <f t="shared" ca="1" si="1"/>
        <v>0</v>
      </c>
      <c r="Y6">
        <f t="shared" ca="1" si="1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3"/>
        <v>99.980000000000018</v>
      </c>
    </row>
    <row r="7" spans="1:33" x14ac:dyDescent="0.3">
      <c r="A7">
        <v>5</v>
      </c>
      <c r="B7" s="1">
        <v>2011</v>
      </c>
      <c r="C7">
        <f t="shared" ca="1" si="2"/>
        <v>5.34</v>
      </c>
      <c r="D7">
        <f t="shared" ca="1" si="1"/>
        <v>1.98</v>
      </c>
      <c r="E7">
        <f t="shared" ca="1" si="1"/>
        <v>0</v>
      </c>
      <c r="F7">
        <f t="shared" ca="1" si="1"/>
        <v>0.39</v>
      </c>
      <c r="G7">
        <f t="shared" ca="1" si="1"/>
        <v>0.17</v>
      </c>
      <c r="H7">
        <f t="shared" ca="1" si="1"/>
        <v>2.83</v>
      </c>
      <c r="I7">
        <f t="shared" ca="1" si="1"/>
        <v>0.33</v>
      </c>
      <c r="J7">
        <f t="shared" ca="1" si="1"/>
        <v>0</v>
      </c>
      <c r="K7">
        <f t="shared" ca="1" si="1"/>
        <v>0.3</v>
      </c>
      <c r="L7">
        <f t="shared" ca="1" si="1"/>
        <v>47.98</v>
      </c>
      <c r="M7">
        <f t="shared" ca="1" si="1"/>
        <v>1.49</v>
      </c>
      <c r="N7">
        <f t="shared" ca="1" si="1"/>
        <v>2.36</v>
      </c>
      <c r="O7">
        <f t="shared" ca="1" si="1"/>
        <v>11.3</v>
      </c>
      <c r="P7">
        <f t="shared" ca="1" si="1"/>
        <v>11.64</v>
      </c>
      <c r="Q7">
        <f t="shared" ca="1" si="1"/>
        <v>3.41</v>
      </c>
      <c r="R7">
        <f t="shared" ca="1" si="1"/>
        <v>10.48</v>
      </c>
      <c r="S7">
        <f t="shared" ca="1" si="1"/>
        <v>0</v>
      </c>
      <c r="T7">
        <f t="shared" ca="1" si="1"/>
        <v>0</v>
      </c>
      <c r="U7">
        <f t="shared" ca="1" si="1"/>
        <v>0</v>
      </c>
      <c r="V7">
        <f t="shared" ca="1" si="1"/>
        <v>0</v>
      </c>
      <c r="W7">
        <f t="shared" ca="1" si="1"/>
        <v>0</v>
      </c>
      <c r="X7">
        <f t="shared" ca="1" si="1"/>
        <v>0</v>
      </c>
      <c r="Y7">
        <f t="shared" ca="1" si="1"/>
        <v>0</v>
      </c>
      <c r="Z7">
        <f t="shared" ca="1" si="1"/>
        <v>0</v>
      </c>
      <c r="AA7">
        <f t="shared" ca="1" si="1"/>
        <v>0</v>
      </c>
      <c r="AB7">
        <f t="shared" ca="1" si="1"/>
        <v>0</v>
      </c>
      <c r="AC7">
        <f t="shared" ca="1" si="1"/>
        <v>0</v>
      </c>
      <c r="AD7">
        <f t="shared" ca="1" si="1"/>
        <v>0</v>
      </c>
      <c r="AE7">
        <f t="shared" ca="1" si="1"/>
        <v>0</v>
      </c>
      <c r="AF7">
        <f t="shared" ca="1" si="1"/>
        <v>0</v>
      </c>
      <c r="AG7">
        <f t="shared" ca="1" si="3"/>
        <v>100</v>
      </c>
    </row>
    <row r="8" spans="1:33" x14ac:dyDescent="0.3">
      <c r="A8">
        <v>6</v>
      </c>
      <c r="B8" s="1">
        <v>2012</v>
      </c>
      <c r="C8">
        <f t="shared" ca="1" si="2"/>
        <v>5.52</v>
      </c>
      <c r="D8">
        <f t="shared" ca="1" si="1"/>
        <v>3.37</v>
      </c>
      <c r="E8">
        <f t="shared" ca="1" si="1"/>
        <v>0</v>
      </c>
      <c r="F8">
        <f t="shared" ca="1" si="1"/>
        <v>0</v>
      </c>
      <c r="G8">
        <f t="shared" ca="1" si="1"/>
        <v>0.17</v>
      </c>
      <c r="H8">
        <f t="shared" ca="1" si="1"/>
        <v>3.05</v>
      </c>
      <c r="I8">
        <f t="shared" ca="1" si="1"/>
        <v>0.48</v>
      </c>
      <c r="J8">
        <f t="shared" ca="1" si="1"/>
        <v>0</v>
      </c>
      <c r="K8">
        <f t="shared" ca="1" si="1"/>
        <v>0.28999999999999998</v>
      </c>
      <c r="L8">
        <f t="shared" ca="1" si="1"/>
        <v>47.37</v>
      </c>
      <c r="M8">
        <f t="shared" ca="1" si="1"/>
        <v>1.28</v>
      </c>
      <c r="N8">
        <f t="shared" ca="1" si="1"/>
        <v>1.79</v>
      </c>
      <c r="O8">
        <f t="shared" ca="1" si="1"/>
        <v>10.55</v>
      </c>
      <c r="P8">
        <f t="shared" ca="1" si="1"/>
        <v>11.8</v>
      </c>
      <c r="Q8">
        <f t="shared" ca="1" si="1"/>
        <v>2.85</v>
      </c>
      <c r="R8">
        <f t="shared" ca="1" si="1"/>
        <v>11.48</v>
      </c>
      <c r="S8">
        <f t="shared" ca="1" si="1"/>
        <v>0</v>
      </c>
      <c r="T8">
        <f t="shared" ca="1" si="1"/>
        <v>0</v>
      </c>
      <c r="U8">
        <f t="shared" ca="1" si="1"/>
        <v>0</v>
      </c>
      <c r="V8">
        <f t="shared" ca="1" si="1"/>
        <v>0</v>
      </c>
      <c r="W8">
        <f t="shared" ca="1" si="1"/>
        <v>0</v>
      </c>
      <c r="X8">
        <f t="shared" ca="1" si="1"/>
        <v>0</v>
      </c>
      <c r="Y8">
        <f t="shared" ca="1" si="1"/>
        <v>0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>
        <f t="shared" ca="1" si="1"/>
        <v>0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3"/>
        <v>100</v>
      </c>
    </row>
    <row r="9" spans="1:33" x14ac:dyDescent="0.3">
      <c r="A9">
        <v>7</v>
      </c>
      <c r="B9" s="1">
        <v>2013</v>
      </c>
      <c r="C9">
        <f t="shared" ca="1" si="2"/>
        <v>6</v>
      </c>
      <c r="D9">
        <f t="shared" ca="1" si="1"/>
        <v>3.46</v>
      </c>
      <c r="E9">
        <f t="shared" ca="1" si="1"/>
        <v>0</v>
      </c>
      <c r="F9">
        <f t="shared" ca="1" si="1"/>
        <v>0</v>
      </c>
      <c r="G9">
        <f t="shared" ca="1" si="1"/>
        <v>7.0000000000000007E-2</v>
      </c>
      <c r="H9">
        <f t="shared" ca="1" si="1"/>
        <v>3.67</v>
      </c>
      <c r="I9">
        <f t="shared" ca="1" si="1"/>
        <v>0.46</v>
      </c>
      <c r="J9">
        <f t="shared" ca="1" si="1"/>
        <v>0</v>
      </c>
      <c r="K9">
        <f t="shared" ca="1" si="1"/>
        <v>0.39</v>
      </c>
      <c r="L9">
        <f t="shared" ca="1" si="1"/>
        <v>50.66</v>
      </c>
      <c r="M9">
        <f t="shared" ca="1" si="1"/>
        <v>1.75</v>
      </c>
      <c r="N9">
        <f t="shared" ca="1" si="1"/>
        <v>1.6</v>
      </c>
      <c r="O9">
        <f t="shared" ca="1" si="1"/>
        <v>8.8800000000000008</v>
      </c>
      <c r="P9">
        <f t="shared" ca="1" si="1"/>
        <v>14.2</v>
      </c>
      <c r="Q9">
        <f t="shared" ca="1" si="1"/>
        <v>3.08</v>
      </c>
      <c r="R9">
        <f t="shared" ca="1" si="1"/>
        <v>5.78</v>
      </c>
      <c r="S9">
        <f t="shared" ca="1" si="1"/>
        <v>0</v>
      </c>
      <c r="T9">
        <f t="shared" ca="1" si="1"/>
        <v>0</v>
      </c>
      <c r="U9">
        <f t="shared" ca="1" si="1"/>
        <v>0</v>
      </c>
      <c r="V9">
        <f t="shared" ca="1" si="1"/>
        <v>0</v>
      </c>
      <c r="W9">
        <f t="shared" ca="1" si="1"/>
        <v>0</v>
      </c>
      <c r="X9">
        <f t="shared" ca="1" si="1"/>
        <v>0</v>
      </c>
      <c r="Y9">
        <f t="shared" ca="1" si="1"/>
        <v>0</v>
      </c>
      <c r="Z9">
        <f t="shared" ca="1" si="1"/>
        <v>0</v>
      </c>
      <c r="AA9">
        <f t="shared" ca="1" si="1"/>
        <v>0</v>
      </c>
      <c r="AB9">
        <f t="shared" ca="1" si="1"/>
        <v>0</v>
      </c>
      <c r="AC9">
        <f t="shared" ca="1" si="1"/>
        <v>0</v>
      </c>
      <c r="AD9">
        <f t="shared" ca="1" si="1"/>
        <v>0</v>
      </c>
      <c r="AE9">
        <f t="shared" ca="1" si="1"/>
        <v>0</v>
      </c>
      <c r="AF9">
        <f t="shared" ca="1" si="1"/>
        <v>0</v>
      </c>
      <c r="AG9">
        <f t="shared" ca="1" si="3"/>
        <v>99.999999999999986</v>
      </c>
    </row>
    <row r="10" spans="1:33" x14ac:dyDescent="0.3">
      <c r="A10">
        <v>8</v>
      </c>
      <c r="B10" s="1">
        <v>2014</v>
      </c>
      <c r="C10">
        <f t="shared" ca="1" si="2"/>
        <v>6.82</v>
      </c>
      <c r="D10">
        <f t="shared" ca="1" si="1"/>
        <v>3.38</v>
      </c>
      <c r="E10">
        <f t="shared" ca="1" si="1"/>
        <v>0</v>
      </c>
      <c r="F10">
        <f t="shared" ca="1" si="1"/>
        <v>0</v>
      </c>
      <c r="G10">
        <f t="shared" ca="1" si="1"/>
        <v>0.01</v>
      </c>
      <c r="H10">
        <f t="shared" ca="1" si="1"/>
        <v>5.04</v>
      </c>
      <c r="I10">
        <f t="shared" ca="1" si="1"/>
        <v>0</v>
      </c>
      <c r="J10">
        <f t="shared" ca="1" si="1"/>
        <v>0</v>
      </c>
      <c r="K10">
        <f t="shared" ca="1" si="1"/>
        <v>0.48</v>
      </c>
      <c r="L10">
        <f t="shared" ca="1" si="1"/>
        <v>53.84</v>
      </c>
      <c r="M10">
        <f t="shared" ca="1" si="1"/>
        <v>1.9</v>
      </c>
      <c r="N10">
        <f t="shared" ca="1" si="1"/>
        <v>0.78</v>
      </c>
      <c r="O10">
        <f t="shared" ca="1" si="1"/>
        <v>8.3699999999999992</v>
      </c>
      <c r="P10">
        <f t="shared" ca="1" si="1"/>
        <v>15.22</v>
      </c>
      <c r="Q10">
        <f t="shared" ca="1" si="1"/>
        <v>3.15</v>
      </c>
      <c r="R10">
        <f t="shared" ca="1" si="1"/>
        <v>1</v>
      </c>
      <c r="S10">
        <f t="shared" ca="1" si="1"/>
        <v>0</v>
      </c>
      <c r="T10">
        <f t="shared" ca="1" si="1"/>
        <v>0</v>
      </c>
      <c r="U10">
        <f t="shared" ca="1" si="1"/>
        <v>0</v>
      </c>
      <c r="V10">
        <f t="shared" ca="1" si="1"/>
        <v>0</v>
      </c>
      <c r="W10">
        <f t="shared" ca="1" si="1"/>
        <v>0</v>
      </c>
      <c r="X10">
        <f t="shared" ca="1" si="1"/>
        <v>0</v>
      </c>
      <c r="Y10">
        <f t="shared" ca="1" si="1"/>
        <v>0</v>
      </c>
      <c r="Z10">
        <f t="shared" ca="1" si="1"/>
        <v>0</v>
      </c>
      <c r="AA10">
        <f t="shared" ca="1" si="1"/>
        <v>0</v>
      </c>
      <c r="AB10">
        <f t="shared" ca="1" si="1"/>
        <v>0</v>
      </c>
      <c r="AC10">
        <f t="shared" ca="1" si="1"/>
        <v>0</v>
      </c>
      <c r="AD10">
        <f t="shared" ca="1" si="1"/>
        <v>0</v>
      </c>
      <c r="AE10">
        <f t="shared" ca="1" si="1"/>
        <v>0</v>
      </c>
      <c r="AF10">
        <f t="shared" ca="1" si="1"/>
        <v>0</v>
      </c>
      <c r="AG10">
        <f t="shared" ca="1" si="3"/>
        <v>99.990000000000023</v>
      </c>
    </row>
    <row r="11" spans="1:33" x14ac:dyDescent="0.3">
      <c r="A11">
        <v>9</v>
      </c>
      <c r="B11" s="1">
        <v>2015</v>
      </c>
      <c r="C11">
        <f t="shared" ca="1" si="2"/>
        <v>6.5</v>
      </c>
      <c r="D11">
        <f t="shared" ca="1" si="1"/>
        <v>6.91</v>
      </c>
      <c r="E11">
        <f t="shared" ca="1" si="1"/>
        <v>0</v>
      </c>
      <c r="F11">
        <f t="shared" ca="1" si="1"/>
        <v>0</v>
      </c>
      <c r="G11">
        <f t="shared" ca="1" si="1"/>
        <v>0.18</v>
      </c>
      <c r="H11">
        <f t="shared" ca="1" si="1"/>
        <v>5.26</v>
      </c>
      <c r="I11">
        <f t="shared" ca="1" si="1"/>
        <v>0</v>
      </c>
      <c r="J11">
        <f t="shared" ca="1" si="1"/>
        <v>0</v>
      </c>
      <c r="K11">
        <f t="shared" ca="1" si="1"/>
        <v>0.52</v>
      </c>
      <c r="L11">
        <f t="shared" ca="1" si="1"/>
        <v>53.69</v>
      </c>
      <c r="M11">
        <f t="shared" ca="1" si="1"/>
        <v>2.2200000000000002</v>
      </c>
      <c r="N11">
        <f t="shared" ca="1" si="1"/>
        <v>1.1100000000000001</v>
      </c>
      <c r="O11">
        <f t="shared" ca="1" si="1"/>
        <v>6.41</v>
      </c>
      <c r="P11">
        <f t="shared" ca="1" si="1"/>
        <v>14.87</v>
      </c>
      <c r="Q11">
        <f t="shared" ca="1" si="1"/>
        <v>1.8</v>
      </c>
      <c r="R11">
        <f t="shared" ca="1" si="1"/>
        <v>0.51</v>
      </c>
      <c r="S11">
        <f t="shared" ca="1" si="1"/>
        <v>0</v>
      </c>
      <c r="T11">
        <f t="shared" ca="1" si="1"/>
        <v>0</v>
      </c>
      <c r="U11">
        <f t="shared" ca="1" si="1"/>
        <v>0</v>
      </c>
      <c r="V11">
        <f t="shared" ca="1" si="1"/>
        <v>0</v>
      </c>
      <c r="W11">
        <f t="shared" ca="1" si="1"/>
        <v>0</v>
      </c>
      <c r="X11">
        <f t="shared" ca="1" si="1"/>
        <v>0</v>
      </c>
      <c r="Y11">
        <f t="shared" ca="1" si="1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3"/>
        <v>99.98</v>
      </c>
    </row>
    <row r="12" spans="1:33" x14ac:dyDescent="0.3">
      <c r="B12" s="2" t="s">
        <v>65</v>
      </c>
      <c r="C12">
        <f ca="1">C11-C3</f>
        <v>-0.12999999999999989</v>
      </c>
      <c r="D12">
        <f t="shared" ref="D12:AF12" ca="1" si="4">D11-D3</f>
        <v>6.91</v>
      </c>
      <c r="E12">
        <f t="shared" ca="1" si="4"/>
        <v>-0.08</v>
      </c>
      <c r="F12">
        <f t="shared" ca="1" si="4"/>
        <v>0</v>
      </c>
      <c r="G12">
        <f t="shared" ca="1" si="4"/>
        <v>-2.79</v>
      </c>
      <c r="H12">
        <f t="shared" ca="1" si="4"/>
        <v>3.25</v>
      </c>
      <c r="I12">
        <f t="shared" ca="1" si="4"/>
        <v>-0.94</v>
      </c>
      <c r="J12">
        <f t="shared" ca="1" si="4"/>
        <v>-0.61</v>
      </c>
      <c r="K12">
        <f t="shared" ca="1" si="4"/>
        <v>0.52</v>
      </c>
      <c r="L12">
        <f t="shared" ca="1" si="4"/>
        <v>-4.5399999999999991</v>
      </c>
      <c r="M12">
        <f t="shared" ca="1" si="4"/>
        <v>0.35000000000000009</v>
      </c>
      <c r="N12">
        <f t="shared" ca="1" si="4"/>
        <v>0.37000000000000011</v>
      </c>
      <c r="O12">
        <f t="shared" ca="1" si="4"/>
        <v>1.0700000000000003</v>
      </c>
      <c r="P12">
        <f t="shared" ca="1" si="4"/>
        <v>11.129999999999999</v>
      </c>
      <c r="Q12">
        <f t="shared" ca="1" si="4"/>
        <v>-0.92000000000000015</v>
      </c>
      <c r="R12">
        <f t="shared" ca="1" si="4"/>
        <v>-13.61</v>
      </c>
      <c r="S12">
        <f t="shared" ca="1" si="4"/>
        <v>0</v>
      </c>
      <c r="T12">
        <f t="shared" ca="1" si="4"/>
        <v>0</v>
      </c>
      <c r="U12">
        <f t="shared" ca="1" si="4"/>
        <v>0</v>
      </c>
      <c r="V12">
        <f t="shared" ca="1" si="4"/>
        <v>0</v>
      </c>
      <c r="W12">
        <f t="shared" ca="1" si="4"/>
        <v>0</v>
      </c>
      <c r="X12">
        <f t="shared" ca="1" si="4"/>
        <v>0</v>
      </c>
      <c r="Y12">
        <f t="shared" ca="1" si="4"/>
        <v>0</v>
      </c>
      <c r="Z12">
        <f t="shared" ca="1" si="4"/>
        <v>0</v>
      </c>
      <c r="AA12">
        <f t="shared" ca="1" si="4"/>
        <v>0</v>
      </c>
      <c r="AB12">
        <f t="shared" ca="1" si="4"/>
        <v>0</v>
      </c>
      <c r="AC12">
        <f t="shared" ca="1" si="4"/>
        <v>0</v>
      </c>
      <c r="AD12">
        <f t="shared" ca="1" si="4"/>
        <v>0</v>
      </c>
      <c r="AE12">
        <f t="shared" ca="1" si="4"/>
        <v>0</v>
      </c>
      <c r="AF12">
        <f t="shared" ca="1" si="4"/>
        <v>0</v>
      </c>
    </row>
    <row r="14" spans="1:33" s="1" customFormat="1" x14ac:dyDescent="0.3">
      <c r="B14" s="2" t="s">
        <v>61</v>
      </c>
      <c r="C14" s="1" t="str">
        <f ca="1">OFFSET($B$1,$B$1+10*C$1,0)</f>
        <v>BTH</v>
      </c>
      <c r="D14" s="1" t="str">
        <f t="shared" ref="D14:AF14" ca="1" si="5">OFFSET($B$1,$B$1+10*D$1,0)</f>
        <v>CTH</v>
      </c>
      <c r="E14" s="1" t="str">
        <f t="shared" ca="1" si="5"/>
        <v>HKr</v>
      </c>
      <c r="F14" s="1" t="str">
        <f t="shared" ca="1" si="5"/>
        <v>HV</v>
      </c>
      <c r="G14" s="1" t="str">
        <f t="shared" ca="1" si="5"/>
        <v>HB</v>
      </c>
      <c r="H14" s="1" t="str">
        <f t="shared" ca="1" si="5"/>
        <v>HiG</v>
      </c>
      <c r="I14" s="1" t="str">
        <f t="shared" ca="1" si="5"/>
        <v>HH</v>
      </c>
      <c r="J14" s="1" t="str">
        <f t="shared" ca="1" si="5"/>
        <v>JU</v>
      </c>
      <c r="K14" s="1" t="str">
        <f t="shared" ca="1" si="5"/>
        <v>KaU</v>
      </c>
      <c r="L14" s="1" t="str">
        <f t="shared" ca="1" si="5"/>
        <v>KTH</v>
      </c>
      <c r="M14" s="1" t="str">
        <f t="shared" ca="1" si="5"/>
        <v>LiU</v>
      </c>
      <c r="N14" s="1" t="str">
        <f t="shared" ca="1" si="5"/>
        <v>LTU</v>
      </c>
      <c r="O14" s="1" t="str">
        <f t="shared" ca="1" si="5"/>
        <v>LU</v>
      </c>
      <c r="P14" s="1" t="str">
        <f t="shared" ca="1" si="5"/>
        <v>MaH</v>
      </c>
      <c r="Q14" s="1" t="str">
        <f t="shared" ca="1" si="5"/>
        <v>SU</v>
      </c>
      <c r="R14" s="1" t="str">
        <f t="shared" ca="1" si="5"/>
        <v>SLU</v>
      </c>
      <c r="S14" s="1">
        <f t="shared" ca="1" si="5"/>
        <v>0</v>
      </c>
      <c r="T14" s="1">
        <f t="shared" ca="1" si="5"/>
        <v>0</v>
      </c>
      <c r="U14" s="1">
        <f t="shared" ca="1" si="5"/>
        <v>0</v>
      </c>
      <c r="V14" s="1">
        <f t="shared" ca="1" si="5"/>
        <v>0</v>
      </c>
      <c r="W14" s="1">
        <f t="shared" ca="1" si="5"/>
        <v>0</v>
      </c>
      <c r="X14" s="1">
        <f t="shared" ca="1" si="5"/>
        <v>0</v>
      </c>
      <c r="Y14" s="1">
        <f t="shared" ca="1" si="5"/>
        <v>0</v>
      </c>
      <c r="Z14" s="1">
        <f t="shared" ca="1" si="5"/>
        <v>0</v>
      </c>
      <c r="AA14" s="1">
        <f t="shared" ca="1" si="5"/>
        <v>0</v>
      </c>
      <c r="AB14" s="1">
        <f t="shared" ca="1" si="5"/>
        <v>0</v>
      </c>
      <c r="AC14" s="1">
        <f t="shared" ca="1" si="5"/>
        <v>0</v>
      </c>
      <c r="AD14" s="1">
        <f t="shared" ca="1" si="5"/>
        <v>0</v>
      </c>
      <c r="AE14" s="1">
        <f t="shared" ca="1" si="5"/>
        <v>0</v>
      </c>
      <c r="AF14" s="1">
        <f t="shared" ca="1" si="5"/>
        <v>0</v>
      </c>
      <c r="AG14" s="1" t="s">
        <v>60</v>
      </c>
    </row>
    <row r="15" spans="1:33" x14ac:dyDescent="0.3">
      <c r="A15">
        <v>2</v>
      </c>
      <c r="B15" s="1">
        <v>2008</v>
      </c>
      <c r="C15">
        <f ca="1">OFFSET($B$1,$B$1+10*C$1+$A15,1)</f>
        <v>504</v>
      </c>
      <c r="D15">
        <f t="shared" ref="D15:AF22" ca="1" si="6">OFFSET($B$1,$B$1+10*D$1+$A15,1)</f>
        <v>0</v>
      </c>
      <c r="E15">
        <f t="shared" ca="1" si="6"/>
        <v>3</v>
      </c>
      <c r="F15">
        <f t="shared" ca="1" si="6"/>
        <v>0</v>
      </c>
      <c r="G15">
        <f t="shared" ca="1" si="6"/>
        <v>149</v>
      </c>
      <c r="H15">
        <f t="shared" ca="1" si="6"/>
        <v>157</v>
      </c>
      <c r="I15">
        <f t="shared" ca="1" si="6"/>
        <v>40</v>
      </c>
      <c r="J15">
        <f t="shared" ca="1" si="6"/>
        <v>27</v>
      </c>
      <c r="K15">
        <f t="shared" ca="1" si="6"/>
        <v>0</v>
      </c>
      <c r="L15">
        <f t="shared" ca="1" si="6"/>
        <v>4559</v>
      </c>
      <c r="M15">
        <f t="shared" ca="1" si="6"/>
        <v>117</v>
      </c>
      <c r="N15">
        <f t="shared" ca="1" si="6"/>
        <v>130</v>
      </c>
      <c r="O15">
        <f t="shared" ca="1" si="6"/>
        <v>624</v>
      </c>
      <c r="P15">
        <f t="shared" ca="1" si="6"/>
        <v>577</v>
      </c>
      <c r="Q15">
        <f t="shared" ca="1" si="6"/>
        <v>228</v>
      </c>
      <c r="R15">
        <f t="shared" ca="1" si="6"/>
        <v>845</v>
      </c>
      <c r="S15">
        <f t="shared" ca="1" si="6"/>
        <v>0</v>
      </c>
      <c r="T15">
        <f t="shared" ca="1" si="6"/>
        <v>0</v>
      </c>
      <c r="U15">
        <f t="shared" ca="1" si="6"/>
        <v>0</v>
      </c>
      <c r="V15">
        <f t="shared" ca="1" si="6"/>
        <v>0</v>
      </c>
      <c r="W15">
        <f t="shared" ca="1" si="6"/>
        <v>0</v>
      </c>
      <c r="X15">
        <f t="shared" ca="1" si="6"/>
        <v>0</v>
      </c>
      <c r="Y15">
        <f t="shared" ca="1" si="6"/>
        <v>0</v>
      </c>
      <c r="Z15">
        <f t="shared" ca="1" si="6"/>
        <v>0</v>
      </c>
      <c r="AA15">
        <f t="shared" ca="1" si="6"/>
        <v>0</v>
      </c>
      <c r="AB15">
        <f t="shared" ca="1" si="6"/>
        <v>0</v>
      </c>
      <c r="AC15">
        <f t="shared" ca="1" si="6"/>
        <v>0</v>
      </c>
      <c r="AD15">
        <f t="shared" ca="1" si="6"/>
        <v>0</v>
      </c>
      <c r="AE15">
        <f t="shared" ca="1" si="6"/>
        <v>0</v>
      </c>
      <c r="AF15">
        <f t="shared" ca="1" si="6"/>
        <v>0</v>
      </c>
      <c r="AG15">
        <f t="shared" ca="1" si="3"/>
        <v>7960</v>
      </c>
    </row>
    <row r="16" spans="1:33" x14ac:dyDescent="0.3">
      <c r="A16">
        <v>3</v>
      </c>
      <c r="B16" s="1">
        <v>2009</v>
      </c>
      <c r="C16">
        <f t="shared" ref="C16:R22" ca="1" si="7">OFFSET($B$1,$B$1+10*C$1+$A16,1)</f>
        <v>524</v>
      </c>
      <c r="D16">
        <f t="shared" ca="1" si="7"/>
        <v>0</v>
      </c>
      <c r="E16">
        <f t="shared" ca="1" si="7"/>
        <v>0</v>
      </c>
      <c r="F16">
        <f t="shared" ca="1" si="7"/>
        <v>0</v>
      </c>
      <c r="G16">
        <f t="shared" ca="1" si="7"/>
        <v>154</v>
      </c>
      <c r="H16">
        <f t="shared" ca="1" si="7"/>
        <v>203</v>
      </c>
      <c r="I16">
        <f t="shared" ca="1" si="7"/>
        <v>26</v>
      </c>
      <c r="J16">
        <f t="shared" ca="1" si="7"/>
        <v>27</v>
      </c>
      <c r="K16">
        <f t="shared" ca="1" si="7"/>
        <v>22</v>
      </c>
      <c r="L16">
        <f t="shared" ca="1" si="7"/>
        <v>5057</v>
      </c>
      <c r="M16">
        <f t="shared" ca="1" si="7"/>
        <v>189</v>
      </c>
      <c r="N16">
        <f t="shared" ca="1" si="7"/>
        <v>158</v>
      </c>
      <c r="O16">
        <f t="shared" ca="1" si="7"/>
        <v>989</v>
      </c>
      <c r="P16">
        <f t="shared" ca="1" si="7"/>
        <v>913</v>
      </c>
      <c r="Q16">
        <f t="shared" ca="1" si="7"/>
        <v>318</v>
      </c>
      <c r="R16">
        <f t="shared" ca="1" si="7"/>
        <v>1000</v>
      </c>
      <c r="S16">
        <f t="shared" ca="1" si="6"/>
        <v>0</v>
      </c>
      <c r="T16">
        <f t="shared" ca="1" si="6"/>
        <v>0</v>
      </c>
      <c r="U16">
        <f t="shared" ca="1" si="6"/>
        <v>0</v>
      </c>
      <c r="V16">
        <f t="shared" ca="1" si="6"/>
        <v>0</v>
      </c>
      <c r="W16">
        <f t="shared" ca="1" si="6"/>
        <v>0</v>
      </c>
      <c r="X16">
        <f t="shared" ca="1" si="6"/>
        <v>0</v>
      </c>
      <c r="Y16">
        <f t="shared" ca="1" si="6"/>
        <v>0</v>
      </c>
      <c r="Z16">
        <f t="shared" ca="1" si="6"/>
        <v>0</v>
      </c>
      <c r="AA16">
        <f t="shared" ca="1" si="6"/>
        <v>0</v>
      </c>
      <c r="AB16">
        <f t="shared" ca="1" si="6"/>
        <v>0</v>
      </c>
      <c r="AC16">
        <f t="shared" ca="1" si="6"/>
        <v>0</v>
      </c>
      <c r="AD16">
        <f t="shared" ca="1" si="6"/>
        <v>0</v>
      </c>
      <c r="AE16">
        <f t="shared" ca="1" si="6"/>
        <v>0</v>
      </c>
      <c r="AF16">
        <f t="shared" ca="1" si="6"/>
        <v>0</v>
      </c>
      <c r="AG16">
        <f t="shared" ca="1" si="3"/>
        <v>9580</v>
      </c>
    </row>
    <row r="17" spans="1:33" x14ac:dyDescent="0.3">
      <c r="A17">
        <v>4</v>
      </c>
      <c r="B17" s="1">
        <v>2010</v>
      </c>
      <c r="C17">
        <f t="shared" ca="1" si="7"/>
        <v>576</v>
      </c>
      <c r="D17">
        <f t="shared" ca="1" si="6"/>
        <v>16</v>
      </c>
      <c r="E17">
        <f t="shared" ca="1" si="6"/>
        <v>0</v>
      </c>
      <c r="F17">
        <f t="shared" ca="1" si="6"/>
        <v>0</v>
      </c>
      <c r="G17">
        <f t="shared" ca="1" si="6"/>
        <v>88</v>
      </c>
      <c r="H17">
        <f t="shared" ca="1" si="6"/>
        <v>247</v>
      </c>
      <c r="I17">
        <f t="shared" ca="1" si="6"/>
        <v>44</v>
      </c>
      <c r="J17">
        <f t="shared" ca="1" si="6"/>
        <v>15</v>
      </c>
      <c r="K17">
        <f t="shared" ca="1" si="6"/>
        <v>33</v>
      </c>
      <c r="L17">
        <f t="shared" ca="1" si="6"/>
        <v>5007</v>
      </c>
      <c r="M17">
        <f t="shared" ca="1" si="6"/>
        <v>176</v>
      </c>
      <c r="N17">
        <f t="shared" ca="1" si="6"/>
        <v>216</v>
      </c>
      <c r="O17">
        <f t="shared" ca="1" si="6"/>
        <v>1076</v>
      </c>
      <c r="P17">
        <f t="shared" ca="1" si="6"/>
        <v>1143</v>
      </c>
      <c r="Q17">
        <f t="shared" ca="1" si="6"/>
        <v>342</v>
      </c>
      <c r="R17">
        <f t="shared" ca="1" si="6"/>
        <v>1017</v>
      </c>
      <c r="S17">
        <f t="shared" ca="1" si="6"/>
        <v>0</v>
      </c>
      <c r="T17">
        <f t="shared" ca="1" si="6"/>
        <v>0</v>
      </c>
      <c r="U17">
        <f t="shared" ca="1" si="6"/>
        <v>0</v>
      </c>
      <c r="V17">
        <f t="shared" ca="1" si="6"/>
        <v>0</v>
      </c>
      <c r="W17">
        <f t="shared" ca="1" si="6"/>
        <v>0</v>
      </c>
      <c r="X17">
        <f t="shared" ca="1" si="6"/>
        <v>0</v>
      </c>
      <c r="Y17">
        <f t="shared" ca="1" si="6"/>
        <v>0</v>
      </c>
      <c r="Z17">
        <f t="shared" ca="1" si="6"/>
        <v>0</v>
      </c>
      <c r="AA17">
        <f t="shared" ca="1" si="6"/>
        <v>0</v>
      </c>
      <c r="AB17">
        <f t="shared" ca="1" si="6"/>
        <v>0</v>
      </c>
      <c r="AC17">
        <f t="shared" ca="1" si="6"/>
        <v>0</v>
      </c>
      <c r="AD17">
        <f t="shared" ca="1" si="6"/>
        <v>0</v>
      </c>
      <c r="AE17">
        <f t="shared" ca="1" si="6"/>
        <v>0</v>
      </c>
      <c r="AF17">
        <f t="shared" ca="1" si="6"/>
        <v>0</v>
      </c>
      <c r="AG17">
        <f t="shared" ca="1" si="3"/>
        <v>9996</v>
      </c>
    </row>
    <row r="18" spans="1:33" x14ac:dyDescent="0.3">
      <c r="A18">
        <v>5</v>
      </c>
      <c r="B18" s="1">
        <v>2011</v>
      </c>
      <c r="C18">
        <f t="shared" ca="1" si="7"/>
        <v>537</v>
      </c>
      <c r="D18">
        <f t="shared" ca="1" si="6"/>
        <v>199</v>
      </c>
      <c r="E18">
        <f t="shared" ca="1" si="6"/>
        <v>0</v>
      </c>
      <c r="F18">
        <f t="shared" ca="1" si="6"/>
        <v>39</v>
      </c>
      <c r="G18">
        <f t="shared" ca="1" si="6"/>
        <v>17</v>
      </c>
      <c r="H18">
        <f t="shared" ca="1" si="6"/>
        <v>285</v>
      </c>
      <c r="I18">
        <f t="shared" ca="1" si="6"/>
        <v>33</v>
      </c>
      <c r="J18">
        <f t="shared" ca="1" si="6"/>
        <v>0</v>
      </c>
      <c r="K18">
        <f t="shared" ca="1" si="6"/>
        <v>30</v>
      </c>
      <c r="L18">
        <f t="shared" ca="1" si="6"/>
        <v>4825</v>
      </c>
      <c r="M18">
        <f t="shared" ca="1" si="6"/>
        <v>150</v>
      </c>
      <c r="N18">
        <f t="shared" ca="1" si="6"/>
        <v>237</v>
      </c>
      <c r="O18">
        <f t="shared" ca="1" si="6"/>
        <v>1136</v>
      </c>
      <c r="P18">
        <f t="shared" ca="1" si="6"/>
        <v>1171</v>
      </c>
      <c r="Q18">
        <f t="shared" ca="1" si="6"/>
        <v>343</v>
      </c>
      <c r="R18">
        <f t="shared" ca="1" si="6"/>
        <v>1054</v>
      </c>
      <c r="S18">
        <f t="shared" ca="1" si="6"/>
        <v>0</v>
      </c>
      <c r="T18">
        <f t="shared" ca="1" si="6"/>
        <v>0</v>
      </c>
      <c r="U18">
        <f t="shared" ca="1" si="6"/>
        <v>0</v>
      </c>
      <c r="V18">
        <f t="shared" ca="1" si="6"/>
        <v>0</v>
      </c>
      <c r="W18">
        <f t="shared" ca="1" si="6"/>
        <v>0</v>
      </c>
      <c r="X18">
        <f t="shared" ca="1" si="6"/>
        <v>0</v>
      </c>
      <c r="Y18">
        <f t="shared" ca="1" si="6"/>
        <v>0</v>
      </c>
      <c r="Z18">
        <f t="shared" ca="1" si="6"/>
        <v>0</v>
      </c>
      <c r="AA18">
        <f t="shared" ca="1" si="6"/>
        <v>0</v>
      </c>
      <c r="AB18">
        <f t="shared" ca="1" si="6"/>
        <v>0</v>
      </c>
      <c r="AC18">
        <f t="shared" ca="1" si="6"/>
        <v>0</v>
      </c>
      <c r="AD18">
        <f t="shared" ca="1" si="6"/>
        <v>0</v>
      </c>
      <c r="AE18">
        <f t="shared" ca="1" si="6"/>
        <v>0</v>
      </c>
      <c r="AF18">
        <f t="shared" ca="1" si="6"/>
        <v>0</v>
      </c>
      <c r="AG18">
        <f t="shared" ca="1" si="3"/>
        <v>10056</v>
      </c>
    </row>
    <row r="19" spans="1:33" x14ac:dyDescent="0.3">
      <c r="A19">
        <v>6</v>
      </c>
      <c r="B19" s="1">
        <v>2012</v>
      </c>
      <c r="C19">
        <f t="shared" ca="1" si="7"/>
        <v>525</v>
      </c>
      <c r="D19">
        <f t="shared" ca="1" si="6"/>
        <v>321</v>
      </c>
      <c r="E19">
        <f t="shared" ca="1" si="6"/>
        <v>0</v>
      </c>
      <c r="F19">
        <f t="shared" ca="1" si="6"/>
        <v>0</v>
      </c>
      <c r="G19">
        <f t="shared" ca="1" si="6"/>
        <v>16</v>
      </c>
      <c r="H19">
        <f t="shared" ca="1" si="6"/>
        <v>290</v>
      </c>
      <c r="I19">
        <f t="shared" ca="1" si="6"/>
        <v>46</v>
      </c>
      <c r="J19">
        <f t="shared" ca="1" si="6"/>
        <v>0</v>
      </c>
      <c r="K19">
        <f t="shared" ca="1" si="6"/>
        <v>28</v>
      </c>
      <c r="L19">
        <f t="shared" ca="1" si="6"/>
        <v>4508</v>
      </c>
      <c r="M19">
        <f t="shared" ca="1" si="6"/>
        <v>122</v>
      </c>
      <c r="N19">
        <f t="shared" ca="1" si="6"/>
        <v>170</v>
      </c>
      <c r="O19">
        <f t="shared" ca="1" si="6"/>
        <v>1004</v>
      </c>
      <c r="P19">
        <f t="shared" ca="1" si="6"/>
        <v>1123</v>
      </c>
      <c r="Q19">
        <f t="shared" ca="1" si="6"/>
        <v>271</v>
      </c>
      <c r="R19">
        <f t="shared" ca="1" si="6"/>
        <v>1093</v>
      </c>
      <c r="S19">
        <f t="shared" ca="1" si="6"/>
        <v>0</v>
      </c>
      <c r="T19">
        <f t="shared" ca="1" si="6"/>
        <v>0</v>
      </c>
      <c r="U19">
        <f t="shared" ca="1" si="6"/>
        <v>0</v>
      </c>
      <c r="V19">
        <f t="shared" ca="1" si="6"/>
        <v>0</v>
      </c>
      <c r="W19">
        <f t="shared" ca="1" si="6"/>
        <v>0</v>
      </c>
      <c r="X19">
        <f t="shared" ca="1" si="6"/>
        <v>0</v>
      </c>
      <c r="Y19">
        <f t="shared" ca="1" si="6"/>
        <v>0</v>
      </c>
      <c r="Z19">
        <f t="shared" ca="1" si="6"/>
        <v>0</v>
      </c>
      <c r="AA19">
        <f t="shared" ca="1" si="6"/>
        <v>0</v>
      </c>
      <c r="AB19">
        <f t="shared" ca="1" si="6"/>
        <v>0</v>
      </c>
      <c r="AC19">
        <f t="shared" ca="1" si="6"/>
        <v>0</v>
      </c>
      <c r="AD19">
        <f t="shared" ca="1" si="6"/>
        <v>0</v>
      </c>
      <c r="AE19">
        <f t="shared" ca="1" si="6"/>
        <v>0</v>
      </c>
      <c r="AF19">
        <f t="shared" ca="1" si="6"/>
        <v>0</v>
      </c>
      <c r="AG19">
        <f t="shared" ca="1" si="3"/>
        <v>9517</v>
      </c>
    </row>
    <row r="20" spans="1:33" x14ac:dyDescent="0.3">
      <c r="A20">
        <v>7</v>
      </c>
      <c r="B20" s="1">
        <v>2013</v>
      </c>
      <c r="C20">
        <f t="shared" ca="1" si="7"/>
        <v>494</v>
      </c>
      <c r="D20">
        <f t="shared" ca="1" si="6"/>
        <v>285</v>
      </c>
      <c r="E20">
        <f t="shared" ca="1" si="6"/>
        <v>0</v>
      </c>
      <c r="F20">
        <f t="shared" ca="1" si="6"/>
        <v>0</v>
      </c>
      <c r="G20">
        <f t="shared" ca="1" si="6"/>
        <v>6</v>
      </c>
      <c r="H20">
        <f t="shared" ca="1" si="6"/>
        <v>302</v>
      </c>
      <c r="I20">
        <f t="shared" ca="1" si="6"/>
        <v>38</v>
      </c>
      <c r="J20">
        <f t="shared" ca="1" si="6"/>
        <v>0</v>
      </c>
      <c r="K20">
        <f t="shared" ca="1" si="6"/>
        <v>32</v>
      </c>
      <c r="L20">
        <f t="shared" ca="1" si="6"/>
        <v>4174</v>
      </c>
      <c r="M20">
        <f t="shared" ca="1" si="6"/>
        <v>144</v>
      </c>
      <c r="N20">
        <f t="shared" ca="1" si="6"/>
        <v>132</v>
      </c>
      <c r="O20">
        <f t="shared" ca="1" si="6"/>
        <v>732</v>
      </c>
      <c r="P20">
        <f t="shared" ca="1" si="6"/>
        <v>1170</v>
      </c>
      <c r="Q20">
        <f t="shared" ca="1" si="6"/>
        <v>254</v>
      </c>
      <c r="R20">
        <f t="shared" ca="1" si="6"/>
        <v>476</v>
      </c>
      <c r="S20">
        <f t="shared" ca="1" si="6"/>
        <v>0</v>
      </c>
      <c r="T20">
        <f t="shared" ca="1" si="6"/>
        <v>0</v>
      </c>
      <c r="U20">
        <f t="shared" ca="1" si="6"/>
        <v>0</v>
      </c>
      <c r="V20">
        <f t="shared" ca="1" si="6"/>
        <v>0</v>
      </c>
      <c r="W20">
        <f t="shared" ca="1" si="6"/>
        <v>0</v>
      </c>
      <c r="X20">
        <f t="shared" ca="1" si="6"/>
        <v>0</v>
      </c>
      <c r="Y20">
        <f t="shared" ca="1" si="6"/>
        <v>0</v>
      </c>
      <c r="Z20">
        <f t="shared" ca="1" si="6"/>
        <v>0</v>
      </c>
      <c r="AA20">
        <f t="shared" ca="1" si="6"/>
        <v>0</v>
      </c>
      <c r="AB20">
        <f t="shared" ca="1" si="6"/>
        <v>0</v>
      </c>
      <c r="AC20">
        <f t="shared" ca="1" si="6"/>
        <v>0</v>
      </c>
      <c r="AD20">
        <f t="shared" ca="1" si="6"/>
        <v>0</v>
      </c>
      <c r="AE20">
        <f t="shared" ca="1" si="6"/>
        <v>0</v>
      </c>
      <c r="AF20">
        <f t="shared" ca="1" si="6"/>
        <v>0</v>
      </c>
      <c r="AG20">
        <f t="shared" ca="1" si="3"/>
        <v>8239</v>
      </c>
    </row>
    <row r="21" spans="1:33" x14ac:dyDescent="0.3">
      <c r="A21">
        <v>8</v>
      </c>
      <c r="B21" s="1">
        <v>2014</v>
      </c>
      <c r="C21">
        <f t="shared" ca="1" si="7"/>
        <v>514</v>
      </c>
      <c r="D21">
        <f t="shared" ca="1" si="6"/>
        <v>255</v>
      </c>
      <c r="E21">
        <f t="shared" ca="1" si="6"/>
        <v>0</v>
      </c>
      <c r="F21">
        <f t="shared" ca="1" si="6"/>
        <v>0</v>
      </c>
      <c r="G21">
        <f t="shared" ca="1" si="6"/>
        <v>1</v>
      </c>
      <c r="H21">
        <f t="shared" ca="1" si="6"/>
        <v>380</v>
      </c>
      <c r="I21">
        <f t="shared" ca="1" si="6"/>
        <v>0</v>
      </c>
      <c r="J21">
        <f t="shared" ca="1" si="6"/>
        <v>0</v>
      </c>
      <c r="K21">
        <f t="shared" ca="1" si="6"/>
        <v>36</v>
      </c>
      <c r="L21">
        <f t="shared" ca="1" si="6"/>
        <v>4057</v>
      </c>
      <c r="M21">
        <f t="shared" ca="1" si="6"/>
        <v>143</v>
      </c>
      <c r="N21">
        <f t="shared" ca="1" si="6"/>
        <v>59</v>
      </c>
      <c r="O21">
        <f t="shared" ca="1" si="6"/>
        <v>631</v>
      </c>
      <c r="P21">
        <f t="shared" ca="1" si="6"/>
        <v>1147</v>
      </c>
      <c r="Q21">
        <f t="shared" ca="1" si="6"/>
        <v>237</v>
      </c>
      <c r="R21">
        <f t="shared" ca="1" si="6"/>
        <v>75</v>
      </c>
      <c r="S21">
        <f t="shared" ca="1" si="6"/>
        <v>0</v>
      </c>
      <c r="T21">
        <f t="shared" ca="1" si="6"/>
        <v>0</v>
      </c>
      <c r="U21">
        <f t="shared" ca="1" si="6"/>
        <v>0</v>
      </c>
      <c r="V21">
        <f t="shared" ca="1" si="6"/>
        <v>0</v>
      </c>
      <c r="W21">
        <f t="shared" ca="1" si="6"/>
        <v>0</v>
      </c>
      <c r="X21">
        <f t="shared" ca="1" si="6"/>
        <v>0</v>
      </c>
      <c r="Y21">
        <f t="shared" ca="1" si="6"/>
        <v>0</v>
      </c>
      <c r="Z21">
        <f t="shared" ca="1" si="6"/>
        <v>0</v>
      </c>
      <c r="AA21">
        <f t="shared" ca="1" si="6"/>
        <v>0</v>
      </c>
      <c r="AB21">
        <f t="shared" ca="1" si="6"/>
        <v>0</v>
      </c>
      <c r="AC21">
        <f t="shared" ca="1" si="6"/>
        <v>0</v>
      </c>
      <c r="AD21">
        <f t="shared" ca="1" si="6"/>
        <v>0</v>
      </c>
      <c r="AE21">
        <f t="shared" ca="1" si="6"/>
        <v>0</v>
      </c>
      <c r="AF21">
        <f t="shared" ca="1" si="6"/>
        <v>0</v>
      </c>
      <c r="AG21">
        <f t="shared" ca="1" si="3"/>
        <v>7535</v>
      </c>
    </row>
    <row r="22" spans="1:33" x14ac:dyDescent="0.3">
      <c r="A22">
        <v>9</v>
      </c>
      <c r="B22" s="1">
        <v>2015</v>
      </c>
      <c r="C22">
        <f t="shared" ca="1" si="7"/>
        <v>509</v>
      </c>
      <c r="D22">
        <f t="shared" ca="1" si="6"/>
        <v>541</v>
      </c>
      <c r="E22">
        <f t="shared" ca="1" si="6"/>
        <v>0</v>
      </c>
      <c r="F22">
        <f t="shared" ca="1" si="6"/>
        <v>0</v>
      </c>
      <c r="G22">
        <f t="shared" ca="1" si="6"/>
        <v>14</v>
      </c>
      <c r="H22">
        <f t="shared" ca="1" si="6"/>
        <v>412</v>
      </c>
      <c r="I22">
        <f t="shared" ca="1" si="6"/>
        <v>0</v>
      </c>
      <c r="J22">
        <f t="shared" ca="1" si="6"/>
        <v>0</v>
      </c>
      <c r="K22">
        <f t="shared" ca="1" si="6"/>
        <v>41</v>
      </c>
      <c r="L22">
        <f t="shared" ca="1" si="6"/>
        <v>4203</v>
      </c>
      <c r="M22">
        <f t="shared" ca="1" si="6"/>
        <v>174</v>
      </c>
      <c r="N22">
        <f t="shared" ca="1" si="6"/>
        <v>87</v>
      </c>
      <c r="O22">
        <f t="shared" ca="1" si="6"/>
        <v>502</v>
      </c>
      <c r="P22">
        <f t="shared" ca="1" si="6"/>
        <v>1164</v>
      </c>
      <c r="Q22">
        <f t="shared" ca="1" si="6"/>
        <v>141</v>
      </c>
      <c r="R22">
        <f t="shared" ca="1" si="6"/>
        <v>40</v>
      </c>
      <c r="S22">
        <f t="shared" ca="1" si="6"/>
        <v>0</v>
      </c>
      <c r="T22">
        <f t="shared" ca="1" si="6"/>
        <v>0</v>
      </c>
      <c r="U22">
        <f t="shared" ca="1" si="6"/>
        <v>0</v>
      </c>
      <c r="V22">
        <f t="shared" ca="1" si="6"/>
        <v>0</v>
      </c>
      <c r="W22">
        <f t="shared" ca="1" si="6"/>
        <v>0</v>
      </c>
      <c r="X22">
        <f t="shared" ca="1" si="6"/>
        <v>0</v>
      </c>
      <c r="Y22">
        <f t="shared" ca="1" si="6"/>
        <v>0</v>
      </c>
      <c r="Z22">
        <f t="shared" ca="1" si="6"/>
        <v>0</v>
      </c>
      <c r="AA22">
        <f t="shared" ca="1" si="6"/>
        <v>0</v>
      </c>
      <c r="AB22">
        <f t="shared" ca="1" si="6"/>
        <v>0</v>
      </c>
      <c r="AC22">
        <f t="shared" ca="1" si="6"/>
        <v>0</v>
      </c>
      <c r="AD22">
        <f t="shared" ca="1" si="6"/>
        <v>0</v>
      </c>
      <c r="AE22">
        <f t="shared" ca="1" si="6"/>
        <v>0</v>
      </c>
      <c r="AF22">
        <f t="shared" ca="1" si="6"/>
        <v>0</v>
      </c>
      <c r="AG22">
        <f t="shared" ca="1" si="3"/>
        <v>7828</v>
      </c>
    </row>
    <row r="23" spans="1:33" x14ac:dyDescent="0.3">
      <c r="B23" s="2" t="s">
        <v>64</v>
      </c>
      <c r="C23">
        <f ca="1">C22-C15</f>
        <v>5</v>
      </c>
      <c r="D23">
        <f t="shared" ref="D23:AG23" ca="1" si="8">D22-D15</f>
        <v>541</v>
      </c>
      <c r="E23">
        <f t="shared" ca="1" si="8"/>
        <v>-3</v>
      </c>
      <c r="F23">
        <f t="shared" ca="1" si="8"/>
        <v>0</v>
      </c>
      <c r="G23">
        <f t="shared" ca="1" si="8"/>
        <v>-135</v>
      </c>
      <c r="H23">
        <f t="shared" ca="1" si="8"/>
        <v>255</v>
      </c>
      <c r="I23">
        <f t="shared" ca="1" si="8"/>
        <v>-40</v>
      </c>
      <c r="J23">
        <f t="shared" ca="1" si="8"/>
        <v>-27</v>
      </c>
      <c r="K23">
        <f t="shared" ca="1" si="8"/>
        <v>41</v>
      </c>
      <c r="L23">
        <f t="shared" ca="1" si="8"/>
        <v>-356</v>
      </c>
      <c r="M23">
        <f t="shared" ca="1" si="8"/>
        <v>57</v>
      </c>
      <c r="N23">
        <f t="shared" ca="1" si="8"/>
        <v>-43</v>
      </c>
      <c r="O23">
        <f t="shared" ca="1" si="8"/>
        <v>-122</v>
      </c>
      <c r="P23">
        <f t="shared" ca="1" si="8"/>
        <v>587</v>
      </c>
      <c r="Q23">
        <f t="shared" ca="1" si="8"/>
        <v>-87</v>
      </c>
      <c r="R23">
        <f t="shared" ca="1" si="8"/>
        <v>-805</v>
      </c>
      <c r="S23">
        <f t="shared" ca="1" si="8"/>
        <v>0</v>
      </c>
      <c r="T23">
        <f t="shared" ca="1" si="8"/>
        <v>0</v>
      </c>
      <c r="U23">
        <f t="shared" ca="1" si="8"/>
        <v>0</v>
      </c>
      <c r="V23">
        <f t="shared" ca="1" si="8"/>
        <v>0</v>
      </c>
      <c r="W23">
        <f t="shared" ca="1" si="8"/>
        <v>0</v>
      </c>
      <c r="X23">
        <f t="shared" ca="1" si="8"/>
        <v>0</v>
      </c>
      <c r="Y23">
        <f t="shared" ca="1" si="8"/>
        <v>0</v>
      </c>
      <c r="Z23">
        <f t="shared" ca="1" si="8"/>
        <v>0</v>
      </c>
      <c r="AA23">
        <f t="shared" ca="1" si="8"/>
        <v>0</v>
      </c>
      <c r="AB23">
        <f t="shared" ca="1" si="8"/>
        <v>0</v>
      </c>
      <c r="AC23">
        <f t="shared" ca="1" si="8"/>
        <v>0</v>
      </c>
      <c r="AD23">
        <f t="shared" ca="1" si="8"/>
        <v>0</v>
      </c>
      <c r="AE23">
        <f t="shared" ca="1" si="8"/>
        <v>0</v>
      </c>
      <c r="AF23">
        <f t="shared" ca="1" si="8"/>
        <v>0</v>
      </c>
      <c r="AG23">
        <f t="shared" ca="1" si="8"/>
        <v>-132</v>
      </c>
    </row>
    <row r="30" spans="1:33" x14ac:dyDescent="0.3">
      <c r="A30" t="s">
        <v>372</v>
      </c>
      <c r="B30" s="1" t="s">
        <v>30</v>
      </c>
    </row>
    <row r="31" spans="1:33" x14ac:dyDescent="0.3">
      <c r="A31">
        <v>2007</v>
      </c>
      <c r="B31" s="1">
        <v>6.63</v>
      </c>
      <c r="C31">
        <v>241</v>
      </c>
    </row>
    <row r="32" spans="1:33" x14ac:dyDescent="0.3">
      <c r="A32">
        <v>2008</v>
      </c>
      <c r="B32" s="1">
        <v>6.33</v>
      </c>
      <c r="C32">
        <v>504</v>
      </c>
    </row>
    <row r="33" spans="1:3" x14ac:dyDescent="0.3">
      <c r="A33">
        <v>2009</v>
      </c>
      <c r="B33" s="1">
        <v>5.47</v>
      </c>
      <c r="C33">
        <v>524</v>
      </c>
    </row>
    <row r="34" spans="1:3" x14ac:dyDescent="0.3">
      <c r="A34">
        <v>2010</v>
      </c>
      <c r="B34" s="1">
        <v>5.76</v>
      </c>
      <c r="C34">
        <v>576</v>
      </c>
    </row>
    <row r="35" spans="1:3" x14ac:dyDescent="0.3">
      <c r="A35">
        <v>2011</v>
      </c>
      <c r="B35" s="1">
        <v>5.34</v>
      </c>
      <c r="C35">
        <v>537</v>
      </c>
    </row>
    <row r="36" spans="1:3" x14ac:dyDescent="0.3">
      <c r="A36">
        <v>2012</v>
      </c>
      <c r="B36" s="1">
        <v>5.52</v>
      </c>
      <c r="C36">
        <v>525</v>
      </c>
    </row>
    <row r="37" spans="1:3" x14ac:dyDescent="0.3">
      <c r="A37">
        <v>2013</v>
      </c>
      <c r="B37" s="1">
        <v>6</v>
      </c>
      <c r="C37">
        <v>494</v>
      </c>
    </row>
    <row r="38" spans="1:3" x14ac:dyDescent="0.3">
      <c r="A38">
        <v>2014</v>
      </c>
      <c r="B38" s="1">
        <v>6.82</v>
      </c>
      <c r="C38">
        <v>514</v>
      </c>
    </row>
    <row r="39" spans="1:3" x14ac:dyDescent="0.3">
      <c r="A39">
        <v>2015</v>
      </c>
      <c r="B39" s="1">
        <v>6.5</v>
      </c>
      <c r="C39">
        <v>509</v>
      </c>
    </row>
    <row r="40" spans="1:3" x14ac:dyDescent="0.3">
      <c r="A40" t="s">
        <v>373</v>
      </c>
      <c r="B40" s="1" t="s">
        <v>31</v>
      </c>
    </row>
    <row r="41" spans="1:3" x14ac:dyDescent="0.3">
      <c r="A41">
        <v>2007</v>
      </c>
      <c r="B41" s="1">
        <v>0</v>
      </c>
      <c r="C41">
        <v>0</v>
      </c>
    </row>
    <row r="42" spans="1:3" x14ac:dyDescent="0.3">
      <c r="A42">
        <v>2008</v>
      </c>
      <c r="B42" s="1">
        <v>0</v>
      </c>
      <c r="C42">
        <v>0</v>
      </c>
    </row>
    <row r="43" spans="1:3" x14ac:dyDescent="0.3">
      <c r="A43">
        <v>2009</v>
      </c>
      <c r="B43" s="1">
        <v>0</v>
      </c>
      <c r="C43">
        <v>0</v>
      </c>
    </row>
    <row r="44" spans="1:3" x14ac:dyDescent="0.3">
      <c r="A44">
        <v>2010</v>
      </c>
      <c r="B44" s="1">
        <v>0.16</v>
      </c>
      <c r="C44">
        <v>16</v>
      </c>
    </row>
    <row r="45" spans="1:3" x14ac:dyDescent="0.3">
      <c r="A45">
        <v>2011</v>
      </c>
      <c r="B45" s="1">
        <v>1.98</v>
      </c>
      <c r="C45">
        <v>199</v>
      </c>
    </row>
    <row r="46" spans="1:3" x14ac:dyDescent="0.3">
      <c r="A46">
        <v>2012</v>
      </c>
      <c r="B46" s="1">
        <v>3.37</v>
      </c>
      <c r="C46">
        <v>321</v>
      </c>
    </row>
    <row r="47" spans="1:3" x14ac:dyDescent="0.3">
      <c r="A47">
        <v>2013</v>
      </c>
      <c r="B47" s="1">
        <v>3.46</v>
      </c>
      <c r="C47">
        <v>285</v>
      </c>
    </row>
    <row r="48" spans="1:3" x14ac:dyDescent="0.3">
      <c r="A48">
        <v>2014</v>
      </c>
      <c r="B48" s="1">
        <v>3.38</v>
      </c>
      <c r="C48">
        <v>255</v>
      </c>
    </row>
    <row r="49" spans="1:3" x14ac:dyDescent="0.3">
      <c r="A49">
        <v>2015</v>
      </c>
      <c r="B49" s="1">
        <v>6.91</v>
      </c>
      <c r="C49">
        <v>541</v>
      </c>
    </row>
    <row r="50" spans="1:3" x14ac:dyDescent="0.3">
      <c r="A50" t="s">
        <v>374</v>
      </c>
      <c r="B50" s="1" t="s">
        <v>35</v>
      </c>
    </row>
    <row r="51" spans="1:3" x14ac:dyDescent="0.3">
      <c r="A51">
        <v>2007</v>
      </c>
      <c r="B51" s="1">
        <v>0.08</v>
      </c>
      <c r="C51">
        <v>3</v>
      </c>
    </row>
    <row r="52" spans="1:3" x14ac:dyDescent="0.3">
      <c r="A52">
        <v>2008</v>
      </c>
      <c r="B52" s="1">
        <v>0.04</v>
      </c>
      <c r="C52">
        <v>3</v>
      </c>
    </row>
    <row r="53" spans="1:3" x14ac:dyDescent="0.3">
      <c r="A53">
        <v>2009</v>
      </c>
      <c r="B53" s="1">
        <v>0</v>
      </c>
      <c r="C53">
        <v>0</v>
      </c>
    </row>
    <row r="54" spans="1:3" x14ac:dyDescent="0.3">
      <c r="A54">
        <v>2010</v>
      </c>
      <c r="B54" s="1">
        <v>0</v>
      </c>
      <c r="C54">
        <v>0</v>
      </c>
    </row>
    <row r="55" spans="1:3" x14ac:dyDescent="0.3">
      <c r="A55">
        <v>2011</v>
      </c>
      <c r="B55" s="1">
        <v>0</v>
      </c>
      <c r="C55">
        <v>0</v>
      </c>
    </row>
    <row r="56" spans="1:3" x14ac:dyDescent="0.3">
      <c r="A56">
        <v>2012</v>
      </c>
      <c r="B56" s="1">
        <v>0</v>
      </c>
      <c r="C56">
        <v>0</v>
      </c>
    </row>
    <row r="57" spans="1:3" x14ac:dyDescent="0.3">
      <c r="A57">
        <v>2013</v>
      </c>
      <c r="B57" s="1">
        <v>0</v>
      </c>
      <c r="C57">
        <v>0</v>
      </c>
    </row>
    <row r="58" spans="1:3" x14ac:dyDescent="0.3">
      <c r="A58">
        <v>2014</v>
      </c>
      <c r="B58" s="1">
        <v>0</v>
      </c>
      <c r="C58">
        <v>0</v>
      </c>
    </row>
    <row r="59" spans="1:3" x14ac:dyDescent="0.3">
      <c r="A59">
        <v>2015</v>
      </c>
      <c r="B59" s="1">
        <v>0</v>
      </c>
      <c r="C59">
        <v>0</v>
      </c>
    </row>
    <row r="60" spans="1:3" x14ac:dyDescent="0.3">
      <c r="A60" t="s">
        <v>375</v>
      </c>
      <c r="B60" s="1" t="s">
        <v>36</v>
      </c>
    </row>
    <row r="61" spans="1:3" x14ac:dyDescent="0.3">
      <c r="A61">
        <v>2007</v>
      </c>
      <c r="B61" s="1">
        <v>0</v>
      </c>
      <c r="C61">
        <v>0</v>
      </c>
    </row>
    <row r="62" spans="1:3" x14ac:dyDescent="0.3">
      <c r="A62">
        <v>2008</v>
      </c>
      <c r="B62" s="1">
        <v>0</v>
      </c>
      <c r="C62">
        <v>0</v>
      </c>
    </row>
    <row r="63" spans="1:3" x14ac:dyDescent="0.3">
      <c r="A63">
        <v>2009</v>
      </c>
      <c r="B63" s="1">
        <v>0</v>
      </c>
      <c r="C63">
        <v>0</v>
      </c>
    </row>
    <row r="64" spans="1:3" x14ac:dyDescent="0.3">
      <c r="A64">
        <v>2010</v>
      </c>
      <c r="B64" s="1">
        <v>0</v>
      </c>
      <c r="C64">
        <v>0</v>
      </c>
    </row>
    <row r="65" spans="1:3" x14ac:dyDescent="0.3">
      <c r="A65">
        <v>2011</v>
      </c>
      <c r="B65" s="1">
        <v>0.39</v>
      </c>
      <c r="C65">
        <v>39</v>
      </c>
    </row>
    <row r="66" spans="1:3" x14ac:dyDescent="0.3">
      <c r="A66">
        <v>2012</v>
      </c>
      <c r="B66" s="1">
        <v>0</v>
      </c>
      <c r="C66">
        <v>0</v>
      </c>
    </row>
    <row r="67" spans="1:3" x14ac:dyDescent="0.3">
      <c r="A67">
        <v>2013</v>
      </c>
      <c r="B67" s="1">
        <v>0</v>
      </c>
      <c r="C67">
        <v>0</v>
      </c>
    </row>
    <row r="68" spans="1:3" x14ac:dyDescent="0.3">
      <c r="A68">
        <v>2014</v>
      </c>
      <c r="B68" s="1">
        <v>0</v>
      </c>
      <c r="C68">
        <v>0</v>
      </c>
    </row>
    <row r="69" spans="1:3" x14ac:dyDescent="0.3">
      <c r="A69">
        <v>2015</v>
      </c>
      <c r="B69" s="1">
        <v>0</v>
      </c>
      <c r="C69">
        <v>0</v>
      </c>
    </row>
    <row r="70" spans="1:3" x14ac:dyDescent="0.3">
      <c r="A70" t="s">
        <v>376</v>
      </c>
      <c r="B70" s="1" t="s">
        <v>37</v>
      </c>
    </row>
    <row r="71" spans="1:3" x14ac:dyDescent="0.3">
      <c r="A71">
        <v>2007</v>
      </c>
      <c r="B71" s="1">
        <v>2.97</v>
      </c>
      <c r="C71">
        <v>108</v>
      </c>
    </row>
    <row r="72" spans="1:3" x14ac:dyDescent="0.3">
      <c r="A72">
        <v>2008</v>
      </c>
      <c r="B72" s="1">
        <v>1.87</v>
      </c>
      <c r="C72">
        <v>149</v>
      </c>
    </row>
    <row r="73" spans="1:3" x14ac:dyDescent="0.3">
      <c r="A73">
        <v>2009</v>
      </c>
      <c r="B73" s="1">
        <v>1.61</v>
      </c>
      <c r="C73">
        <v>154</v>
      </c>
    </row>
    <row r="74" spans="1:3" x14ac:dyDescent="0.3">
      <c r="A74">
        <v>2010</v>
      </c>
      <c r="B74" s="1">
        <v>0.88</v>
      </c>
      <c r="C74">
        <v>88</v>
      </c>
    </row>
    <row r="75" spans="1:3" x14ac:dyDescent="0.3">
      <c r="A75">
        <v>2011</v>
      </c>
      <c r="B75" s="1">
        <v>0.17</v>
      </c>
      <c r="C75">
        <v>17</v>
      </c>
    </row>
    <row r="76" spans="1:3" x14ac:dyDescent="0.3">
      <c r="A76">
        <v>2012</v>
      </c>
      <c r="B76" s="1">
        <v>0.17</v>
      </c>
      <c r="C76">
        <v>16</v>
      </c>
    </row>
    <row r="77" spans="1:3" x14ac:dyDescent="0.3">
      <c r="A77">
        <v>2013</v>
      </c>
      <c r="B77" s="1">
        <v>7.0000000000000007E-2</v>
      </c>
      <c r="C77">
        <v>6</v>
      </c>
    </row>
    <row r="78" spans="1:3" x14ac:dyDescent="0.3">
      <c r="A78">
        <v>2014</v>
      </c>
      <c r="B78" s="1">
        <v>0.01</v>
      </c>
      <c r="C78">
        <v>1</v>
      </c>
    </row>
    <row r="79" spans="1:3" x14ac:dyDescent="0.3">
      <c r="A79">
        <v>2015</v>
      </c>
      <c r="B79" s="1">
        <v>0.18</v>
      </c>
      <c r="C79">
        <v>14</v>
      </c>
    </row>
    <row r="80" spans="1:3" x14ac:dyDescent="0.3">
      <c r="A80" t="s">
        <v>377</v>
      </c>
      <c r="B80" s="1" t="s">
        <v>38</v>
      </c>
    </row>
    <row r="81" spans="1:3" x14ac:dyDescent="0.3">
      <c r="A81">
        <v>2007</v>
      </c>
      <c r="B81" s="1">
        <v>2.0099999999999998</v>
      </c>
      <c r="C81">
        <v>73</v>
      </c>
    </row>
    <row r="82" spans="1:3" x14ac:dyDescent="0.3">
      <c r="A82">
        <v>2008</v>
      </c>
      <c r="B82" s="1">
        <v>1.97</v>
      </c>
      <c r="C82">
        <v>157</v>
      </c>
    </row>
    <row r="83" spans="1:3" x14ac:dyDescent="0.3">
      <c r="A83">
        <v>2009</v>
      </c>
      <c r="B83" s="1">
        <v>2.12</v>
      </c>
      <c r="C83">
        <v>203</v>
      </c>
    </row>
    <row r="84" spans="1:3" x14ac:dyDescent="0.3">
      <c r="A84">
        <v>2010</v>
      </c>
      <c r="B84" s="1">
        <v>2.4700000000000002</v>
      </c>
      <c r="C84">
        <v>247</v>
      </c>
    </row>
    <row r="85" spans="1:3" x14ac:dyDescent="0.3">
      <c r="A85">
        <v>2011</v>
      </c>
      <c r="B85" s="1">
        <v>2.83</v>
      </c>
      <c r="C85">
        <v>285</v>
      </c>
    </row>
    <row r="86" spans="1:3" x14ac:dyDescent="0.3">
      <c r="A86">
        <v>2012</v>
      </c>
      <c r="B86" s="1">
        <v>3.05</v>
      </c>
      <c r="C86">
        <v>290</v>
      </c>
    </row>
    <row r="87" spans="1:3" x14ac:dyDescent="0.3">
      <c r="A87">
        <v>2013</v>
      </c>
      <c r="B87" s="1">
        <v>3.67</v>
      </c>
      <c r="C87">
        <v>302</v>
      </c>
    </row>
    <row r="88" spans="1:3" x14ac:dyDescent="0.3">
      <c r="A88">
        <v>2014</v>
      </c>
      <c r="B88" s="1">
        <v>5.04</v>
      </c>
      <c r="C88">
        <v>380</v>
      </c>
    </row>
    <row r="89" spans="1:3" x14ac:dyDescent="0.3">
      <c r="A89">
        <v>2015</v>
      </c>
      <c r="B89" s="1">
        <v>5.26</v>
      </c>
      <c r="C89">
        <v>412</v>
      </c>
    </row>
    <row r="90" spans="1:3" x14ac:dyDescent="0.3">
      <c r="A90" t="s">
        <v>378</v>
      </c>
      <c r="B90" s="1" t="s">
        <v>39</v>
      </c>
    </row>
    <row r="91" spans="1:3" x14ac:dyDescent="0.3">
      <c r="A91">
        <v>2007</v>
      </c>
      <c r="B91" s="1">
        <v>0.94</v>
      </c>
      <c r="C91">
        <v>34</v>
      </c>
    </row>
    <row r="92" spans="1:3" x14ac:dyDescent="0.3">
      <c r="A92">
        <v>2008</v>
      </c>
      <c r="B92" s="1">
        <v>0.5</v>
      </c>
      <c r="C92">
        <v>40</v>
      </c>
    </row>
    <row r="93" spans="1:3" x14ac:dyDescent="0.3">
      <c r="A93">
        <v>2009</v>
      </c>
      <c r="B93" s="1">
        <v>0.27</v>
      </c>
      <c r="C93">
        <v>26</v>
      </c>
    </row>
    <row r="94" spans="1:3" x14ac:dyDescent="0.3">
      <c r="A94">
        <v>2010</v>
      </c>
      <c r="B94" s="1">
        <v>0.44</v>
      </c>
      <c r="C94">
        <v>44</v>
      </c>
    </row>
    <row r="95" spans="1:3" x14ac:dyDescent="0.3">
      <c r="A95">
        <v>2011</v>
      </c>
      <c r="B95" s="1">
        <v>0.33</v>
      </c>
      <c r="C95">
        <v>33</v>
      </c>
    </row>
    <row r="96" spans="1:3" x14ac:dyDescent="0.3">
      <c r="A96">
        <v>2012</v>
      </c>
      <c r="B96" s="1">
        <v>0.48</v>
      </c>
      <c r="C96">
        <v>46</v>
      </c>
    </row>
    <row r="97" spans="1:3" x14ac:dyDescent="0.3">
      <c r="A97">
        <v>2013</v>
      </c>
      <c r="B97" s="1">
        <v>0.46</v>
      </c>
      <c r="C97">
        <v>38</v>
      </c>
    </row>
    <row r="98" spans="1:3" x14ac:dyDescent="0.3">
      <c r="A98">
        <v>2014</v>
      </c>
      <c r="B98" s="1">
        <v>0</v>
      </c>
      <c r="C98">
        <v>0</v>
      </c>
    </row>
    <row r="99" spans="1:3" x14ac:dyDescent="0.3">
      <c r="A99">
        <v>2015</v>
      </c>
      <c r="B99" s="1">
        <v>0</v>
      </c>
      <c r="C99">
        <v>0</v>
      </c>
    </row>
    <row r="100" spans="1:3" x14ac:dyDescent="0.3">
      <c r="A100" t="s">
        <v>379</v>
      </c>
      <c r="B100" s="1" t="s">
        <v>40</v>
      </c>
    </row>
    <row r="101" spans="1:3" x14ac:dyDescent="0.3">
      <c r="A101">
        <v>2007</v>
      </c>
      <c r="B101" s="1">
        <v>0.61</v>
      </c>
      <c r="C101">
        <v>22</v>
      </c>
    </row>
    <row r="102" spans="1:3" x14ac:dyDescent="0.3">
      <c r="A102">
        <v>2008</v>
      </c>
      <c r="B102" s="1">
        <v>0.34</v>
      </c>
      <c r="C102">
        <v>27</v>
      </c>
    </row>
    <row r="103" spans="1:3" x14ac:dyDescent="0.3">
      <c r="A103">
        <v>2009</v>
      </c>
      <c r="B103" s="1">
        <v>0.28000000000000003</v>
      </c>
      <c r="C103">
        <v>27</v>
      </c>
    </row>
    <row r="104" spans="1:3" x14ac:dyDescent="0.3">
      <c r="A104">
        <v>2010</v>
      </c>
      <c r="B104" s="1">
        <v>0.15</v>
      </c>
      <c r="C104">
        <v>15</v>
      </c>
    </row>
    <row r="105" spans="1:3" x14ac:dyDescent="0.3">
      <c r="A105">
        <v>2011</v>
      </c>
      <c r="B105" s="1">
        <v>0</v>
      </c>
      <c r="C105">
        <v>0</v>
      </c>
    </row>
    <row r="106" spans="1:3" x14ac:dyDescent="0.3">
      <c r="A106">
        <v>2012</v>
      </c>
      <c r="B106" s="1">
        <v>0</v>
      </c>
      <c r="C106">
        <v>0</v>
      </c>
    </row>
    <row r="107" spans="1:3" x14ac:dyDescent="0.3">
      <c r="A107">
        <v>2013</v>
      </c>
      <c r="B107" s="1">
        <v>0</v>
      </c>
      <c r="C107">
        <v>0</v>
      </c>
    </row>
    <row r="108" spans="1:3" x14ac:dyDescent="0.3">
      <c r="A108">
        <v>2014</v>
      </c>
      <c r="B108" s="1">
        <v>0</v>
      </c>
      <c r="C108">
        <v>0</v>
      </c>
    </row>
    <row r="109" spans="1:3" x14ac:dyDescent="0.3">
      <c r="A109">
        <v>2015</v>
      </c>
      <c r="B109" s="1">
        <v>0</v>
      </c>
      <c r="C109">
        <v>0</v>
      </c>
    </row>
    <row r="110" spans="1:3" x14ac:dyDescent="0.3">
      <c r="A110" t="s">
        <v>380</v>
      </c>
      <c r="B110" s="1" t="s">
        <v>42</v>
      </c>
    </row>
    <row r="111" spans="1:3" x14ac:dyDescent="0.3">
      <c r="A111">
        <v>2007</v>
      </c>
      <c r="B111" s="1">
        <v>0</v>
      </c>
      <c r="C111">
        <v>0</v>
      </c>
    </row>
    <row r="112" spans="1:3" x14ac:dyDescent="0.3">
      <c r="A112">
        <v>2008</v>
      </c>
      <c r="B112" s="1">
        <v>0</v>
      </c>
      <c r="C112">
        <v>0</v>
      </c>
    </row>
    <row r="113" spans="1:3" x14ac:dyDescent="0.3">
      <c r="A113">
        <v>2009</v>
      </c>
      <c r="B113" s="1">
        <v>0.23</v>
      </c>
      <c r="C113">
        <v>22</v>
      </c>
    </row>
    <row r="114" spans="1:3" x14ac:dyDescent="0.3">
      <c r="A114">
        <v>2010</v>
      </c>
      <c r="B114" s="1">
        <v>0.33</v>
      </c>
      <c r="C114">
        <v>33</v>
      </c>
    </row>
    <row r="115" spans="1:3" x14ac:dyDescent="0.3">
      <c r="A115">
        <v>2011</v>
      </c>
      <c r="B115" s="1">
        <v>0.3</v>
      </c>
      <c r="C115">
        <v>30</v>
      </c>
    </row>
    <row r="116" spans="1:3" x14ac:dyDescent="0.3">
      <c r="A116">
        <v>2012</v>
      </c>
      <c r="B116" s="1">
        <v>0.28999999999999998</v>
      </c>
      <c r="C116">
        <v>28</v>
      </c>
    </row>
    <row r="117" spans="1:3" x14ac:dyDescent="0.3">
      <c r="A117">
        <v>2013</v>
      </c>
      <c r="B117" s="1">
        <v>0.39</v>
      </c>
      <c r="C117">
        <v>32</v>
      </c>
    </row>
    <row r="118" spans="1:3" x14ac:dyDescent="0.3">
      <c r="A118">
        <v>2014</v>
      </c>
      <c r="B118" s="1">
        <v>0.48</v>
      </c>
      <c r="C118">
        <v>36</v>
      </c>
    </row>
    <row r="119" spans="1:3" x14ac:dyDescent="0.3">
      <c r="A119">
        <v>2015</v>
      </c>
      <c r="B119" s="1">
        <v>0.52</v>
      </c>
      <c r="C119">
        <v>41</v>
      </c>
    </row>
    <row r="120" spans="1:3" x14ac:dyDescent="0.3">
      <c r="A120" t="s">
        <v>381</v>
      </c>
      <c r="B120" s="1" t="s">
        <v>45</v>
      </c>
    </row>
    <row r="121" spans="1:3" x14ac:dyDescent="0.3">
      <c r="A121">
        <v>2007</v>
      </c>
      <c r="B121" s="1">
        <v>58.23</v>
      </c>
      <c r="C121">
        <v>2116</v>
      </c>
    </row>
    <row r="122" spans="1:3" x14ac:dyDescent="0.3">
      <c r="A122">
        <v>2008</v>
      </c>
      <c r="B122" s="1">
        <v>57.27</v>
      </c>
      <c r="C122">
        <v>4559</v>
      </c>
    </row>
    <row r="123" spans="1:3" x14ac:dyDescent="0.3">
      <c r="A123">
        <v>2009</v>
      </c>
      <c r="B123" s="1">
        <v>52.79</v>
      </c>
      <c r="C123">
        <v>5057</v>
      </c>
    </row>
    <row r="124" spans="1:3" x14ac:dyDescent="0.3">
      <c r="A124">
        <v>2010</v>
      </c>
      <c r="B124" s="1">
        <v>50.09</v>
      </c>
      <c r="C124">
        <v>5007</v>
      </c>
    </row>
    <row r="125" spans="1:3" x14ac:dyDescent="0.3">
      <c r="A125">
        <v>2011</v>
      </c>
      <c r="B125" s="1">
        <v>47.98</v>
      </c>
      <c r="C125">
        <v>4825</v>
      </c>
    </row>
    <row r="126" spans="1:3" x14ac:dyDescent="0.3">
      <c r="A126">
        <v>2012</v>
      </c>
      <c r="B126" s="1">
        <v>47.37</v>
      </c>
      <c r="C126">
        <v>4508</v>
      </c>
    </row>
    <row r="127" spans="1:3" x14ac:dyDescent="0.3">
      <c r="A127">
        <v>2013</v>
      </c>
      <c r="B127" s="1">
        <v>50.66</v>
      </c>
      <c r="C127">
        <v>4174</v>
      </c>
    </row>
    <row r="128" spans="1:3" x14ac:dyDescent="0.3">
      <c r="A128">
        <v>2014</v>
      </c>
      <c r="B128" s="1">
        <v>53.84</v>
      </c>
      <c r="C128">
        <v>4057</v>
      </c>
    </row>
    <row r="129" spans="1:3" x14ac:dyDescent="0.3">
      <c r="A129">
        <v>2015</v>
      </c>
      <c r="B129" s="1">
        <v>53.69</v>
      </c>
      <c r="C129">
        <v>4203</v>
      </c>
    </row>
    <row r="130" spans="1:3" x14ac:dyDescent="0.3">
      <c r="A130" t="s">
        <v>382</v>
      </c>
      <c r="B130" s="1" t="s">
        <v>46</v>
      </c>
    </row>
    <row r="131" spans="1:3" x14ac:dyDescent="0.3">
      <c r="A131">
        <v>2007</v>
      </c>
      <c r="B131" s="1">
        <v>1.87</v>
      </c>
      <c r="C131">
        <v>68</v>
      </c>
    </row>
    <row r="132" spans="1:3" x14ac:dyDescent="0.3">
      <c r="A132">
        <v>2008</v>
      </c>
      <c r="B132" s="1">
        <v>1.47</v>
      </c>
      <c r="C132">
        <v>117</v>
      </c>
    </row>
    <row r="133" spans="1:3" x14ac:dyDescent="0.3">
      <c r="A133">
        <v>2009</v>
      </c>
      <c r="B133" s="1">
        <v>1.97</v>
      </c>
      <c r="C133">
        <v>189</v>
      </c>
    </row>
    <row r="134" spans="1:3" x14ac:dyDescent="0.3">
      <c r="A134">
        <v>2010</v>
      </c>
      <c r="B134" s="1">
        <v>1.76</v>
      </c>
      <c r="C134">
        <v>176</v>
      </c>
    </row>
    <row r="135" spans="1:3" x14ac:dyDescent="0.3">
      <c r="A135">
        <v>2011</v>
      </c>
      <c r="B135" s="1">
        <v>1.49</v>
      </c>
      <c r="C135">
        <v>150</v>
      </c>
    </row>
    <row r="136" spans="1:3" x14ac:dyDescent="0.3">
      <c r="A136">
        <v>2012</v>
      </c>
      <c r="B136" s="1">
        <v>1.28</v>
      </c>
      <c r="C136">
        <v>122</v>
      </c>
    </row>
    <row r="137" spans="1:3" x14ac:dyDescent="0.3">
      <c r="A137">
        <v>2013</v>
      </c>
      <c r="B137" s="1">
        <v>1.75</v>
      </c>
      <c r="C137">
        <v>144</v>
      </c>
    </row>
    <row r="138" spans="1:3" x14ac:dyDescent="0.3">
      <c r="A138">
        <v>2014</v>
      </c>
      <c r="B138" s="1">
        <v>1.9</v>
      </c>
      <c r="C138">
        <v>143</v>
      </c>
    </row>
    <row r="139" spans="1:3" x14ac:dyDescent="0.3">
      <c r="A139">
        <v>2015</v>
      </c>
      <c r="B139" s="1">
        <v>2.2200000000000002</v>
      </c>
      <c r="C139">
        <v>174</v>
      </c>
    </row>
    <row r="140" spans="1:3" x14ac:dyDescent="0.3">
      <c r="A140" t="s">
        <v>383</v>
      </c>
      <c r="B140" s="1" t="s">
        <v>48</v>
      </c>
    </row>
    <row r="141" spans="1:3" x14ac:dyDescent="0.3">
      <c r="A141">
        <v>2007</v>
      </c>
      <c r="B141" s="1">
        <v>0.74</v>
      </c>
      <c r="C141">
        <v>27</v>
      </c>
    </row>
    <row r="142" spans="1:3" x14ac:dyDescent="0.3">
      <c r="A142">
        <v>2008</v>
      </c>
      <c r="B142" s="1">
        <v>1.63</v>
      </c>
      <c r="C142">
        <v>130</v>
      </c>
    </row>
    <row r="143" spans="1:3" x14ac:dyDescent="0.3">
      <c r="A143">
        <v>2009</v>
      </c>
      <c r="B143" s="1">
        <v>1.65</v>
      </c>
      <c r="C143">
        <v>158</v>
      </c>
    </row>
    <row r="144" spans="1:3" x14ac:dyDescent="0.3">
      <c r="A144">
        <v>2010</v>
      </c>
      <c r="B144" s="1">
        <v>2.16</v>
      </c>
      <c r="C144">
        <v>216</v>
      </c>
    </row>
    <row r="145" spans="1:3" x14ac:dyDescent="0.3">
      <c r="A145">
        <v>2011</v>
      </c>
      <c r="B145" s="1">
        <v>2.36</v>
      </c>
      <c r="C145">
        <v>237</v>
      </c>
    </row>
    <row r="146" spans="1:3" x14ac:dyDescent="0.3">
      <c r="A146">
        <v>2012</v>
      </c>
      <c r="B146" s="1">
        <v>1.79</v>
      </c>
      <c r="C146">
        <v>170</v>
      </c>
    </row>
    <row r="147" spans="1:3" x14ac:dyDescent="0.3">
      <c r="A147">
        <v>2013</v>
      </c>
      <c r="B147" s="1">
        <v>1.6</v>
      </c>
      <c r="C147">
        <v>132</v>
      </c>
    </row>
    <row r="148" spans="1:3" x14ac:dyDescent="0.3">
      <c r="A148">
        <v>2014</v>
      </c>
      <c r="B148" s="1">
        <v>0.78</v>
      </c>
      <c r="C148">
        <v>59</v>
      </c>
    </row>
    <row r="149" spans="1:3" x14ac:dyDescent="0.3">
      <c r="A149">
        <v>2015</v>
      </c>
      <c r="B149" s="1">
        <v>1.1100000000000001</v>
      </c>
      <c r="C149">
        <v>87</v>
      </c>
    </row>
    <row r="150" spans="1:3" x14ac:dyDescent="0.3">
      <c r="A150" t="s">
        <v>384</v>
      </c>
      <c r="B150" s="1" t="s">
        <v>49</v>
      </c>
    </row>
    <row r="151" spans="1:3" x14ac:dyDescent="0.3">
      <c r="A151">
        <v>2007</v>
      </c>
      <c r="B151" s="1">
        <v>5.34</v>
      </c>
      <c r="C151">
        <v>194</v>
      </c>
    </row>
    <row r="152" spans="1:3" x14ac:dyDescent="0.3">
      <c r="A152">
        <v>2008</v>
      </c>
      <c r="B152" s="1">
        <v>7.84</v>
      </c>
      <c r="C152">
        <v>624</v>
      </c>
    </row>
    <row r="153" spans="1:3" x14ac:dyDescent="0.3">
      <c r="A153">
        <v>2009</v>
      </c>
      <c r="B153" s="1">
        <v>10.32</v>
      </c>
      <c r="C153">
        <v>989</v>
      </c>
    </row>
    <row r="154" spans="1:3" x14ac:dyDescent="0.3">
      <c r="A154">
        <v>2010</v>
      </c>
      <c r="B154" s="1">
        <v>10.76</v>
      </c>
      <c r="C154">
        <v>1076</v>
      </c>
    </row>
    <row r="155" spans="1:3" x14ac:dyDescent="0.3">
      <c r="A155">
        <v>2011</v>
      </c>
      <c r="B155" s="1">
        <v>11.3</v>
      </c>
      <c r="C155">
        <v>1136</v>
      </c>
    </row>
    <row r="156" spans="1:3" x14ac:dyDescent="0.3">
      <c r="A156">
        <v>2012</v>
      </c>
      <c r="B156" s="1">
        <v>10.55</v>
      </c>
      <c r="C156">
        <v>1004</v>
      </c>
    </row>
    <row r="157" spans="1:3" x14ac:dyDescent="0.3">
      <c r="A157">
        <v>2013</v>
      </c>
      <c r="B157" s="1">
        <v>8.8800000000000008</v>
      </c>
      <c r="C157">
        <v>732</v>
      </c>
    </row>
    <row r="158" spans="1:3" x14ac:dyDescent="0.3">
      <c r="A158">
        <v>2014</v>
      </c>
      <c r="B158" s="1">
        <v>8.3699999999999992</v>
      </c>
      <c r="C158">
        <v>631</v>
      </c>
    </row>
    <row r="159" spans="1:3" x14ac:dyDescent="0.3">
      <c r="A159">
        <v>2015</v>
      </c>
      <c r="B159" s="1">
        <v>6.41</v>
      </c>
      <c r="C159">
        <v>502</v>
      </c>
    </row>
    <row r="160" spans="1:3" x14ac:dyDescent="0.3">
      <c r="A160" t="s">
        <v>385</v>
      </c>
      <c r="B160" s="1" t="s">
        <v>50</v>
      </c>
    </row>
    <row r="161" spans="1:3" x14ac:dyDescent="0.3">
      <c r="A161">
        <v>2007</v>
      </c>
      <c r="B161" s="1">
        <v>3.74</v>
      </c>
      <c r="C161">
        <v>136</v>
      </c>
    </row>
    <row r="162" spans="1:3" x14ac:dyDescent="0.3">
      <c r="A162">
        <v>2008</v>
      </c>
      <c r="B162" s="1">
        <v>7.25</v>
      </c>
      <c r="C162">
        <v>577</v>
      </c>
    </row>
    <row r="163" spans="1:3" x14ac:dyDescent="0.3">
      <c r="A163">
        <v>2009</v>
      </c>
      <c r="B163" s="1">
        <v>9.5299999999999994</v>
      </c>
      <c r="C163">
        <v>913</v>
      </c>
    </row>
    <row r="164" spans="1:3" x14ac:dyDescent="0.3">
      <c r="A164">
        <v>2010</v>
      </c>
      <c r="B164" s="1">
        <v>11.43</v>
      </c>
      <c r="C164">
        <v>1143</v>
      </c>
    </row>
    <row r="165" spans="1:3" x14ac:dyDescent="0.3">
      <c r="A165">
        <v>2011</v>
      </c>
      <c r="B165" s="1">
        <v>11.64</v>
      </c>
      <c r="C165">
        <v>1171</v>
      </c>
    </row>
    <row r="166" spans="1:3" x14ac:dyDescent="0.3">
      <c r="A166">
        <v>2012</v>
      </c>
      <c r="B166" s="1">
        <v>11.8</v>
      </c>
      <c r="C166">
        <v>1123</v>
      </c>
    </row>
    <row r="167" spans="1:3" x14ac:dyDescent="0.3">
      <c r="A167">
        <v>2013</v>
      </c>
      <c r="B167" s="1">
        <v>14.2</v>
      </c>
      <c r="C167">
        <v>1170</v>
      </c>
    </row>
    <row r="168" spans="1:3" x14ac:dyDescent="0.3">
      <c r="A168">
        <v>2014</v>
      </c>
      <c r="B168" s="1">
        <v>15.22</v>
      </c>
      <c r="C168">
        <v>1147</v>
      </c>
    </row>
    <row r="169" spans="1:3" x14ac:dyDescent="0.3">
      <c r="A169">
        <v>2015</v>
      </c>
      <c r="B169" s="1">
        <v>14.87</v>
      </c>
      <c r="C169">
        <v>1164</v>
      </c>
    </row>
    <row r="170" spans="1:3" x14ac:dyDescent="0.3">
      <c r="A170" t="s">
        <v>386</v>
      </c>
      <c r="B170" s="1" t="s">
        <v>55</v>
      </c>
    </row>
    <row r="171" spans="1:3" x14ac:dyDescent="0.3">
      <c r="A171">
        <v>2007</v>
      </c>
      <c r="B171" s="1">
        <v>2.72</v>
      </c>
      <c r="C171">
        <v>99</v>
      </c>
    </row>
    <row r="172" spans="1:3" x14ac:dyDescent="0.3">
      <c r="A172">
        <v>2008</v>
      </c>
      <c r="B172" s="1">
        <v>2.86</v>
      </c>
      <c r="C172">
        <v>228</v>
      </c>
    </row>
    <row r="173" spans="1:3" x14ac:dyDescent="0.3">
      <c r="A173">
        <v>2009</v>
      </c>
      <c r="B173" s="1">
        <v>3.32</v>
      </c>
      <c r="C173">
        <v>318</v>
      </c>
    </row>
    <row r="174" spans="1:3" x14ac:dyDescent="0.3">
      <c r="A174">
        <v>2010</v>
      </c>
      <c r="B174" s="1">
        <v>3.42</v>
      </c>
      <c r="C174">
        <v>342</v>
      </c>
    </row>
    <row r="175" spans="1:3" x14ac:dyDescent="0.3">
      <c r="A175">
        <v>2011</v>
      </c>
      <c r="B175" s="1">
        <v>3.41</v>
      </c>
      <c r="C175">
        <v>343</v>
      </c>
    </row>
    <row r="176" spans="1:3" x14ac:dyDescent="0.3">
      <c r="A176">
        <v>2012</v>
      </c>
      <c r="B176" s="1">
        <v>2.85</v>
      </c>
      <c r="C176">
        <v>271</v>
      </c>
    </row>
    <row r="177" spans="1:3" x14ac:dyDescent="0.3">
      <c r="A177">
        <v>2013</v>
      </c>
      <c r="B177" s="1">
        <v>3.08</v>
      </c>
      <c r="C177">
        <v>254</v>
      </c>
    </row>
    <row r="178" spans="1:3" x14ac:dyDescent="0.3">
      <c r="A178">
        <v>2014</v>
      </c>
      <c r="B178" s="1">
        <v>3.15</v>
      </c>
      <c r="C178">
        <v>237</v>
      </c>
    </row>
    <row r="179" spans="1:3" x14ac:dyDescent="0.3">
      <c r="A179">
        <v>2015</v>
      </c>
      <c r="B179" s="1">
        <v>1.8</v>
      </c>
      <c r="C179">
        <v>141</v>
      </c>
    </row>
    <row r="180" spans="1:3" x14ac:dyDescent="0.3">
      <c r="A180" t="s">
        <v>387</v>
      </c>
      <c r="B180" s="1" t="s">
        <v>367</v>
      </c>
    </row>
    <row r="181" spans="1:3" x14ac:dyDescent="0.3">
      <c r="A181">
        <v>2007</v>
      </c>
      <c r="B181" s="1">
        <v>14.12</v>
      </c>
      <c r="C181">
        <v>513</v>
      </c>
    </row>
    <row r="182" spans="1:3" x14ac:dyDescent="0.3">
      <c r="A182">
        <v>2008</v>
      </c>
      <c r="B182" s="1">
        <v>10.62</v>
      </c>
      <c r="C182">
        <v>845</v>
      </c>
    </row>
    <row r="183" spans="1:3" x14ac:dyDescent="0.3">
      <c r="A183">
        <v>2009</v>
      </c>
      <c r="B183" s="1">
        <v>10.44</v>
      </c>
      <c r="C183">
        <v>1000</v>
      </c>
    </row>
    <row r="184" spans="1:3" x14ac:dyDescent="0.3">
      <c r="A184">
        <v>2010</v>
      </c>
      <c r="B184" s="1">
        <v>10.17</v>
      </c>
      <c r="C184">
        <v>1017</v>
      </c>
    </row>
    <row r="185" spans="1:3" x14ac:dyDescent="0.3">
      <c r="A185">
        <v>2011</v>
      </c>
      <c r="B185" s="1">
        <v>10.48</v>
      </c>
      <c r="C185">
        <v>1054</v>
      </c>
    </row>
    <row r="186" spans="1:3" x14ac:dyDescent="0.3">
      <c r="A186">
        <v>2012</v>
      </c>
      <c r="B186" s="1">
        <v>11.48</v>
      </c>
      <c r="C186">
        <v>1093</v>
      </c>
    </row>
    <row r="187" spans="1:3" x14ac:dyDescent="0.3">
      <c r="A187">
        <v>2013</v>
      </c>
      <c r="B187" s="1">
        <v>5.78</v>
      </c>
      <c r="C187">
        <v>476</v>
      </c>
    </row>
    <row r="188" spans="1:3" x14ac:dyDescent="0.3">
      <c r="A188">
        <v>2014</v>
      </c>
      <c r="B188" s="1">
        <v>1</v>
      </c>
      <c r="C188">
        <v>75</v>
      </c>
    </row>
    <row r="189" spans="1:3" x14ac:dyDescent="0.3">
      <c r="A189">
        <v>2015</v>
      </c>
      <c r="B189" s="1">
        <v>0.51</v>
      </c>
      <c r="C189">
        <v>40</v>
      </c>
    </row>
  </sheetData>
  <conditionalFormatting sqref="C12:AF12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C23:AG23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9"/>
  <sheetViews>
    <sheetView topLeftCell="I1" workbookViewId="0"/>
  </sheetViews>
  <sheetFormatPr defaultRowHeight="14.4" x14ac:dyDescent="0.3"/>
  <cols>
    <col min="1" max="1" width="13.77734375" customWidth="1"/>
    <col min="2" max="2" width="8.88671875" style="1"/>
  </cols>
  <sheetData>
    <row r="1" spans="1:33" x14ac:dyDescent="0.3">
      <c r="A1" s="1" t="s">
        <v>62</v>
      </c>
      <c r="B1" s="3">
        <v>19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3" s="1" customFormat="1" x14ac:dyDescent="0.3">
      <c r="A2" s="1" t="s">
        <v>63</v>
      </c>
      <c r="C2" s="1" t="str">
        <f ca="1">OFFSET($B$1,$B$1+10*C$1,0)</f>
        <v>GU</v>
      </c>
      <c r="D2" s="1" t="str">
        <f t="shared" ref="D2:AF2" ca="1" si="0">OFFSET($B$1,$B$1+10*D$1,0)</f>
        <v>HDa</v>
      </c>
      <c r="E2" s="1" t="str">
        <f t="shared" ca="1" si="0"/>
        <v>LiU</v>
      </c>
      <c r="F2" s="1" t="str">
        <f t="shared" ca="1" si="0"/>
        <v>LTU</v>
      </c>
      <c r="G2" s="1" t="str">
        <f t="shared" ca="1" si="0"/>
        <v>LU</v>
      </c>
      <c r="H2" s="1" t="str">
        <f t="shared" ca="1" si="0"/>
        <v>MaH</v>
      </c>
      <c r="I2" s="1" t="str">
        <f t="shared" ca="1" si="0"/>
        <v>SU</v>
      </c>
      <c r="J2" s="1" t="str">
        <f t="shared" ca="1" si="0"/>
        <v>SH</v>
      </c>
      <c r="K2" s="1" t="str">
        <f t="shared" ca="1" si="0"/>
        <v>UmU</v>
      </c>
      <c r="L2" s="1" t="str">
        <f t="shared" ca="1" si="0"/>
        <v>UU</v>
      </c>
      <c r="M2" s="1">
        <f t="shared" ca="1" si="0"/>
        <v>0</v>
      </c>
      <c r="N2" s="1">
        <f t="shared" ca="1" si="0"/>
        <v>0</v>
      </c>
      <c r="O2" s="1">
        <f t="shared" ca="1" si="0"/>
        <v>0</v>
      </c>
      <c r="P2" s="1">
        <f t="shared" ca="1" si="0"/>
        <v>0</v>
      </c>
      <c r="Q2" s="1">
        <f t="shared" ca="1" si="0"/>
        <v>0</v>
      </c>
      <c r="R2" s="1">
        <f t="shared" ca="1" si="0"/>
        <v>0</v>
      </c>
      <c r="S2" s="1">
        <f t="shared" ca="1" si="0"/>
        <v>0</v>
      </c>
      <c r="T2" s="1">
        <f t="shared" ca="1" si="0"/>
        <v>0</v>
      </c>
      <c r="U2" s="1">
        <f t="shared" ca="1" si="0"/>
        <v>0</v>
      </c>
      <c r="V2" s="1">
        <f t="shared" ca="1" si="0"/>
        <v>0</v>
      </c>
      <c r="W2" s="1">
        <f t="shared" ca="1" si="0"/>
        <v>0</v>
      </c>
      <c r="X2" s="1">
        <f t="shared" ca="1" si="0"/>
        <v>0</v>
      </c>
      <c r="Y2" s="1">
        <f t="shared" ca="1" si="0"/>
        <v>0</v>
      </c>
      <c r="Z2" s="1">
        <f t="shared" ca="1" si="0"/>
        <v>0</v>
      </c>
      <c r="AA2" s="1">
        <f t="shared" ca="1" si="0"/>
        <v>0</v>
      </c>
      <c r="AB2" s="1">
        <f t="shared" ca="1" si="0"/>
        <v>0</v>
      </c>
      <c r="AC2" s="1">
        <f t="shared" ca="1" si="0"/>
        <v>0</v>
      </c>
      <c r="AD2" s="1">
        <f t="shared" ca="1" si="0"/>
        <v>0</v>
      </c>
      <c r="AE2" s="1">
        <f t="shared" ca="1" si="0"/>
        <v>0</v>
      </c>
      <c r="AF2" s="1">
        <f t="shared" ca="1" si="0"/>
        <v>0</v>
      </c>
    </row>
    <row r="3" spans="1:33" x14ac:dyDescent="0.3">
      <c r="A3">
        <v>1</v>
      </c>
      <c r="B3" s="1">
        <v>2007</v>
      </c>
      <c r="C3">
        <f ca="1">OFFSET($B$1,$B$1+10*C$1+$A3,0)</f>
        <v>14.29</v>
      </c>
      <c r="D3">
        <f t="shared" ref="D3:AF11" ca="1" si="1">OFFSET($B$1,$B$1+10*D$1+$A3,0)</f>
        <v>0</v>
      </c>
      <c r="E3">
        <f t="shared" ca="1" si="1"/>
        <v>1.43</v>
      </c>
      <c r="F3">
        <f t="shared" ca="1" si="1"/>
        <v>4.68</v>
      </c>
      <c r="G3">
        <f t="shared" ca="1" si="1"/>
        <v>13.9</v>
      </c>
      <c r="H3">
        <f t="shared" ca="1" si="1"/>
        <v>11.95</v>
      </c>
      <c r="I3">
        <f t="shared" ca="1" si="1"/>
        <v>29.87</v>
      </c>
      <c r="J3">
        <f t="shared" ca="1" si="1"/>
        <v>1.04</v>
      </c>
      <c r="K3">
        <f t="shared" ca="1" si="1"/>
        <v>1.95</v>
      </c>
      <c r="L3">
        <f t="shared" ca="1" si="1"/>
        <v>20.91</v>
      </c>
      <c r="M3">
        <f t="shared" ca="1" si="1"/>
        <v>0</v>
      </c>
      <c r="N3">
        <f t="shared" ca="1" si="1"/>
        <v>0</v>
      </c>
      <c r="O3">
        <f t="shared" ca="1" si="1"/>
        <v>0</v>
      </c>
      <c r="P3">
        <f t="shared" ca="1" si="1"/>
        <v>0</v>
      </c>
      <c r="Q3">
        <f t="shared" ca="1" si="1"/>
        <v>0</v>
      </c>
      <c r="R3">
        <f t="shared" ca="1" si="1"/>
        <v>0</v>
      </c>
      <c r="S3">
        <f t="shared" ca="1" si="1"/>
        <v>0</v>
      </c>
      <c r="T3">
        <f t="shared" ca="1" si="1"/>
        <v>0</v>
      </c>
      <c r="U3">
        <f t="shared" ca="1" si="1"/>
        <v>0</v>
      </c>
      <c r="V3">
        <f t="shared" ca="1" si="1"/>
        <v>0</v>
      </c>
      <c r="W3">
        <f t="shared" ca="1" si="1"/>
        <v>0</v>
      </c>
      <c r="X3">
        <f t="shared" ca="1" si="1"/>
        <v>0</v>
      </c>
      <c r="Y3">
        <f t="shared" ca="1" si="1"/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ca="1">SUM(C3:AF3)</f>
        <v>100.02000000000001</v>
      </c>
    </row>
    <row r="4" spans="1:33" x14ac:dyDescent="0.3">
      <c r="A4">
        <v>2</v>
      </c>
      <c r="B4" s="1">
        <v>2008</v>
      </c>
      <c r="C4">
        <f t="shared" ref="C4:R11" ca="1" si="2">OFFSET($B$1,$B$1+10*C$1+$A4,0)</f>
        <v>16.309999999999999</v>
      </c>
      <c r="D4">
        <f t="shared" ca="1" si="2"/>
        <v>7.03</v>
      </c>
      <c r="E4">
        <f t="shared" ca="1" si="2"/>
        <v>2.12</v>
      </c>
      <c r="F4">
        <f t="shared" ca="1" si="2"/>
        <v>4.37</v>
      </c>
      <c r="G4">
        <f t="shared" ca="1" si="2"/>
        <v>9.08</v>
      </c>
      <c r="H4">
        <f t="shared" ca="1" si="2"/>
        <v>14.68</v>
      </c>
      <c r="I4">
        <f t="shared" ca="1" si="2"/>
        <v>27.37</v>
      </c>
      <c r="J4">
        <f t="shared" ca="1" si="2"/>
        <v>0.14000000000000001</v>
      </c>
      <c r="K4">
        <f t="shared" ca="1" si="2"/>
        <v>1.23</v>
      </c>
      <c r="L4">
        <f t="shared" ca="1" si="2"/>
        <v>17.68</v>
      </c>
      <c r="M4">
        <f t="shared" ca="1" si="2"/>
        <v>0</v>
      </c>
      <c r="N4">
        <f t="shared" ca="1" si="2"/>
        <v>0</v>
      </c>
      <c r="O4">
        <f t="shared" ca="1" si="2"/>
        <v>0</v>
      </c>
      <c r="P4">
        <f t="shared" ca="1" si="2"/>
        <v>0</v>
      </c>
      <c r="Q4">
        <f t="shared" ca="1" si="2"/>
        <v>0</v>
      </c>
      <c r="R4">
        <f t="shared" ca="1" si="2"/>
        <v>0</v>
      </c>
      <c r="S4">
        <f t="shared" ca="1" si="1"/>
        <v>0</v>
      </c>
      <c r="T4">
        <f t="shared" ca="1" si="1"/>
        <v>0</v>
      </c>
      <c r="U4">
        <f t="shared" ca="1" si="1"/>
        <v>0</v>
      </c>
      <c r="V4">
        <f t="shared" ca="1" si="1"/>
        <v>0</v>
      </c>
      <c r="W4">
        <f t="shared" ca="1" si="1"/>
        <v>0</v>
      </c>
      <c r="X4">
        <f t="shared" ca="1" si="1"/>
        <v>0</v>
      </c>
      <c r="Y4">
        <f t="shared" ca="1" si="1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ref="AG4:AG22" ca="1" si="3">SUM(C4:AF4)</f>
        <v>100.01000000000002</v>
      </c>
    </row>
    <row r="5" spans="1:33" x14ac:dyDescent="0.3">
      <c r="A5">
        <v>3</v>
      </c>
      <c r="B5" s="1">
        <v>2009</v>
      </c>
      <c r="C5">
        <f t="shared" ca="1" si="2"/>
        <v>14.96</v>
      </c>
      <c r="D5">
        <f t="shared" ca="1" si="1"/>
        <v>13.89</v>
      </c>
      <c r="E5">
        <f t="shared" ca="1" si="1"/>
        <v>3.54</v>
      </c>
      <c r="F5">
        <f t="shared" ca="1" si="1"/>
        <v>3.91</v>
      </c>
      <c r="G5">
        <f t="shared" ca="1" si="1"/>
        <v>6.57</v>
      </c>
      <c r="H5">
        <f t="shared" ca="1" si="1"/>
        <v>15.15</v>
      </c>
      <c r="I5">
        <f t="shared" ca="1" si="1"/>
        <v>27.08</v>
      </c>
      <c r="J5">
        <f t="shared" ca="1" si="1"/>
        <v>0</v>
      </c>
      <c r="K5">
        <f t="shared" ca="1" si="1"/>
        <v>1.33</v>
      </c>
      <c r="L5">
        <f t="shared" ca="1" si="1"/>
        <v>13.57</v>
      </c>
      <c r="M5">
        <f t="shared" ca="1" si="1"/>
        <v>0</v>
      </c>
      <c r="N5">
        <f t="shared" ca="1" si="1"/>
        <v>0</v>
      </c>
      <c r="O5">
        <f t="shared" ca="1" si="1"/>
        <v>0</v>
      </c>
      <c r="P5">
        <f t="shared" ca="1" si="1"/>
        <v>0</v>
      </c>
      <c r="Q5">
        <f t="shared" ca="1" si="1"/>
        <v>0</v>
      </c>
      <c r="R5">
        <f t="shared" ca="1" si="1"/>
        <v>0</v>
      </c>
      <c r="S5">
        <f t="shared" ca="1" si="1"/>
        <v>0</v>
      </c>
      <c r="T5">
        <f t="shared" ca="1" si="1"/>
        <v>0</v>
      </c>
      <c r="U5">
        <f t="shared" ca="1" si="1"/>
        <v>0</v>
      </c>
      <c r="V5">
        <f t="shared" ca="1" si="1"/>
        <v>0</v>
      </c>
      <c r="W5">
        <f t="shared" ca="1" si="1"/>
        <v>0</v>
      </c>
      <c r="X5">
        <f t="shared" ca="1" si="1"/>
        <v>0</v>
      </c>
      <c r="Y5">
        <f t="shared" ca="1" si="1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3"/>
        <v>100</v>
      </c>
    </row>
    <row r="6" spans="1:33" x14ac:dyDescent="0.3">
      <c r="A6">
        <v>4</v>
      </c>
      <c r="B6" s="1">
        <v>2010</v>
      </c>
      <c r="C6">
        <f t="shared" ca="1" si="2"/>
        <v>19.37</v>
      </c>
      <c r="D6">
        <f t="shared" ca="1" si="1"/>
        <v>17.829999999999998</v>
      </c>
      <c r="E6">
        <f t="shared" ca="1" si="1"/>
        <v>0.68</v>
      </c>
      <c r="F6">
        <f t="shared" ca="1" si="1"/>
        <v>2.84</v>
      </c>
      <c r="G6">
        <f t="shared" ca="1" si="1"/>
        <v>7.9</v>
      </c>
      <c r="H6">
        <f t="shared" ca="1" si="1"/>
        <v>12.77</v>
      </c>
      <c r="I6">
        <f t="shared" ca="1" si="1"/>
        <v>22.58</v>
      </c>
      <c r="J6">
        <f t="shared" ca="1" si="1"/>
        <v>0</v>
      </c>
      <c r="K6">
        <f t="shared" ca="1" si="1"/>
        <v>1.48</v>
      </c>
      <c r="L6">
        <f t="shared" ca="1" si="1"/>
        <v>14.56</v>
      </c>
      <c r="M6">
        <f t="shared" ca="1" si="1"/>
        <v>0</v>
      </c>
      <c r="N6">
        <f t="shared" ca="1" si="1"/>
        <v>0</v>
      </c>
      <c r="O6">
        <f t="shared" ca="1" si="1"/>
        <v>0</v>
      </c>
      <c r="P6">
        <f t="shared" ca="1" si="1"/>
        <v>0</v>
      </c>
      <c r="Q6">
        <f t="shared" ca="1" si="1"/>
        <v>0</v>
      </c>
      <c r="R6">
        <f t="shared" ca="1" si="1"/>
        <v>0</v>
      </c>
      <c r="S6">
        <f t="shared" ca="1" si="1"/>
        <v>0</v>
      </c>
      <c r="T6">
        <f t="shared" ca="1" si="1"/>
        <v>0</v>
      </c>
      <c r="U6">
        <f t="shared" ca="1" si="1"/>
        <v>0</v>
      </c>
      <c r="V6">
        <f t="shared" ca="1" si="1"/>
        <v>0</v>
      </c>
      <c r="W6">
        <f t="shared" ca="1" si="1"/>
        <v>0</v>
      </c>
      <c r="X6">
        <f t="shared" ca="1" si="1"/>
        <v>0</v>
      </c>
      <c r="Y6">
        <f t="shared" ca="1" si="1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3"/>
        <v>100.01</v>
      </c>
    </row>
    <row r="7" spans="1:33" x14ac:dyDescent="0.3">
      <c r="A7">
        <v>5</v>
      </c>
      <c r="B7" s="1">
        <v>2011</v>
      </c>
      <c r="C7">
        <f t="shared" ca="1" si="2"/>
        <v>14.21</v>
      </c>
      <c r="D7">
        <f t="shared" ca="1" si="1"/>
        <v>22.14</v>
      </c>
      <c r="E7">
        <f t="shared" ca="1" si="1"/>
        <v>0</v>
      </c>
      <c r="F7">
        <f t="shared" ca="1" si="1"/>
        <v>2.4500000000000002</v>
      </c>
      <c r="G7">
        <f t="shared" ca="1" si="1"/>
        <v>7.55</v>
      </c>
      <c r="H7">
        <f t="shared" ca="1" si="1"/>
        <v>9.69</v>
      </c>
      <c r="I7">
        <f t="shared" ca="1" si="1"/>
        <v>30.44</v>
      </c>
      <c r="J7">
        <f t="shared" ca="1" si="1"/>
        <v>0</v>
      </c>
      <c r="K7">
        <f t="shared" ca="1" si="1"/>
        <v>1.7</v>
      </c>
      <c r="L7">
        <f t="shared" ca="1" si="1"/>
        <v>11.82</v>
      </c>
      <c r="M7">
        <f t="shared" ca="1" si="1"/>
        <v>0</v>
      </c>
      <c r="N7">
        <f t="shared" ca="1" si="1"/>
        <v>0</v>
      </c>
      <c r="O7">
        <f t="shared" ca="1" si="1"/>
        <v>0</v>
      </c>
      <c r="P7">
        <f t="shared" ca="1" si="1"/>
        <v>0</v>
      </c>
      <c r="Q7">
        <f t="shared" ca="1" si="1"/>
        <v>0</v>
      </c>
      <c r="R7">
        <f t="shared" ca="1" si="1"/>
        <v>0</v>
      </c>
      <c r="S7">
        <f t="shared" ca="1" si="1"/>
        <v>0</v>
      </c>
      <c r="T7">
        <f t="shared" ca="1" si="1"/>
        <v>0</v>
      </c>
      <c r="U7">
        <f t="shared" ca="1" si="1"/>
        <v>0</v>
      </c>
      <c r="V7">
        <f t="shared" ca="1" si="1"/>
        <v>0</v>
      </c>
      <c r="W7">
        <f t="shared" ca="1" si="1"/>
        <v>0</v>
      </c>
      <c r="X7">
        <f t="shared" ca="1" si="1"/>
        <v>0</v>
      </c>
      <c r="Y7">
        <f t="shared" ca="1" si="1"/>
        <v>0</v>
      </c>
      <c r="Z7">
        <f t="shared" ca="1" si="1"/>
        <v>0</v>
      </c>
      <c r="AA7">
        <f t="shared" ca="1" si="1"/>
        <v>0</v>
      </c>
      <c r="AB7">
        <f t="shared" ca="1" si="1"/>
        <v>0</v>
      </c>
      <c r="AC7">
        <f t="shared" ca="1" si="1"/>
        <v>0</v>
      </c>
      <c r="AD7">
        <f t="shared" ca="1" si="1"/>
        <v>0</v>
      </c>
      <c r="AE7">
        <f t="shared" ca="1" si="1"/>
        <v>0</v>
      </c>
      <c r="AF7">
        <f t="shared" ca="1" si="1"/>
        <v>0</v>
      </c>
      <c r="AG7">
        <f t="shared" ca="1" si="3"/>
        <v>100</v>
      </c>
    </row>
    <row r="8" spans="1:33" x14ac:dyDescent="0.3">
      <c r="A8">
        <v>6</v>
      </c>
      <c r="B8" s="1">
        <v>2012</v>
      </c>
      <c r="C8">
        <f t="shared" ca="1" si="2"/>
        <v>12.64</v>
      </c>
      <c r="D8">
        <f t="shared" ca="1" si="1"/>
        <v>19.739999999999998</v>
      </c>
      <c r="E8">
        <f t="shared" ca="1" si="1"/>
        <v>0</v>
      </c>
      <c r="F8">
        <f t="shared" ca="1" si="1"/>
        <v>2.66</v>
      </c>
      <c r="G8">
        <f t="shared" ca="1" si="1"/>
        <v>8.9499999999999993</v>
      </c>
      <c r="H8">
        <f t="shared" ca="1" si="1"/>
        <v>9.08</v>
      </c>
      <c r="I8">
        <f t="shared" ca="1" si="1"/>
        <v>32.1</v>
      </c>
      <c r="J8">
        <f t="shared" ca="1" si="1"/>
        <v>0</v>
      </c>
      <c r="K8">
        <f t="shared" ca="1" si="1"/>
        <v>2.87</v>
      </c>
      <c r="L8">
        <f t="shared" ca="1" si="1"/>
        <v>11.95</v>
      </c>
      <c r="M8">
        <f t="shared" ca="1" si="1"/>
        <v>0</v>
      </c>
      <c r="N8">
        <f t="shared" ca="1" si="1"/>
        <v>0</v>
      </c>
      <c r="O8">
        <f t="shared" ca="1" si="1"/>
        <v>0</v>
      </c>
      <c r="P8">
        <f t="shared" ca="1" si="1"/>
        <v>0</v>
      </c>
      <c r="Q8">
        <f t="shared" ca="1" si="1"/>
        <v>0</v>
      </c>
      <c r="R8">
        <f t="shared" ca="1" si="1"/>
        <v>0</v>
      </c>
      <c r="S8">
        <f t="shared" ca="1" si="1"/>
        <v>0</v>
      </c>
      <c r="T8">
        <f t="shared" ca="1" si="1"/>
        <v>0</v>
      </c>
      <c r="U8">
        <f t="shared" ca="1" si="1"/>
        <v>0</v>
      </c>
      <c r="V8">
        <f t="shared" ca="1" si="1"/>
        <v>0</v>
      </c>
      <c r="W8">
        <f t="shared" ca="1" si="1"/>
        <v>0</v>
      </c>
      <c r="X8">
        <f t="shared" ca="1" si="1"/>
        <v>0</v>
      </c>
      <c r="Y8">
        <f t="shared" ca="1" si="1"/>
        <v>0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>
        <f t="shared" ca="1" si="1"/>
        <v>0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3"/>
        <v>99.99</v>
      </c>
    </row>
    <row r="9" spans="1:33" x14ac:dyDescent="0.3">
      <c r="A9">
        <v>7</v>
      </c>
      <c r="B9" s="1">
        <v>2013</v>
      </c>
      <c r="C9">
        <f t="shared" ca="1" si="2"/>
        <v>10.38</v>
      </c>
      <c r="D9">
        <f t="shared" ca="1" si="1"/>
        <v>17.78</v>
      </c>
      <c r="E9">
        <f t="shared" ca="1" si="1"/>
        <v>0</v>
      </c>
      <c r="F9">
        <f t="shared" ca="1" si="1"/>
        <v>0.32</v>
      </c>
      <c r="G9">
        <f t="shared" ca="1" si="1"/>
        <v>5.82</v>
      </c>
      <c r="H9">
        <f t="shared" ca="1" si="1"/>
        <v>10</v>
      </c>
      <c r="I9">
        <f t="shared" ca="1" si="1"/>
        <v>35.630000000000003</v>
      </c>
      <c r="J9">
        <f t="shared" ca="1" si="1"/>
        <v>0</v>
      </c>
      <c r="K9">
        <f t="shared" ca="1" si="1"/>
        <v>8.92</v>
      </c>
      <c r="L9">
        <f t="shared" ca="1" si="1"/>
        <v>11.14</v>
      </c>
      <c r="M9">
        <f t="shared" ca="1" si="1"/>
        <v>0</v>
      </c>
      <c r="N9">
        <f t="shared" ca="1" si="1"/>
        <v>0</v>
      </c>
      <c r="O9">
        <f t="shared" ca="1" si="1"/>
        <v>0</v>
      </c>
      <c r="P9">
        <f t="shared" ca="1" si="1"/>
        <v>0</v>
      </c>
      <c r="Q9">
        <f t="shared" ca="1" si="1"/>
        <v>0</v>
      </c>
      <c r="R9">
        <f t="shared" ca="1" si="1"/>
        <v>0</v>
      </c>
      <c r="S9">
        <f t="shared" ca="1" si="1"/>
        <v>0</v>
      </c>
      <c r="T9">
        <f t="shared" ca="1" si="1"/>
        <v>0</v>
      </c>
      <c r="U9">
        <f t="shared" ca="1" si="1"/>
        <v>0</v>
      </c>
      <c r="V9">
        <f t="shared" ca="1" si="1"/>
        <v>0</v>
      </c>
      <c r="W9">
        <f t="shared" ca="1" si="1"/>
        <v>0</v>
      </c>
      <c r="X9">
        <f t="shared" ca="1" si="1"/>
        <v>0</v>
      </c>
      <c r="Y9">
        <f t="shared" ca="1" si="1"/>
        <v>0</v>
      </c>
      <c r="Z9">
        <f t="shared" ca="1" si="1"/>
        <v>0</v>
      </c>
      <c r="AA9">
        <f t="shared" ca="1" si="1"/>
        <v>0</v>
      </c>
      <c r="AB9">
        <f t="shared" ca="1" si="1"/>
        <v>0</v>
      </c>
      <c r="AC9">
        <f t="shared" ca="1" si="1"/>
        <v>0</v>
      </c>
      <c r="AD9">
        <f t="shared" ca="1" si="1"/>
        <v>0</v>
      </c>
      <c r="AE9">
        <f t="shared" ca="1" si="1"/>
        <v>0</v>
      </c>
      <c r="AF9">
        <f t="shared" ca="1" si="1"/>
        <v>0</v>
      </c>
      <c r="AG9">
        <f t="shared" ca="1" si="3"/>
        <v>99.990000000000009</v>
      </c>
    </row>
    <row r="10" spans="1:33" x14ac:dyDescent="0.3">
      <c r="A10">
        <v>8</v>
      </c>
      <c r="B10" s="1">
        <v>2014</v>
      </c>
      <c r="C10">
        <f t="shared" ca="1" si="2"/>
        <v>7.99</v>
      </c>
      <c r="D10">
        <f t="shared" ca="1" si="1"/>
        <v>22.03</v>
      </c>
      <c r="E10">
        <f t="shared" ca="1" si="1"/>
        <v>0</v>
      </c>
      <c r="F10">
        <f t="shared" ca="1" si="1"/>
        <v>0</v>
      </c>
      <c r="G10">
        <f t="shared" ca="1" si="1"/>
        <v>7.41</v>
      </c>
      <c r="H10">
        <f t="shared" ca="1" si="1"/>
        <v>8.9700000000000006</v>
      </c>
      <c r="I10">
        <f t="shared" ca="1" si="1"/>
        <v>33.33</v>
      </c>
      <c r="J10">
        <f t="shared" ca="1" si="1"/>
        <v>0</v>
      </c>
      <c r="K10">
        <f t="shared" ca="1" si="1"/>
        <v>8.64</v>
      </c>
      <c r="L10">
        <f t="shared" ca="1" si="1"/>
        <v>11.63</v>
      </c>
      <c r="M10">
        <f t="shared" ca="1" si="1"/>
        <v>0</v>
      </c>
      <c r="N10">
        <f t="shared" ca="1" si="1"/>
        <v>0</v>
      </c>
      <c r="O10">
        <f t="shared" ca="1" si="1"/>
        <v>0</v>
      </c>
      <c r="P10">
        <f t="shared" ca="1" si="1"/>
        <v>0</v>
      </c>
      <c r="Q10">
        <f t="shared" ca="1" si="1"/>
        <v>0</v>
      </c>
      <c r="R10">
        <f t="shared" ca="1" si="1"/>
        <v>0</v>
      </c>
      <c r="S10">
        <f t="shared" ca="1" si="1"/>
        <v>0</v>
      </c>
      <c r="T10">
        <f t="shared" ca="1" si="1"/>
        <v>0</v>
      </c>
      <c r="U10">
        <f t="shared" ca="1" si="1"/>
        <v>0</v>
      </c>
      <c r="V10">
        <f t="shared" ca="1" si="1"/>
        <v>0</v>
      </c>
      <c r="W10">
        <f t="shared" ca="1" si="1"/>
        <v>0</v>
      </c>
      <c r="X10">
        <f t="shared" ca="1" si="1"/>
        <v>0</v>
      </c>
      <c r="Y10">
        <f t="shared" ca="1" si="1"/>
        <v>0</v>
      </c>
      <c r="Z10">
        <f t="shared" ca="1" si="1"/>
        <v>0</v>
      </c>
      <c r="AA10">
        <f t="shared" ca="1" si="1"/>
        <v>0</v>
      </c>
      <c r="AB10">
        <f t="shared" ca="1" si="1"/>
        <v>0</v>
      </c>
      <c r="AC10">
        <f t="shared" ca="1" si="1"/>
        <v>0</v>
      </c>
      <c r="AD10">
        <f t="shared" ca="1" si="1"/>
        <v>0</v>
      </c>
      <c r="AE10">
        <f t="shared" ca="1" si="1"/>
        <v>0</v>
      </c>
      <c r="AF10">
        <f t="shared" ca="1" si="1"/>
        <v>0</v>
      </c>
      <c r="AG10">
        <f t="shared" ca="1" si="3"/>
        <v>100</v>
      </c>
    </row>
    <row r="11" spans="1:33" x14ac:dyDescent="0.3">
      <c r="A11">
        <v>9</v>
      </c>
      <c r="B11" s="1">
        <v>2015</v>
      </c>
      <c r="C11">
        <f t="shared" ca="1" si="2"/>
        <v>11.36</v>
      </c>
      <c r="D11">
        <f t="shared" ca="1" si="1"/>
        <v>20.91</v>
      </c>
      <c r="E11">
        <f t="shared" ca="1" si="1"/>
        <v>0</v>
      </c>
      <c r="F11">
        <f t="shared" ca="1" si="1"/>
        <v>0</v>
      </c>
      <c r="G11">
        <f t="shared" ca="1" si="1"/>
        <v>9.75</v>
      </c>
      <c r="H11">
        <f t="shared" ca="1" si="1"/>
        <v>10.42</v>
      </c>
      <c r="I11">
        <f t="shared" ca="1" si="1"/>
        <v>29.19</v>
      </c>
      <c r="J11">
        <f t="shared" ca="1" si="1"/>
        <v>0</v>
      </c>
      <c r="K11">
        <f t="shared" ca="1" si="1"/>
        <v>8.08</v>
      </c>
      <c r="L11">
        <f t="shared" ca="1" si="1"/>
        <v>10.29</v>
      </c>
      <c r="M11">
        <f t="shared" ca="1" si="1"/>
        <v>0</v>
      </c>
      <c r="N11">
        <f t="shared" ca="1" si="1"/>
        <v>0</v>
      </c>
      <c r="O11">
        <f t="shared" ca="1" si="1"/>
        <v>0</v>
      </c>
      <c r="P11">
        <f t="shared" ca="1" si="1"/>
        <v>0</v>
      </c>
      <c r="Q11">
        <f t="shared" ca="1" si="1"/>
        <v>0</v>
      </c>
      <c r="R11">
        <f t="shared" ca="1" si="1"/>
        <v>0</v>
      </c>
      <c r="S11">
        <f t="shared" ca="1" si="1"/>
        <v>0</v>
      </c>
      <c r="T11">
        <f t="shared" ca="1" si="1"/>
        <v>0</v>
      </c>
      <c r="U11">
        <f t="shared" ca="1" si="1"/>
        <v>0</v>
      </c>
      <c r="V11">
        <f t="shared" ca="1" si="1"/>
        <v>0</v>
      </c>
      <c r="W11">
        <f t="shared" ca="1" si="1"/>
        <v>0</v>
      </c>
      <c r="X11">
        <f t="shared" ca="1" si="1"/>
        <v>0</v>
      </c>
      <c r="Y11">
        <f t="shared" ca="1" si="1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3"/>
        <v>100</v>
      </c>
    </row>
    <row r="12" spans="1:33" x14ac:dyDescent="0.3">
      <c r="B12" s="2" t="s">
        <v>65</v>
      </c>
      <c r="C12">
        <f ca="1">C11-C3</f>
        <v>-2.9299999999999997</v>
      </c>
      <c r="D12">
        <f t="shared" ref="D12:AF12" ca="1" si="4">D11-D3</f>
        <v>20.91</v>
      </c>
      <c r="E12">
        <f t="shared" ca="1" si="4"/>
        <v>-1.43</v>
      </c>
      <c r="F12">
        <f t="shared" ca="1" si="4"/>
        <v>-4.68</v>
      </c>
      <c r="G12">
        <f t="shared" ca="1" si="4"/>
        <v>-4.1500000000000004</v>
      </c>
      <c r="H12">
        <f t="shared" ca="1" si="4"/>
        <v>-1.5299999999999994</v>
      </c>
      <c r="I12">
        <f t="shared" ca="1" si="4"/>
        <v>-0.67999999999999972</v>
      </c>
      <c r="J12">
        <f t="shared" ca="1" si="4"/>
        <v>-1.04</v>
      </c>
      <c r="K12">
        <f t="shared" ca="1" si="4"/>
        <v>6.13</v>
      </c>
      <c r="L12">
        <f t="shared" ca="1" si="4"/>
        <v>-10.620000000000001</v>
      </c>
      <c r="M12">
        <f t="shared" ca="1" si="4"/>
        <v>0</v>
      </c>
      <c r="N12">
        <f t="shared" ca="1" si="4"/>
        <v>0</v>
      </c>
      <c r="O12">
        <f t="shared" ca="1" si="4"/>
        <v>0</v>
      </c>
      <c r="P12">
        <f t="shared" ca="1" si="4"/>
        <v>0</v>
      </c>
      <c r="Q12">
        <f t="shared" ca="1" si="4"/>
        <v>0</v>
      </c>
      <c r="R12">
        <f t="shared" ca="1" si="4"/>
        <v>0</v>
      </c>
      <c r="S12">
        <f t="shared" ca="1" si="4"/>
        <v>0</v>
      </c>
      <c r="T12">
        <f t="shared" ca="1" si="4"/>
        <v>0</v>
      </c>
      <c r="U12">
        <f t="shared" ca="1" si="4"/>
        <v>0</v>
      </c>
      <c r="V12">
        <f t="shared" ca="1" si="4"/>
        <v>0</v>
      </c>
      <c r="W12">
        <f t="shared" ca="1" si="4"/>
        <v>0</v>
      </c>
      <c r="X12">
        <f t="shared" ca="1" si="4"/>
        <v>0</v>
      </c>
      <c r="Y12">
        <f t="shared" ca="1" si="4"/>
        <v>0</v>
      </c>
      <c r="Z12">
        <f t="shared" ca="1" si="4"/>
        <v>0</v>
      </c>
      <c r="AA12">
        <f t="shared" ca="1" si="4"/>
        <v>0</v>
      </c>
      <c r="AB12">
        <f t="shared" ca="1" si="4"/>
        <v>0</v>
      </c>
      <c r="AC12">
        <f t="shared" ca="1" si="4"/>
        <v>0</v>
      </c>
      <c r="AD12">
        <f t="shared" ca="1" si="4"/>
        <v>0</v>
      </c>
      <c r="AE12">
        <f t="shared" ca="1" si="4"/>
        <v>0</v>
      </c>
      <c r="AF12">
        <f t="shared" ca="1" si="4"/>
        <v>0</v>
      </c>
    </row>
    <row r="14" spans="1:33" s="1" customFormat="1" x14ac:dyDescent="0.3">
      <c r="B14" s="2" t="s">
        <v>61</v>
      </c>
      <c r="C14" s="1" t="str">
        <f ca="1">OFFSET($B$1,$B$1+10*C$1,0)</f>
        <v>GU</v>
      </c>
      <c r="D14" s="1" t="str">
        <f t="shared" ref="D14:AF14" ca="1" si="5">OFFSET($B$1,$B$1+10*D$1,0)</f>
        <v>HDa</v>
      </c>
      <c r="E14" s="1" t="str">
        <f t="shared" ca="1" si="5"/>
        <v>LiU</v>
      </c>
      <c r="F14" s="1" t="str">
        <f t="shared" ca="1" si="5"/>
        <v>LTU</v>
      </c>
      <c r="G14" s="1" t="str">
        <f t="shared" ca="1" si="5"/>
        <v>LU</v>
      </c>
      <c r="H14" s="1" t="str">
        <f t="shared" ca="1" si="5"/>
        <v>MaH</v>
      </c>
      <c r="I14" s="1" t="str">
        <f t="shared" ca="1" si="5"/>
        <v>SU</v>
      </c>
      <c r="J14" s="1" t="str">
        <f t="shared" ca="1" si="5"/>
        <v>SH</v>
      </c>
      <c r="K14" s="1" t="str">
        <f t="shared" ca="1" si="5"/>
        <v>UmU</v>
      </c>
      <c r="L14" s="1" t="str">
        <f t="shared" ca="1" si="5"/>
        <v>UU</v>
      </c>
      <c r="M14" s="1">
        <f t="shared" ca="1" si="5"/>
        <v>0</v>
      </c>
      <c r="N14" s="1">
        <f t="shared" ca="1" si="5"/>
        <v>0</v>
      </c>
      <c r="O14" s="1">
        <f t="shared" ca="1" si="5"/>
        <v>0</v>
      </c>
      <c r="P14" s="1">
        <f t="shared" ca="1" si="5"/>
        <v>0</v>
      </c>
      <c r="Q14" s="1">
        <f t="shared" ca="1" si="5"/>
        <v>0</v>
      </c>
      <c r="R14" s="1">
        <f t="shared" ca="1" si="5"/>
        <v>0</v>
      </c>
      <c r="S14" s="1">
        <f t="shared" ca="1" si="5"/>
        <v>0</v>
      </c>
      <c r="T14" s="1">
        <f t="shared" ca="1" si="5"/>
        <v>0</v>
      </c>
      <c r="U14" s="1">
        <f t="shared" ca="1" si="5"/>
        <v>0</v>
      </c>
      <c r="V14" s="1">
        <f t="shared" ca="1" si="5"/>
        <v>0</v>
      </c>
      <c r="W14" s="1">
        <f t="shared" ca="1" si="5"/>
        <v>0</v>
      </c>
      <c r="X14" s="1">
        <f t="shared" ca="1" si="5"/>
        <v>0</v>
      </c>
      <c r="Y14" s="1">
        <f t="shared" ca="1" si="5"/>
        <v>0</v>
      </c>
      <c r="Z14" s="1">
        <f t="shared" ca="1" si="5"/>
        <v>0</v>
      </c>
      <c r="AA14" s="1">
        <f t="shared" ca="1" si="5"/>
        <v>0</v>
      </c>
      <c r="AB14" s="1">
        <f t="shared" ca="1" si="5"/>
        <v>0</v>
      </c>
      <c r="AC14" s="1">
        <f t="shared" ca="1" si="5"/>
        <v>0</v>
      </c>
      <c r="AD14" s="1">
        <f t="shared" ca="1" si="5"/>
        <v>0</v>
      </c>
      <c r="AE14" s="1">
        <f t="shared" ca="1" si="5"/>
        <v>0</v>
      </c>
      <c r="AF14" s="1">
        <f t="shared" ca="1" si="5"/>
        <v>0</v>
      </c>
      <c r="AG14" s="1" t="s">
        <v>60</v>
      </c>
    </row>
    <row r="15" spans="1:33" x14ac:dyDescent="0.3">
      <c r="A15">
        <v>2</v>
      </c>
      <c r="B15" s="1">
        <v>2008</v>
      </c>
      <c r="C15">
        <f ca="1">OFFSET($B$1,$B$1+10*C$1+$A15,1)</f>
        <v>239</v>
      </c>
      <c r="D15">
        <f t="shared" ref="D15:AF22" ca="1" si="6">OFFSET($B$1,$B$1+10*D$1+$A15,1)</f>
        <v>103</v>
      </c>
      <c r="E15">
        <f t="shared" ca="1" si="6"/>
        <v>31</v>
      </c>
      <c r="F15">
        <f t="shared" ca="1" si="6"/>
        <v>64</v>
      </c>
      <c r="G15">
        <f t="shared" ca="1" si="6"/>
        <v>133</v>
      </c>
      <c r="H15">
        <f t="shared" ca="1" si="6"/>
        <v>215</v>
      </c>
      <c r="I15">
        <f t="shared" ca="1" si="6"/>
        <v>401</v>
      </c>
      <c r="J15">
        <f t="shared" ca="1" si="6"/>
        <v>2</v>
      </c>
      <c r="K15">
        <f t="shared" ca="1" si="6"/>
        <v>18</v>
      </c>
      <c r="L15">
        <f t="shared" ca="1" si="6"/>
        <v>259</v>
      </c>
      <c r="M15">
        <f t="shared" ca="1" si="6"/>
        <v>0</v>
      </c>
      <c r="N15">
        <f t="shared" ca="1" si="6"/>
        <v>0</v>
      </c>
      <c r="O15">
        <f t="shared" ca="1" si="6"/>
        <v>0</v>
      </c>
      <c r="P15">
        <f t="shared" ca="1" si="6"/>
        <v>0</v>
      </c>
      <c r="Q15">
        <f t="shared" ca="1" si="6"/>
        <v>0</v>
      </c>
      <c r="R15">
        <f t="shared" ca="1" si="6"/>
        <v>0</v>
      </c>
      <c r="S15">
        <f t="shared" ca="1" si="6"/>
        <v>0</v>
      </c>
      <c r="T15">
        <f t="shared" ca="1" si="6"/>
        <v>0</v>
      </c>
      <c r="U15">
        <f t="shared" ca="1" si="6"/>
        <v>0</v>
      </c>
      <c r="V15">
        <f t="shared" ca="1" si="6"/>
        <v>0</v>
      </c>
      <c r="W15">
        <f t="shared" ca="1" si="6"/>
        <v>0</v>
      </c>
      <c r="X15">
        <f t="shared" ca="1" si="6"/>
        <v>0</v>
      </c>
      <c r="Y15">
        <f t="shared" ca="1" si="6"/>
        <v>0</v>
      </c>
      <c r="Z15">
        <f t="shared" ca="1" si="6"/>
        <v>0</v>
      </c>
      <c r="AA15">
        <f t="shared" ca="1" si="6"/>
        <v>0</v>
      </c>
      <c r="AB15">
        <f t="shared" ca="1" si="6"/>
        <v>0</v>
      </c>
      <c r="AC15">
        <f t="shared" ca="1" si="6"/>
        <v>0</v>
      </c>
      <c r="AD15">
        <f t="shared" ca="1" si="6"/>
        <v>0</v>
      </c>
      <c r="AE15">
        <f t="shared" ca="1" si="6"/>
        <v>0</v>
      </c>
      <c r="AF15">
        <f t="shared" ca="1" si="6"/>
        <v>0</v>
      </c>
      <c r="AG15">
        <f t="shared" ca="1" si="3"/>
        <v>1465</v>
      </c>
    </row>
    <row r="16" spans="1:33" x14ac:dyDescent="0.3">
      <c r="A16">
        <v>3</v>
      </c>
      <c r="B16" s="1">
        <v>2009</v>
      </c>
      <c r="C16">
        <f t="shared" ref="C16:R22" ca="1" si="7">OFFSET($B$1,$B$1+10*C$1+$A16,1)</f>
        <v>237</v>
      </c>
      <c r="D16">
        <f t="shared" ca="1" si="7"/>
        <v>220</v>
      </c>
      <c r="E16">
        <f t="shared" ca="1" si="7"/>
        <v>56</v>
      </c>
      <c r="F16">
        <f t="shared" ca="1" si="7"/>
        <v>62</v>
      </c>
      <c r="G16">
        <f t="shared" ca="1" si="7"/>
        <v>104</v>
      </c>
      <c r="H16">
        <f t="shared" ca="1" si="7"/>
        <v>240</v>
      </c>
      <c r="I16">
        <f t="shared" ca="1" si="7"/>
        <v>429</v>
      </c>
      <c r="J16">
        <f t="shared" ca="1" si="7"/>
        <v>0</v>
      </c>
      <c r="K16">
        <f t="shared" ca="1" si="7"/>
        <v>21</v>
      </c>
      <c r="L16">
        <f t="shared" ca="1" si="7"/>
        <v>215</v>
      </c>
      <c r="M16">
        <f t="shared" ca="1" si="7"/>
        <v>0</v>
      </c>
      <c r="N16">
        <f t="shared" ca="1" si="7"/>
        <v>0</v>
      </c>
      <c r="O16">
        <f t="shared" ca="1" si="7"/>
        <v>0</v>
      </c>
      <c r="P16">
        <f t="shared" ca="1" si="7"/>
        <v>0</v>
      </c>
      <c r="Q16">
        <f t="shared" ca="1" si="7"/>
        <v>0</v>
      </c>
      <c r="R16">
        <f t="shared" ca="1" si="7"/>
        <v>0</v>
      </c>
      <c r="S16">
        <f t="shared" ca="1" si="6"/>
        <v>0</v>
      </c>
      <c r="T16">
        <f t="shared" ca="1" si="6"/>
        <v>0</v>
      </c>
      <c r="U16">
        <f t="shared" ca="1" si="6"/>
        <v>0</v>
      </c>
      <c r="V16">
        <f t="shared" ca="1" si="6"/>
        <v>0</v>
      </c>
      <c r="W16">
        <f t="shared" ca="1" si="6"/>
        <v>0</v>
      </c>
      <c r="X16">
        <f t="shared" ca="1" si="6"/>
        <v>0</v>
      </c>
      <c r="Y16">
        <f t="shared" ca="1" si="6"/>
        <v>0</v>
      </c>
      <c r="Z16">
        <f t="shared" ca="1" si="6"/>
        <v>0</v>
      </c>
      <c r="AA16">
        <f t="shared" ca="1" si="6"/>
        <v>0</v>
      </c>
      <c r="AB16">
        <f t="shared" ca="1" si="6"/>
        <v>0</v>
      </c>
      <c r="AC16">
        <f t="shared" ca="1" si="6"/>
        <v>0</v>
      </c>
      <c r="AD16">
        <f t="shared" ca="1" si="6"/>
        <v>0</v>
      </c>
      <c r="AE16">
        <f t="shared" ca="1" si="6"/>
        <v>0</v>
      </c>
      <c r="AF16">
        <f t="shared" ca="1" si="6"/>
        <v>0</v>
      </c>
      <c r="AG16">
        <f t="shared" ca="1" si="3"/>
        <v>1584</v>
      </c>
    </row>
    <row r="17" spans="1:33" x14ac:dyDescent="0.3">
      <c r="A17">
        <v>4</v>
      </c>
      <c r="B17" s="1">
        <v>2010</v>
      </c>
      <c r="C17">
        <f t="shared" ca="1" si="7"/>
        <v>314</v>
      </c>
      <c r="D17">
        <f t="shared" ca="1" si="6"/>
        <v>289</v>
      </c>
      <c r="E17">
        <f t="shared" ca="1" si="6"/>
        <v>11</v>
      </c>
      <c r="F17">
        <f t="shared" ca="1" si="6"/>
        <v>46</v>
      </c>
      <c r="G17">
        <f t="shared" ca="1" si="6"/>
        <v>128</v>
      </c>
      <c r="H17">
        <f t="shared" ca="1" si="6"/>
        <v>207</v>
      </c>
      <c r="I17">
        <f t="shared" ca="1" si="6"/>
        <v>366</v>
      </c>
      <c r="J17">
        <f t="shared" ca="1" si="6"/>
        <v>0</v>
      </c>
      <c r="K17">
        <f t="shared" ca="1" si="6"/>
        <v>24</v>
      </c>
      <c r="L17">
        <f t="shared" ca="1" si="6"/>
        <v>236</v>
      </c>
      <c r="M17">
        <f t="shared" ca="1" si="6"/>
        <v>0</v>
      </c>
      <c r="N17">
        <f t="shared" ca="1" si="6"/>
        <v>0</v>
      </c>
      <c r="O17">
        <f t="shared" ca="1" si="6"/>
        <v>0</v>
      </c>
      <c r="P17">
        <f t="shared" ca="1" si="6"/>
        <v>0</v>
      </c>
      <c r="Q17">
        <f t="shared" ca="1" si="6"/>
        <v>0</v>
      </c>
      <c r="R17">
        <f t="shared" ca="1" si="6"/>
        <v>0</v>
      </c>
      <c r="S17">
        <f t="shared" ca="1" si="6"/>
        <v>0</v>
      </c>
      <c r="T17">
        <f t="shared" ca="1" si="6"/>
        <v>0</v>
      </c>
      <c r="U17">
        <f t="shared" ca="1" si="6"/>
        <v>0</v>
      </c>
      <c r="V17">
        <f t="shared" ca="1" si="6"/>
        <v>0</v>
      </c>
      <c r="W17">
        <f t="shared" ca="1" si="6"/>
        <v>0</v>
      </c>
      <c r="X17">
        <f t="shared" ca="1" si="6"/>
        <v>0</v>
      </c>
      <c r="Y17">
        <f t="shared" ca="1" si="6"/>
        <v>0</v>
      </c>
      <c r="Z17">
        <f t="shared" ca="1" si="6"/>
        <v>0</v>
      </c>
      <c r="AA17">
        <f t="shared" ca="1" si="6"/>
        <v>0</v>
      </c>
      <c r="AB17">
        <f t="shared" ca="1" si="6"/>
        <v>0</v>
      </c>
      <c r="AC17">
        <f t="shared" ca="1" si="6"/>
        <v>0</v>
      </c>
      <c r="AD17">
        <f t="shared" ca="1" si="6"/>
        <v>0</v>
      </c>
      <c r="AE17">
        <f t="shared" ca="1" si="6"/>
        <v>0</v>
      </c>
      <c r="AF17">
        <f t="shared" ca="1" si="6"/>
        <v>0</v>
      </c>
      <c r="AG17">
        <f t="shared" ca="1" si="3"/>
        <v>1621</v>
      </c>
    </row>
    <row r="18" spans="1:33" x14ac:dyDescent="0.3">
      <c r="A18">
        <v>5</v>
      </c>
      <c r="B18" s="1">
        <v>2011</v>
      </c>
      <c r="C18">
        <f t="shared" ca="1" si="7"/>
        <v>226</v>
      </c>
      <c r="D18">
        <f t="shared" ca="1" si="6"/>
        <v>352</v>
      </c>
      <c r="E18">
        <f t="shared" ca="1" si="6"/>
        <v>0</v>
      </c>
      <c r="F18">
        <f t="shared" ca="1" si="6"/>
        <v>39</v>
      </c>
      <c r="G18">
        <f t="shared" ca="1" si="6"/>
        <v>120</v>
      </c>
      <c r="H18">
        <f t="shared" ca="1" si="6"/>
        <v>154</v>
      </c>
      <c r="I18">
        <f t="shared" ca="1" si="6"/>
        <v>484</v>
      </c>
      <c r="J18">
        <f t="shared" ca="1" si="6"/>
        <v>0</v>
      </c>
      <c r="K18">
        <f t="shared" ca="1" si="6"/>
        <v>27</v>
      </c>
      <c r="L18">
        <f t="shared" ca="1" si="6"/>
        <v>188</v>
      </c>
      <c r="M18">
        <f t="shared" ca="1" si="6"/>
        <v>0</v>
      </c>
      <c r="N18">
        <f t="shared" ca="1" si="6"/>
        <v>0</v>
      </c>
      <c r="O18">
        <f t="shared" ca="1" si="6"/>
        <v>0</v>
      </c>
      <c r="P18">
        <f t="shared" ca="1" si="6"/>
        <v>0</v>
      </c>
      <c r="Q18">
        <f t="shared" ca="1" si="6"/>
        <v>0</v>
      </c>
      <c r="R18">
        <f t="shared" ca="1" si="6"/>
        <v>0</v>
      </c>
      <c r="S18">
        <f t="shared" ca="1" si="6"/>
        <v>0</v>
      </c>
      <c r="T18">
        <f t="shared" ca="1" si="6"/>
        <v>0</v>
      </c>
      <c r="U18">
        <f t="shared" ca="1" si="6"/>
        <v>0</v>
      </c>
      <c r="V18">
        <f t="shared" ca="1" si="6"/>
        <v>0</v>
      </c>
      <c r="W18">
        <f t="shared" ca="1" si="6"/>
        <v>0</v>
      </c>
      <c r="X18">
        <f t="shared" ca="1" si="6"/>
        <v>0</v>
      </c>
      <c r="Y18">
        <f t="shared" ca="1" si="6"/>
        <v>0</v>
      </c>
      <c r="Z18">
        <f t="shared" ca="1" si="6"/>
        <v>0</v>
      </c>
      <c r="AA18">
        <f t="shared" ca="1" si="6"/>
        <v>0</v>
      </c>
      <c r="AB18">
        <f t="shared" ca="1" si="6"/>
        <v>0</v>
      </c>
      <c r="AC18">
        <f t="shared" ca="1" si="6"/>
        <v>0</v>
      </c>
      <c r="AD18">
        <f t="shared" ca="1" si="6"/>
        <v>0</v>
      </c>
      <c r="AE18">
        <f t="shared" ca="1" si="6"/>
        <v>0</v>
      </c>
      <c r="AF18">
        <f t="shared" ca="1" si="6"/>
        <v>0</v>
      </c>
      <c r="AG18">
        <f t="shared" ca="1" si="3"/>
        <v>1590</v>
      </c>
    </row>
    <row r="19" spans="1:33" x14ac:dyDescent="0.3">
      <c r="A19">
        <v>6</v>
      </c>
      <c r="B19" s="1">
        <v>2012</v>
      </c>
      <c r="C19">
        <f t="shared" ca="1" si="7"/>
        <v>185</v>
      </c>
      <c r="D19">
        <f t="shared" ca="1" si="6"/>
        <v>289</v>
      </c>
      <c r="E19">
        <f t="shared" ca="1" si="6"/>
        <v>0</v>
      </c>
      <c r="F19">
        <f t="shared" ca="1" si="6"/>
        <v>39</v>
      </c>
      <c r="G19">
        <f t="shared" ca="1" si="6"/>
        <v>131</v>
      </c>
      <c r="H19">
        <f t="shared" ca="1" si="6"/>
        <v>133</v>
      </c>
      <c r="I19">
        <f t="shared" ca="1" si="6"/>
        <v>470</v>
      </c>
      <c r="J19">
        <f t="shared" ca="1" si="6"/>
        <v>0</v>
      </c>
      <c r="K19">
        <f t="shared" ca="1" si="6"/>
        <v>42</v>
      </c>
      <c r="L19">
        <f t="shared" ca="1" si="6"/>
        <v>175</v>
      </c>
      <c r="M19">
        <f t="shared" ca="1" si="6"/>
        <v>0</v>
      </c>
      <c r="N19">
        <f t="shared" ca="1" si="6"/>
        <v>0</v>
      </c>
      <c r="O19">
        <f t="shared" ca="1" si="6"/>
        <v>0</v>
      </c>
      <c r="P19">
        <f t="shared" ca="1" si="6"/>
        <v>0</v>
      </c>
      <c r="Q19">
        <f t="shared" ca="1" si="6"/>
        <v>0</v>
      </c>
      <c r="R19">
        <f t="shared" ca="1" si="6"/>
        <v>0</v>
      </c>
      <c r="S19">
        <f t="shared" ca="1" si="6"/>
        <v>0</v>
      </c>
      <c r="T19">
        <f t="shared" ca="1" si="6"/>
        <v>0</v>
      </c>
      <c r="U19">
        <f t="shared" ca="1" si="6"/>
        <v>0</v>
      </c>
      <c r="V19">
        <f t="shared" ca="1" si="6"/>
        <v>0</v>
      </c>
      <c r="W19">
        <f t="shared" ca="1" si="6"/>
        <v>0</v>
      </c>
      <c r="X19">
        <f t="shared" ca="1" si="6"/>
        <v>0</v>
      </c>
      <c r="Y19">
        <f t="shared" ca="1" si="6"/>
        <v>0</v>
      </c>
      <c r="Z19">
        <f t="shared" ca="1" si="6"/>
        <v>0</v>
      </c>
      <c r="AA19">
        <f t="shared" ca="1" si="6"/>
        <v>0</v>
      </c>
      <c r="AB19">
        <f t="shared" ca="1" si="6"/>
        <v>0</v>
      </c>
      <c r="AC19">
        <f t="shared" ca="1" si="6"/>
        <v>0</v>
      </c>
      <c r="AD19">
        <f t="shared" ca="1" si="6"/>
        <v>0</v>
      </c>
      <c r="AE19">
        <f t="shared" ca="1" si="6"/>
        <v>0</v>
      </c>
      <c r="AF19">
        <f t="shared" ca="1" si="6"/>
        <v>0</v>
      </c>
      <c r="AG19">
        <f t="shared" ca="1" si="3"/>
        <v>1464</v>
      </c>
    </row>
    <row r="20" spans="1:33" x14ac:dyDescent="0.3">
      <c r="A20">
        <v>7</v>
      </c>
      <c r="B20" s="1">
        <v>2013</v>
      </c>
      <c r="C20">
        <f t="shared" ca="1" si="7"/>
        <v>164</v>
      </c>
      <c r="D20">
        <f t="shared" ca="1" si="6"/>
        <v>281</v>
      </c>
      <c r="E20">
        <f t="shared" ca="1" si="6"/>
        <v>0</v>
      </c>
      <c r="F20">
        <f t="shared" ca="1" si="6"/>
        <v>5</v>
      </c>
      <c r="G20">
        <f t="shared" ca="1" si="6"/>
        <v>92</v>
      </c>
      <c r="H20">
        <f t="shared" ca="1" si="6"/>
        <v>158</v>
      </c>
      <c r="I20">
        <f t="shared" ca="1" si="6"/>
        <v>563</v>
      </c>
      <c r="J20">
        <f t="shared" ca="1" si="6"/>
        <v>0</v>
      </c>
      <c r="K20">
        <f t="shared" ca="1" si="6"/>
        <v>141</v>
      </c>
      <c r="L20">
        <f t="shared" ca="1" si="6"/>
        <v>176</v>
      </c>
      <c r="M20">
        <f t="shared" ca="1" si="6"/>
        <v>0</v>
      </c>
      <c r="N20">
        <f t="shared" ca="1" si="6"/>
        <v>0</v>
      </c>
      <c r="O20">
        <f t="shared" ca="1" si="6"/>
        <v>0</v>
      </c>
      <c r="P20">
        <f t="shared" ca="1" si="6"/>
        <v>0</v>
      </c>
      <c r="Q20">
        <f t="shared" ca="1" si="6"/>
        <v>0</v>
      </c>
      <c r="R20">
        <f t="shared" ca="1" si="6"/>
        <v>0</v>
      </c>
      <c r="S20">
        <f t="shared" ca="1" si="6"/>
        <v>0</v>
      </c>
      <c r="T20">
        <f t="shared" ca="1" si="6"/>
        <v>0</v>
      </c>
      <c r="U20">
        <f t="shared" ca="1" si="6"/>
        <v>0</v>
      </c>
      <c r="V20">
        <f t="shared" ca="1" si="6"/>
        <v>0</v>
      </c>
      <c r="W20">
        <f t="shared" ca="1" si="6"/>
        <v>0</v>
      </c>
      <c r="X20">
        <f t="shared" ca="1" si="6"/>
        <v>0</v>
      </c>
      <c r="Y20">
        <f t="shared" ca="1" si="6"/>
        <v>0</v>
      </c>
      <c r="Z20">
        <f t="shared" ca="1" si="6"/>
        <v>0</v>
      </c>
      <c r="AA20">
        <f t="shared" ca="1" si="6"/>
        <v>0</v>
      </c>
      <c r="AB20">
        <f t="shared" ca="1" si="6"/>
        <v>0</v>
      </c>
      <c r="AC20">
        <f t="shared" ca="1" si="6"/>
        <v>0</v>
      </c>
      <c r="AD20">
        <f t="shared" ca="1" si="6"/>
        <v>0</v>
      </c>
      <c r="AE20">
        <f t="shared" ca="1" si="6"/>
        <v>0</v>
      </c>
      <c r="AF20">
        <f t="shared" ca="1" si="6"/>
        <v>0</v>
      </c>
      <c r="AG20">
        <f t="shared" ca="1" si="3"/>
        <v>1580</v>
      </c>
    </row>
    <row r="21" spans="1:33" x14ac:dyDescent="0.3">
      <c r="A21">
        <v>8</v>
      </c>
      <c r="B21" s="1">
        <v>2014</v>
      </c>
      <c r="C21">
        <f t="shared" ca="1" si="7"/>
        <v>123</v>
      </c>
      <c r="D21">
        <f t="shared" ca="1" si="6"/>
        <v>339</v>
      </c>
      <c r="E21">
        <f t="shared" ca="1" si="6"/>
        <v>0</v>
      </c>
      <c r="F21">
        <f t="shared" ca="1" si="6"/>
        <v>0</v>
      </c>
      <c r="G21">
        <f t="shared" ca="1" si="6"/>
        <v>114</v>
      </c>
      <c r="H21">
        <f t="shared" ca="1" si="6"/>
        <v>138</v>
      </c>
      <c r="I21">
        <f t="shared" ca="1" si="6"/>
        <v>513</v>
      </c>
      <c r="J21">
        <f t="shared" ca="1" si="6"/>
        <v>0</v>
      </c>
      <c r="K21">
        <f t="shared" ca="1" si="6"/>
        <v>133</v>
      </c>
      <c r="L21">
        <f t="shared" ca="1" si="6"/>
        <v>179</v>
      </c>
      <c r="M21">
        <f t="shared" ca="1" si="6"/>
        <v>0</v>
      </c>
      <c r="N21">
        <f t="shared" ca="1" si="6"/>
        <v>0</v>
      </c>
      <c r="O21">
        <f t="shared" ca="1" si="6"/>
        <v>0</v>
      </c>
      <c r="P21">
        <f t="shared" ca="1" si="6"/>
        <v>0</v>
      </c>
      <c r="Q21">
        <f t="shared" ca="1" si="6"/>
        <v>0</v>
      </c>
      <c r="R21">
        <f t="shared" ca="1" si="6"/>
        <v>0</v>
      </c>
      <c r="S21">
        <f t="shared" ca="1" si="6"/>
        <v>0</v>
      </c>
      <c r="T21">
        <f t="shared" ca="1" si="6"/>
        <v>0</v>
      </c>
      <c r="U21">
        <f t="shared" ca="1" si="6"/>
        <v>0</v>
      </c>
      <c r="V21">
        <f t="shared" ca="1" si="6"/>
        <v>0</v>
      </c>
      <c r="W21">
        <f t="shared" ca="1" si="6"/>
        <v>0</v>
      </c>
      <c r="X21">
        <f t="shared" ca="1" si="6"/>
        <v>0</v>
      </c>
      <c r="Y21">
        <f t="shared" ca="1" si="6"/>
        <v>0</v>
      </c>
      <c r="Z21">
        <f t="shared" ca="1" si="6"/>
        <v>0</v>
      </c>
      <c r="AA21">
        <f t="shared" ca="1" si="6"/>
        <v>0</v>
      </c>
      <c r="AB21">
        <f t="shared" ca="1" si="6"/>
        <v>0</v>
      </c>
      <c r="AC21">
        <f t="shared" ca="1" si="6"/>
        <v>0</v>
      </c>
      <c r="AD21">
        <f t="shared" ca="1" si="6"/>
        <v>0</v>
      </c>
      <c r="AE21">
        <f t="shared" ca="1" si="6"/>
        <v>0</v>
      </c>
      <c r="AF21">
        <f t="shared" ca="1" si="6"/>
        <v>0</v>
      </c>
      <c r="AG21">
        <f t="shared" ca="1" si="3"/>
        <v>1539</v>
      </c>
    </row>
    <row r="22" spans="1:33" x14ac:dyDescent="0.3">
      <c r="A22">
        <v>9</v>
      </c>
      <c r="B22" s="1">
        <v>2015</v>
      </c>
      <c r="C22">
        <f t="shared" ca="1" si="7"/>
        <v>170</v>
      </c>
      <c r="D22">
        <f t="shared" ca="1" si="6"/>
        <v>313</v>
      </c>
      <c r="E22">
        <f t="shared" ca="1" si="6"/>
        <v>0</v>
      </c>
      <c r="F22">
        <f t="shared" ca="1" si="6"/>
        <v>0</v>
      </c>
      <c r="G22">
        <f t="shared" ca="1" si="6"/>
        <v>146</v>
      </c>
      <c r="H22">
        <f t="shared" ca="1" si="6"/>
        <v>156</v>
      </c>
      <c r="I22">
        <f t="shared" ca="1" si="6"/>
        <v>437</v>
      </c>
      <c r="J22">
        <f t="shared" ca="1" si="6"/>
        <v>0</v>
      </c>
      <c r="K22">
        <f t="shared" ca="1" si="6"/>
        <v>121</v>
      </c>
      <c r="L22">
        <f t="shared" ca="1" si="6"/>
        <v>154</v>
      </c>
      <c r="M22">
        <f t="shared" ca="1" si="6"/>
        <v>0</v>
      </c>
      <c r="N22">
        <f t="shared" ca="1" si="6"/>
        <v>0</v>
      </c>
      <c r="O22">
        <f t="shared" ca="1" si="6"/>
        <v>0</v>
      </c>
      <c r="P22">
        <f t="shared" ca="1" si="6"/>
        <v>0</v>
      </c>
      <c r="Q22">
        <f t="shared" ca="1" si="6"/>
        <v>0</v>
      </c>
      <c r="R22">
        <f t="shared" ca="1" si="6"/>
        <v>0</v>
      </c>
      <c r="S22">
        <f t="shared" ca="1" si="6"/>
        <v>0</v>
      </c>
      <c r="T22">
        <f t="shared" ca="1" si="6"/>
        <v>0</v>
      </c>
      <c r="U22">
        <f t="shared" ca="1" si="6"/>
        <v>0</v>
      </c>
      <c r="V22">
        <f t="shared" ca="1" si="6"/>
        <v>0</v>
      </c>
      <c r="W22">
        <f t="shared" ca="1" si="6"/>
        <v>0</v>
      </c>
      <c r="X22">
        <f t="shared" ca="1" si="6"/>
        <v>0</v>
      </c>
      <c r="Y22">
        <f t="shared" ca="1" si="6"/>
        <v>0</v>
      </c>
      <c r="Z22">
        <f t="shared" ca="1" si="6"/>
        <v>0</v>
      </c>
      <c r="AA22">
        <f t="shared" ca="1" si="6"/>
        <v>0</v>
      </c>
      <c r="AB22">
        <f t="shared" ca="1" si="6"/>
        <v>0</v>
      </c>
      <c r="AC22">
        <f t="shared" ca="1" si="6"/>
        <v>0</v>
      </c>
      <c r="AD22">
        <f t="shared" ca="1" si="6"/>
        <v>0</v>
      </c>
      <c r="AE22">
        <f t="shared" ca="1" si="6"/>
        <v>0</v>
      </c>
      <c r="AF22">
        <f t="shared" ca="1" si="6"/>
        <v>0</v>
      </c>
      <c r="AG22">
        <f t="shared" ca="1" si="3"/>
        <v>1497</v>
      </c>
    </row>
    <row r="23" spans="1:33" x14ac:dyDescent="0.3">
      <c r="B23" s="2" t="s">
        <v>64</v>
      </c>
      <c r="C23">
        <f ca="1">C22-C15</f>
        <v>-69</v>
      </c>
      <c r="D23">
        <f t="shared" ref="D23:AG23" ca="1" si="8">D22-D15</f>
        <v>210</v>
      </c>
      <c r="E23">
        <f t="shared" ca="1" si="8"/>
        <v>-31</v>
      </c>
      <c r="F23">
        <f t="shared" ca="1" si="8"/>
        <v>-64</v>
      </c>
      <c r="G23">
        <f t="shared" ca="1" si="8"/>
        <v>13</v>
      </c>
      <c r="H23">
        <f t="shared" ca="1" si="8"/>
        <v>-59</v>
      </c>
      <c r="I23">
        <f t="shared" ca="1" si="8"/>
        <v>36</v>
      </c>
      <c r="J23">
        <f t="shared" ca="1" si="8"/>
        <v>-2</v>
      </c>
      <c r="K23">
        <f t="shared" ca="1" si="8"/>
        <v>103</v>
      </c>
      <c r="L23">
        <f t="shared" ca="1" si="8"/>
        <v>-105</v>
      </c>
      <c r="M23">
        <f t="shared" ca="1" si="8"/>
        <v>0</v>
      </c>
      <c r="N23">
        <f t="shared" ca="1" si="8"/>
        <v>0</v>
      </c>
      <c r="O23">
        <f t="shared" ca="1" si="8"/>
        <v>0</v>
      </c>
      <c r="P23">
        <f t="shared" ca="1" si="8"/>
        <v>0</v>
      </c>
      <c r="Q23">
        <f t="shared" ca="1" si="8"/>
        <v>0</v>
      </c>
      <c r="R23">
        <f t="shared" ca="1" si="8"/>
        <v>0</v>
      </c>
      <c r="S23">
        <f t="shared" ca="1" si="8"/>
        <v>0</v>
      </c>
      <c r="T23">
        <f t="shared" ca="1" si="8"/>
        <v>0</v>
      </c>
      <c r="U23">
        <f t="shared" ca="1" si="8"/>
        <v>0</v>
      </c>
      <c r="V23">
        <f t="shared" ca="1" si="8"/>
        <v>0</v>
      </c>
      <c r="W23">
        <f t="shared" ca="1" si="8"/>
        <v>0</v>
      </c>
      <c r="X23">
        <f t="shared" ca="1" si="8"/>
        <v>0</v>
      </c>
      <c r="Y23">
        <f t="shared" ca="1" si="8"/>
        <v>0</v>
      </c>
      <c r="Z23">
        <f t="shared" ca="1" si="8"/>
        <v>0</v>
      </c>
      <c r="AA23">
        <f t="shared" ca="1" si="8"/>
        <v>0</v>
      </c>
      <c r="AB23">
        <f t="shared" ca="1" si="8"/>
        <v>0</v>
      </c>
      <c r="AC23">
        <f t="shared" ca="1" si="8"/>
        <v>0</v>
      </c>
      <c r="AD23">
        <f t="shared" ca="1" si="8"/>
        <v>0</v>
      </c>
      <c r="AE23">
        <f t="shared" ca="1" si="8"/>
        <v>0</v>
      </c>
      <c r="AF23">
        <f t="shared" ca="1" si="8"/>
        <v>0</v>
      </c>
      <c r="AG23">
        <f t="shared" ca="1" si="8"/>
        <v>32</v>
      </c>
    </row>
    <row r="30" spans="1:33" x14ac:dyDescent="0.3">
      <c r="A30" t="s">
        <v>241</v>
      </c>
      <c r="B30" s="1" t="s">
        <v>32</v>
      </c>
    </row>
    <row r="31" spans="1:33" x14ac:dyDescent="0.3">
      <c r="A31">
        <v>2007</v>
      </c>
      <c r="B31" s="1">
        <v>14.29</v>
      </c>
      <c r="C31">
        <v>110</v>
      </c>
    </row>
    <row r="32" spans="1:33" x14ac:dyDescent="0.3">
      <c r="A32">
        <v>2008</v>
      </c>
      <c r="B32" s="1">
        <v>16.309999999999999</v>
      </c>
      <c r="C32">
        <v>239</v>
      </c>
    </row>
    <row r="33" spans="1:3" x14ac:dyDescent="0.3">
      <c r="A33">
        <v>2009</v>
      </c>
      <c r="B33" s="1">
        <v>14.96</v>
      </c>
      <c r="C33">
        <v>237</v>
      </c>
    </row>
    <row r="34" spans="1:3" x14ac:dyDescent="0.3">
      <c r="A34">
        <v>2010</v>
      </c>
      <c r="B34" s="1">
        <v>19.37</v>
      </c>
      <c r="C34">
        <v>314</v>
      </c>
    </row>
    <row r="35" spans="1:3" x14ac:dyDescent="0.3">
      <c r="A35">
        <v>2011</v>
      </c>
      <c r="B35" s="1">
        <v>14.21</v>
      </c>
      <c r="C35">
        <v>226</v>
      </c>
    </row>
    <row r="36" spans="1:3" x14ac:dyDescent="0.3">
      <c r="A36">
        <v>2012</v>
      </c>
      <c r="B36" s="1">
        <v>12.64</v>
      </c>
      <c r="C36">
        <v>185</v>
      </c>
    </row>
    <row r="37" spans="1:3" x14ac:dyDescent="0.3">
      <c r="A37">
        <v>2013</v>
      </c>
      <c r="B37" s="1">
        <v>10.38</v>
      </c>
      <c r="C37">
        <v>164</v>
      </c>
    </row>
    <row r="38" spans="1:3" x14ac:dyDescent="0.3">
      <c r="A38">
        <v>2014</v>
      </c>
      <c r="B38" s="1">
        <v>7.99</v>
      </c>
      <c r="C38">
        <v>123</v>
      </c>
    </row>
    <row r="39" spans="1:3" x14ac:dyDescent="0.3">
      <c r="A39">
        <v>2015</v>
      </c>
      <c r="B39" s="1">
        <v>11.36</v>
      </c>
      <c r="C39">
        <v>170</v>
      </c>
    </row>
    <row r="40" spans="1:3" x14ac:dyDescent="0.3">
      <c r="A40" t="s">
        <v>242</v>
      </c>
      <c r="B40" s="1" t="s">
        <v>34</v>
      </c>
    </row>
    <row r="41" spans="1:3" x14ac:dyDescent="0.3">
      <c r="A41">
        <v>2007</v>
      </c>
      <c r="B41" s="1">
        <v>0</v>
      </c>
      <c r="C41">
        <v>0</v>
      </c>
    </row>
    <row r="42" spans="1:3" x14ac:dyDescent="0.3">
      <c r="A42">
        <v>2008</v>
      </c>
      <c r="B42" s="1">
        <v>7.03</v>
      </c>
      <c r="C42">
        <v>103</v>
      </c>
    </row>
    <row r="43" spans="1:3" x14ac:dyDescent="0.3">
      <c r="A43">
        <v>2009</v>
      </c>
      <c r="B43" s="1">
        <v>13.89</v>
      </c>
      <c r="C43">
        <v>220</v>
      </c>
    </row>
    <row r="44" spans="1:3" x14ac:dyDescent="0.3">
      <c r="A44">
        <v>2010</v>
      </c>
      <c r="B44" s="1">
        <v>17.829999999999998</v>
      </c>
      <c r="C44">
        <v>289</v>
      </c>
    </row>
    <row r="45" spans="1:3" x14ac:dyDescent="0.3">
      <c r="A45">
        <v>2011</v>
      </c>
      <c r="B45" s="1">
        <v>22.14</v>
      </c>
      <c r="C45">
        <v>352</v>
      </c>
    </row>
    <row r="46" spans="1:3" x14ac:dyDescent="0.3">
      <c r="A46">
        <v>2012</v>
      </c>
      <c r="B46" s="1">
        <v>19.739999999999998</v>
      </c>
      <c r="C46">
        <v>289</v>
      </c>
    </row>
    <row r="47" spans="1:3" x14ac:dyDescent="0.3">
      <c r="A47">
        <v>2013</v>
      </c>
      <c r="B47" s="1">
        <v>17.78</v>
      </c>
      <c r="C47">
        <v>281</v>
      </c>
    </row>
    <row r="48" spans="1:3" x14ac:dyDescent="0.3">
      <c r="A48">
        <v>2014</v>
      </c>
      <c r="B48" s="1">
        <v>22.03</v>
      </c>
      <c r="C48">
        <v>339</v>
      </c>
    </row>
    <row r="49" spans="1:3" x14ac:dyDescent="0.3">
      <c r="A49">
        <v>2015</v>
      </c>
      <c r="B49" s="1">
        <v>20.91</v>
      </c>
      <c r="C49">
        <v>313</v>
      </c>
    </row>
    <row r="50" spans="1:3" x14ac:dyDescent="0.3">
      <c r="A50" t="s">
        <v>243</v>
      </c>
      <c r="B50" s="1" t="s">
        <v>46</v>
      </c>
    </row>
    <row r="51" spans="1:3" x14ac:dyDescent="0.3">
      <c r="A51">
        <v>2007</v>
      </c>
      <c r="B51" s="1">
        <v>1.43</v>
      </c>
      <c r="C51">
        <v>11</v>
      </c>
    </row>
    <row r="52" spans="1:3" x14ac:dyDescent="0.3">
      <c r="A52">
        <v>2008</v>
      </c>
      <c r="B52" s="1">
        <v>2.12</v>
      </c>
      <c r="C52">
        <v>31</v>
      </c>
    </row>
    <row r="53" spans="1:3" x14ac:dyDescent="0.3">
      <c r="A53">
        <v>2009</v>
      </c>
      <c r="B53" s="1">
        <v>3.54</v>
      </c>
      <c r="C53">
        <v>56</v>
      </c>
    </row>
    <row r="54" spans="1:3" x14ac:dyDescent="0.3">
      <c r="A54">
        <v>2010</v>
      </c>
      <c r="B54" s="1">
        <v>0.68</v>
      </c>
      <c r="C54">
        <v>11</v>
      </c>
    </row>
    <row r="55" spans="1:3" x14ac:dyDescent="0.3">
      <c r="A55">
        <v>2011</v>
      </c>
      <c r="B55" s="1">
        <v>0</v>
      </c>
      <c r="C55">
        <v>0</v>
      </c>
    </row>
    <row r="56" spans="1:3" x14ac:dyDescent="0.3">
      <c r="A56">
        <v>2012</v>
      </c>
      <c r="B56" s="1">
        <v>0</v>
      </c>
      <c r="C56">
        <v>0</v>
      </c>
    </row>
    <row r="57" spans="1:3" x14ac:dyDescent="0.3">
      <c r="A57">
        <v>2013</v>
      </c>
      <c r="B57" s="1">
        <v>0</v>
      </c>
      <c r="C57">
        <v>0</v>
      </c>
    </row>
    <row r="58" spans="1:3" x14ac:dyDescent="0.3">
      <c r="A58">
        <v>2014</v>
      </c>
      <c r="B58" s="1">
        <v>0</v>
      </c>
      <c r="C58">
        <v>0</v>
      </c>
    </row>
    <row r="59" spans="1:3" x14ac:dyDescent="0.3">
      <c r="A59">
        <v>2015</v>
      </c>
      <c r="B59" s="1">
        <v>0</v>
      </c>
      <c r="C59">
        <v>0</v>
      </c>
    </row>
    <row r="60" spans="1:3" x14ac:dyDescent="0.3">
      <c r="A60" t="s">
        <v>244</v>
      </c>
      <c r="B60" s="1" t="s">
        <v>48</v>
      </c>
    </row>
    <row r="61" spans="1:3" x14ac:dyDescent="0.3">
      <c r="A61">
        <v>2007</v>
      </c>
      <c r="B61" s="1">
        <v>4.68</v>
      </c>
      <c r="C61">
        <v>36</v>
      </c>
    </row>
    <row r="62" spans="1:3" x14ac:dyDescent="0.3">
      <c r="A62">
        <v>2008</v>
      </c>
      <c r="B62" s="1">
        <v>4.37</v>
      </c>
      <c r="C62">
        <v>64</v>
      </c>
    </row>
    <row r="63" spans="1:3" x14ac:dyDescent="0.3">
      <c r="A63">
        <v>2009</v>
      </c>
      <c r="B63" s="1">
        <v>3.91</v>
      </c>
      <c r="C63">
        <v>62</v>
      </c>
    </row>
    <row r="64" spans="1:3" x14ac:dyDescent="0.3">
      <c r="A64">
        <v>2010</v>
      </c>
      <c r="B64" s="1">
        <v>2.84</v>
      </c>
      <c r="C64">
        <v>46</v>
      </c>
    </row>
    <row r="65" spans="1:3" x14ac:dyDescent="0.3">
      <c r="A65">
        <v>2011</v>
      </c>
      <c r="B65" s="1">
        <v>2.4500000000000002</v>
      </c>
      <c r="C65">
        <v>39</v>
      </c>
    </row>
    <row r="66" spans="1:3" x14ac:dyDescent="0.3">
      <c r="A66">
        <v>2012</v>
      </c>
      <c r="B66" s="1">
        <v>2.66</v>
      </c>
      <c r="C66">
        <v>39</v>
      </c>
    </row>
    <row r="67" spans="1:3" x14ac:dyDescent="0.3">
      <c r="A67">
        <v>2013</v>
      </c>
      <c r="B67" s="1">
        <v>0.32</v>
      </c>
      <c r="C67">
        <v>5</v>
      </c>
    </row>
    <row r="68" spans="1:3" x14ac:dyDescent="0.3">
      <c r="A68">
        <v>2014</v>
      </c>
      <c r="B68" s="1">
        <v>0</v>
      </c>
      <c r="C68">
        <v>0</v>
      </c>
    </row>
    <row r="69" spans="1:3" x14ac:dyDescent="0.3">
      <c r="A69">
        <v>2015</v>
      </c>
      <c r="B69" s="1">
        <v>0</v>
      </c>
      <c r="C69">
        <v>0</v>
      </c>
    </row>
    <row r="70" spans="1:3" x14ac:dyDescent="0.3">
      <c r="A70" t="s">
        <v>245</v>
      </c>
      <c r="B70" s="1" t="s">
        <v>49</v>
      </c>
    </row>
    <row r="71" spans="1:3" x14ac:dyDescent="0.3">
      <c r="A71">
        <v>2007</v>
      </c>
      <c r="B71" s="1">
        <v>13.9</v>
      </c>
      <c r="C71">
        <v>107</v>
      </c>
    </row>
    <row r="72" spans="1:3" x14ac:dyDescent="0.3">
      <c r="A72">
        <v>2008</v>
      </c>
      <c r="B72" s="1">
        <v>9.08</v>
      </c>
      <c r="C72">
        <v>133</v>
      </c>
    </row>
    <row r="73" spans="1:3" x14ac:dyDescent="0.3">
      <c r="A73">
        <v>2009</v>
      </c>
      <c r="B73" s="1">
        <v>6.57</v>
      </c>
      <c r="C73">
        <v>104</v>
      </c>
    </row>
    <row r="74" spans="1:3" x14ac:dyDescent="0.3">
      <c r="A74">
        <v>2010</v>
      </c>
      <c r="B74" s="1">
        <v>7.9</v>
      </c>
      <c r="C74">
        <v>128</v>
      </c>
    </row>
    <row r="75" spans="1:3" x14ac:dyDescent="0.3">
      <c r="A75">
        <v>2011</v>
      </c>
      <c r="B75" s="1">
        <v>7.55</v>
      </c>
      <c r="C75">
        <v>120</v>
      </c>
    </row>
    <row r="76" spans="1:3" x14ac:dyDescent="0.3">
      <c r="A76">
        <v>2012</v>
      </c>
      <c r="B76" s="1">
        <v>8.9499999999999993</v>
      </c>
      <c r="C76">
        <v>131</v>
      </c>
    </row>
    <row r="77" spans="1:3" x14ac:dyDescent="0.3">
      <c r="A77">
        <v>2013</v>
      </c>
      <c r="B77" s="1">
        <v>5.82</v>
      </c>
      <c r="C77">
        <v>92</v>
      </c>
    </row>
    <row r="78" spans="1:3" x14ac:dyDescent="0.3">
      <c r="A78">
        <v>2014</v>
      </c>
      <c r="B78" s="1">
        <v>7.41</v>
      </c>
      <c r="C78">
        <v>114</v>
      </c>
    </row>
    <row r="79" spans="1:3" x14ac:dyDescent="0.3">
      <c r="A79">
        <v>2015</v>
      </c>
      <c r="B79" s="1">
        <v>9.75</v>
      </c>
      <c r="C79">
        <v>146</v>
      </c>
    </row>
    <row r="80" spans="1:3" x14ac:dyDescent="0.3">
      <c r="A80" t="s">
        <v>246</v>
      </c>
      <c r="B80" s="1" t="s">
        <v>50</v>
      </c>
    </row>
    <row r="81" spans="1:3" x14ac:dyDescent="0.3">
      <c r="A81">
        <v>2007</v>
      </c>
      <c r="B81" s="1">
        <v>11.95</v>
      </c>
      <c r="C81">
        <v>92</v>
      </c>
    </row>
    <row r="82" spans="1:3" x14ac:dyDescent="0.3">
      <c r="A82">
        <v>2008</v>
      </c>
      <c r="B82" s="1">
        <v>14.68</v>
      </c>
      <c r="C82">
        <v>215</v>
      </c>
    </row>
    <row r="83" spans="1:3" x14ac:dyDescent="0.3">
      <c r="A83">
        <v>2009</v>
      </c>
      <c r="B83" s="1">
        <v>15.15</v>
      </c>
      <c r="C83">
        <v>240</v>
      </c>
    </row>
    <row r="84" spans="1:3" x14ac:dyDescent="0.3">
      <c r="A84">
        <v>2010</v>
      </c>
      <c r="B84" s="1">
        <v>12.77</v>
      </c>
      <c r="C84">
        <v>207</v>
      </c>
    </row>
    <row r="85" spans="1:3" x14ac:dyDescent="0.3">
      <c r="A85">
        <v>2011</v>
      </c>
      <c r="B85" s="1">
        <v>9.69</v>
      </c>
      <c r="C85">
        <v>154</v>
      </c>
    </row>
    <row r="86" spans="1:3" x14ac:dyDescent="0.3">
      <c r="A86">
        <v>2012</v>
      </c>
      <c r="B86" s="1">
        <v>9.08</v>
      </c>
      <c r="C86">
        <v>133</v>
      </c>
    </row>
    <row r="87" spans="1:3" x14ac:dyDescent="0.3">
      <c r="A87">
        <v>2013</v>
      </c>
      <c r="B87" s="1">
        <v>10</v>
      </c>
      <c r="C87">
        <v>158</v>
      </c>
    </row>
    <row r="88" spans="1:3" x14ac:dyDescent="0.3">
      <c r="A88">
        <v>2014</v>
      </c>
      <c r="B88" s="1">
        <v>8.9700000000000006</v>
      </c>
      <c r="C88">
        <v>138</v>
      </c>
    </row>
    <row r="89" spans="1:3" x14ac:dyDescent="0.3">
      <c r="A89">
        <v>2015</v>
      </c>
      <c r="B89" s="1">
        <v>10.42</v>
      </c>
      <c r="C89">
        <v>156</v>
      </c>
    </row>
    <row r="90" spans="1:3" x14ac:dyDescent="0.3">
      <c r="A90" t="s">
        <v>247</v>
      </c>
      <c r="B90" s="1" t="s">
        <v>55</v>
      </c>
    </row>
    <row r="91" spans="1:3" x14ac:dyDescent="0.3">
      <c r="A91">
        <v>2007</v>
      </c>
      <c r="B91" s="1">
        <v>29.87</v>
      </c>
      <c r="C91">
        <v>230</v>
      </c>
    </row>
    <row r="92" spans="1:3" x14ac:dyDescent="0.3">
      <c r="A92">
        <v>2008</v>
      </c>
      <c r="B92" s="1">
        <v>27.37</v>
      </c>
      <c r="C92">
        <v>401</v>
      </c>
    </row>
    <row r="93" spans="1:3" x14ac:dyDescent="0.3">
      <c r="A93">
        <v>2009</v>
      </c>
      <c r="B93" s="1">
        <v>27.08</v>
      </c>
      <c r="C93">
        <v>429</v>
      </c>
    </row>
    <row r="94" spans="1:3" x14ac:dyDescent="0.3">
      <c r="A94">
        <v>2010</v>
      </c>
      <c r="B94" s="1">
        <v>22.58</v>
      </c>
      <c r="C94">
        <v>366</v>
      </c>
    </row>
    <row r="95" spans="1:3" x14ac:dyDescent="0.3">
      <c r="A95">
        <v>2011</v>
      </c>
      <c r="B95" s="1">
        <v>30.44</v>
      </c>
      <c r="C95">
        <v>484</v>
      </c>
    </row>
    <row r="96" spans="1:3" x14ac:dyDescent="0.3">
      <c r="A96">
        <v>2012</v>
      </c>
      <c r="B96" s="1">
        <v>32.1</v>
      </c>
      <c r="C96">
        <v>470</v>
      </c>
    </row>
    <row r="97" spans="1:3" x14ac:dyDescent="0.3">
      <c r="A97">
        <v>2013</v>
      </c>
      <c r="B97" s="1">
        <v>35.630000000000003</v>
      </c>
      <c r="C97">
        <v>563</v>
      </c>
    </row>
    <row r="98" spans="1:3" x14ac:dyDescent="0.3">
      <c r="A98">
        <v>2014</v>
      </c>
      <c r="B98" s="1">
        <v>33.33</v>
      </c>
      <c r="C98">
        <v>513</v>
      </c>
    </row>
    <row r="99" spans="1:3" x14ac:dyDescent="0.3">
      <c r="A99">
        <v>2015</v>
      </c>
      <c r="B99" s="1">
        <v>29.19</v>
      </c>
      <c r="C99">
        <v>437</v>
      </c>
    </row>
    <row r="100" spans="1:3" x14ac:dyDescent="0.3">
      <c r="A100" t="s">
        <v>248</v>
      </c>
      <c r="B100" s="1" t="s">
        <v>56</v>
      </c>
    </row>
    <row r="101" spans="1:3" x14ac:dyDescent="0.3">
      <c r="A101">
        <v>2007</v>
      </c>
      <c r="B101" s="1">
        <v>1.04</v>
      </c>
      <c r="C101">
        <v>8</v>
      </c>
    </row>
    <row r="102" spans="1:3" x14ac:dyDescent="0.3">
      <c r="A102">
        <v>2008</v>
      </c>
      <c r="B102" s="1">
        <v>0.14000000000000001</v>
      </c>
      <c r="C102">
        <v>2</v>
      </c>
    </row>
    <row r="103" spans="1:3" x14ac:dyDescent="0.3">
      <c r="A103">
        <v>2009</v>
      </c>
      <c r="B103" s="1">
        <v>0</v>
      </c>
      <c r="C103">
        <v>0</v>
      </c>
    </row>
    <row r="104" spans="1:3" x14ac:dyDescent="0.3">
      <c r="A104">
        <v>2010</v>
      </c>
      <c r="B104" s="1">
        <v>0</v>
      </c>
      <c r="C104">
        <v>0</v>
      </c>
    </row>
    <row r="105" spans="1:3" x14ac:dyDescent="0.3">
      <c r="A105">
        <v>2011</v>
      </c>
      <c r="B105" s="1">
        <v>0</v>
      </c>
      <c r="C105">
        <v>0</v>
      </c>
    </row>
    <row r="106" spans="1:3" x14ac:dyDescent="0.3">
      <c r="A106">
        <v>2012</v>
      </c>
      <c r="B106" s="1">
        <v>0</v>
      </c>
      <c r="C106">
        <v>0</v>
      </c>
    </row>
    <row r="107" spans="1:3" x14ac:dyDescent="0.3">
      <c r="A107">
        <v>2013</v>
      </c>
      <c r="B107" s="1">
        <v>0</v>
      </c>
      <c r="C107">
        <v>0</v>
      </c>
    </row>
    <row r="108" spans="1:3" x14ac:dyDescent="0.3">
      <c r="A108">
        <v>2014</v>
      </c>
      <c r="B108" s="1">
        <v>0</v>
      </c>
      <c r="C108">
        <v>0</v>
      </c>
    </row>
    <row r="109" spans="1:3" x14ac:dyDescent="0.3">
      <c r="A109">
        <v>2015</v>
      </c>
      <c r="B109" s="1">
        <v>0</v>
      </c>
      <c r="C109">
        <v>0</v>
      </c>
    </row>
    <row r="110" spans="1:3" x14ac:dyDescent="0.3">
      <c r="A110" t="s">
        <v>249</v>
      </c>
      <c r="B110" s="1" t="s">
        <v>57</v>
      </c>
    </row>
    <row r="111" spans="1:3" x14ac:dyDescent="0.3">
      <c r="A111">
        <v>2007</v>
      </c>
      <c r="B111" s="1">
        <v>1.95</v>
      </c>
      <c r="C111">
        <v>15</v>
      </c>
    </row>
    <row r="112" spans="1:3" x14ac:dyDescent="0.3">
      <c r="A112">
        <v>2008</v>
      </c>
      <c r="B112" s="1">
        <v>1.23</v>
      </c>
      <c r="C112">
        <v>18</v>
      </c>
    </row>
    <row r="113" spans="1:3" x14ac:dyDescent="0.3">
      <c r="A113">
        <v>2009</v>
      </c>
      <c r="B113" s="1">
        <v>1.33</v>
      </c>
      <c r="C113">
        <v>21</v>
      </c>
    </row>
    <row r="114" spans="1:3" x14ac:dyDescent="0.3">
      <c r="A114">
        <v>2010</v>
      </c>
      <c r="B114" s="1">
        <v>1.48</v>
      </c>
      <c r="C114">
        <v>24</v>
      </c>
    </row>
    <row r="115" spans="1:3" x14ac:dyDescent="0.3">
      <c r="A115">
        <v>2011</v>
      </c>
      <c r="B115" s="1">
        <v>1.7</v>
      </c>
      <c r="C115">
        <v>27</v>
      </c>
    </row>
    <row r="116" spans="1:3" x14ac:dyDescent="0.3">
      <c r="A116">
        <v>2012</v>
      </c>
      <c r="B116" s="1">
        <v>2.87</v>
      </c>
      <c r="C116">
        <v>42</v>
      </c>
    </row>
    <row r="117" spans="1:3" x14ac:dyDescent="0.3">
      <c r="A117">
        <v>2013</v>
      </c>
      <c r="B117" s="1">
        <v>8.92</v>
      </c>
      <c r="C117">
        <v>141</v>
      </c>
    </row>
    <row r="118" spans="1:3" x14ac:dyDescent="0.3">
      <c r="A118">
        <v>2014</v>
      </c>
      <c r="B118" s="1">
        <v>8.64</v>
      </c>
      <c r="C118">
        <v>133</v>
      </c>
    </row>
    <row r="119" spans="1:3" x14ac:dyDescent="0.3">
      <c r="A119">
        <v>2015</v>
      </c>
      <c r="B119" s="1">
        <v>8.08</v>
      </c>
      <c r="C119">
        <v>121</v>
      </c>
    </row>
    <row r="120" spans="1:3" x14ac:dyDescent="0.3">
      <c r="A120" t="s">
        <v>250</v>
      </c>
      <c r="B120" s="1" t="s">
        <v>58</v>
      </c>
    </row>
    <row r="121" spans="1:3" x14ac:dyDescent="0.3">
      <c r="A121">
        <v>2007</v>
      </c>
      <c r="B121" s="1">
        <v>20.91</v>
      </c>
      <c r="C121">
        <v>161</v>
      </c>
    </row>
    <row r="122" spans="1:3" x14ac:dyDescent="0.3">
      <c r="A122">
        <v>2008</v>
      </c>
      <c r="B122" s="1">
        <v>17.68</v>
      </c>
      <c r="C122">
        <v>259</v>
      </c>
    </row>
    <row r="123" spans="1:3" x14ac:dyDescent="0.3">
      <c r="A123">
        <v>2009</v>
      </c>
      <c r="B123" s="1">
        <v>13.57</v>
      </c>
      <c r="C123">
        <v>215</v>
      </c>
    </row>
    <row r="124" spans="1:3" x14ac:dyDescent="0.3">
      <c r="A124">
        <v>2010</v>
      </c>
      <c r="B124" s="1">
        <v>14.56</v>
      </c>
      <c r="C124">
        <v>236</v>
      </c>
    </row>
    <row r="125" spans="1:3" x14ac:dyDescent="0.3">
      <c r="A125">
        <v>2011</v>
      </c>
      <c r="B125" s="1">
        <v>11.82</v>
      </c>
      <c r="C125">
        <v>188</v>
      </c>
    </row>
    <row r="126" spans="1:3" x14ac:dyDescent="0.3">
      <c r="A126">
        <v>2012</v>
      </c>
      <c r="B126" s="1">
        <v>11.95</v>
      </c>
      <c r="C126">
        <v>175</v>
      </c>
    </row>
    <row r="127" spans="1:3" x14ac:dyDescent="0.3">
      <c r="A127">
        <v>2013</v>
      </c>
      <c r="B127" s="1">
        <v>11.14</v>
      </c>
      <c r="C127">
        <v>176</v>
      </c>
    </row>
    <row r="128" spans="1:3" x14ac:dyDescent="0.3">
      <c r="A128">
        <v>2014</v>
      </c>
      <c r="B128" s="1">
        <v>11.63</v>
      </c>
      <c r="C128">
        <v>179</v>
      </c>
    </row>
    <row r="129" spans="1:3" x14ac:dyDescent="0.3">
      <c r="A129">
        <v>2015</v>
      </c>
      <c r="B129" s="1">
        <v>10.29</v>
      </c>
      <c r="C129">
        <v>154</v>
      </c>
    </row>
  </sheetData>
  <conditionalFormatting sqref="C12:AF12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C23:AG23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topLeftCell="N12" workbookViewId="0">
      <selection activeCell="H78" sqref="H78"/>
    </sheetView>
  </sheetViews>
  <sheetFormatPr defaultRowHeight="14.4" x14ac:dyDescent="0.3"/>
  <cols>
    <col min="1" max="1" width="13.77734375" customWidth="1"/>
    <col min="2" max="2" width="8.88671875" style="1"/>
  </cols>
  <sheetData>
    <row r="1" spans="1:33" x14ac:dyDescent="0.3">
      <c r="A1" s="1" t="s">
        <v>62</v>
      </c>
      <c r="B1" s="3">
        <v>19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3" s="1" customFormat="1" x14ac:dyDescent="0.3">
      <c r="A2" s="1" t="s">
        <v>63</v>
      </c>
      <c r="C2" s="1" t="str">
        <f ca="1">OFFSET($B$1,$B$1+10*C$1,0)</f>
        <v>HDa</v>
      </c>
      <c r="D2" s="1" t="str">
        <f t="shared" ref="D2:AF2" ca="1" si="0">OFFSET($B$1,$B$1+10*D$1,0)</f>
        <v>KTH</v>
      </c>
      <c r="E2" s="1" t="str">
        <f t="shared" ca="1" si="0"/>
        <v>SU</v>
      </c>
      <c r="F2" s="1">
        <f t="shared" ca="1" si="0"/>
        <v>0</v>
      </c>
      <c r="G2" s="1">
        <f t="shared" ca="1" si="0"/>
        <v>0</v>
      </c>
      <c r="H2" s="1">
        <f t="shared" ca="1" si="0"/>
        <v>0</v>
      </c>
      <c r="I2" s="1">
        <f t="shared" ca="1" si="0"/>
        <v>0</v>
      </c>
      <c r="J2" s="1">
        <f t="shared" ca="1" si="0"/>
        <v>0</v>
      </c>
      <c r="K2" s="1">
        <f t="shared" ca="1" si="0"/>
        <v>0</v>
      </c>
      <c r="L2" s="1">
        <f t="shared" ca="1" si="0"/>
        <v>0</v>
      </c>
      <c r="M2" s="1">
        <f t="shared" ca="1" si="0"/>
        <v>0</v>
      </c>
      <c r="N2" s="1">
        <f t="shared" ca="1" si="0"/>
        <v>0</v>
      </c>
      <c r="O2" s="1">
        <f t="shared" ca="1" si="0"/>
        <v>0</v>
      </c>
      <c r="P2" s="1">
        <f t="shared" ca="1" si="0"/>
        <v>0</v>
      </c>
      <c r="Q2" s="1">
        <f t="shared" ca="1" si="0"/>
        <v>0</v>
      </c>
      <c r="R2" s="1">
        <f t="shared" ca="1" si="0"/>
        <v>0</v>
      </c>
      <c r="S2" s="1">
        <f t="shared" ca="1" si="0"/>
        <v>0</v>
      </c>
      <c r="T2" s="1">
        <f t="shared" ca="1" si="0"/>
        <v>0</v>
      </c>
      <c r="U2" s="1">
        <f t="shared" ca="1" si="0"/>
        <v>0</v>
      </c>
      <c r="V2" s="1">
        <f t="shared" ca="1" si="0"/>
        <v>0</v>
      </c>
      <c r="W2" s="1">
        <f t="shared" ca="1" si="0"/>
        <v>0</v>
      </c>
      <c r="X2" s="1">
        <f t="shared" ca="1" si="0"/>
        <v>0</v>
      </c>
      <c r="Y2" s="1">
        <f t="shared" ca="1" si="0"/>
        <v>0</v>
      </c>
      <c r="Z2" s="1">
        <f t="shared" ca="1" si="0"/>
        <v>0</v>
      </c>
      <c r="AA2" s="1">
        <f t="shared" ca="1" si="0"/>
        <v>0</v>
      </c>
      <c r="AB2" s="1">
        <f t="shared" ca="1" si="0"/>
        <v>0</v>
      </c>
      <c r="AC2" s="1">
        <f t="shared" ca="1" si="0"/>
        <v>0</v>
      </c>
      <c r="AD2" s="1">
        <f t="shared" ca="1" si="0"/>
        <v>0</v>
      </c>
      <c r="AE2" s="1">
        <f t="shared" ca="1" si="0"/>
        <v>0</v>
      </c>
      <c r="AF2" s="1">
        <f t="shared" ca="1" si="0"/>
        <v>0</v>
      </c>
    </row>
    <row r="3" spans="1:33" x14ac:dyDescent="0.3">
      <c r="A3">
        <v>1</v>
      </c>
      <c r="B3" s="1">
        <v>2007</v>
      </c>
      <c r="C3">
        <f ca="1">OFFSET($B$1,$B$1+10*C$1+$A3,0)</f>
        <v>0</v>
      </c>
      <c r="D3">
        <f t="shared" ref="D3:AF11" ca="1" si="1">OFFSET($B$1,$B$1+10*D$1+$A3,0)</f>
        <v>0</v>
      </c>
      <c r="E3">
        <f t="shared" ca="1" si="1"/>
        <v>100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>
        <f t="shared" ca="1" si="1"/>
        <v>0</v>
      </c>
      <c r="L3">
        <f t="shared" ca="1" si="1"/>
        <v>0</v>
      </c>
      <c r="M3">
        <f t="shared" ca="1" si="1"/>
        <v>0</v>
      </c>
      <c r="N3">
        <f t="shared" ca="1" si="1"/>
        <v>0</v>
      </c>
      <c r="O3">
        <f t="shared" ca="1" si="1"/>
        <v>0</v>
      </c>
      <c r="P3">
        <f t="shared" ca="1" si="1"/>
        <v>0</v>
      </c>
      <c r="Q3">
        <f t="shared" ca="1" si="1"/>
        <v>0</v>
      </c>
      <c r="R3">
        <f t="shared" ca="1" si="1"/>
        <v>0</v>
      </c>
      <c r="S3">
        <f t="shared" ca="1" si="1"/>
        <v>0</v>
      </c>
      <c r="T3">
        <f t="shared" ca="1" si="1"/>
        <v>0</v>
      </c>
      <c r="U3">
        <f t="shared" ca="1" si="1"/>
        <v>0</v>
      </c>
      <c r="V3">
        <f t="shared" ca="1" si="1"/>
        <v>0</v>
      </c>
      <c r="W3">
        <f t="shared" ca="1" si="1"/>
        <v>0</v>
      </c>
      <c r="X3">
        <f t="shared" ca="1" si="1"/>
        <v>0</v>
      </c>
      <c r="Y3">
        <f t="shared" ca="1" si="1"/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ca="1">SUM(C3:AF3)</f>
        <v>100</v>
      </c>
    </row>
    <row r="4" spans="1:33" x14ac:dyDescent="0.3">
      <c r="A4">
        <v>2</v>
      </c>
      <c r="B4" s="1">
        <v>2008</v>
      </c>
      <c r="C4">
        <f t="shared" ref="C4:R11" ca="1" si="2">OFFSET($B$1,$B$1+10*C$1+$A4,0)</f>
        <v>32.44</v>
      </c>
      <c r="D4">
        <f t="shared" ca="1" si="2"/>
        <v>0</v>
      </c>
      <c r="E4">
        <f t="shared" ca="1" si="2"/>
        <v>67.56</v>
      </c>
      <c r="F4">
        <f t="shared" ca="1" si="2"/>
        <v>0</v>
      </c>
      <c r="G4">
        <f t="shared" ca="1" si="2"/>
        <v>0</v>
      </c>
      <c r="H4">
        <f t="shared" ca="1" si="2"/>
        <v>0</v>
      </c>
      <c r="I4">
        <f t="shared" ca="1" si="2"/>
        <v>0</v>
      </c>
      <c r="J4">
        <f t="shared" ca="1" si="2"/>
        <v>0</v>
      </c>
      <c r="K4">
        <f t="shared" ca="1" si="2"/>
        <v>0</v>
      </c>
      <c r="L4">
        <f t="shared" ca="1" si="2"/>
        <v>0</v>
      </c>
      <c r="M4">
        <f t="shared" ca="1" si="2"/>
        <v>0</v>
      </c>
      <c r="N4">
        <f t="shared" ca="1" si="2"/>
        <v>0</v>
      </c>
      <c r="O4">
        <f t="shared" ca="1" si="2"/>
        <v>0</v>
      </c>
      <c r="P4">
        <f t="shared" ca="1" si="2"/>
        <v>0</v>
      </c>
      <c r="Q4">
        <f t="shared" ca="1" si="2"/>
        <v>0</v>
      </c>
      <c r="R4">
        <f t="shared" ca="1" si="2"/>
        <v>0</v>
      </c>
      <c r="S4">
        <f t="shared" ca="1" si="1"/>
        <v>0</v>
      </c>
      <c r="T4">
        <f t="shared" ca="1" si="1"/>
        <v>0</v>
      </c>
      <c r="U4">
        <f t="shared" ca="1" si="1"/>
        <v>0</v>
      </c>
      <c r="V4">
        <f t="shared" ca="1" si="1"/>
        <v>0</v>
      </c>
      <c r="W4">
        <f t="shared" ca="1" si="1"/>
        <v>0</v>
      </c>
      <c r="X4">
        <f t="shared" ca="1" si="1"/>
        <v>0</v>
      </c>
      <c r="Y4">
        <f t="shared" ca="1" si="1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ref="AG4:AG22" ca="1" si="3">SUM(C4:AF4)</f>
        <v>100</v>
      </c>
    </row>
    <row r="5" spans="1:33" x14ac:dyDescent="0.3">
      <c r="A5">
        <v>3</v>
      </c>
      <c r="B5" s="1">
        <v>2009</v>
      </c>
      <c r="C5">
        <f t="shared" ca="1" si="2"/>
        <v>47.91</v>
      </c>
      <c r="D5">
        <f t="shared" ca="1" si="1"/>
        <v>0</v>
      </c>
      <c r="E5">
        <f t="shared" ca="1" si="1"/>
        <v>52.09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>
        <f t="shared" ca="1" si="1"/>
        <v>0</v>
      </c>
      <c r="L5">
        <f t="shared" ca="1" si="1"/>
        <v>0</v>
      </c>
      <c r="M5">
        <f t="shared" ca="1" si="1"/>
        <v>0</v>
      </c>
      <c r="N5">
        <f t="shared" ca="1" si="1"/>
        <v>0</v>
      </c>
      <c r="O5">
        <f t="shared" ca="1" si="1"/>
        <v>0</v>
      </c>
      <c r="P5">
        <f t="shared" ca="1" si="1"/>
        <v>0</v>
      </c>
      <c r="Q5">
        <f t="shared" ca="1" si="1"/>
        <v>0</v>
      </c>
      <c r="R5">
        <f t="shared" ca="1" si="1"/>
        <v>0</v>
      </c>
      <c r="S5">
        <f t="shared" ca="1" si="1"/>
        <v>0</v>
      </c>
      <c r="T5">
        <f t="shared" ca="1" si="1"/>
        <v>0</v>
      </c>
      <c r="U5">
        <f t="shared" ca="1" si="1"/>
        <v>0</v>
      </c>
      <c r="V5">
        <f t="shared" ca="1" si="1"/>
        <v>0</v>
      </c>
      <c r="W5">
        <f t="shared" ca="1" si="1"/>
        <v>0</v>
      </c>
      <c r="X5">
        <f t="shared" ca="1" si="1"/>
        <v>0</v>
      </c>
      <c r="Y5">
        <f t="shared" ca="1" si="1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3"/>
        <v>100</v>
      </c>
    </row>
    <row r="6" spans="1:33" x14ac:dyDescent="0.3">
      <c r="A6">
        <v>4</v>
      </c>
      <c r="B6" s="1">
        <v>2010</v>
      </c>
      <c r="C6">
        <f t="shared" ca="1" si="2"/>
        <v>57.02</v>
      </c>
      <c r="D6">
        <f t="shared" ca="1" si="1"/>
        <v>0</v>
      </c>
      <c r="E6">
        <f t="shared" ca="1" si="1"/>
        <v>42.98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0</v>
      </c>
      <c r="J6">
        <f t="shared" ca="1" si="1"/>
        <v>0</v>
      </c>
      <c r="K6">
        <f t="shared" ca="1" si="1"/>
        <v>0</v>
      </c>
      <c r="L6">
        <f t="shared" ca="1" si="1"/>
        <v>0</v>
      </c>
      <c r="M6">
        <f t="shared" ca="1" si="1"/>
        <v>0</v>
      </c>
      <c r="N6">
        <f t="shared" ca="1" si="1"/>
        <v>0</v>
      </c>
      <c r="O6">
        <f t="shared" ca="1" si="1"/>
        <v>0</v>
      </c>
      <c r="P6">
        <f t="shared" ca="1" si="1"/>
        <v>0</v>
      </c>
      <c r="Q6">
        <f t="shared" ca="1" si="1"/>
        <v>0</v>
      </c>
      <c r="R6">
        <f t="shared" ca="1" si="1"/>
        <v>0</v>
      </c>
      <c r="S6">
        <f t="shared" ca="1" si="1"/>
        <v>0</v>
      </c>
      <c r="T6">
        <f t="shared" ca="1" si="1"/>
        <v>0</v>
      </c>
      <c r="U6">
        <f t="shared" ca="1" si="1"/>
        <v>0</v>
      </c>
      <c r="V6">
        <f t="shared" ca="1" si="1"/>
        <v>0</v>
      </c>
      <c r="W6">
        <f t="shared" ca="1" si="1"/>
        <v>0</v>
      </c>
      <c r="X6">
        <f t="shared" ca="1" si="1"/>
        <v>0</v>
      </c>
      <c r="Y6">
        <f t="shared" ca="1" si="1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3"/>
        <v>100</v>
      </c>
    </row>
    <row r="7" spans="1:33" x14ac:dyDescent="0.3">
      <c r="A7">
        <v>5</v>
      </c>
      <c r="B7" s="1">
        <v>2011</v>
      </c>
      <c r="C7">
        <f t="shared" ca="1" si="2"/>
        <v>63.27</v>
      </c>
      <c r="D7">
        <f t="shared" ca="1" si="1"/>
        <v>0</v>
      </c>
      <c r="E7">
        <f t="shared" ca="1" si="1"/>
        <v>36.729999999999997</v>
      </c>
      <c r="F7">
        <f t="shared" ca="1" si="1"/>
        <v>0</v>
      </c>
      <c r="G7">
        <f t="shared" ca="1" si="1"/>
        <v>0</v>
      </c>
      <c r="H7">
        <f t="shared" ca="1" si="1"/>
        <v>0</v>
      </c>
      <c r="I7">
        <f t="shared" ca="1" si="1"/>
        <v>0</v>
      </c>
      <c r="J7">
        <f t="shared" ca="1" si="1"/>
        <v>0</v>
      </c>
      <c r="K7">
        <f t="shared" ca="1" si="1"/>
        <v>0</v>
      </c>
      <c r="L7">
        <f t="shared" ca="1" si="1"/>
        <v>0</v>
      </c>
      <c r="M7">
        <f t="shared" ca="1" si="1"/>
        <v>0</v>
      </c>
      <c r="N7">
        <f t="shared" ca="1" si="1"/>
        <v>0</v>
      </c>
      <c r="O7">
        <f t="shared" ca="1" si="1"/>
        <v>0</v>
      </c>
      <c r="P7">
        <f t="shared" ca="1" si="1"/>
        <v>0</v>
      </c>
      <c r="Q7">
        <f t="shared" ca="1" si="1"/>
        <v>0</v>
      </c>
      <c r="R7">
        <f t="shared" ca="1" si="1"/>
        <v>0</v>
      </c>
      <c r="S7">
        <f t="shared" ca="1" si="1"/>
        <v>0</v>
      </c>
      <c r="T7">
        <f t="shared" ca="1" si="1"/>
        <v>0</v>
      </c>
      <c r="U7">
        <f t="shared" ca="1" si="1"/>
        <v>0</v>
      </c>
      <c r="V7">
        <f t="shared" ca="1" si="1"/>
        <v>0</v>
      </c>
      <c r="W7">
        <f t="shared" ca="1" si="1"/>
        <v>0</v>
      </c>
      <c r="X7">
        <f t="shared" ca="1" si="1"/>
        <v>0</v>
      </c>
      <c r="Y7">
        <f t="shared" ca="1" si="1"/>
        <v>0</v>
      </c>
      <c r="Z7">
        <f t="shared" ca="1" si="1"/>
        <v>0</v>
      </c>
      <c r="AA7">
        <f t="shared" ca="1" si="1"/>
        <v>0</v>
      </c>
      <c r="AB7">
        <f t="shared" ca="1" si="1"/>
        <v>0</v>
      </c>
      <c r="AC7">
        <f t="shared" ca="1" si="1"/>
        <v>0</v>
      </c>
      <c r="AD7">
        <f t="shared" ca="1" si="1"/>
        <v>0</v>
      </c>
      <c r="AE7">
        <f t="shared" ca="1" si="1"/>
        <v>0</v>
      </c>
      <c r="AF7">
        <f t="shared" ca="1" si="1"/>
        <v>0</v>
      </c>
      <c r="AG7">
        <f t="shared" ca="1" si="3"/>
        <v>100</v>
      </c>
    </row>
    <row r="8" spans="1:33" x14ac:dyDescent="0.3">
      <c r="A8">
        <v>6</v>
      </c>
      <c r="B8" s="1">
        <v>2012</v>
      </c>
      <c r="C8">
        <f t="shared" ca="1" si="2"/>
        <v>60.69</v>
      </c>
      <c r="D8">
        <f t="shared" ca="1" si="1"/>
        <v>0</v>
      </c>
      <c r="E8">
        <f t="shared" ca="1" si="1"/>
        <v>39.31</v>
      </c>
      <c r="F8">
        <f t="shared" ca="1" si="1"/>
        <v>0</v>
      </c>
      <c r="G8">
        <f t="shared" ca="1" si="1"/>
        <v>0</v>
      </c>
      <c r="H8">
        <f t="shared" ca="1" si="1"/>
        <v>0</v>
      </c>
      <c r="I8">
        <f t="shared" ca="1" si="1"/>
        <v>0</v>
      </c>
      <c r="J8">
        <f t="shared" ca="1" si="1"/>
        <v>0</v>
      </c>
      <c r="K8">
        <f t="shared" ca="1" si="1"/>
        <v>0</v>
      </c>
      <c r="L8">
        <f t="shared" ca="1" si="1"/>
        <v>0</v>
      </c>
      <c r="M8">
        <f t="shared" ca="1" si="1"/>
        <v>0</v>
      </c>
      <c r="N8">
        <f t="shared" ca="1" si="1"/>
        <v>0</v>
      </c>
      <c r="O8">
        <f t="shared" ca="1" si="1"/>
        <v>0</v>
      </c>
      <c r="P8">
        <f t="shared" ca="1" si="1"/>
        <v>0</v>
      </c>
      <c r="Q8">
        <f t="shared" ca="1" si="1"/>
        <v>0</v>
      </c>
      <c r="R8">
        <f t="shared" ca="1" si="1"/>
        <v>0</v>
      </c>
      <c r="S8">
        <f t="shared" ca="1" si="1"/>
        <v>0</v>
      </c>
      <c r="T8">
        <f t="shared" ca="1" si="1"/>
        <v>0</v>
      </c>
      <c r="U8">
        <f t="shared" ca="1" si="1"/>
        <v>0</v>
      </c>
      <c r="V8">
        <f t="shared" ca="1" si="1"/>
        <v>0</v>
      </c>
      <c r="W8">
        <f t="shared" ca="1" si="1"/>
        <v>0</v>
      </c>
      <c r="X8">
        <f t="shared" ca="1" si="1"/>
        <v>0</v>
      </c>
      <c r="Y8">
        <f t="shared" ca="1" si="1"/>
        <v>0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>
        <f t="shared" ca="1" si="1"/>
        <v>0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3"/>
        <v>100</v>
      </c>
    </row>
    <row r="9" spans="1:33" x14ac:dyDescent="0.3">
      <c r="A9">
        <v>7</v>
      </c>
      <c r="B9" s="1">
        <v>2013</v>
      </c>
      <c r="C9">
        <f t="shared" ca="1" si="2"/>
        <v>59.34</v>
      </c>
      <c r="D9">
        <f t="shared" ca="1" si="1"/>
        <v>4.84</v>
      </c>
      <c r="E9">
        <f t="shared" ca="1" si="1"/>
        <v>35.81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>
        <f t="shared" ca="1" si="1"/>
        <v>0</v>
      </c>
      <c r="L9">
        <f t="shared" ca="1" si="1"/>
        <v>0</v>
      </c>
      <c r="M9">
        <f t="shared" ca="1" si="1"/>
        <v>0</v>
      </c>
      <c r="N9">
        <f t="shared" ca="1" si="1"/>
        <v>0</v>
      </c>
      <c r="O9">
        <f t="shared" ca="1" si="1"/>
        <v>0</v>
      </c>
      <c r="P9">
        <f t="shared" ca="1" si="1"/>
        <v>0</v>
      </c>
      <c r="Q9">
        <f t="shared" ca="1" si="1"/>
        <v>0</v>
      </c>
      <c r="R9">
        <f t="shared" ca="1" si="1"/>
        <v>0</v>
      </c>
      <c r="S9">
        <f t="shared" ca="1" si="1"/>
        <v>0</v>
      </c>
      <c r="T9">
        <f t="shared" ca="1" si="1"/>
        <v>0</v>
      </c>
      <c r="U9">
        <f t="shared" ca="1" si="1"/>
        <v>0</v>
      </c>
      <c r="V9">
        <f t="shared" ca="1" si="1"/>
        <v>0</v>
      </c>
      <c r="W9">
        <f t="shared" ca="1" si="1"/>
        <v>0</v>
      </c>
      <c r="X9">
        <f t="shared" ca="1" si="1"/>
        <v>0</v>
      </c>
      <c r="Y9">
        <f t="shared" ca="1" si="1"/>
        <v>0</v>
      </c>
      <c r="Z9">
        <f t="shared" ca="1" si="1"/>
        <v>0</v>
      </c>
      <c r="AA9">
        <f t="shared" ca="1" si="1"/>
        <v>0</v>
      </c>
      <c r="AB9">
        <f t="shared" ca="1" si="1"/>
        <v>0</v>
      </c>
      <c r="AC9">
        <f t="shared" ca="1" si="1"/>
        <v>0</v>
      </c>
      <c r="AD9">
        <f t="shared" ca="1" si="1"/>
        <v>0</v>
      </c>
      <c r="AE9">
        <f t="shared" ca="1" si="1"/>
        <v>0</v>
      </c>
      <c r="AF9">
        <f t="shared" ca="1" si="1"/>
        <v>0</v>
      </c>
      <c r="AG9">
        <f t="shared" ca="1" si="3"/>
        <v>99.990000000000009</v>
      </c>
    </row>
    <row r="10" spans="1:33" x14ac:dyDescent="0.3">
      <c r="A10">
        <v>8</v>
      </c>
      <c r="B10" s="1">
        <v>2014</v>
      </c>
      <c r="C10">
        <f t="shared" ca="1" si="2"/>
        <v>66.87</v>
      </c>
      <c r="D10">
        <f t="shared" ca="1" si="1"/>
        <v>2.4</v>
      </c>
      <c r="E10">
        <f t="shared" ca="1" si="1"/>
        <v>30.74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>
        <f t="shared" ca="1" si="1"/>
        <v>0</v>
      </c>
      <c r="L10">
        <f t="shared" ca="1" si="1"/>
        <v>0</v>
      </c>
      <c r="M10">
        <f t="shared" ca="1" si="1"/>
        <v>0</v>
      </c>
      <c r="N10">
        <f t="shared" ca="1" si="1"/>
        <v>0</v>
      </c>
      <c r="O10">
        <f t="shared" ca="1" si="1"/>
        <v>0</v>
      </c>
      <c r="P10">
        <f t="shared" ca="1" si="1"/>
        <v>0</v>
      </c>
      <c r="Q10">
        <f t="shared" ca="1" si="1"/>
        <v>0</v>
      </c>
      <c r="R10">
        <f t="shared" ca="1" si="1"/>
        <v>0</v>
      </c>
      <c r="S10">
        <f t="shared" ca="1" si="1"/>
        <v>0</v>
      </c>
      <c r="T10">
        <f t="shared" ca="1" si="1"/>
        <v>0</v>
      </c>
      <c r="U10">
        <f t="shared" ca="1" si="1"/>
        <v>0</v>
      </c>
      <c r="V10">
        <f t="shared" ca="1" si="1"/>
        <v>0</v>
      </c>
      <c r="W10">
        <f t="shared" ca="1" si="1"/>
        <v>0</v>
      </c>
      <c r="X10">
        <f t="shared" ca="1" si="1"/>
        <v>0</v>
      </c>
      <c r="Y10">
        <f t="shared" ca="1" si="1"/>
        <v>0</v>
      </c>
      <c r="Z10">
        <f t="shared" ca="1" si="1"/>
        <v>0</v>
      </c>
      <c r="AA10">
        <f t="shared" ca="1" si="1"/>
        <v>0</v>
      </c>
      <c r="AB10">
        <f t="shared" ca="1" si="1"/>
        <v>0</v>
      </c>
      <c r="AC10">
        <f t="shared" ca="1" si="1"/>
        <v>0</v>
      </c>
      <c r="AD10">
        <f t="shared" ca="1" si="1"/>
        <v>0</v>
      </c>
      <c r="AE10">
        <f t="shared" ca="1" si="1"/>
        <v>0</v>
      </c>
      <c r="AF10">
        <f t="shared" ca="1" si="1"/>
        <v>0</v>
      </c>
      <c r="AG10">
        <f t="shared" ca="1" si="3"/>
        <v>100.01</v>
      </c>
    </row>
    <row r="11" spans="1:33" x14ac:dyDescent="0.3">
      <c r="A11">
        <v>9</v>
      </c>
      <c r="B11" s="1">
        <v>2015</v>
      </c>
      <c r="C11">
        <f t="shared" ca="1" si="2"/>
        <v>71.400000000000006</v>
      </c>
      <c r="D11">
        <f t="shared" ca="1" si="1"/>
        <v>0.82</v>
      </c>
      <c r="E11">
        <f t="shared" ca="1" si="1"/>
        <v>27.78</v>
      </c>
      <c r="F11">
        <f t="shared" ca="1" si="1"/>
        <v>0</v>
      </c>
      <c r="G11">
        <f t="shared" ca="1" si="1"/>
        <v>0</v>
      </c>
      <c r="H11">
        <f t="shared" ca="1" si="1"/>
        <v>0</v>
      </c>
      <c r="I11">
        <f t="shared" ca="1" si="1"/>
        <v>0</v>
      </c>
      <c r="J11">
        <f t="shared" ca="1" si="1"/>
        <v>0</v>
      </c>
      <c r="K11">
        <f t="shared" ca="1" si="1"/>
        <v>0</v>
      </c>
      <c r="L11">
        <f t="shared" ca="1" si="1"/>
        <v>0</v>
      </c>
      <c r="M11">
        <f t="shared" ca="1" si="1"/>
        <v>0</v>
      </c>
      <c r="N11">
        <f t="shared" ca="1" si="1"/>
        <v>0</v>
      </c>
      <c r="O11">
        <f t="shared" ca="1" si="1"/>
        <v>0</v>
      </c>
      <c r="P11">
        <f t="shared" ca="1" si="1"/>
        <v>0</v>
      </c>
      <c r="Q11">
        <f t="shared" ca="1" si="1"/>
        <v>0</v>
      </c>
      <c r="R11">
        <f t="shared" ca="1" si="1"/>
        <v>0</v>
      </c>
      <c r="S11">
        <f t="shared" ca="1" si="1"/>
        <v>0</v>
      </c>
      <c r="T11">
        <f t="shared" ca="1" si="1"/>
        <v>0</v>
      </c>
      <c r="U11">
        <f t="shared" ca="1" si="1"/>
        <v>0</v>
      </c>
      <c r="V11">
        <f t="shared" ca="1" si="1"/>
        <v>0</v>
      </c>
      <c r="W11">
        <f t="shared" ca="1" si="1"/>
        <v>0</v>
      </c>
      <c r="X11">
        <f t="shared" ca="1" si="1"/>
        <v>0</v>
      </c>
      <c r="Y11">
        <f t="shared" ca="1" si="1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3"/>
        <v>100</v>
      </c>
    </row>
    <row r="12" spans="1:33" x14ac:dyDescent="0.3">
      <c r="B12" s="2" t="s">
        <v>65</v>
      </c>
      <c r="C12">
        <f ca="1">C11-C3</f>
        <v>71.400000000000006</v>
      </c>
      <c r="D12">
        <f t="shared" ref="D12:AF12" ca="1" si="4">D11-D3</f>
        <v>0.82</v>
      </c>
      <c r="E12">
        <f t="shared" ca="1" si="4"/>
        <v>-72.22</v>
      </c>
      <c r="F12">
        <f t="shared" ca="1" si="4"/>
        <v>0</v>
      </c>
      <c r="G12">
        <f t="shared" ca="1" si="4"/>
        <v>0</v>
      </c>
      <c r="H12">
        <f t="shared" ca="1" si="4"/>
        <v>0</v>
      </c>
      <c r="I12">
        <f t="shared" ca="1" si="4"/>
        <v>0</v>
      </c>
      <c r="J12">
        <f t="shared" ca="1" si="4"/>
        <v>0</v>
      </c>
      <c r="K12">
        <f t="shared" ca="1" si="4"/>
        <v>0</v>
      </c>
      <c r="L12">
        <f t="shared" ca="1" si="4"/>
        <v>0</v>
      </c>
      <c r="M12">
        <f t="shared" ca="1" si="4"/>
        <v>0</v>
      </c>
      <c r="N12">
        <f t="shared" ca="1" si="4"/>
        <v>0</v>
      </c>
      <c r="O12">
        <f t="shared" ca="1" si="4"/>
        <v>0</v>
      </c>
      <c r="P12">
        <f t="shared" ca="1" si="4"/>
        <v>0</v>
      </c>
      <c r="Q12">
        <f t="shared" ca="1" si="4"/>
        <v>0</v>
      </c>
      <c r="R12">
        <f t="shared" ca="1" si="4"/>
        <v>0</v>
      </c>
      <c r="S12">
        <f t="shared" ca="1" si="4"/>
        <v>0</v>
      </c>
      <c r="T12">
        <f t="shared" ca="1" si="4"/>
        <v>0</v>
      </c>
      <c r="U12">
        <f t="shared" ca="1" si="4"/>
        <v>0</v>
      </c>
      <c r="V12">
        <f t="shared" ca="1" si="4"/>
        <v>0</v>
      </c>
      <c r="W12">
        <f t="shared" ca="1" si="4"/>
        <v>0</v>
      </c>
      <c r="X12">
        <f t="shared" ca="1" si="4"/>
        <v>0</v>
      </c>
      <c r="Y12">
        <f t="shared" ca="1" si="4"/>
        <v>0</v>
      </c>
      <c r="Z12">
        <f t="shared" ca="1" si="4"/>
        <v>0</v>
      </c>
      <c r="AA12">
        <f t="shared" ca="1" si="4"/>
        <v>0</v>
      </c>
      <c r="AB12">
        <f t="shared" ca="1" si="4"/>
        <v>0</v>
      </c>
      <c r="AC12">
        <f t="shared" ca="1" si="4"/>
        <v>0</v>
      </c>
      <c r="AD12">
        <f t="shared" ca="1" si="4"/>
        <v>0</v>
      </c>
      <c r="AE12">
        <f t="shared" ca="1" si="4"/>
        <v>0</v>
      </c>
      <c r="AF12">
        <f t="shared" ca="1" si="4"/>
        <v>0</v>
      </c>
    </row>
    <row r="14" spans="1:33" s="1" customFormat="1" x14ac:dyDescent="0.3">
      <c r="B14" s="2" t="s">
        <v>61</v>
      </c>
      <c r="C14" s="1" t="str">
        <f ca="1">OFFSET($B$1,$B$1+10*C$1,0)</f>
        <v>HDa</v>
      </c>
      <c r="D14" s="1" t="str">
        <f t="shared" ref="D14:AF14" ca="1" si="5">OFFSET($B$1,$B$1+10*D$1,0)</f>
        <v>KTH</v>
      </c>
      <c r="E14" s="1" t="str">
        <f t="shared" ca="1" si="5"/>
        <v>SU</v>
      </c>
      <c r="F14" s="1">
        <f t="shared" ca="1" si="5"/>
        <v>0</v>
      </c>
      <c r="G14" s="1">
        <f t="shared" ca="1" si="5"/>
        <v>0</v>
      </c>
      <c r="H14" s="1">
        <f t="shared" ca="1" si="5"/>
        <v>0</v>
      </c>
      <c r="I14" s="1">
        <f t="shared" ca="1" si="5"/>
        <v>0</v>
      </c>
      <c r="J14" s="1">
        <f t="shared" ca="1" si="5"/>
        <v>0</v>
      </c>
      <c r="K14" s="1">
        <f t="shared" ca="1" si="5"/>
        <v>0</v>
      </c>
      <c r="L14" s="1">
        <f t="shared" ca="1" si="5"/>
        <v>0</v>
      </c>
      <c r="M14" s="1">
        <f t="shared" ca="1" si="5"/>
        <v>0</v>
      </c>
      <c r="N14" s="1">
        <f t="shared" ca="1" si="5"/>
        <v>0</v>
      </c>
      <c r="O14" s="1">
        <f t="shared" ca="1" si="5"/>
        <v>0</v>
      </c>
      <c r="P14" s="1">
        <f t="shared" ca="1" si="5"/>
        <v>0</v>
      </c>
      <c r="Q14" s="1">
        <f t="shared" ca="1" si="5"/>
        <v>0</v>
      </c>
      <c r="R14" s="1">
        <f t="shared" ca="1" si="5"/>
        <v>0</v>
      </c>
      <c r="S14" s="1">
        <f t="shared" ca="1" si="5"/>
        <v>0</v>
      </c>
      <c r="T14" s="1">
        <f t="shared" ca="1" si="5"/>
        <v>0</v>
      </c>
      <c r="U14" s="1">
        <f t="shared" ca="1" si="5"/>
        <v>0</v>
      </c>
      <c r="V14" s="1">
        <f t="shared" ca="1" si="5"/>
        <v>0</v>
      </c>
      <c r="W14" s="1">
        <f t="shared" ca="1" si="5"/>
        <v>0</v>
      </c>
      <c r="X14" s="1">
        <f t="shared" ca="1" si="5"/>
        <v>0</v>
      </c>
      <c r="Y14" s="1">
        <f t="shared" ca="1" si="5"/>
        <v>0</v>
      </c>
      <c r="Z14" s="1">
        <f t="shared" ca="1" si="5"/>
        <v>0</v>
      </c>
      <c r="AA14" s="1">
        <f t="shared" ca="1" si="5"/>
        <v>0</v>
      </c>
      <c r="AB14" s="1">
        <f t="shared" ca="1" si="5"/>
        <v>0</v>
      </c>
      <c r="AC14" s="1">
        <f t="shared" ca="1" si="5"/>
        <v>0</v>
      </c>
      <c r="AD14" s="1">
        <f t="shared" ca="1" si="5"/>
        <v>0</v>
      </c>
      <c r="AE14" s="1">
        <f t="shared" ca="1" si="5"/>
        <v>0</v>
      </c>
      <c r="AF14" s="1">
        <f t="shared" ca="1" si="5"/>
        <v>0</v>
      </c>
      <c r="AG14" s="1" t="s">
        <v>60</v>
      </c>
    </row>
    <row r="15" spans="1:33" x14ac:dyDescent="0.3">
      <c r="A15">
        <v>2</v>
      </c>
      <c r="B15" s="1">
        <v>2008</v>
      </c>
      <c r="C15">
        <f ca="1">OFFSET($B$1,$B$1+10*C$1+$A15,1)</f>
        <v>121</v>
      </c>
      <c r="D15">
        <f t="shared" ref="D15:AF22" ca="1" si="6">OFFSET($B$1,$B$1+10*D$1+$A15,1)</f>
        <v>0</v>
      </c>
      <c r="E15">
        <f t="shared" ca="1" si="6"/>
        <v>252</v>
      </c>
      <c r="F15">
        <f t="shared" ca="1" si="6"/>
        <v>0</v>
      </c>
      <c r="G15">
        <f t="shared" ca="1" si="6"/>
        <v>0</v>
      </c>
      <c r="H15">
        <f t="shared" ca="1" si="6"/>
        <v>0</v>
      </c>
      <c r="I15">
        <f t="shared" ca="1" si="6"/>
        <v>0</v>
      </c>
      <c r="J15">
        <f t="shared" ca="1" si="6"/>
        <v>0</v>
      </c>
      <c r="K15">
        <f t="shared" ca="1" si="6"/>
        <v>0</v>
      </c>
      <c r="L15">
        <f t="shared" ca="1" si="6"/>
        <v>0</v>
      </c>
      <c r="M15">
        <f t="shared" ca="1" si="6"/>
        <v>0</v>
      </c>
      <c r="N15">
        <f t="shared" ca="1" si="6"/>
        <v>0</v>
      </c>
      <c r="O15">
        <f t="shared" ca="1" si="6"/>
        <v>0</v>
      </c>
      <c r="P15">
        <f t="shared" ca="1" si="6"/>
        <v>0</v>
      </c>
      <c r="Q15">
        <f t="shared" ca="1" si="6"/>
        <v>0</v>
      </c>
      <c r="R15">
        <f t="shared" ca="1" si="6"/>
        <v>0</v>
      </c>
      <c r="S15">
        <f t="shared" ca="1" si="6"/>
        <v>0</v>
      </c>
      <c r="T15">
        <f t="shared" ca="1" si="6"/>
        <v>0</v>
      </c>
      <c r="U15">
        <f t="shared" ca="1" si="6"/>
        <v>0</v>
      </c>
      <c r="V15">
        <f t="shared" ca="1" si="6"/>
        <v>0</v>
      </c>
      <c r="W15">
        <f t="shared" ca="1" si="6"/>
        <v>0</v>
      </c>
      <c r="X15">
        <f t="shared" ca="1" si="6"/>
        <v>0</v>
      </c>
      <c r="Y15">
        <f t="shared" ca="1" si="6"/>
        <v>0</v>
      </c>
      <c r="Z15">
        <f t="shared" ca="1" si="6"/>
        <v>0</v>
      </c>
      <c r="AA15">
        <f t="shared" ca="1" si="6"/>
        <v>0</v>
      </c>
      <c r="AB15">
        <f t="shared" ca="1" si="6"/>
        <v>0</v>
      </c>
      <c r="AC15">
        <f t="shared" ca="1" si="6"/>
        <v>0</v>
      </c>
      <c r="AD15">
        <f t="shared" ca="1" si="6"/>
        <v>0</v>
      </c>
      <c r="AE15">
        <f t="shared" ca="1" si="6"/>
        <v>0</v>
      </c>
      <c r="AF15">
        <f t="shared" ca="1" si="6"/>
        <v>0</v>
      </c>
      <c r="AG15">
        <f t="shared" ca="1" si="3"/>
        <v>373</v>
      </c>
    </row>
    <row r="16" spans="1:33" x14ac:dyDescent="0.3">
      <c r="A16">
        <v>3</v>
      </c>
      <c r="B16" s="1">
        <v>2009</v>
      </c>
      <c r="C16">
        <f t="shared" ref="C16:R22" ca="1" si="7">OFFSET($B$1,$B$1+10*C$1+$A16,1)</f>
        <v>206</v>
      </c>
      <c r="D16">
        <f t="shared" ca="1" si="7"/>
        <v>0</v>
      </c>
      <c r="E16">
        <f t="shared" ca="1" si="7"/>
        <v>224</v>
      </c>
      <c r="F16">
        <f t="shared" ca="1" si="7"/>
        <v>0</v>
      </c>
      <c r="G16">
        <f t="shared" ca="1" si="7"/>
        <v>0</v>
      </c>
      <c r="H16">
        <f t="shared" ca="1" si="7"/>
        <v>0</v>
      </c>
      <c r="I16">
        <f t="shared" ca="1" si="7"/>
        <v>0</v>
      </c>
      <c r="J16">
        <f t="shared" ca="1" si="7"/>
        <v>0</v>
      </c>
      <c r="K16">
        <f t="shared" ca="1" si="7"/>
        <v>0</v>
      </c>
      <c r="L16">
        <f t="shared" ca="1" si="7"/>
        <v>0</v>
      </c>
      <c r="M16">
        <f t="shared" ca="1" si="7"/>
        <v>0</v>
      </c>
      <c r="N16">
        <f t="shared" ca="1" si="7"/>
        <v>0</v>
      </c>
      <c r="O16">
        <f t="shared" ca="1" si="7"/>
        <v>0</v>
      </c>
      <c r="P16">
        <f t="shared" ca="1" si="7"/>
        <v>0</v>
      </c>
      <c r="Q16">
        <f t="shared" ca="1" si="7"/>
        <v>0</v>
      </c>
      <c r="R16">
        <f t="shared" ca="1" si="7"/>
        <v>0</v>
      </c>
      <c r="S16">
        <f t="shared" ca="1" si="6"/>
        <v>0</v>
      </c>
      <c r="T16">
        <f t="shared" ca="1" si="6"/>
        <v>0</v>
      </c>
      <c r="U16">
        <f t="shared" ca="1" si="6"/>
        <v>0</v>
      </c>
      <c r="V16">
        <f t="shared" ca="1" si="6"/>
        <v>0</v>
      </c>
      <c r="W16">
        <f t="shared" ca="1" si="6"/>
        <v>0</v>
      </c>
      <c r="X16">
        <f t="shared" ca="1" si="6"/>
        <v>0</v>
      </c>
      <c r="Y16">
        <f t="shared" ca="1" si="6"/>
        <v>0</v>
      </c>
      <c r="Z16">
        <f t="shared" ca="1" si="6"/>
        <v>0</v>
      </c>
      <c r="AA16">
        <f t="shared" ca="1" si="6"/>
        <v>0</v>
      </c>
      <c r="AB16">
        <f t="shared" ca="1" si="6"/>
        <v>0</v>
      </c>
      <c r="AC16">
        <f t="shared" ca="1" si="6"/>
        <v>0</v>
      </c>
      <c r="AD16">
        <f t="shared" ca="1" si="6"/>
        <v>0</v>
      </c>
      <c r="AE16">
        <f t="shared" ca="1" si="6"/>
        <v>0</v>
      </c>
      <c r="AF16">
        <f t="shared" ca="1" si="6"/>
        <v>0</v>
      </c>
      <c r="AG16">
        <f t="shared" ca="1" si="3"/>
        <v>430</v>
      </c>
    </row>
    <row r="17" spans="1:33" x14ac:dyDescent="0.3">
      <c r="A17">
        <v>4</v>
      </c>
      <c r="B17" s="1">
        <v>2010</v>
      </c>
      <c r="C17">
        <f t="shared" ca="1" si="7"/>
        <v>276</v>
      </c>
      <c r="D17">
        <f t="shared" ca="1" si="6"/>
        <v>0</v>
      </c>
      <c r="E17">
        <f t="shared" ca="1" si="6"/>
        <v>208</v>
      </c>
      <c r="F17">
        <f t="shared" ca="1" si="6"/>
        <v>0</v>
      </c>
      <c r="G17">
        <f t="shared" ca="1" si="6"/>
        <v>0</v>
      </c>
      <c r="H17">
        <f t="shared" ca="1" si="6"/>
        <v>0</v>
      </c>
      <c r="I17">
        <f t="shared" ca="1" si="6"/>
        <v>0</v>
      </c>
      <c r="J17">
        <f t="shared" ca="1" si="6"/>
        <v>0</v>
      </c>
      <c r="K17">
        <f t="shared" ca="1" si="6"/>
        <v>0</v>
      </c>
      <c r="L17">
        <f t="shared" ca="1" si="6"/>
        <v>0</v>
      </c>
      <c r="M17">
        <f t="shared" ca="1" si="6"/>
        <v>0</v>
      </c>
      <c r="N17">
        <f t="shared" ca="1" si="6"/>
        <v>0</v>
      </c>
      <c r="O17">
        <f t="shared" ca="1" si="6"/>
        <v>0</v>
      </c>
      <c r="P17">
        <f t="shared" ca="1" si="6"/>
        <v>0</v>
      </c>
      <c r="Q17">
        <f t="shared" ca="1" si="6"/>
        <v>0</v>
      </c>
      <c r="R17">
        <f t="shared" ca="1" si="6"/>
        <v>0</v>
      </c>
      <c r="S17">
        <f t="shared" ca="1" si="6"/>
        <v>0</v>
      </c>
      <c r="T17">
        <f t="shared" ca="1" si="6"/>
        <v>0</v>
      </c>
      <c r="U17">
        <f t="shared" ca="1" si="6"/>
        <v>0</v>
      </c>
      <c r="V17">
        <f t="shared" ca="1" si="6"/>
        <v>0</v>
      </c>
      <c r="W17">
        <f t="shared" ca="1" si="6"/>
        <v>0</v>
      </c>
      <c r="X17">
        <f t="shared" ca="1" si="6"/>
        <v>0</v>
      </c>
      <c r="Y17">
        <f t="shared" ca="1" si="6"/>
        <v>0</v>
      </c>
      <c r="Z17">
        <f t="shared" ca="1" si="6"/>
        <v>0</v>
      </c>
      <c r="AA17">
        <f t="shared" ca="1" si="6"/>
        <v>0</v>
      </c>
      <c r="AB17">
        <f t="shared" ca="1" si="6"/>
        <v>0</v>
      </c>
      <c r="AC17">
        <f t="shared" ca="1" si="6"/>
        <v>0</v>
      </c>
      <c r="AD17">
        <f t="shared" ca="1" si="6"/>
        <v>0</v>
      </c>
      <c r="AE17">
        <f t="shared" ca="1" si="6"/>
        <v>0</v>
      </c>
      <c r="AF17">
        <f t="shared" ca="1" si="6"/>
        <v>0</v>
      </c>
      <c r="AG17">
        <f t="shared" ca="1" si="3"/>
        <v>484</v>
      </c>
    </row>
    <row r="18" spans="1:33" x14ac:dyDescent="0.3">
      <c r="A18">
        <v>5</v>
      </c>
      <c r="B18" s="1">
        <v>2011</v>
      </c>
      <c r="C18">
        <f t="shared" ca="1" si="7"/>
        <v>329</v>
      </c>
      <c r="D18">
        <f t="shared" ca="1" si="6"/>
        <v>0</v>
      </c>
      <c r="E18">
        <f t="shared" ca="1" si="6"/>
        <v>191</v>
      </c>
      <c r="F18">
        <f t="shared" ca="1" si="6"/>
        <v>0</v>
      </c>
      <c r="G18">
        <f t="shared" ca="1" si="6"/>
        <v>0</v>
      </c>
      <c r="H18">
        <f t="shared" ca="1" si="6"/>
        <v>0</v>
      </c>
      <c r="I18">
        <f t="shared" ca="1" si="6"/>
        <v>0</v>
      </c>
      <c r="J18">
        <f t="shared" ca="1" si="6"/>
        <v>0</v>
      </c>
      <c r="K18">
        <f t="shared" ca="1" si="6"/>
        <v>0</v>
      </c>
      <c r="L18">
        <f t="shared" ca="1" si="6"/>
        <v>0</v>
      </c>
      <c r="M18">
        <f t="shared" ca="1" si="6"/>
        <v>0</v>
      </c>
      <c r="N18">
        <f t="shared" ca="1" si="6"/>
        <v>0</v>
      </c>
      <c r="O18">
        <f t="shared" ca="1" si="6"/>
        <v>0</v>
      </c>
      <c r="P18">
        <f t="shared" ca="1" si="6"/>
        <v>0</v>
      </c>
      <c r="Q18">
        <f t="shared" ca="1" si="6"/>
        <v>0</v>
      </c>
      <c r="R18">
        <f t="shared" ca="1" si="6"/>
        <v>0</v>
      </c>
      <c r="S18">
        <f t="shared" ca="1" si="6"/>
        <v>0</v>
      </c>
      <c r="T18">
        <f t="shared" ca="1" si="6"/>
        <v>0</v>
      </c>
      <c r="U18">
        <f t="shared" ca="1" si="6"/>
        <v>0</v>
      </c>
      <c r="V18">
        <f t="shared" ca="1" si="6"/>
        <v>0</v>
      </c>
      <c r="W18">
        <f t="shared" ca="1" si="6"/>
        <v>0</v>
      </c>
      <c r="X18">
        <f t="shared" ca="1" si="6"/>
        <v>0</v>
      </c>
      <c r="Y18">
        <f t="shared" ca="1" si="6"/>
        <v>0</v>
      </c>
      <c r="Z18">
        <f t="shared" ca="1" si="6"/>
        <v>0</v>
      </c>
      <c r="AA18">
        <f t="shared" ca="1" si="6"/>
        <v>0</v>
      </c>
      <c r="AB18">
        <f t="shared" ca="1" si="6"/>
        <v>0</v>
      </c>
      <c r="AC18">
        <f t="shared" ca="1" si="6"/>
        <v>0</v>
      </c>
      <c r="AD18">
        <f t="shared" ca="1" si="6"/>
        <v>0</v>
      </c>
      <c r="AE18">
        <f t="shared" ca="1" si="6"/>
        <v>0</v>
      </c>
      <c r="AF18">
        <f t="shared" ca="1" si="6"/>
        <v>0</v>
      </c>
      <c r="AG18">
        <f t="shared" ca="1" si="3"/>
        <v>520</v>
      </c>
    </row>
    <row r="19" spans="1:33" x14ac:dyDescent="0.3">
      <c r="A19">
        <v>6</v>
      </c>
      <c r="B19" s="1">
        <v>2012</v>
      </c>
      <c r="C19">
        <f t="shared" ca="1" si="7"/>
        <v>315</v>
      </c>
      <c r="D19">
        <f t="shared" ca="1" si="6"/>
        <v>0</v>
      </c>
      <c r="E19">
        <f t="shared" ca="1" si="6"/>
        <v>204</v>
      </c>
      <c r="F19">
        <f t="shared" ca="1" si="6"/>
        <v>0</v>
      </c>
      <c r="G19">
        <f t="shared" ca="1" si="6"/>
        <v>0</v>
      </c>
      <c r="H19">
        <f t="shared" ca="1" si="6"/>
        <v>0</v>
      </c>
      <c r="I19">
        <f t="shared" ca="1" si="6"/>
        <v>0</v>
      </c>
      <c r="J19">
        <f t="shared" ca="1" si="6"/>
        <v>0</v>
      </c>
      <c r="K19">
        <f t="shared" ca="1" si="6"/>
        <v>0</v>
      </c>
      <c r="L19">
        <f t="shared" ca="1" si="6"/>
        <v>0</v>
      </c>
      <c r="M19">
        <f t="shared" ca="1" si="6"/>
        <v>0</v>
      </c>
      <c r="N19">
        <f t="shared" ca="1" si="6"/>
        <v>0</v>
      </c>
      <c r="O19">
        <f t="shared" ca="1" si="6"/>
        <v>0</v>
      </c>
      <c r="P19">
        <f t="shared" ca="1" si="6"/>
        <v>0</v>
      </c>
      <c r="Q19">
        <f t="shared" ca="1" si="6"/>
        <v>0</v>
      </c>
      <c r="R19">
        <f t="shared" ca="1" si="6"/>
        <v>0</v>
      </c>
      <c r="S19">
        <f t="shared" ca="1" si="6"/>
        <v>0</v>
      </c>
      <c r="T19">
        <f t="shared" ca="1" si="6"/>
        <v>0</v>
      </c>
      <c r="U19">
        <f t="shared" ca="1" si="6"/>
        <v>0</v>
      </c>
      <c r="V19">
        <f t="shared" ca="1" si="6"/>
        <v>0</v>
      </c>
      <c r="W19">
        <f t="shared" ca="1" si="6"/>
        <v>0</v>
      </c>
      <c r="X19">
        <f t="shared" ca="1" si="6"/>
        <v>0</v>
      </c>
      <c r="Y19">
        <f t="shared" ca="1" si="6"/>
        <v>0</v>
      </c>
      <c r="Z19">
        <f t="shared" ca="1" si="6"/>
        <v>0</v>
      </c>
      <c r="AA19">
        <f t="shared" ca="1" si="6"/>
        <v>0</v>
      </c>
      <c r="AB19">
        <f t="shared" ca="1" si="6"/>
        <v>0</v>
      </c>
      <c r="AC19">
        <f t="shared" ca="1" si="6"/>
        <v>0</v>
      </c>
      <c r="AD19">
        <f t="shared" ca="1" si="6"/>
        <v>0</v>
      </c>
      <c r="AE19">
        <f t="shared" ca="1" si="6"/>
        <v>0</v>
      </c>
      <c r="AF19">
        <f t="shared" ca="1" si="6"/>
        <v>0</v>
      </c>
      <c r="AG19">
        <f t="shared" ca="1" si="3"/>
        <v>519</v>
      </c>
    </row>
    <row r="20" spans="1:33" x14ac:dyDescent="0.3">
      <c r="A20">
        <v>7</v>
      </c>
      <c r="B20" s="1">
        <v>2013</v>
      </c>
      <c r="C20">
        <f t="shared" ca="1" si="7"/>
        <v>343</v>
      </c>
      <c r="D20">
        <f t="shared" ca="1" si="6"/>
        <v>28</v>
      </c>
      <c r="E20">
        <f t="shared" ca="1" si="6"/>
        <v>207</v>
      </c>
      <c r="F20">
        <f t="shared" ca="1" si="6"/>
        <v>0</v>
      </c>
      <c r="G20">
        <f t="shared" ca="1" si="6"/>
        <v>0</v>
      </c>
      <c r="H20">
        <f t="shared" ca="1" si="6"/>
        <v>0</v>
      </c>
      <c r="I20">
        <f t="shared" ca="1" si="6"/>
        <v>0</v>
      </c>
      <c r="J20">
        <f t="shared" ca="1" si="6"/>
        <v>0</v>
      </c>
      <c r="K20">
        <f t="shared" ca="1" si="6"/>
        <v>0</v>
      </c>
      <c r="L20">
        <f t="shared" ca="1" si="6"/>
        <v>0</v>
      </c>
      <c r="M20">
        <f t="shared" ca="1" si="6"/>
        <v>0</v>
      </c>
      <c r="N20">
        <f t="shared" ca="1" si="6"/>
        <v>0</v>
      </c>
      <c r="O20">
        <f t="shared" ca="1" si="6"/>
        <v>0</v>
      </c>
      <c r="P20">
        <f t="shared" ca="1" si="6"/>
        <v>0</v>
      </c>
      <c r="Q20">
        <f t="shared" ca="1" si="6"/>
        <v>0</v>
      </c>
      <c r="R20">
        <f t="shared" ca="1" si="6"/>
        <v>0</v>
      </c>
      <c r="S20">
        <f t="shared" ca="1" si="6"/>
        <v>0</v>
      </c>
      <c r="T20">
        <f t="shared" ca="1" si="6"/>
        <v>0</v>
      </c>
      <c r="U20">
        <f t="shared" ca="1" si="6"/>
        <v>0</v>
      </c>
      <c r="V20">
        <f t="shared" ca="1" si="6"/>
        <v>0</v>
      </c>
      <c r="W20">
        <f t="shared" ca="1" si="6"/>
        <v>0</v>
      </c>
      <c r="X20">
        <f t="shared" ca="1" si="6"/>
        <v>0</v>
      </c>
      <c r="Y20">
        <f t="shared" ca="1" si="6"/>
        <v>0</v>
      </c>
      <c r="Z20">
        <f t="shared" ca="1" si="6"/>
        <v>0</v>
      </c>
      <c r="AA20">
        <f t="shared" ca="1" si="6"/>
        <v>0</v>
      </c>
      <c r="AB20">
        <f t="shared" ca="1" si="6"/>
        <v>0</v>
      </c>
      <c r="AC20">
        <f t="shared" ca="1" si="6"/>
        <v>0</v>
      </c>
      <c r="AD20">
        <f t="shared" ca="1" si="6"/>
        <v>0</v>
      </c>
      <c r="AE20">
        <f t="shared" ca="1" si="6"/>
        <v>0</v>
      </c>
      <c r="AF20">
        <f t="shared" ca="1" si="6"/>
        <v>0</v>
      </c>
      <c r="AG20">
        <f t="shared" ca="1" si="3"/>
        <v>578</v>
      </c>
    </row>
    <row r="21" spans="1:33" x14ac:dyDescent="0.3">
      <c r="A21">
        <v>8</v>
      </c>
      <c r="B21" s="1">
        <v>2014</v>
      </c>
      <c r="C21">
        <f t="shared" ca="1" si="7"/>
        <v>335</v>
      </c>
      <c r="D21">
        <f t="shared" ca="1" si="6"/>
        <v>12</v>
      </c>
      <c r="E21">
        <f t="shared" ca="1" si="6"/>
        <v>154</v>
      </c>
      <c r="F21">
        <f t="shared" ca="1" si="6"/>
        <v>0</v>
      </c>
      <c r="G21">
        <f t="shared" ca="1" si="6"/>
        <v>0</v>
      </c>
      <c r="H21">
        <f t="shared" ca="1" si="6"/>
        <v>0</v>
      </c>
      <c r="I21">
        <f t="shared" ca="1" si="6"/>
        <v>0</v>
      </c>
      <c r="J21">
        <f t="shared" ca="1" si="6"/>
        <v>0</v>
      </c>
      <c r="K21">
        <f t="shared" ca="1" si="6"/>
        <v>0</v>
      </c>
      <c r="L21">
        <f t="shared" ca="1" si="6"/>
        <v>0</v>
      </c>
      <c r="M21">
        <f t="shared" ca="1" si="6"/>
        <v>0</v>
      </c>
      <c r="N21">
        <f t="shared" ca="1" si="6"/>
        <v>0</v>
      </c>
      <c r="O21">
        <f t="shared" ca="1" si="6"/>
        <v>0</v>
      </c>
      <c r="P21">
        <f t="shared" ca="1" si="6"/>
        <v>0</v>
      </c>
      <c r="Q21">
        <f t="shared" ca="1" si="6"/>
        <v>0</v>
      </c>
      <c r="R21">
        <f t="shared" ca="1" si="6"/>
        <v>0</v>
      </c>
      <c r="S21">
        <f t="shared" ca="1" si="6"/>
        <v>0</v>
      </c>
      <c r="T21">
        <f t="shared" ca="1" si="6"/>
        <v>0</v>
      </c>
      <c r="U21">
        <f t="shared" ca="1" si="6"/>
        <v>0</v>
      </c>
      <c r="V21">
        <f t="shared" ca="1" si="6"/>
        <v>0</v>
      </c>
      <c r="W21">
        <f t="shared" ca="1" si="6"/>
        <v>0</v>
      </c>
      <c r="X21">
        <f t="shared" ca="1" si="6"/>
        <v>0</v>
      </c>
      <c r="Y21">
        <f t="shared" ca="1" si="6"/>
        <v>0</v>
      </c>
      <c r="Z21">
        <f t="shared" ca="1" si="6"/>
        <v>0</v>
      </c>
      <c r="AA21">
        <f t="shared" ca="1" si="6"/>
        <v>0</v>
      </c>
      <c r="AB21">
        <f t="shared" ca="1" si="6"/>
        <v>0</v>
      </c>
      <c r="AC21">
        <f t="shared" ca="1" si="6"/>
        <v>0</v>
      </c>
      <c r="AD21">
        <f t="shared" ca="1" si="6"/>
        <v>0</v>
      </c>
      <c r="AE21">
        <f t="shared" ca="1" si="6"/>
        <v>0</v>
      </c>
      <c r="AF21">
        <f t="shared" ca="1" si="6"/>
        <v>0</v>
      </c>
      <c r="AG21">
        <f t="shared" ca="1" si="3"/>
        <v>501</v>
      </c>
    </row>
    <row r="22" spans="1:33" x14ac:dyDescent="0.3">
      <c r="A22">
        <v>9</v>
      </c>
      <c r="B22" s="1">
        <v>2015</v>
      </c>
      <c r="C22">
        <f t="shared" ca="1" si="7"/>
        <v>347</v>
      </c>
      <c r="D22">
        <f t="shared" ca="1" si="6"/>
        <v>4</v>
      </c>
      <c r="E22">
        <f t="shared" ca="1" si="6"/>
        <v>135</v>
      </c>
      <c r="F22">
        <f t="shared" ca="1" si="6"/>
        <v>0</v>
      </c>
      <c r="G22">
        <f t="shared" ca="1" si="6"/>
        <v>0</v>
      </c>
      <c r="H22">
        <f t="shared" ca="1" si="6"/>
        <v>0</v>
      </c>
      <c r="I22">
        <f t="shared" ca="1" si="6"/>
        <v>0</v>
      </c>
      <c r="J22">
        <f t="shared" ca="1" si="6"/>
        <v>0</v>
      </c>
      <c r="K22">
        <f t="shared" ca="1" si="6"/>
        <v>0</v>
      </c>
      <c r="L22">
        <f t="shared" ca="1" si="6"/>
        <v>0</v>
      </c>
      <c r="M22">
        <f t="shared" ca="1" si="6"/>
        <v>0</v>
      </c>
      <c r="N22">
        <f t="shared" ca="1" si="6"/>
        <v>0</v>
      </c>
      <c r="O22">
        <f t="shared" ca="1" si="6"/>
        <v>0</v>
      </c>
      <c r="P22">
        <f t="shared" ca="1" si="6"/>
        <v>0</v>
      </c>
      <c r="Q22">
        <f t="shared" ca="1" si="6"/>
        <v>0</v>
      </c>
      <c r="R22">
        <f t="shared" ca="1" si="6"/>
        <v>0</v>
      </c>
      <c r="S22">
        <f t="shared" ca="1" si="6"/>
        <v>0</v>
      </c>
      <c r="T22">
        <f t="shared" ca="1" si="6"/>
        <v>0</v>
      </c>
      <c r="U22">
        <f t="shared" ca="1" si="6"/>
        <v>0</v>
      </c>
      <c r="V22">
        <f t="shared" ca="1" si="6"/>
        <v>0</v>
      </c>
      <c r="W22">
        <f t="shared" ca="1" si="6"/>
        <v>0</v>
      </c>
      <c r="X22">
        <f t="shared" ca="1" si="6"/>
        <v>0</v>
      </c>
      <c r="Y22">
        <f t="shared" ca="1" si="6"/>
        <v>0</v>
      </c>
      <c r="Z22">
        <f t="shared" ca="1" si="6"/>
        <v>0</v>
      </c>
      <c r="AA22">
        <f t="shared" ca="1" si="6"/>
        <v>0</v>
      </c>
      <c r="AB22">
        <f t="shared" ca="1" si="6"/>
        <v>0</v>
      </c>
      <c r="AC22">
        <f t="shared" ca="1" si="6"/>
        <v>0</v>
      </c>
      <c r="AD22">
        <f t="shared" ca="1" si="6"/>
        <v>0</v>
      </c>
      <c r="AE22">
        <f t="shared" ca="1" si="6"/>
        <v>0</v>
      </c>
      <c r="AF22">
        <f t="shared" ca="1" si="6"/>
        <v>0</v>
      </c>
      <c r="AG22">
        <f t="shared" ca="1" si="3"/>
        <v>486</v>
      </c>
    </row>
    <row r="23" spans="1:33" x14ac:dyDescent="0.3">
      <c r="B23" s="2" t="s">
        <v>64</v>
      </c>
      <c r="C23">
        <f ca="1">C22-C15</f>
        <v>226</v>
      </c>
      <c r="D23">
        <f t="shared" ref="D23:AG23" ca="1" si="8">D22-D15</f>
        <v>4</v>
      </c>
      <c r="E23">
        <f t="shared" ca="1" si="8"/>
        <v>-117</v>
      </c>
      <c r="F23">
        <f t="shared" ca="1" si="8"/>
        <v>0</v>
      </c>
      <c r="G23">
        <f t="shared" ca="1" si="8"/>
        <v>0</v>
      </c>
      <c r="H23">
        <f t="shared" ca="1" si="8"/>
        <v>0</v>
      </c>
      <c r="I23">
        <f t="shared" ca="1" si="8"/>
        <v>0</v>
      </c>
      <c r="J23">
        <f t="shared" ca="1" si="8"/>
        <v>0</v>
      </c>
      <c r="K23">
        <f t="shared" ca="1" si="8"/>
        <v>0</v>
      </c>
      <c r="L23">
        <f t="shared" ca="1" si="8"/>
        <v>0</v>
      </c>
      <c r="M23">
        <f t="shared" ca="1" si="8"/>
        <v>0</v>
      </c>
      <c r="N23">
        <f t="shared" ca="1" si="8"/>
        <v>0</v>
      </c>
      <c r="O23">
        <f t="shared" ca="1" si="8"/>
        <v>0</v>
      </c>
      <c r="P23">
        <f t="shared" ca="1" si="8"/>
        <v>0</v>
      </c>
      <c r="Q23">
        <f t="shared" ca="1" si="8"/>
        <v>0</v>
      </c>
      <c r="R23">
        <f t="shared" ca="1" si="8"/>
        <v>0</v>
      </c>
      <c r="S23">
        <f t="shared" ca="1" si="8"/>
        <v>0</v>
      </c>
      <c r="T23">
        <f t="shared" ca="1" si="8"/>
        <v>0</v>
      </c>
      <c r="U23">
        <f t="shared" ca="1" si="8"/>
        <v>0</v>
      </c>
      <c r="V23">
        <f t="shared" ca="1" si="8"/>
        <v>0</v>
      </c>
      <c r="W23">
        <f t="shared" ca="1" si="8"/>
        <v>0</v>
      </c>
      <c r="X23">
        <f t="shared" ca="1" si="8"/>
        <v>0</v>
      </c>
      <c r="Y23">
        <f t="shared" ca="1" si="8"/>
        <v>0</v>
      </c>
      <c r="Z23">
        <f t="shared" ca="1" si="8"/>
        <v>0</v>
      </c>
      <c r="AA23">
        <f t="shared" ca="1" si="8"/>
        <v>0</v>
      </c>
      <c r="AB23">
        <f t="shared" ca="1" si="8"/>
        <v>0</v>
      </c>
      <c r="AC23">
        <f t="shared" ca="1" si="8"/>
        <v>0</v>
      </c>
      <c r="AD23">
        <f t="shared" ca="1" si="8"/>
        <v>0</v>
      </c>
      <c r="AE23">
        <f t="shared" ca="1" si="8"/>
        <v>0</v>
      </c>
      <c r="AF23">
        <f t="shared" ca="1" si="8"/>
        <v>0</v>
      </c>
      <c r="AG23">
        <f t="shared" ca="1" si="8"/>
        <v>113</v>
      </c>
    </row>
    <row r="30" spans="1:33" x14ac:dyDescent="0.3">
      <c r="A30" t="s">
        <v>251</v>
      </c>
      <c r="B30" s="1" t="s">
        <v>34</v>
      </c>
    </row>
    <row r="31" spans="1:33" x14ac:dyDescent="0.3">
      <c r="A31">
        <v>2007</v>
      </c>
      <c r="B31" s="1">
        <v>0</v>
      </c>
      <c r="C31">
        <v>0</v>
      </c>
    </row>
    <row r="32" spans="1:33" x14ac:dyDescent="0.3">
      <c r="A32">
        <v>2008</v>
      </c>
      <c r="B32" s="1">
        <v>32.44</v>
      </c>
      <c r="C32">
        <v>121</v>
      </c>
    </row>
    <row r="33" spans="1:3" x14ac:dyDescent="0.3">
      <c r="A33">
        <v>2009</v>
      </c>
      <c r="B33" s="1">
        <v>47.91</v>
      </c>
      <c r="C33">
        <v>206</v>
      </c>
    </row>
    <row r="34" spans="1:3" x14ac:dyDescent="0.3">
      <c r="A34">
        <v>2010</v>
      </c>
      <c r="B34" s="1">
        <v>57.02</v>
      </c>
      <c r="C34">
        <v>276</v>
      </c>
    </row>
    <row r="35" spans="1:3" x14ac:dyDescent="0.3">
      <c r="A35">
        <v>2011</v>
      </c>
      <c r="B35" s="1">
        <v>63.27</v>
      </c>
      <c r="C35">
        <v>329</v>
      </c>
    </row>
    <row r="36" spans="1:3" x14ac:dyDescent="0.3">
      <c r="A36">
        <v>2012</v>
      </c>
      <c r="B36" s="1">
        <v>60.69</v>
      </c>
      <c r="C36">
        <v>315</v>
      </c>
    </row>
    <row r="37" spans="1:3" x14ac:dyDescent="0.3">
      <c r="A37">
        <v>2013</v>
      </c>
      <c r="B37" s="1">
        <v>59.34</v>
      </c>
      <c r="C37">
        <v>343</v>
      </c>
    </row>
    <row r="38" spans="1:3" x14ac:dyDescent="0.3">
      <c r="A38">
        <v>2014</v>
      </c>
      <c r="B38" s="1">
        <v>66.87</v>
      </c>
      <c r="C38">
        <v>335</v>
      </c>
    </row>
    <row r="39" spans="1:3" x14ac:dyDescent="0.3">
      <c r="A39">
        <v>2015</v>
      </c>
      <c r="B39" s="1">
        <v>71.400000000000006</v>
      </c>
      <c r="C39">
        <v>347</v>
      </c>
    </row>
    <row r="40" spans="1:3" x14ac:dyDescent="0.3">
      <c r="A40" t="s">
        <v>252</v>
      </c>
      <c r="B40" s="1" t="s">
        <v>45</v>
      </c>
    </row>
    <row r="41" spans="1:3" x14ac:dyDescent="0.3">
      <c r="A41">
        <v>2007</v>
      </c>
      <c r="B41" s="1">
        <v>0</v>
      </c>
      <c r="C41">
        <v>0</v>
      </c>
    </row>
    <row r="42" spans="1:3" x14ac:dyDescent="0.3">
      <c r="A42">
        <v>2008</v>
      </c>
      <c r="B42" s="1">
        <v>0</v>
      </c>
      <c r="C42">
        <v>0</v>
      </c>
    </row>
    <row r="43" spans="1:3" x14ac:dyDescent="0.3">
      <c r="A43">
        <v>2009</v>
      </c>
      <c r="B43" s="1">
        <v>0</v>
      </c>
      <c r="C43">
        <v>0</v>
      </c>
    </row>
    <row r="44" spans="1:3" x14ac:dyDescent="0.3">
      <c r="A44">
        <v>2010</v>
      </c>
      <c r="B44" s="1">
        <v>0</v>
      </c>
      <c r="C44">
        <v>0</v>
      </c>
    </row>
    <row r="45" spans="1:3" x14ac:dyDescent="0.3">
      <c r="A45">
        <v>2011</v>
      </c>
      <c r="B45" s="1">
        <v>0</v>
      </c>
      <c r="C45">
        <v>0</v>
      </c>
    </row>
    <row r="46" spans="1:3" x14ac:dyDescent="0.3">
      <c r="A46">
        <v>2012</v>
      </c>
      <c r="B46" s="1">
        <v>0</v>
      </c>
      <c r="C46">
        <v>0</v>
      </c>
    </row>
    <row r="47" spans="1:3" x14ac:dyDescent="0.3">
      <c r="A47">
        <v>2013</v>
      </c>
      <c r="B47" s="1">
        <v>4.84</v>
      </c>
      <c r="C47">
        <v>28</v>
      </c>
    </row>
    <row r="48" spans="1:3" x14ac:dyDescent="0.3">
      <c r="A48">
        <v>2014</v>
      </c>
      <c r="B48" s="1">
        <v>2.4</v>
      </c>
      <c r="C48">
        <v>12</v>
      </c>
    </row>
    <row r="49" spans="1:3" x14ac:dyDescent="0.3">
      <c r="A49">
        <v>2015</v>
      </c>
      <c r="B49" s="1">
        <v>0.82</v>
      </c>
      <c r="C49">
        <v>4</v>
      </c>
    </row>
    <row r="50" spans="1:3" x14ac:dyDescent="0.3">
      <c r="A50" t="s">
        <v>253</v>
      </c>
      <c r="B50" s="1" t="s">
        <v>55</v>
      </c>
    </row>
    <row r="51" spans="1:3" x14ac:dyDescent="0.3">
      <c r="A51">
        <v>2007</v>
      </c>
      <c r="B51" s="1">
        <v>100</v>
      </c>
      <c r="C51">
        <v>146</v>
      </c>
    </row>
    <row r="52" spans="1:3" x14ac:dyDescent="0.3">
      <c r="A52">
        <v>2008</v>
      </c>
      <c r="B52" s="1">
        <v>67.56</v>
      </c>
      <c r="C52">
        <v>252</v>
      </c>
    </row>
    <row r="53" spans="1:3" x14ac:dyDescent="0.3">
      <c r="A53">
        <v>2009</v>
      </c>
      <c r="B53" s="1">
        <v>52.09</v>
      </c>
      <c r="C53">
        <v>224</v>
      </c>
    </row>
    <row r="54" spans="1:3" x14ac:dyDescent="0.3">
      <c r="A54">
        <v>2010</v>
      </c>
      <c r="B54" s="1">
        <v>42.98</v>
      </c>
      <c r="C54">
        <v>208</v>
      </c>
    </row>
    <row r="55" spans="1:3" x14ac:dyDescent="0.3">
      <c r="A55">
        <v>2011</v>
      </c>
      <c r="B55" s="1">
        <v>36.729999999999997</v>
      </c>
      <c r="C55">
        <v>191</v>
      </c>
    </row>
    <row r="56" spans="1:3" x14ac:dyDescent="0.3">
      <c r="A56">
        <v>2012</v>
      </c>
      <c r="B56" s="1">
        <v>39.31</v>
      </c>
      <c r="C56">
        <v>204</v>
      </c>
    </row>
    <row r="57" spans="1:3" x14ac:dyDescent="0.3">
      <c r="A57">
        <v>2013</v>
      </c>
      <c r="B57" s="1">
        <v>35.81</v>
      </c>
      <c r="C57">
        <v>207</v>
      </c>
    </row>
    <row r="58" spans="1:3" x14ac:dyDescent="0.3">
      <c r="A58">
        <v>2014</v>
      </c>
      <c r="B58" s="1">
        <v>30.74</v>
      </c>
      <c r="C58">
        <v>154</v>
      </c>
    </row>
    <row r="59" spans="1:3" x14ac:dyDescent="0.3">
      <c r="A59">
        <v>2015</v>
      </c>
      <c r="B59" s="1">
        <v>27.78</v>
      </c>
      <c r="C59">
        <v>135</v>
      </c>
    </row>
  </sheetData>
  <conditionalFormatting sqref="C12:AF12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C23:AG23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9"/>
  <sheetViews>
    <sheetView topLeftCell="A12" workbookViewId="0">
      <selection activeCell="A30" sqref="A30:C169"/>
    </sheetView>
  </sheetViews>
  <sheetFormatPr defaultRowHeight="14.4" x14ac:dyDescent="0.3"/>
  <cols>
    <col min="1" max="1" width="13.77734375" customWidth="1"/>
    <col min="2" max="2" width="8.88671875" style="1"/>
  </cols>
  <sheetData>
    <row r="1" spans="1:33" x14ac:dyDescent="0.3">
      <c r="A1" s="1" t="s">
        <v>62</v>
      </c>
      <c r="B1" s="3">
        <v>19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3" s="1" customFormat="1" x14ac:dyDescent="0.3">
      <c r="A2" s="1" t="s">
        <v>63</v>
      </c>
      <c r="C2" s="1" t="str">
        <f ca="1">OFFSET($B$1,$B$1+10*C$1,0)</f>
        <v>BTH</v>
      </c>
      <c r="D2" s="1" t="str">
        <f t="shared" ref="D2:AF2" ca="1" si="0">OFFSET($B$1,$B$1+10*D$1,0)</f>
        <v>GU</v>
      </c>
      <c r="E2" s="1" t="str">
        <f t="shared" ca="1" si="0"/>
        <v>HDa</v>
      </c>
      <c r="F2" s="1" t="str">
        <f t="shared" ca="1" si="0"/>
        <v>HB</v>
      </c>
      <c r="G2" s="1" t="str">
        <f t="shared" ca="1" si="0"/>
        <v>HH</v>
      </c>
      <c r="H2" s="1" t="str">
        <f t="shared" ca="1" si="0"/>
        <v>JU</v>
      </c>
      <c r="I2" s="1" t="str">
        <f t="shared" ca="1" si="0"/>
        <v>KTH</v>
      </c>
      <c r="J2" s="1" t="str">
        <f t="shared" ca="1" si="0"/>
        <v>LiU</v>
      </c>
      <c r="K2" s="1" t="str">
        <f t="shared" ca="1" si="0"/>
        <v>LnU</v>
      </c>
      <c r="L2" s="1" t="str">
        <f t="shared" ca="1" si="0"/>
        <v>LTU</v>
      </c>
      <c r="M2" s="1" t="str">
        <f t="shared" ca="1" si="0"/>
        <v>LU</v>
      </c>
      <c r="N2" s="1" t="str">
        <f t="shared" ca="1" si="0"/>
        <v>SU</v>
      </c>
      <c r="O2" s="1" t="str">
        <f t="shared" ca="1" si="0"/>
        <v>UmU</v>
      </c>
      <c r="P2" s="1" t="str">
        <f t="shared" ca="1" si="0"/>
        <v>UU</v>
      </c>
      <c r="Q2" s="1">
        <f t="shared" ca="1" si="0"/>
        <v>0</v>
      </c>
      <c r="R2" s="1">
        <f t="shared" ca="1" si="0"/>
        <v>0</v>
      </c>
      <c r="S2" s="1">
        <f t="shared" ca="1" si="0"/>
        <v>0</v>
      </c>
      <c r="T2" s="1">
        <f t="shared" ca="1" si="0"/>
        <v>0</v>
      </c>
      <c r="U2" s="1">
        <f t="shared" ca="1" si="0"/>
        <v>0</v>
      </c>
      <c r="V2" s="1">
        <f t="shared" ca="1" si="0"/>
        <v>0</v>
      </c>
      <c r="W2" s="1">
        <f t="shared" ca="1" si="0"/>
        <v>0</v>
      </c>
      <c r="X2" s="1">
        <f t="shared" ca="1" si="0"/>
        <v>0</v>
      </c>
      <c r="Y2" s="1">
        <f t="shared" ca="1" si="0"/>
        <v>0</v>
      </c>
      <c r="Z2" s="1">
        <f t="shared" ca="1" si="0"/>
        <v>0</v>
      </c>
      <c r="AA2" s="1">
        <f t="shared" ca="1" si="0"/>
        <v>0</v>
      </c>
      <c r="AB2" s="1">
        <f t="shared" ca="1" si="0"/>
        <v>0</v>
      </c>
      <c r="AC2" s="1">
        <f t="shared" ca="1" si="0"/>
        <v>0</v>
      </c>
      <c r="AD2" s="1">
        <f t="shared" ca="1" si="0"/>
        <v>0</v>
      </c>
      <c r="AE2" s="1">
        <f t="shared" ca="1" si="0"/>
        <v>0</v>
      </c>
      <c r="AF2" s="1">
        <f t="shared" ca="1" si="0"/>
        <v>0</v>
      </c>
    </row>
    <row r="3" spans="1:33" x14ac:dyDescent="0.3">
      <c r="A3">
        <v>1</v>
      </c>
      <c r="B3" s="1">
        <v>2007</v>
      </c>
      <c r="C3">
        <f ca="1">OFFSET($B$1,$B$1+10*C$1+$A3,0)</f>
        <v>0</v>
      </c>
      <c r="D3">
        <f t="shared" ref="D3:AF11" ca="1" si="1">OFFSET($B$1,$B$1+10*D$1+$A3,0)</f>
        <v>13.46</v>
      </c>
      <c r="E3">
        <f t="shared" ca="1" si="1"/>
        <v>15.25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5.63</v>
      </c>
      <c r="J3">
        <f t="shared" ca="1" si="1"/>
        <v>6.04</v>
      </c>
      <c r="K3">
        <f t="shared" ca="1" si="1"/>
        <v>2.06</v>
      </c>
      <c r="L3">
        <f t="shared" ca="1" si="1"/>
        <v>0</v>
      </c>
      <c r="M3">
        <f t="shared" ca="1" si="1"/>
        <v>27.61</v>
      </c>
      <c r="N3">
        <f t="shared" ca="1" si="1"/>
        <v>23.35</v>
      </c>
      <c r="O3">
        <f t="shared" ca="1" si="1"/>
        <v>0</v>
      </c>
      <c r="P3">
        <f t="shared" ca="1" si="1"/>
        <v>6.59</v>
      </c>
      <c r="Q3">
        <f t="shared" ca="1" si="1"/>
        <v>0</v>
      </c>
      <c r="R3">
        <f t="shared" ca="1" si="1"/>
        <v>0</v>
      </c>
      <c r="S3">
        <f t="shared" ca="1" si="1"/>
        <v>0</v>
      </c>
      <c r="T3">
        <f t="shared" ca="1" si="1"/>
        <v>0</v>
      </c>
      <c r="U3">
        <f t="shared" ca="1" si="1"/>
        <v>0</v>
      </c>
      <c r="V3">
        <f t="shared" ca="1" si="1"/>
        <v>0</v>
      </c>
      <c r="W3">
        <f t="shared" ca="1" si="1"/>
        <v>0</v>
      </c>
      <c r="X3">
        <f t="shared" ca="1" si="1"/>
        <v>0</v>
      </c>
      <c r="Y3">
        <f t="shared" ca="1" si="1"/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ca="1">SUM(C3:AF3)</f>
        <v>99.990000000000009</v>
      </c>
    </row>
    <row r="4" spans="1:33" x14ac:dyDescent="0.3">
      <c r="A4">
        <v>2</v>
      </c>
      <c r="B4" s="1">
        <v>2008</v>
      </c>
      <c r="C4">
        <f t="shared" ref="C4:R11" ca="1" si="2">OFFSET($B$1,$B$1+10*C$1+$A4,0)</f>
        <v>0</v>
      </c>
      <c r="D4">
        <f t="shared" ca="1" si="2"/>
        <v>8.9</v>
      </c>
      <c r="E4">
        <f t="shared" ca="1" si="2"/>
        <v>18.309999999999999</v>
      </c>
      <c r="F4">
        <f t="shared" ca="1" si="2"/>
        <v>0</v>
      </c>
      <c r="G4">
        <f t="shared" ca="1" si="2"/>
        <v>0</v>
      </c>
      <c r="H4">
        <f t="shared" ca="1" si="2"/>
        <v>0</v>
      </c>
      <c r="I4">
        <f t="shared" ca="1" si="2"/>
        <v>9.84</v>
      </c>
      <c r="J4">
        <f t="shared" ca="1" si="2"/>
        <v>4.45</v>
      </c>
      <c r="K4">
        <f t="shared" ca="1" si="2"/>
        <v>0</v>
      </c>
      <c r="L4">
        <f t="shared" ca="1" si="2"/>
        <v>0</v>
      </c>
      <c r="M4">
        <f t="shared" ca="1" si="2"/>
        <v>30.72</v>
      </c>
      <c r="N4">
        <f t="shared" ca="1" si="2"/>
        <v>19.559999999999999</v>
      </c>
      <c r="O4">
        <f t="shared" ca="1" si="2"/>
        <v>0</v>
      </c>
      <c r="P4">
        <f t="shared" ca="1" si="2"/>
        <v>8.2100000000000009</v>
      </c>
      <c r="Q4">
        <f t="shared" ca="1" si="2"/>
        <v>0</v>
      </c>
      <c r="R4">
        <f t="shared" ca="1" si="2"/>
        <v>0</v>
      </c>
      <c r="S4">
        <f t="shared" ca="1" si="1"/>
        <v>0</v>
      </c>
      <c r="T4">
        <f t="shared" ca="1" si="1"/>
        <v>0</v>
      </c>
      <c r="U4">
        <f t="shared" ca="1" si="1"/>
        <v>0</v>
      </c>
      <c r="V4">
        <f t="shared" ca="1" si="1"/>
        <v>0</v>
      </c>
      <c r="W4">
        <f t="shared" ca="1" si="1"/>
        <v>0</v>
      </c>
      <c r="X4">
        <f t="shared" ca="1" si="1"/>
        <v>0</v>
      </c>
      <c r="Y4">
        <f t="shared" ca="1" si="1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ref="AG4:AG22" ca="1" si="3">SUM(C4:AF4)</f>
        <v>99.990000000000009</v>
      </c>
    </row>
    <row r="5" spans="1:33" x14ac:dyDescent="0.3">
      <c r="A5">
        <v>3</v>
      </c>
      <c r="B5" s="1">
        <v>2009</v>
      </c>
      <c r="C5">
        <f t="shared" ca="1" si="2"/>
        <v>0</v>
      </c>
      <c r="D5">
        <f t="shared" ca="1" si="1"/>
        <v>9.7200000000000006</v>
      </c>
      <c r="E5">
        <f t="shared" ca="1" si="1"/>
        <v>14.92</v>
      </c>
      <c r="F5">
        <f t="shared" ca="1" si="1"/>
        <v>0</v>
      </c>
      <c r="G5">
        <f t="shared" ca="1" si="1"/>
        <v>0</v>
      </c>
      <c r="H5">
        <f t="shared" ca="1" si="1"/>
        <v>4.3499999999999996</v>
      </c>
      <c r="I5">
        <f t="shared" ca="1" si="1"/>
        <v>7.73</v>
      </c>
      <c r="J5">
        <f t="shared" ca="1" si="1"/>
        <v>4.3499999999999996</v>
      </c>
      <c r="K5">
        <f t="shared" ca="1" si="1"/>
        <v>0</v>
      </c>
      <c r="L5">
        <f t="shared" ca="1" si="1"/>
        <v>0</v>
      </c>
      <c r="M5">
        <f t="shared" ca="1" si="1"/>
        <v>26.84</v>
      </c>
      <c r="N5">
        <f t="shared" ca="1" si="1"/>
        <v>22.71</v>
      </c>
      <c r="O5">
        <f t="shared" ca="1" si="1"/>
        <v>0</v>
      </c>
      <c r="P5">
        <f t="shared" ca="1" si="1"/>
        <v>9.39</v>
      </c>
      <c r="Q5">
        <f t="shared" ca="1" si="1"/>
        <v>0</v>
      </c>
      <c r="R5">
        <f t="shared" ca="1" si="1"/>
        <v>0</v>
      </c>
      <c r="S5">
        <f t="shared" ca="1" si="1"/>
        <v>0</v>
      </c>
      <c r="T5">
        <f t="shared" ca="1" si="1"/>
        <v>0</v>
      </c>
      <c r="U5">
        <f t="shared" ca="1" si="1"/>
        <v>0</v>
      </c>
      <c r="V5">
        <f t="shared" ca="1" si="1"/>
        <v>0</v>
      </c>
      <c r="W5">
        <f t="shared" ca="1" si="1"/>
        <v>0</v>
      </c>
      <c r="X5">
        <f t="shared" ca="1" si="1"/>
        <v>0</v>
      </c>
      <c r="Y5">
        <f t="shared" ca="1" si="1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3"/>
        <v>100.01</v>
      </c>
    </row>
    <row r="6" spans="1:33" x14ac:dyDescent="0.3">
      <c r="A6">
        <v>4</v>
      </c>
      <c r="B6" s="1">
        <v>2010</v>
      </c>
      <c r="C6">
        <f t="shared" ca="1" si="2"/>
        <v>0</v>
      </c>
      <c r="D6">
        <f t="shared" ca="1" si="1"/>
        <v>10.039999999999999</v>
      </c>
      <c r="E6">
        <f t="shared" ca="1" si="1"/>
        <v>18.04</v>
      </c>
      <c r="F6">
        <f t="shared" ca="1" si="1"/>
        <v>0</v>
      </c>
      <c r="G6">
        <f t="shared" ca="1" si="1"/>
        <v>1.67</v>
      </c>
      <c r="H6">
        <f t="shared" ca="1" si="1"/>
        <v>2.94</v>
      </c>
      <c r="I6">
        <f t="shared" ca="1" si="1"/>
        <v>8.41</v>
      </c>
      <c r="J6">
        <f t="shared" ca="1" si="1"/>
        <v>3.9</v>
      </c>
      <c r="K6">
        <f t="shared" ca="1" si="1"/>
        <v>0</v>
      </c>
      <c r="L6">
        <f t="shared" ca="1" si="1"/>
        <v>0.66</v>
      </c>
      <c r="M6">
        <f t="shared" ca="1" si="1"/>
        <v>21.54</v>
      </c>
      <c r="N6">
        <f t="shared" ca="1" si="1"/>
        <v>22.05</v>
      </c>
      <c r="O6">
        <f t="shared" ca="1" si="1"/>
        <v>0</v>
      </c>
      <c r="P6">
        <f t="shared" ca="1" si="1"/>
        <v>10.75</v>
      </c>
      <c r="Q6">
        <f t="shared" ca="1" si="1"/>
        <v>0</v>
      </c>
      <c r="R6">
        <f t="shared" ca="1" si="1"/>
        <v>0</v>
      </c>
      <c r="S6">
        <f t="shared" ca="1" si="1"/>
        <v>0</v>
      </c>
      <c r="T6">
        <f t="shared" ca="1" si="1"/>
        <v>0</v>
      </c>
      <c r="U6">
        <f t="shared" ca="1" si="1"/>
        <v>0</v>
      </c>
      <c r="V6">
        <f t="shared" ca="1" si="1"/>
        <v>0</v>
      </c>
      <c r="W6">
        <f t="shared" ca="1" si="1"/>
        <v>0</v>
      </c>
      <c r="X6">
        <f t="shared" ca="1" si="1"/>
        <v>0</v>
      </c>
      <c r="Y6">
        <f t="shared" ca="1" si="1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3"/>
        <v>99.999999999999986</v>
      </c>
    </row>
    <row r="7" spans="1:33" x14ac:dyDescent="0.3">
      <c r="A7">
        <v>5</v>
      </c>
      <c r="B7" s="1">
        <v>2011</v>
      </c>
      <c r="C7">
        <f t="shared" ca="1" si="2"/>
        <v>0</v>
      </c>
      <c r="D7">
        <f t="shared" ca="1" si="1"/>
        <v>7.99</v>
      </c>
      <c r="E7">
        <f t="shared" ca="1" si="1"/>
        <v>23.48</v>
      </c>
      <c r="F7">
        <f t="shared" ca="1" si="1"/>
        <v>0.31</v>
      </c>
      <c r="G7">
        <f t="shared" ca="1" si="1"/>
        <v>0.89</v>
      </c>
      <c r="H7">
        <f t="shared" ca="1" si="1"/>
        <v>3.75</v>
      </c>
      <c r="I7">
        <f t="shared" ca="1" si="1"/>
        <v>8.3000000000000007</v>
      </c>
      <c r="J7">
        <f t="shared" ca="1" si="1"/>
        <v>3.21</v>
      </c>
      <c r="K7">
        <f t="shared" ca="1" si="1"/>
        <v>0</v>
      </c>
      <c r="L7">
        <f t="shared" ca="1" si="1"/>
        <v>0.98</v>
      </c>
      <c r="M7">
        <f t="shared" ca="1" si="1"/>
        <v>17.41</v>
      </c>
      <c r="N7">
        <f t="shared" ca="1" si="1"/>
        <v>21.16</v>
      </c>
      <c r="O7">
        <f t="shared" ca="1" si="1"/>
        <v>4.2</v>
      </c>
      <c r="P7">
        <f t="shared" ca="1" si="1"/>
        <v>8.3000000000000007</v>
      </c>
      <c r="Q7">
        <f t="shared" ca="1" si="1"/>
        <v>0</v>
      </c>
      <c r="R7">
        <f t="shared" ca="1" si="1"/>
        <v>0</v>
      </c>
      <c r="S7">
        <f t="shared" ca="1" si="1"/>
        <v>0</v>
      </c>
      <c r="T7">
        <f t="shared" ca="1" si="1"/>
        <v>0</v>
      </c>
      <c r="U7">
        <f t="shared" ca="1" si="1"/>
        <v>0</v>
      </c>
      <c r="V7">
        <f t="shared" ca="1" si="1"/>
        <v>0</v>
      </c>
      <c r="W7">
        <f t="shared" ca="1" si="1"/>
        <v>0</v>
      </c>
      <c r="X7">
        <f t="shared" ca="1" si="1"/>
        <v>0</v>
      </c>
      <c r="Y7">
        <f t="shared" ca="1" si="1"/>
        <v>0</v>
      </c>
      <c r="Z7">
        <f t="shared" ca="1" si="1"/>
        <v>0</v>
      </c>
      <c r="AA7">
        <f t="shared" ca="1" si="1"/>
        <v>0</v>
      </c>
      <c r="AB7">
        <f t="shared" ca="1" si="1"/>
        <v>0</v>
      </c>
      <c r="AC7">
        <f t="shared" ca="1" si="1"/>
        <v>0</v>
      </c>
      <c r="AD7">
        <f t="shared" ca="1" si="1"/>
        <v>0</v>
      </c>
      <c r="AE7">
        <f t="shared" ca="1" si="1"/>
        <v>0</v>
      </c>
      <c r="AF7">
        <f t="shared" ca="1" si="1"/>
        <v>0</v>
      </c>
      <c r="AG7">
        <f t="shared" ca="1" si="3"/>
        <v>99.97999999999999</v>
      </c>
    </row>
    <row r="8" spans="1:33" x14ac:dyDescent="0.3">
      <c r="A8">
        <v>6</v>
      </c>
      <c r="B8" s="1">
        <v>2012</v>
      </c>
      <c r="C8">
        <f t="shared" ca="1" si="2"/>
        <v>1.1499999999999999</v>
      </c>
      <c r="D8">
        <f t="shared" ca="1" si="1"/>
        <v>6.84</v>
      </c>
      <c r="E8">
        <f t="shared" ca="1" si="1"/>
        <v>22.01</v>
      </c>
      <c r="F8">
        <f t="shared" ca="1" si="1"/>
        <v>2.42</v>
      </c>
      <c r="G8">
        <f t="shared" ca="1" si="1"/>
        <v>0</v>
      </c>
      <c r="H8">
        <f t="shared" ca="1" si="1"/>
        <v>2.25</v>
      </c>
      <c r="I8">
        <f t="shared" ca="1" si="1"/>
        <v>8.52</v>
      </c>
      <c r="J8">
        <f t="shared" ca="1" si="1"/>
        <v>3.32</v>
      </c>
      <c r="K8">
        <f t="shared" ca="1" si="1"/>
        <v>0</v>
      </c>
      <c r="L8">
        <f t="shared" ca="1" si="1"/>
        <v>2.46</v>
      </c>
      <c r="M8">
        <f t="shared" ca="1" si="1"/>
        <v>15.82</v>
      </c>
      <c r="N8">
        <f t="shared" ca="1" si="1"/>
        <v>21.39</v>
      </c>
      <c r="O8">
        <f t="shared" ca="1" si="1"/>
        <v>5.16</v>
      </c>
      <c r="P8">
        <f t="shared" ca="1" si="1"/>
        <v>8.65</v>
      </c>
      <c r="Q8">
        <f t="shared" ca="1" si="1"/>
        <v>0</v>
      </c>
      <c r="R8">
        <f t="shared" ca="1" si="1"/>
        <v>0</v>
      </c>
      <c r="S8">
        <f t="shared" ca="1" si="1"/>
        <v>0</v>
      </c>
      <c r="T8">
        <f t="shared" ca="1" si="1"/>
        <v>0</v>
      </c>
      <c r="U8">
        <f t="shared" ca="1" si="1"/>
        <v>0</v>
      </c>
      <c r="V8">
        <f t="shared" ca="1" si="1"/>
        <v>0</v>
      </c>
      <c r="W8">
        <f t="shared" ca="1" si="1"/>
        <v>0</v>
      </c>
      <c r="X8">
        <f t="shared" ca="1" si="1"/>
        <v>0</v>
      </c>
      <c r="Y8">
        <f t="shared" ca="1" si="1"/>
        <v>0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>
        <f t="shared" ca="1" si="1"/>
        <v>0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3"/>
        <v>99.99</v>
      </c>
    </row>
    <row r="9" spans="1:33" x14ac:dyDescent="0.3">
      <c r="A9">
        <v>7</v>
      </c>
      <c r="B9" s="1">
        <v>2013</v>
      </c>
      <c r="C9">
        <f t="shared" ca="1" si="2"/>
        <v>3.15</v>
      </c>
      <c r="D9">
        <f t="shared" ca="1" si="1"/>
        <v>6.6</v>
      </c>
      <c r="E9">
        <f t="shared" ca="1" si="1"/>
        <v>23.97</v>
      </c>
      <c r="F9">
        <f t="shared" ca="1" si="1"/>
        <v>1.06</v>
      </c>
      <c r="G9">
        <f t="shared" ca="1" si="1"/>
        <v>0</v>
      </c>
      <c r="H9">
        <f t="shared" ca="1" si="1"/>
        <v>1.79</v>
      </c>
      <c r="I9">
        <f t="shared" ca="1" si="1"/>
        <v>6.34</v>
      </c>
      <c r="J9">
        <f t="shared" ca="1" si="1"/>
        <v>4.7699999999999996</v>
      </c>
      <c r="K9">
        <f t="shared" ca="1" si="1"/>
        <v>0</v>
      </c>
      <c r="L9">
        <f t="shared" ca="1" si="1"/>
        <v>2.38</v>
      </c>
      <c r="M9">
        <f t="shared" ca="1" si="1"/>
        <v>15.28</v>
      </c>
      <c r="N9">
        <f t="shared" ca="1" si="1"/>
        <v>20.69</v>
      </c>
      <c r="O9">
        <f t="shared" ca="1" si="1"/>
        <v>4.47</v>
      </c>
      <c r="P9">
        <f t="shared" ca="1" si="1"/>
        <v>9.49</v>
      </c>
      <c r="Q9">
        <f t="shared" ca="1" si="1"/>
        <v>0</v>
      </c>
      <c r="R9">
        <f t="shared" ca="1" si="1"/>
        <v>0</v>
      </c>
      <c r="S9">
        <f t="shared" ca="1" si="1"/>
        <v>0</v>
      </c>
      <c r="T9">
        <f t="shared" ca="1" si="1"/>
        <v>0</v>
      </c>
      <c r="U9">
        <f t="shared" ca="1" si="1"/>
        <v>0</v>
      </c>
      <c r="V9">
        <f t="shared" ca="1" si="1"/>
        <v>0</v>
      </c>
      <c r="W9">
        <f t="shared" ca="1" si="1"/>
        <v>0</v>
      </c>
      <c r="X9">
        <f t="shared" ca="1" si="1"/>
        <v>0</v>
      </c>
      <c r="Y9">
        <f t="shared" ca="1" si="1"/>
        <v>0</v>
      </c>
      <c r="Z9">
        <f t="shared" ca="1" si="1"/>
        <v>0</v>
      </c>
      <c r="AA9">
        <f t="shared" ca="1" si="1"/>
        <v>0</v>
      </c>
      <c r="AB9">
        <f t="shared" ca="1" si="1"/>
        <v>0</v>
      </c>
      <c r="AC9">
        <f t="shared" ca="1" si="1"/>
        <v>0</v>
      </c>
      <c r="AD9">
        <f t="shared" ca="1" si="1"/>
        <v>0</v>
      </c>
      <c r="AE9">
        <f t="shared" ca="1" si="1"/>
        <v>0</v>
      </c>
      <c r="AF9">
        <f t="shared" ca="1" si="1"/>
        <v>0</v>
      </c>
      <c r="AG9">
        <f t="shared" ca="1" si="3"/>
        <v>99.989999999999981</v>
      </c>
    </row>
    <row r="10" spans="1:33" x14ac:dyDescent="0.3">
      <c r="A10">
        <v>8</v>
      </c>
      <c r="B10" s="1">
        <v>2014</v>
      </c>
      <c r="C10">
        <f t="shared" ca="1" si="2"/>
        <v>13</v>
      </c>
      <c r="D10">
        <f t="shared" ca="1" si="1"/>
        <v>6.37</v>
      </c>
      <c r="E10">
        <f t="shared" ca="1" si="1"/>
        <v>26.26</v>
      </c>
      <c r="F10">
        <f t="shared" ca="1" si="1"/>
        <v>0</v>
      </c>
      <c r="G10">
        <f t="shared" ca="1" si="1"/>
        <v>0</v>
      </c>
      <c r="H10">
        <f t="shared" ca="1" si="1"/>
        <v>1.7</v>
      </c>
      <c r="I10">
        <f t="shared" ca="1" si="1"/>
        <v>2.93</v>
      </c>
      <c r="J10">
        <f t="shared" ca="1" si="1"/>
        <v>5.14</v>
      </c>
      <c r="K10">
        <f t="shared" ca="1" si="1"/>
        <v>1.53</v>
      </c>
      <c r="L10">
        <f t="shared" ca="1" si="1"/>
        <v>2</v>
      </c>
      <c r="M10">
        <f t="shared" ca="1" si="1"/>
        <v>15.72</v>
      </c>
      <c r="N10">
        <f t="shared" ca="1" si="1"/>
        <v>17.55</v>
      </c>
      <c r="O10">
        <f t="shared" ca="1" si="1"/>
        <v>0</v>
      </c>
      <c r="P10">
        <f t="shared" ca="1" si="1"/>
        <v>7.78</v>
      </c>
      <c r="Q10">
        <f t="shared" ca="1" si="1"/>
        <v>0</v>
      </c>
      <c r="R10">
        <f t="shared" ca="1" si="1"/>
        <v>0</v>
      </c>
      <c r="S10">
        <f t="shared" ca="1" si="1"/>
        <v>0</v>
      </c>
      <c r="T10">
        <f t="shared" ca="1" si="1"/>
        <v>0</v>
      </c>
      <c r="U10">
        <f t="shared" ca="1" si="1"/>
        <v>0</v>
      </c>
      <c r="V10">
        <f t="shared" ca="1" si="1"/>
        <v>0</v>
      </c>
      <c r="W10">
        <f t="shared" ca="1" si="1"/>
        <v>0</v>
      </c>
      <c r="X10">
        <f t="shared" ca="1" si="1"/>
        <v>0</v>
      </c>
      <c r="Y10">
        <f t="shared" ca="1" si="1"/>
        <v>0</v>
      </c>
      <c r="Z10">
        <f t="shared" ca="1" si="1"/>
        <v>0</v>
      </c>
      <c r="AA10">
        <f t="shared" ca="1" si="1"/>
        <v>0</v>
      </c>
      <c r="AB10">
        <f t="shared" ca="1" si="1"/>
        <v>0</v>
      </c>
      <c r="AC10">
        <f t="shared" ca="1" si="1"/>
        <v>0</v>
      </c>
      <c r="AD10">
        <f t="shared" ca="1" si="1"/>
        <v>0</v>
      </c>
      <c r="AE10">
        <f t="shared" ca="1" si="1"/>
        <v>0</v>
      </c>
      <c r="AF10">
        <f t="shared" ca="1" si="1"/>
        <v>0</v>
      </c>
      <c r="AG10">
        <f t="shared" ca="1" si="3"/>
        <v>99.98</v>
      </c>
    </row>
    <row r="11" spans="1:33" x14ac:dyDescent="0.3">
      <c r="A11">
        <v>9</v>
      </c>
      <c r="B11" s="1">
        <v>2015</v>
      </c>
      <c r="C11">
        <f t="shared" ca="1" si="2"/>
        <v>26.18</v>
      </c>
      <c r="D11">
        <f t="shared" ca="1" si="1"/>
        <v>5.4</v>
      </c>
      <c r="E11">
        <f t="shared" ca="1" si="1"/>
        <v>21.5</v>
      </c>
      <c r="F11">
        <f t="shared" ca="1" si="1"/>
        <v>0</v>
      </c>
      <c r="G11">
        <f t="shared" ca="1" si="1"/>
        <v>0</v>
      </c>
      <c r="H11">
        <f t="shared" ca="1" si="1"/>
        <v>1.28</v>
      </c>
      <c r="I11">
        <f t="shared" ca="1" si="1"/>
        <v>1.96</v>
      </c>
      <c r="J11">
        <f t="shared" ca="1" si="1"/>
        <v>4.6399999999999997</v>
      </c>
      <c r="K11">
        <f t="shared" ca="1" si="1"/>
        <v>1.56</v>
      </c>
      <c r="L11">
        <f t="shared" ca="1" si="1"/>
        <v>1.64</v>
      </c>
      <c r="M11">
        <f t="shared" ca="1" si="1"/>
        <v>12.29</v>
      </c>
      <c r="N11">
        <f t="shared" ca="1" si="1"/>
        <v>17.37</v>
      </c>
      <c r="O11">
        <f t="shared" ca="1" si="1"/>
        <v>0</v>
      </c>
      <c r="P11">
        <f t="shared" ca="1" si="1"/>
        <v>6.16</v>
      </c>
      <c r="Q11">
        <f t="shared" ca="1" si="1"/>
        <v>0</v>
      </c>
      <c r="R11">
        <f t="shared" ca="1" si="1"/>
        <v>0</v>
      </c>
      <c r="S11">
        <f t="shared" ca="1" si="1"/>
        <v>0</v>
      </c>
      <c r="T11">
        <f t="shared" ca="1" si="1"/>
        <v>0</v>
      </c>
      <c r="U11">
        <f t="shared" ca="1" si="1"/>
        <v>0</v>
      </c>
      <c r="V11">
        <f t="shared" ca="1" si="1"/>
        <v>0</v>
      </c>
      <c r="W11">
        <f t="shared" ca="1" si="1"/>
        <v>0</v>
      </c>
      <c r="X11">
        <f t="shared" ca="1" si="1"/>
        <v>0</v>
      </c>
      <c r="Y11">
        <f t="shared" ca="1" si="1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3"/>
        <v>99.97999999999999</v>
      </c>
    </row>
    <row r="12" spans="1:33" x14ac:dyDescent="0.3">
      <c r="B12" s="2" t="s">
        <v>65</v>
      </c>
      <c r="C12">
        <f ca="1">C11-C3</f>
        <v>26.18</v>
      </c>
      <c r="D12">
        <f t="shared" ref="D12:AF12" ca="1" si="4">D11-D3</f>
        <v>-8.06</v>
      </c>
      <c r="E12">
        <f t="shared" ca="1" si="4"/>
        <v>6.25</v>
      </c>
      <c r="F12">
        <f t="shared" ca="1" si="4"/>
        <v>0</v>
      </c>
      <c r="G12">
        <f t="shared" ca="1" si="4"/>
        <v>0</v>
      </c>
      <c r="H12">
        <f t="shared" ca="1" si="4"/>
        <v>1.28</v>
      </c>
      <c r="I12">
        <f t="shared" ca="1" si="4"/>
        <v>-3.67</v>
      </c>
      <c r="J12">
        <f t="shared" ca="1" si="4"/>
        <v>-1.4000000000000004</v>
      </c>
      <c r="K12">
        <f t="shared" ca="1" si="4"/>
        <v>-0.5</v>
      </c>
      <c r="L12">
        <f t="shared" ca="1" si="4"/>
        <v>1.64</v>
      </c>
      <c r="M12">
        <f t="shared" ca="1" si="4"/>
        <v>-15.32</v>
      </c>
      <c r="N12">
        <f t="shared" ca="1" si="4"/>
        <v>-5.98</v>
      </c>
      <c r="O12">
        <f t="shared" ca="1" si="4"/>
        <v>0</v>
      </c>
      <c r="P12">
        <f t="shared" ca="1" si="4"/>
        <v>-0.42999999999999972</v>
      </c>
      <c r="Q12">
        <f t="shared" ca="1" si="4"/>
        <v>0</v>
      </c>
      <c r="R12">
        <f t="shared" ca="1" si="4"/>
        <v>0</v>
      </c>
      <c r="S12">
        <f t="shared" ca="1" si="4"/>
        <v>0</v>
      </c>
      <c r="T12">
        <f t="shared" ca="1" si="4"/>
        <v>0</v>
      </c>
      <c r="U12">
        <f t="shared" ca="1" si="4"/>
        <v>0</v>
      </c>
      <c r="V12">
        <f t="shared" ca="1" si="4"/>
        <v>0</v>
      </c>
      <c r="W12">
        <f t="shared" ca="1" si="4"/>
        <v>0</v>
      </c>
      <c r="X12">
        <f t="shared" ca="1" si="4"/>
        <v>0</v>
      </c>
      <c r="Y12">
        <f t="shared" ca="1" si="4"/>
        <v>0</v>
      </c>
      <c r="Z12">
        <f t="shared" ca="1" si="4"/>
        <v>0</v>
      </c>
      <c r="AA12">
        <f t="shared" ca="1" si="4"/>
        <v>0</v>
      </c>
      <c r="AB12">
        <f t="shared" ca="1" si="4"/>
        <v>0</v>
      </c>
      <c r="AC12">
        <f t="shared" ca="1" si="4"/>
        <v>0</v>
      </c>
      <c r="AD12">
        <f t="shared" ca="1" si="4"/>
        <v>0</v>
      </c>
      <c r="AE12">
        <f t="shared" ca="1" si="4"/>
        <v>0</v>
      </c>
      <c r="AF12">
        <f t="shared" ca="1" si="4"/>
        <v>0</v>
      </c>
    </row>
    <row r="14" spans="1:33" s="1" customFormat="1" x14ac:dyDescent="0.3">
      <c r="B14" s="2" t="s">
        <v>61</v>
      </c>
      <c r="C14" s="1" t="str">
        <f ca="1">OFFSET($B$1,$B$1+10*C$1,0)</f>
        <v>BTH</v>
      </c>
      <c r="D14" s="1" t="str">
        <f t="shared" ref="D14:AF14" ca="1" si="5">OFFSET($B$1,$B$1+10*D$1,0)</f>
        <v>GU</v>
      </c>
      <c r="E14" s="1" t="str">
        <f t="shared" ca="1" si="5"/>
        <v>HDa</v>
      </c>
      <c r="F14" s="1" t="str">
        <f t="shared" ca="1" si="5"/>
        <v>HB</v>
      </c>
      <c r="G14" s="1" t="str">
        <f t="shared" ca="1" si="5"/>
        <v>HH</v>
      </c>
      <c r="H14" s="1" t="str">
        <f t="shared" ca="1" si="5"/>
        <v>JU</v>
      </c>
      <c r="I14" s="1" t="str">
        <f t="shared" ca="1" si="5"/>
        <v>KTH</v>
      </c>
      <c r="J14" s="1" t="str">
        <f t="shared" ca="1" si="5"/>
        <v>LiU</v>
      </c>
      <c r="K14" s="1" t="str">
        <f t="shared" ca="1" si="5"/>
        <v>LnU</v>
      </c>
      <c r="L14" s="1" t="str">
        <f t="shared" ca="1" si="5"/>
        <v>LTU</v>
      </c>
      <c r="M14" s="1" t="str">
        <f t="shared" ca="1" si="5"/>
        <v>LU</v>
      </c>
      <c r="N14" s="1" t="str">
        <f t="shared" ca="1" si="5"/>
        <v>SU</v>
      </c>
      <c r="O14" s="1" t="str">
        <f t="shared" ca="1" si="5"/>
        <v>UmU</v>
      </c>
      <c r="P14" s="1" t="str">
        <f t="shared" ca="1" si="5"/>
        <v>UU</v>
      </c>
      <c r="Q14" s="1">
        <f t="shared" ca="1" si="5"/>
        <v>0</v>
      </c>
      <c r="R14" s="1">
        <f t="shared" ca="1" si="5"/>
        <v>0</v>
      </c>
      <c r="S14" s="1">
        <f t="shared" ca="1" si="5"/>
        <v>0</v>
      </c>
      <c r="T14" s="1">
        <f t="shared" ca="1" si="5"/>
        <v>0</v>
      </c>
      <c r="U14" s="1">
        <f t="shared" ca="1" si="5"/>
        <v>0</v>
      </c>
      <c r="V14" s="1">
        <f t="shared" ca="1" si="5"/>
        <v>0</v>
      </c>
      <c r="W14" s="1">
        <f t="shared" ca="1" si="5"/>
        <v>0</v>
      </c>
      <c r="X14" s="1">
        <f t="shared" ca="1" si="5"/>
        <v>0</v>
      </c>
      <c r="Y14" s="1">
        <f t="shared" ca="1" si="5"/>
        <v>0</v>
      </c>
      <c r="Z14" s="1">
        <f t="shared" ca="1" si="5"/>
        <v>0</v>
      </c>
      <c r="AA14" s="1">
        <f t="shared" ca="1" si="5"/>
        <v>0</v>
      </c>
      <c r="AB14" s="1">
        <f t="shared" ca="1" si="5"/>
        <v>0</v>
      </c>
      <c r="AC14" s="1">
        <f t="shared" ca="1" si="5"/>
        <v>0</v>
      </c>
      <c r="AD14" s="1">
        <f t="shared" ca="1" si="5"/>
        <v>0</v>
      </c>
      <c r="AE14" s="1">
        <f t="shared" ca="1" si="5"/>
        <v>0</v>
      </c>
      <c r="AF14" s="1">
        <f t="shared" ca="1" si="5"/>
        <v>0</v>
      </c>
      <c r="AG14" s="1" t="s">
        <v>60</v>
      </c>
    </row>
    <row r="15" spans="1:33" x14ac:dyDescent="0.3">
      <c r="A15">
        <v>2</v>
      </c>
      <c r="B15" s="1">
        <v>2008</v>
      </c>
      <c r="C15">
        <f ca="1">OFFSET($B$1,$B$1+10*C$1+$A15,1)</f>
        <v>0</v>
      </c>
      <c r="D15">
        <f t="shared" ref="D15:AF22" ca="1" si="6">OFFSET($B$1,$B$1+10*D$1+$A15,1)</f>
        <v>142</v>
      </c>
      <c r="E15">
        <f t="shared" ca="1" si="6"/>
        <v>292</v>
      </c>
      <c r="F15">
        <f t="shared" ca="1" si="6"/>
        <v>0</v>
      </c>
      <c r="G15">
        <f t="shared" ca="1" si="6"/>
        <v>0</v>
      </c>
      <c r="H15">
        <f t="shared" ca="1" si="6"/>
        <v>0</v>
      </c>
      <c r="I15">
        <f t="shared" ca="1" si="6"/>
        <v>157</v>
      </c>
      <c r="J15">
        <f t="shared" ca="1" si="6"/>
        <v>71</v>
      </c>
      <c r="K15">
        <f t="shared" ca="1" si="6"/>
        <v>0</v>
      </c>
      <c r="L15">
        <f t="shared" ca="1" si="6"/>
        <v>0</v>
      </c>
      <c r="M15">
        <f t="shared" ca="1" si="6"/>
        <v>490</v>
      </c>
      <c r="N15">
        <f t="shared" ca="1" si="6"/>
        <v>312</v>
      </c>
      <c r="O15">
        <f t="shared" ca="1" si="6"/>
        <v>0</v>
      </c>
      <c r="P15">
        <f t="shared" ca="1" si="6"/>
        <v>131</v>
      </c>
      <c r="Q15">
        <f t="shared" ca="1" si="6"/>
        <v>0</v>
      </c>
      <c r="R15">
        <f t="shared" ca="1" si="6"/>
        <v>0</v>
      </c>
      <c r="S15">
        <f t="shared" ca="1" si="6"/>
        <v>0</v>
      </c>
      <c r="T15">
        <f t="shared" ca="1" si="6"/>
        <v>0</v>
      </c>
      <c r="U15">
        <f t="shared" ca="1" si="6"/>
        <v>0</v>
      </c>
      <c r="V15">
        <f t="shared" ca="1" si="6"/>
        <v>0</v>
      </c>
      <c r="W15">
        <f t="shared" ca="1" si="6"/>
        <v>0</v>
      </c>
      <c r="X15">
        <f t="shared" ca="1" si="6"/>
        <v>0</v>
      </c>
      <c r="Y15">
        <f t="shared" ca="1" si="6"/>
        <v>0</v>
      </c>
      <c r="Z15">
        <f t="shared" ca="1" si="6"/>
        <v>0</v>
      </c>
      <c r="AA15">
        <f t="shared" ca="1" si="6"/>
        <v>0</v>
      </c>
      <c r="AB15">
        <f t="shared" ca="1" si="6"/>
        <v>0</v>
      </c>
      <c r="AC15">
        <f t="shared" ca="1" si="6"/>
        <v>0</v>
      </c>
      <c r="AD15">
        <f t="shared" ca="1" si="6"/>
        <v>0</v>
      </c>
      <c r="AE15">
        <f t="shared" ca="1" si="6"/>
        <v>0</v>
      </c>
      <c r="AF15">
        <f t="shared" ca="1" si="6"/>
        <v>0</v>
      </c>
      <c r="AG15">
        <f t="shared" ca="1" si="3"/>
        <v>1595</v>
      </c>
    </row>
    <row r="16" spans="1:33" x14ac:dyDescent="0.3">
      <c r="A16">
        <v>3</v>
      </c>
      <c r="B16" s="1">
        <v>2009</v>
      </c>
      <c r="C16">
        <f t="shared" ref="C16:R22" ca="1" si="7">OFFSET($B$1,$B$1+10*C$1+$A16,1)</f>
        <v>0</v>
      </c>
      <c r="D16">
        <f t="shared" ca="1" si="7"/>
        <v>181</v>
      </c>
      <c r="E16">
        <f t="shared" ca="1" si="7"/>
        <v>278</v>
      </c>
      <c r="F16">
        <f t="shared" ca="1" si="7"/>
        <v>0</v>
      </c>
      <c r="G16">
        <f t="shared" ca="1" si="7"/>
        <v>0</v>
      </c>
      <c r="H16">
        <f t="shared" ca="1" si="7"/>
        <v>81</v>
      </c>
      <c r="I16">
        <f t="shared" ca="1" si="7"/>
        <v>144</v>
      </c>
      <c r="J16">
        <f t="shared" ca="1" si="7"/>
        <v>81</v>
      </c>
      <c r="K16">
        <f t="shared" ca="1" si="7"/>
        <v>0</v>
      </c>
      <c r="L16">
        <f t="shared" ca="1" si="7"/>
        <v>0</v>
      </c>
      <c r="M16">
        <f t="shared" ca="1" si="7"/>
        <v>500</v>
      </c>
      <c r="N16">
        <f t="shared" ca="1" si="7"/>
        <v>423</v>
      </c>
      <c r="O16">
        <f t="shared" ca="1" si="7"/>
        <v>0</v>
      </c>
      <c r="P16">
        <f t="shared" ca="1" si="7"/>
        <v>175</v>
      </c>
      <c r="Q16">
        <f t="shared" ca="1" si="7"/>
        <v>0</v>
      </c>
      <c r="R16">
        <f t="shared" ca="1" si="7"/>
        <v>0</v>
      </c>
      <c r="S16">
        <f t="shared" ca="1" si="6"/>
        <v>0</v>
      </c>
      <c r="T16">
        <f t="shared" ca="1" si="6"/>
        <v>0</v>
      </c>
      <c r="U16">
        <f t="shared" ca="1" si="6"/>
        <v>0</v>
      </c>
      <c r="V16">
        <f t="shared" ca="1" si="6"/>
        <v>0</v>
      </c>
      <c r="W16">
        <f t="shared" ca="1" si="6"/>
        <v>0</v>
      </c>
      <c r="X16">
        <f t="shared" ca="1" si="6"/>
        <v>0</v>
      </c>
      <c r="Y16">
        <f t="shared" ca="1" si="6"/>
        <v>0</v>
      </c>
      <c r="Z16">
        <f t="shared" ca="1" si="6"/>
        <v>0</v>
      </c>
      <c r="AA16">
        <f t="shared" ca="1" si="6"/>
        <v>0</v>
      </c>
      <c r="AB16">
        <f t="shared" ca="1" si="6"/>
        <v>0</v>
      </c>
      <c r="AC16">
        <f t="shared" ca="1" si="6"/>
        <v>0</v>
      </c>
      <c r="AD16">
        <f t="shared" ca="1" si="6"/>
        <v>0</v>
      </c>
      <c r="AE16">
        <f t="shared" ca="1" si="6"/>
        <v>0</v>
      </c>
      <c r="AF16">
        <f t="shared" ca="1" si="6"/>
        <v>0</v>
      </c>
      <c r="AG16">
        <f t="shared" ca="1" si="3"/>
        <v>1863</v>
      </c>
    </row>
    <row r="17" spans="1:33" x14ac:dyDescent="0.3">
      <c r="A17">
        <v>4</v>
      </c>
      <c r="B17" s="1">
        <v>2010</v>
      </c>
      <c r="C17">
        <f t="shared" ca="1" si="7"/>
        <v>0</v>
      </c>
      <c r="D17">
        <f t="shared" ca="1" si="6"/>
        <v>198</v>
      </c>
      <c r="E17">
        <f t="shared" ca="1" si="6"/>
        <v>356</v>
      </c>
      <c r="F17">
        <f t="shared" ca="1" si="6"/>
        <v>0</v>
      </c>
      <c r="G17">
        <f t="shared" ca="1" si="6"/>
        <v>33</v>
      </c>
      <c r="H17">
        <f t="shared" ca="1" si="6"/>
        <v>58</v>
      </c>
      <c r="I17">
        <f t="shared" ca="1" si="6"/>
        <v>166</v>
      </c>
      <c r="J17">
        <f t="shared" ca="1" si="6"/>
        <v>77</v>
      </c>
      <c r="K17">
        <f t="shared" ca="1" si="6"/>
        <v>0</v>
      </c>
      <c r="L17">
        <f t="shared" ca="1" si="6"/>
        <v>13</v>
      </c>
      <c r="M17">
        <f t="shared" ca="1" si="6"/>
        <v>425</v>
      </c>
      <c r="N17">
        <f t="shared" ca="1" si="6"/>
        <v>435</v>
      </c>
      <c r="O17">
        <f t="shared" ca="1" si="6"/>
        <v>0</v>
      </c>
      <c r="P17">
        <f t="shared" ca="1" si="6"/>
        <v>212</v>
      </c>
      <c r="Q17">
        <f t="shared" ca="1" si="6"/>
        <v>0</v>
      </c>
      <c r="R17">
        <f t="shared" ca="1" si="6"/>
        <v>0</v>
      </c>
      <c r="S17">
        <f t="shared" ca="1" si="6"/>
        <v>0</v>
      </c>
      <c r="T17">
        <f t="shared" ca="1" si="6"/>
        <v>0</v>
      </c>
      <c r="U17">
        <f t="shared" ca="1" si="6"/>
        <v>0</v>
      </c>
      <c r="V17">
        <f t="shared" ca="1" si="6"/>
        <v>0</v>
      </c>
      <c r="W17">
        <f t="shared" ca="1" si="6"/>
        <v>0</v>
      </c>
      <c r="X17">
        <f t="shared" ca="1" si="6"/>
        <v>0</v>
      </c>
      <c r="Y17">
        <f t="shared" ca="1" si="6"/>
        <v>0</v>
      </c>
      <c r="Z17">
        <f t="shared" ca="1" si="6"/>
        <v>0</v>
      </c>
      <c r="AA17">
        <f t="shared" ca="1" si="6"/>
        <v>0</v>
      </c>
      <c r="AB17">
        <f t="shared" ca="1" si="6"/>
        <v>0</v>
      </c>
      <c r="AC17">
        <f t="shared" ca="1" si="6"/>
        <v>0</v>
      </c>
      <c r="AD17">
        <f t="shared" ca="1" si="6"/>
        <v>0</v>
      </c>
      <c r="AE17">
        <f t="shared" ca="1" si="6"/>
        <v>0</v>
      </c>
      <c r="AF17">
        <f t="shared" ca="1" si="6"/>
        <v>0</v>
      </c>
      <c r="AG17">
        <f t="shared" ca="1" si="3"/>
        <v>1973</v>
      </c>
    </row>
    <row r="18" spans="1:33" x14ac:dyDescent="0.3">
      <c r="A18">
        <v>5</v>
      </c>
      <c r="B18" s="1">
        <v>2011</v>
      </c>
      <c r="C18">
        <f t="shared" ca="1" si="7"/>
        <v>0</v>
      </c>
      <c r="D18">
        <f t="shared" ca="1" si="6"/>
        <v>179</v>
      </c>
      <c r="E18">
        <f t="shared" ca="1" si="6"/>
        <v>526</v>
      </c>
      <c r="F18">
        <f t="shared" ca="1" si="6"/>
        <v>7</v>
      </c>
      <c r="G18">
        <f t="shared" ca="1" si="6"/>
        <v>20</v>
      </c>
      <c r="H18">
        <f t="shared" ca="1" si="6"/>
        <v>84</v>
      </c>
      <c r="I18">
        <f t="shared" ca="1" si="6"/>
        <v>186</v>
      </c>
      <c r="J18">
        <f t="shared" ca="1" si="6"/>
        <v>72</v>
      </c>
      <c r="K18">
        <f t="shared" ca="1" si="6"/>
        <v>0</v>
      </c>
      <c r="L18">
        <f t="shared" ca="1" si="6"/>
        <v>22</v>
      </c>
      <c r="M18">
        <f t="shared" ca="1" si="6"/>
        <v>390</v>
      </c>
      <c r="N18">
        <f t="shared" ca="1" si="6"/>
        <v>474</v>
      </c>
      <c r="O18">
        <f t="shared" ca="1" si="6"/>
        <v>94</v>
      </c>
      <c r="P18">
        <f t="shared" ca="1" si="6"/>
        <v>186</v>
      </c>
      <c r="Q18">
        <f t="shared" ca="1" si="6"/>
        <v>0</v>
      </c>
      <c r="R18">
        <f t="shared" ca="1" si="6"/>
        <v>0</v>
      </c>
      <c r="S18">
        <f t="shared" ca="1" si="6"/>
        <v>0</v>
      </c>
      <c r="T18">
        <f t="shared" ca="1" si="6"/>
        <v>0</v>
      </c>
      <c r="U18">
        <f t="shared" ca="1" si="6"/>
        <v>0</v>
      </c>
      <c r="V18">
        <f t="shared" ca="1" si="6"/>
        <v>0</v>
      </c>
      <c r="W18">
        <f t="shared" ca="1" si="6"/>
        <v>0</v>
      </c>
      <c r="X18">
        <f t="shared" ca="1" si="6"/>
        <v>0</v>
      </c>
      <c r="Y18">
        <f t="shared" ca="1" si="6"/>
        <v>0</v>
      </c>
      <c r="Z18">
        <f t="shared" ca="1" si="6"/>
        <v>0</v>
      </c>
      <c r="AA18">
        <f t="shared" ca="1" si="6"/>
        <v>0</v>
      </c>
      <c r="AB18">
        <f t="shared" ca="1" si="6"/>
        <v>0</v>
      </c>
      <c r="AC18">
        <f t="shared" ca="1" si="6"/>
        <v>0</v>
      </c>
      <c r="AD18">
        <f t="shared" ca="1" si="6"/>
        <v>0</v>
      </c>
      <c r="AE18">
        <f t="shared" ca="1" si="6"/>
        <v>0</v>
      </c>
      <c r="AF18">
        <f t="shared" ca="1" si="6"/>
        <v>0</v>
      </c>
      <c r="AG18">
        <f t="shared" ca="1" si="3"/>
        <v>2240</v>
      </c>
    </row>
    <row r="19" spans="1:33" x14ac:dyDescent="0.3">
      <c r="A19">
        <v>6</v>
      </c>
      <c r="B19" s="1">
        <v>2012</v>
      </c>
      <c r="C19">
        <f t="shared" ca="1" si="7"/>
        <v>28</v>
      </c>
      <c r="D19">
        <f t="shared" ca="1" si="6"/>
        <v>167</v>
      </c>
      <c r="E19">
        <f t="shared" ca="1" si="6"/>
        <v>537</v>
      </c>
      <c r="F19">
        <f t="shared" ca="1" si="6"/>
        <v>59</v>
      </c>
      <c r="G19">
        <f t="shared" ca="1" si="6"/>
        <v>0</v>
      </c>
      <c r="H19">
        <f t="shared" ca="1" si="6"/>
        <v>55</v>
      </c>
      <c r="I19">
        <f t="shared" ca="1" si="6"/>
        <v>208</v>
      </c>
      <c r="J19">
        <f t="shared" ca="1" si="6"/>
        <v>81</v>
      </c>
      <c r="K19">
        <f t="shared" ca="1" si="6"/>
        <v>0</v>
      </c>
      <c r="L19">
        <f t="shared" ca="1" si="6"/>
        <v>60</v>
      </c>
      <c r="M19">
        <f t="shared" ca="1" si="6"/>
        <v>386</v>
      </c>
      <c r="N19">
        <f t="shared" ca="1" si="6"/>
        <v>522</v>
      </c>
      <c r="O19">
        <f t="shared" ca="1" si="6"/>
        <v>126</v>
      </c>
      <c r="P19">
        <f t="shared" ca="1" si="6"/>
        <v>211</v>
      </c>
      <c r="Q19">
        <f t="shared" ca="1" si="6"/>
        <v>0</v>
      </c>
      <c r="R19">
        <f t="shared" ca="1" si="6"/>
        <v>0</v>
      </c>
      <c r="S19">
        <f t="shared" ca="1" si="6"/>
        <v>0</v>
      </c>
      <c r="T19">
        <f t="shared" ca="1" si="6"/>
        <v>0</v>
      </c>
      <c r="U19">
        <f t="shared" ca="1" si="6"/>
        <v>0</v>
      </c>
      <c r="V19">
        <f t="shared" ca="1" si="6"/>
        <v>0</v>
      </c>
      <c r="W19">
        <f t="shared" ca="1" si="6"/>
        <v>0</v>
      </c>
      <c r="X19">
        <f t="shared" ca="1" si="6"/>
        <v>0</v>
      </c>
      <c r="Y19">
        <f t="shared" ca="1" si="6"/>
        <v>0</v>
      </c>
      <c r="Z19">
        <f t="shared" ca="1" si="6"/>
        <v>0</v>
      </c>
      <c r="AA19">
        <f t="shared" ca="1" si="6"/>
        <v>0</v>
      </c>
      <c r="AB19">
        <f t="shared" ca="1" si="6"/>
        <v>0</v>
      </c>
      <c r="AC19">
        <f t="shared" ca="1" si="6"/>
        <v>0</v>
      </c>
      <c r="AD19">
        <f t="shared" ca="1" si="6"/>
        <v>0</v>
      </c>
      <c r="AE19">
        <f t="shared" ca="1" si="6"/>
        <v>0</v>
      </c>
      <c r="AF19">
        <f t="shared" ca="1" si="6"/>
        <v>0</v>
      </c>
      <c r="AG19">
        <f t="shared" ca="1" si="3"/>
        <v>2440</v>
      </c>
    </row>
    <row r="20" spans="1:33" x14ac:dyDescent="0.3">
      <c r="A20">
        <v>7</v>
      </c>
      <c r="B20" s="1">
        <v>2013</v>
      </c>
      <c r="C20">
        <f t="shared" ca="1" si="7"/>
        <v>74</v>
      </c>
      <c r="D20">
        <f t="shared" ca="1" si="6"/>
        <v>155</v>
      </c>
      <c r="E20">
        <f t="shared" ca="1" si="6"/>
        <v>563</v>
      </c>
      <c r="F20">
        <f t="shared" ca="1" si="6"/>
        <v>25</v>
      </c>
      <c r="G20">
        <f t="shared" ca="1" si="6"/>
        <v>0</v>
      </c>
      <c r="H20">
        <f t="shared" ca="1" si="6"/>
        <v>42</v>
      </c>
      <c r="I20">
        <f t="shared" ca="1" si="6"/>
        <v>149</v>
      </c>
      <c r="J20">
        <f t="shared" ca="1" si="6"/>
        <v>112</v>
      </c>
      <c r="K20">
        <f t="shared" ca="1" si="6"/>
        <v>0</v>
      </c>
      <c r="L20">
        <f t="shared" ca="1" si="6"/>
        <v>56</v>
      </c>
      <c r="M20">
        <f t="shared" ca="1" si="6"/>
        <v>359</v>
      </c>
      <c r="N20">
        <f t="shared" ca="1" si="6"/>
        <v>486</v>
      </c>
      <c r="O20">
        <f t="shared" ca="1" si="6"/>
        <v>105</v>
      </c>
      <c r="P20">
        <f t="shared" ca="1" si="6"/>
        <v>223</v>
      </c>
      <c r="Q20">
        <f t="shared" ca="1" si="6"/>
        <v>0</v>
      </c>
      <c r="R20">
        <f t="shared" ca="1" si="6"/>
        <v>0</v>
      </c>
      <c r="S20">
        <f t="shared" ca="1" si="6"/>
        <v>0</v>
      </c>
      <c r="T20">
        <f t="shared" ca="1" si="6"/>
        <v>0</v>
      </c>
      <c r="U20">
        <f t="shared" ca="1" si="6"/>
        <v>0</v>
      </c>
      <c r="V20">
        <f t="shared" ca="1" si="6"/>
        <v>0</v>
      </c>
      <c r="W20">
        <f t="shared" ca="1" si="6"/>
        <v>0</v>
      </c>
      <c r="X20">
        <f t="shared" ca="1" si="6"/>
        <v>0</v>
      </c>
      <c r="Y20">
        <f t="shared" ca="1" si="6"/>
        <v>0</v>
      </c>
      <c r="Z20">
        <f t="shared" ca="1" si="6"/>
        <v>0</v>
      </c>
      <c r="AA20">
        <f t="shared" ca="1" si="6"/>
        <v>0</v>
      </c>
      <c r="AB20">
        <f t="shared" ca="1" si="6"/>
        <v>0</v>
      </c>
      <c r="AC20">
        <f t="shared" ca="1" si="6"/>
        <v>0</v>
      </c>
      <c r="AD20">
        <f t="shared" ca="1" si="6"/>
        <v>0</v>
      </c>
      <c r="AE20">
        <f t="shared" ca="1" si="6"/>
        <v>0</v>
      </c>
      <c r="AF20">
        <f t="shared" ca="1" si="6"/>
        <v>0</v>
      </c>
      <c r="AG20">
        <f t="shared" ca="1" si="3"/>
        <v>2349</v>
      </c>
    </row>
    <row r="21" spans="1:33" x14ac:dyDescent="0.3">
      <c r="A21">
        <v>8</v>
      </c>
      <c r="B21" s="1">
        <v>2014</v>
      </c>
      <c r="C21">
        <f t="shared" ca="1" si="7"/>
        <v>306</v>
      </c>
      <c r="D21">
        <f t="shared" ca="1" si="6"/>
        <v>150</v>
      </c>
      <c r="E21">
        <f t="shared" ca="1" si="6"/>
        <v>618</v>
      </c>
      <c r="F21">
        <f t="shared" ca="1" si="6"/>
        <v>0</v>
      </c>
      <c r="G21">
        <f t="shared" ca="1" si="6"/>
        <v>0</v>
      </c>
      <c r="H21">
        <f t="shared" ca="1" si="6"/>
        <v>40</v>
      </c>
      <c r="I21">
        <f t="shared" ca="1" si="6"/>
        <v>69</v>
      </c>
      <c r="J21">
        <f t="shared" ca="1" si="6"/>
        <v>121</v>
      </c>
      <c r="K21">
        <f t="shared" ca="1" si="6"/>
        <v>36</v>
      </c>
      <c r="L21">
        <f t="shared" ca="1" si="6"/>
        <v>47</v>
      </c>
      <c r="M21">
        <f t="shared" ca="1" si="6"/>
        <v>370</v>
      </c>
      <c r="N21">
        <f t="shared" ca="1" si="6"/>
        <v>413</v>
      </c>
      <c r="O21">
        <f t="shared" ca="1" si="6"/>
        <v>0</v>
      </c>
      <c r="P21">
        <f t="shared" ca="1" si="6"/>
        <v>183</v>
      </c>
      <c r="Q21">
        <f t="shared" ca="1" si="6"/>
        <v>0</v>
      </c>
      <c r="R21">
        <f t="shared" ca="1" si="6"/>
        <v>0</v>
      </c>
      <c r="S21">
        <f t="shared" ca="1" si="6"/>
        <v>0</v>
      </c>
      <c r="T21">
        <f t="shared" ca="1" si="6"/>
        <v>0</v>
      </c>
      <c r="U21">
        <f t="shared" ca="1" si="6"/>
        <v>0</v>
      </c>
      <c r="V21">
        <f t="shared" ca="1" si="6"/>
        <v>0</v>
      </c>
      <c r="W21">
        <f t="shared" ca="1" si="6"/>
        <v>0</v>
      </c>
      <c r="X21">
        <f t="shared" ca="1" si="6"/>
        <v>0</v>
      </c>
      <c r="Y21">
        <f t="shared" ca="1" si="6"/>
        <v>0</v>
      </c>
      <c r="Z21">
        <f t="shared" ca="1" si="6"/>
        <v>0</v>
      </c>
      <c r="AA21">
        <f t="shared" ca="1" si="6"/>
        <v>0</v>
      </c>
      <c r="AB21">
        <f t="shared" ca="1" si="6"/>
        <v>0</v>
      </c>
      <c r="AC21">
        <f t="shared" ca="1" si="6"/>
        <v>0</v>
      </c>
      <c r="AD21">
        <f t="shared" ca="1" si="6"/>
        <v>0</v>
      </c>
      <c r="AE21">
        <f t="shared" ca="1" si="6"/>
        <v>0</v>
      </c>
      <c r="AF21">
        <f t="shared" ca="1" si="6"/>
        <v>0</v>
      </c>
      <c r="AG21">
        <f t="shared" ca="1" si="3"/>
        <v>2353</v>
      </c>
    </row>
    <row r="22" spans="1:33" x14ac:dyDescent="0.3">
      <c r="A22">
        <v>9</v>
      </c>
      <c r="B22" s="1">
        <v>2015</v>
      </c>
      <c r="C22">
        <f t="shared" ca="1" si="7"/>
        <v>654</v>
      </c>
      <c r="D22">
        <f t="shared" ca="1" si="6"/>
        <v>135</v>
      </c>
      <c r="E22">
        <f t="shared" ca="1" si="6"/>
        <v>537</v>
      </c>
      <c r="F22">
        <f t="shared" ca="1" si="6"/>
        <v>0</v>
      </c>
      <c r="G22">
        <f t="shared" ca="1" si="6"/>
        <v>0</v>
      </c>
      <c r="H22">
        <f t="shared" ca="1" si="6"/>
        <v>32</v>
      </c>
      <c r="I22">
        <f t="shared" ca="1" si="6"/>
        <v>49</v>
      </c>
      <c r="J22">
        <f t="shared" ca="1" si="6"/>
        <v>116</v>
      </c>
      <c r="K22">
        <f t="shared" ca="1" si="6"/>
        <v>39</v>
      </c>
      <c r="L22">
        <f t="shared" ca="1" si="6"/>
        <v>41</v>
      </c>
      <c r="M22">
        <f t="shared" ca="1" si="6"/>
        <v>307</v>
      </c>
      <c r="N22">
        <f t="shared" ca="1" si="6"/>
        <v>434</v>
      </c>
      <c r="O22">
        <f t="shared" ca="1" si="6"/>
        <v>0</v>
      </c>
      <c r="P22">
        <f t="shared" ca="1" si="6"/>
        <v>154</v>
      </c>
      <c r="Q22">
        <f t="shared" ca="1" si="6"/>
        <v>0</v>
      </c>
      <c r="R22">
        <f t="shared" ca="1" si="6"/>
        <v>0</v>
      </c>
      <c r="S22">
        <f t="shared" ca="1" si="6"/>
        <v>0</v>
      </c>
      <c r="T22">
        <f t="shared" ca="1" si="6"/>
        <v>0</v>
      </c>
      <c r="U22">
        <f t="shared" ca="1" si="6"/>
        <v>0</v>
      </c>
      <c r="V22">
        <f t="shared" ca="1" si="6"/>
        <v>0</v>
      </c>
      <c r="W22">
        <f t="shared" ca="1" si="6"/>
        <v>0</v>
      </c>
      <c r="X22">
        <f t="shared" ca="1" si="6"/>
        <v>0</v>
      </c>
      <c r="Y22">
        <f t="shared" ca="1" si="6"/>
        <v>0</v>
      </c>
      <c r="Z22">
        <f t="shared" ca="1" si="6"/>
        <v>0</v>
      </c>
      <c r="AA22">
        <f t="shared" ca="1" si="6"/>
        <v>0</v>
      </c>
      <c r="AB22">
        <f t="shared" ca="1" si="6"/>
        <v>0</v>
      </c>
      <c r="AC22">
        <f t="shared" ca="1" si="6"/>
        <v>0</v>
      </c>
      <c r="AD22">
        <f t="shared" ca="1" si="6"/>
        <v>0</v>
      </c>
      <c r="AE22">
        <f t="shared" ca="1" si="6"/>
        <v>0</v>
      </c>
      <c r="AF22">
        <f t="shared" ca="1" si="6"/>
        <v>0</v>
      </c>
      <c r="AG22">
        <f t="shared" ca="1" si="3"/>
        <v>2498</v>
      </c>
    </row>
    <row r="23" spans="1:33" x14ac:dyDescent="0.3">
      <c r="B23" s="2" t="s">
        <v>64</v>
      </c>
      <c r="C23">
        <f ca="1">C22-C15</f>
        <v>654</v>
      </c>
      <c r="D23">
        <f t="shared" ref="D23:AG23" ca="1" si="8">D22-D15</f>
        <v>-7</v>
      </c>
      <c r="E23">
        <f t="shared" ca="1" si="8"/>
        <v>245</v>
      </c>
      <c r="F23">
        <f t="shared" ca="1" si="8"/>
        <v>0</v>
      </c>
      <c r="G23">
        <f t="shared" ca="1" si="8"/>
        <v>0</v>
      </c>
      <c r="H23">
        <f t="shared" ca="1" si="8"/>
        <v>32</v>
      </c>
      <c r="I23">
        <f t="shared" ca="1" si="8"/>
        <v>-108</v>
      </c>
      <c r="J23">
        <f t="shared" ca="1" si="8"/>
        <v>45</v>
      </c>
      <c r="K23">
        <f t="shared" ca="1" si="8"/>
        <v>39</v>
      </c>
      <c r="L23">
        <f t="shared" ca="1" si="8"/>
        <v>41</v>
      </c>
      <c r="M23">
        <f t="shared" ca="1" si="8"/>
        <v>-183</v>
      </c>
      <c r="N23">
        <f t="shared" ca="1" si="8"/>
        <v>122</v>
      </c>
      <c r="O23">
        <f t="shared" ca="1" si="8"/>
        <v>0</v>
      </c>
      <c r="P23">
        <f t="shared" ca="1" si="8"/>
        <v>23</v>
      </c>
      <c r="Q23">
        <f t="shared" ca="1" si="8"/>
        <v>0</v>
      </c>
      <c r="R23">
        <f t="shared" ca="1" si="8"/>
        <v>0</v>
      </c>
      <c r="S23">
        <f t="shared" ca="1" si="8"/>
        <v>0</v>
      </c>
      <c r="T23">
        <f t="shared" ca="1" si="8"/>
        <v>0</v>
      </c>
      <c r="U23">
        <f t="shared" ca="1" si="8"/>
        <v>0</v>
      </c>
      <c r="V23">
        <f t="shared" ca="1" si="8"/>
        <v>0</v>
      </c>
      <c r="W23">
        <f t="shared" ca="1" si="8"/>
        <v>0</v>
      </c>
      <c r="X23">
        <f t="shared" ca="1" si="8"/>
        <v>0</v>
      </c>
      <c r="Y23">
        <f t="shared" ca="1" si="8"/>
        <v>0</v>
      </c>
      <c r="Z23">
        <f t="shared" ca="1" si="8"/>
        <v>0</v>
      </c>
      <c r="AA23">
        <f t="shared" ca="1" si="8"/>
        <v>0</v>
      </c>
      <c r="AB23">
        <f t="shared" ca="1" si="8"/>
        <v>0</v>
      </c>
      <c r="AC23">
        <f t="shared" ca="1" si="8"/>
        <v>0</v>
      </c>
      <c r="AD23">
        <f t="shared" ca="1" si="8"/>
        <v>0</v>
      </c>
      <c r="AE23">
        <f t="shared" ca="1" si="8"/>
        <v>0</v>
      </c>
      <c r="AF23">
        <f t="shared" ca="1" si="8"/>
        <v>0</v>
      </c>
      <c r="AG23">
        <f t="shared" ca="1" si="8"/>
        <v>903</v>
      </c>
    </row>
    <row r="30" spans="1:33" x14ac:dyDescent="0.3">
      <c r="A30" t="s">
        <v>254</v>
      </c>
      <c r="B30" s="1" t="s">
        <v>30</v>
      </c>
    </row>
    <row r="31" spans="1:33" x14ac:dyDescent="0.3">
      <c r="A31">
        <v>2007</v>
      </c>
      <c r="B31" s="1">
        <v>0</v>
      </c>
      <c r="C31">
        <v>0</v>
      </c>
    </row>
    <row r="32" spans="1:33" x14ac:dyDescent="0.3">
      <c r="A32">
        <v>2008</v>
      </c>
      <c r="B32" s="1">
        <v>0</v>
      </c>
      <c r="C32">
        <v>0</v>
      </c>
    </row>
    <row r="33" spans="1:3" x14ac:dyDescent="0.3">
      <c r="A33">
        <v>2009</v>
      </c>
      <c r="B33" s="1">
        <v>0</v>
      </c>
      <c r="C33">
        <v>0</v>
      </c>
    </row>
    <row r="34" spans="1:3" x14ac:dyDescent="0.3">
      <c r="A34">
        <v>2010</v>
      </c>
      <c r="B34" s="1">
        <v>0</v>
      </c>
      <c r="C34">
        <v>0</v>
      </c>
    </row>
    <row r="35" spans="1:3" x14ac:dyDescent="0.3">
      <c r="A35">
        <v>2011</v>
      </c>
      <c r="B35" s="1">
        <v>0</v>
      </c>
      <c r="C35">
        <v>0</v>
      </c>
    </row>
    <row r="36" spans="1:3" x14ac:dyDescent="0.3">
      <c r="A36">
        <v>2012</v>
      </c>
      <c r="B36" s="1">
        <v>1.1499999999999999</v>
      </c>
      <c r="C36">
        <v>28</v>
      </c>
    </row>
    <row r="37" spans="1:3" x14ac:dyDescent="0.3">
      <c r="A37">
        <v>2013</v>
      </c>
      <c r="B37" s="1">
        <v>3.15</v>
      </c>
      <c r="C37">
        <v>74</v>
      </c>
    </row>
    <row r="38" spans="1:3" x14ac:dyDescent="0.3">
      <c r="A38">
        <v>2014</v>
      </c>
      <c r="B38" s="1">
        <v>13</v>
      </c>
      <c r="C38">
        <v>306</v>
      </c>
    </row>
    <row r="39" spans="1:3" x14ac:dyDescent="0.3">
      <c r="A39">
        <v>2015</v>
      </c>
      <c r="B39" s="1">
        <v>26.18</v>
      </c>
      <c r="C39">
        <v>654</v>
      </c>
    </row>
    <row r="40" spans="1:3" x14ac:dyDescent="0.3">
      <c r="A40" t="s">
        <v>255</v>
      </c>
      <c r="B40" s="1" t="s">
        <v>32</v>
      </c>
    </row>
    <row r="41" spans="1:3" x14ac:dyDescent="0.3">
      <c r="A41">
        <v>2007</v>
      </c>
      <c r="B41" s="1">
        <v>13.46</v>
      </c>
      <c r="C41">
        <v>98</v>
      </c>
    </row>
    <row r="42" spans="1:3" x14ac:dyDescent="0.3">
      <c r="A42">
        <v>2008</v>
      </c>
      <c r="B42" s="1">
        <v>8.9</v>
      </c>
      <c r="C42">
        <v>142</v>
      </c>
    </row>
    <row r="43" spans="1:3" x14ac:dyDescent="0.3">
      <c r="A43">
        <v>2009</v>
      </c>
      <c r="B43" s="1">
        <v>9.7200000000000006</v>
      </c>
      <c r="C43">
        <v>181</v>
      </c>
    </row>
    <row r="44" spans="1:3" x14ac:dyDescent="0.3">
      <c r="A44">
        <v>2010</v>
      </c>
      <c r="B44" s="1">
        <v>10.039999999999999</v>
      </c>
      <c r="C44">
        <v>198</v>
      </c>
    </row>
    <row r="45" spans="1:3" x14ac:dyDescent="0.3">
      <c r="A45">
        <v>2011</v>
      </c>
      <c r="B45" s="1">
        <v>7.99</v>
      </c>
      <c r="C45">
        <v>179</v>
      </c>
    </row>
    <row r="46" spans="1:3" x14ac:dyDescent="0.3">
      <c r="A46">
        <v>2012</v>
      </c>
      <c r="B46" s="1">
        <v>6.84</v>
      </c>
      <c r="C46">
        <v>167</v>
      </c>
    </row>
    <row r="47" spans="1:3" x14ac:dyDescent="0.3">
      <c r="A47">
        <v>2013</v>
      </c>
      <c r="B47" s="1">
        <v>6.6</v>
      </c>
      <c r="C47">
        <v>155</v>
      </c>
    </row>
    <row r="48" spans="1:3" x14ac:dyDescent="0.3">
      <c r="A48">
        <v>2014</v>
      </c>
      <c r="B48" s="1">
        <v>6.37</v>
      </c>
      <c r="C48">
        <v>150</v>
      </c>
    </row>
    <row r="49" spans="1:3" x14ac:dyDescent="0.3">
      <c r="A49">
        <v>2015</v>
      </c>
      <c r="B49" s="1">
        <v>5.4</v>
      </c>
      <c r="C49">
        <v>135</v>
      </c>
    </row>
    <row r="50" spans="1:3" x14ac:dyDescent="0.3">
      <c r="A50" t="s">
        <v>256</v>
      </c>
      <c r="B50" s="1" t="s">
        <v>34</v>
      </c>
    </row>
    <row r="51" spans="1:3" x14ac:dyDescent="0.3">
      <c r="A51">
        <v>2007</v>
      </c>
      <c r="B51" s="1">
        <v>15.25</v>
      </c>
      <c r="C51">
        <v>111</v>
      </c>
    </row>
    <row r="52" spans="1:3" x14ac:dyDescent="0.3">
      <c r="A52">
        <v>2008</v>
      </c>
      <c r="B52" s="1">
        <v>18.309999999999999</v>
      </c>
      <c r="C52">
        <v>292</v>
      </c>
    </row>
    <row r="53" spans="1:3" x14ac:dyDescent="0.3">
      <c r="A53">
        <v>2009</v>
      </c>
      <c r="B53" s="1">
        <v>14.92</v>
      </c>
      <c r="C53">
        <v>278</v>
      </c>
    </row>
    <row r="54" spans="1:3" x14ac:dyDescent="0.3">
      <c r="A54">
        <v>2010</v>
      </c>
      <c r="B54" s="1">
        <v>18.04</v>
      </c>
      <c r="C54">
        <v>356</v>
      </c>
    </row>
    <row r="55" spans="1:3" x14ac:dyDescent="0.3">
      <c r="A55">
        <v>2011</v>
      </c>
      <c r="B55" s="1">
        <v>23.48</v>
      </c>
      <c r="C55">
        <v>526</v>
      </c>
    </row>
    <row r="56" spans="1:3" x14ac:dyDescent="0.3">
      <c r="A56">
        <v>2012</v>
      </c>
      <c r="B56" s="1">
        <v>22.01</v>
      </c>
      <c r="C56">
        <v>537</v>
      </c>
    </row>
    <row r="57" spans="1:3" x14ac:dyDescent="0.3">
      <c r="A57">
        <v>2013</v>
      </c>
      <c r="B57" s="1">
        <v>23.97</v>
      </c>
      <c r="C57">
        <v>563</v>
      </c>
    </row>
    <row r="58" spans="1:3" x14ac:dyDescent="0.3">
      <c r="A58">
        <v>2014</v>
      </c>
      <c r="B58" s="1">
        <v>26.26</v>
      </c>
      <c r="C58">
        <v>618</v>
      </c>
    </row>
    <row r="59" spans="1:3" x14ac:dyDescent="0.3">
      <c r="A59">
        <v>2015</v>
      </c>
      <c r="B59" s="1">
        <v>21.5</v>
      </c>
      <c r="C59">
        <v>537</v>
      </c>
    </row>
    <row r="60" spans="1:3" x14ac:dyDescent="0.3">
      <c r="A60" t="s">
        <v>257</v>
      </c>
      <c r="B60" s="1" t="s">
        <v>37</v>
      </c>
    </row>
    <row r="61" spans="1:3" x14ac:dyDescent="0.3">
      <c r="A61">
        <v>2007</v>
      </c>
      <c r="B61" s="1">
        <v>0</v>
      </c>
      <c r="C61">
        <v>0</v>
      </c>
    </row>
    <row r="62" spans="1:3" x14ac:dyDescent="0.3">
      <c r="A62">
        <v>2008</v>
      </c>
      <c r="B62" s="1">
        <v>0</v>
      </c>
      <c r="C62">
        <v>0</v>
      </c>
    </row>
    <row r="63" spans="1:3" x14ac:dyDescent="0.3">
      <c r="A63">
        <v>2009</v>
      </c>
      <c r="B63" s="1">
        <v>0</v>
      </c>
      <c r="C63">
        <v>0</v>
      </c>
    </row>
    <row r="64" spans="1:3" x14ac:dyDescent="0.3">
      <c r="A64">
        <v>2010</v>
      </c>
      <c r="B64" s="1">
        <v>0</v>
      </c>
      <c r="C64">
        <v>0</v>
      </c>
    </row>
    <row r="65" spans="1:3" x14ac:dyDescent="0.3">
      <c r="A65">
        <v>2011</v>
      </c>
      <c r="B65" s="1">
        <v>0.31</v>
      </c>
      <c r="C65">
        <v>7</v>
      </c>
    </row>
    <row r="66" spans="1:3" x14ac:dyDescent="0.3">
      <c r="A66">
        <v>2012</v>
      </c>
      <c r="B66" s="1">
        <v>2.42</v>
      </c>
      <c r="C66">
        <v>59</v>
      </c>
    </row>
    <row r="67" spans="1:3" x14ac:dyDescent="0.3">
      <c r="A67">
        <v>2013</v>
      </c>
      <c r="B67" s="1">
        <v>1.06</v>
      </c>
      <c r="C67">
        <v>25</v>
      </c>
    </row>
    <row r="68" spans="1:3" x14ac:dyDescent="0.3">
      <c r="A68">
        <v>2014</v>
      </c>
      <c r="B68" s="1">
        <v>0</v>
      </c>
      <c r="C68">
        <v>0</v>
      </c>
    </row>
    <row r="69" spans="1:3" x14ac:dyDescent="0.3">
      <c r="A69">
        <v>2015</v>
      </c>
      <c r="B69" s="1">
        <v>0</v>
      </c>
      <c r="C69">
        <v>0</v>
      </c>
    </row>
    <row r="70" spans="1:3" x14ac:dyDescent="0.3">
      <c r="A70" t="s">
        <v>258</v>
      </c>
      <c r="B70" s="1" t="s">
        <v>39</v>
      </c>
    </row>
    <row r="71" spans="1:3" x14ac:dyDescent="0.3">
      <c r="A71">
        <v>2007</v>
      </c>
      <c r="B71" s="1">
        <v>0</v>
      </c>
      <c r="C71">
        <v>0</v>
      </c>
    </row>
    <row r="72" spans="1:3" x14ac:dyDescent="0.3">
      <c r="A72">
        <v>2008</v>
      </c>
      <c r="B72" s="1">
        <v>0</v>
      </c>
      <c r="C72">
        <v>0</v>
      </c>
    </row>
    <row r="73" spans="1:3" x14ac:dyDescent="0.3">
      <c r="A73">
        <v>2009</v>
      </c>
      <c r="B73" s="1">
        <v>0</v>
      </c>
      <c r="C73">
        <v>0</v>
      </c>
    </row>
    <row r="74" spans="1:3" x14ac:dyDescent="0.3">
      <c r="A74">
        <v>2010</v>
      </c>
      <c r="B74" s="1">
        <v>1.67</v>
      </c>
      <c r="C74">
        <v>33</v>
      </c>
    </row>
    <row r="75" spans="1:3" x14ac:dyDescent="0.3">
      <c r="A75">
        <v>2011</v>
      </c>
      <c r="B75" s="1">
        <v>0.89</v>
      </c>
      <c r="C75">
        <v>20</v>
      </c>
    </row>
    <row r="76" spans="1:3" x14ac:dyDescent="0.3">
      <c r="A76">
        <v>2012</v>
      </c>
      <c r="B76" s="1">
        <v>0</v>
      </c>
      <c r="C76">
        <v>0</v>
      </c>
    </row>
    <row r="77" spans="1:3" x14ac:dyDescent="0.3">
      <c r="A77">
        <v>2013</v>
      </c>
      <c r="B77" s="1">
        <v>0</v>
      </c>
      <c r="C77">
        <v>0</v>
      </c>
    </row>
    <row r="78" spans="1:3" x14ac:dyDescent="0.3">
      <c r="A78">
        <v>2014</v>
      </c>
      <c r="B78" s="1">
        <v>0</v>
      </c>
      <c r="C78">
        <v>0</v>
      </c>
    </row>
    <row r="79" spans="1:3" x14ac:dyDescent="0.3">
      <c r="A79">
        <v>2015</v>
      </c>
      <c r="B79" s="1">
        <v>0</v>
      </c>
      <c r="C79">
        <v>0</v>
      </c>
    </row>
    <row r="80" spans="1:3" x14ac:dyDescent="0.3">
      <c r="A80" t="s">
        <v>259</v>
      </c>
      <c r="B80" s="1" t="s">
        <v>40</v>
      </c>
    </row>
    <row r="81" spans="1:3" x14ac:dyDescent="0.3">
      <c r="A81">
        <v>2007</v>
      </c>
      <c r="B81" s="1">
        <v>0</v>
      </c>
      <c r="C81">
        <v>0</v>
      </c>
    </row>
    <row r="82" spans="1:3" x14ac:dyDescent="0.3">
      <c r="A82">
        <v>2008</v>
      </c>
      <c r="B82" s="1">
        <v>0</v>
      </c>
      <c r="C82">
        <v>0</v>
      </c>
    </row>
    <row r="83" spans="1:3" x14ac:dyDescent="0.3">
      <c r="A83">
        <v>2009</v>
      </c>
      <c r="B83" s="1">
        <v>4.3499999999999996</v>
      </c>
      <c r="C83">
        <v>81</v>
      </c>
    </row>
    <row r="84" spans="1:3" x14ac:dyDescent="0.3">
      <c r="A84">
        <v>2010</v>
      </c>
      <c r="B84" s="1">
        <v>2.94</v>
      </c>
      <c r="C84">
        <v>58</v>
      </c>
    </row>
    <row r="85" spans="1:3" x14ac:dyDescent="0.3">
      <c r="A85">
        <v>2011</v>
      </c>
      <c r="B85" s="1">
        <v>3.75</v>
      </c>
      <c r="C85">
        <v>84</v>
      </c>
    </row>
    <row r="86" spans="1:3" x14ac:dyDescent="0.3">
      <c r="A86">
        <v>2012</v>
      </c>
      <c r="B86" s="1">
        <v>2.25</v>
      </c>
      <c r="C86">
        <v>55</v>
      </c>
    </row>
    <row r="87" spans="1:3" x14ac:dyDescent="0.3">
      <c r="A87">
        <v>2013</v>
      </c>
      <c r="B87" s="1">
        <v>1.79</v>
      </c>
      <c r="C87">
        <v>42</v>
      </c>
    </row>
    <row r="88" spans="1:3" x14ac:dyDescent="0.3">
      <c r="A88">
        <v>2014</v>
      </c>
      <c r="B88" s="1">
        <v>1.7</v>
      </c>
      <c r="C88">
        <v>40</v>
      </c>
    </row>
    <row r="89" spans="1:3" x14ac:dyDescent="0.3">
      <c r="A89">
        <v>2015</v>
      </c>
      <c r="B89" s="1">
        <v>1.28</v>
      </c>
      <c r="C89">
        <v>32</v>
      </c>
    </row>
    <row r="90" spans="1:3" x14ac:dyDescent="0.3">
      <c r="A90" t="s">
        <v>260</v>
      </c>
      <c r="B90" s="1" t="s">
        <v>45</v>
      </c>
    </row>
    <row r="91" spans="1:3" x14ac:dyDescent="0.3">
      <c r="A91">
        <v>2007</v>
      </c>
      <c r="B91" s="1">
        <v>5.63</v>
      </c>
      <c r="C91">
        <v>41</v>
      </c>
    </row>
    <row r="92" spans="1:3" x14ac:dyDescent="0.3">
      <c r="A92">
        <v>2008</v>
      </c>
      <c r="B92" s="1">
        <v>9.84</v>
      </c>
      <c r="C92">
        <v>157</v>
      </c>
    </row>
    <row r="93" spans="1:3" x14ac:dyDescent="0.3">
      <c r="A93">
        <v>2009</v>
      </c>
      <c r="B93" s="1">
        <v>7.73</v>
      </c>
      <c r="C93">
        <v>144</v>
      </c>
    </row>
    <row r="94" spans="1:3" x14ac:dyDescent="0.3">
      <c r="A94">
        <v>2010</v>
      </c>
      <c r="B94" s="1">
        <v>8.41</v>
      </c>
      <c r="C94">
        <v>166</v>
      </c>
    </row>
    <row r="95" spans="1:3" x14ac:dyDescent="0.3">
      <c r="A95">
        <v>2011</v>
      </c>
      <c r="B95" s="1">
        <v>8.3000000000000007</v>
      </c>
      <c r="C95">
        <v>186</v>
      </c>
    </row>
    <row r="96" spans="1:3" x14ac:dyDescent="0.3">
      <c r="A96">
        <v>2012</v>
      </c>
      <c r="B96" s="1">
        <v>8.52</v>
      </c>
      <c r="C96">
        <v>208</v>
      </c>
    </row>
    <row r="97" spans="1:3" x14ac:dyDescent="0.3">
      <c r="A97">
        <v>2013</v>
      </c>
      <c r="B97" s="1">
        <v>6.34</v>
      </c>
      <c r="C97">
        <v>149</v>
      </c>
    </row>
    <row r="98" spans="1:3" x14ac:dyDescent="0.3">
      <c r="A98">
        <v>2014</v>
      </c>
      <c r="B98" s="1">
        <v>2.93</v>
      </c>
      <c r="C98">
        <v>69</v>
      </c>
    </row>
    <row r="99" spans="1:3" x14ac:dyDescent="0.3">
      <c r="A99">
        <v>2015</v>
      </c>
      <c r="B99" s="1">
        <v>1.96</v>
      </c>
      <c r="C99">
        <v>49</v>
      </c>
    </row>
    <row r="100" spans="1:3" x14ac:dyDescent="0.3">
      <c r="A100" t="s">
        <v>261</v>
      </c>
      <c r="B100" s="1" t="s">
        <v>46</v>
      </c>
    </row>
    <row r="101" spans="1:3" x14ac:dyDescent="0.3">
      <c r="A101">
        <v>2007</v>
      </c>
      <c r="B101" s="1">
        <v>6.04</v>
      </c>
      <c r="C101">
        <v>44</v>
      </c>
    </row>
    <row r="102" spans="1:3" x14ac:dyDescent="0.3">
      <c r="A102">
        <v>2008</v>
      </c>
      <c r="B102" s="1">
        <v>4.45</v>
      </c>
      <c r="C102">
        <v>71</v>
      </c>
    </row>
    <row r="103" spans="1:3" x14ac:dyDescent="0.3">
      <c r="A103">
        <v>2009</v>
      </c>
      <c r="B103" s="1">
        <v>4.3499999999999996</v>
      </c>
      <c r="C103">
        <v>81</v>
      </c>
    </row>
    <row r="104" spans="1:3" x14ac:dyDescent="0.3">
      <c r="A104">
        <v>2010</v>
      </c>
      <c r="B104" s="1">
        <v>3.9</v>
      </c>
      <c r="C104">
        <v>77</v>
      </c>
    </row>
    <row r="105" spans="1:3" x14ac:dyDescent="0.3">
      <c r="A105">
        <v>2011</v>
      </c>
      <c r="B105" s="1">
        <v>3.21</v>
      </c>
      <c r="C105">
        <v>72</v>
      </c>
    </row>
    <row r="106" spans="1:3" x14ac:dyDescent="0.3">
      <c r="A106">
        <v>2012</v>
      </c>
      <c r="B106" s="1">
        <v>3.32</v>
      </c>
      <c r="C106">
        <v>81</v>
      </c>
    </row>
    <row r="107" spans="1:3" x14ac:dyDescent="0.3">
      <c r="A107">
        <v>2013</v>
      </c>
      <c r="B107" s="1">
        <v>4.7699999999999996</v>
      </c>
      <c r="C107">
        <v>112</v>
      </c>
    </row>
    <row r="108" spans="1:3" x14ac:dyDescent="0.3">
      <c r="A108">
        <v>2014</v>
      </c>
      <c r="B108" s="1">
        <v>5.14</v>
      </c>
      <c r="C108">
        <v>121</v>
      </c>
    </row>
    <row r="109" spans="1:3" x14ac:dyDescent="0.3">
      <c r="A109">
        <v>2015</v>
      </c>
      <c r="B109" s="1">
        <v>4.6399999999999997</v>
      </c>
      <c r="C109">
        <v>116</v>
      </c>
    </row>
    <row r="110" spans="1:3" x14ac:dyDescent="0.3">
      <c r="A110" t="s">
        <v>262</v>
      </c>
      <c r="B110" s="1" t="s">
        <v>173</v>
      </c>
    </row>
    <row r="111" spans="1:3" x14ac:dyDescent="0.3">
      <c r="A111">
        <v>2007</v>
      </c>
      <c r="B111" s="1">
        <v>2.06</v>
      </c>
      <c r="C111">
        <v>15</v>
      </c>
    </row>
    <row r="112" spans="1:3" x14ac:dyDescent="0.3">
      <c r="A112">
        <v>2008</v>
      </c>
      <c r="B112" s="1">
        <v>0</v>
      </c>
      <c r="C112">
        <v>0</v>
      </c>
    </row>
    <row r="113" spans="1:3" x14ac:dyDescent="0.3">
      <c r="A113">
        <v>2009</v>
      </c>
      <c r="B113" s="1">
        <v>0</v>
      </c>
      <c r="C113">
        <v>0</v>
      </c>
    </row>
    <row r="114" spans="1:3" x14ac:dyDescent="0.3">
      <c r="A114">
        <v>2010</v>
      </c>
      <c r="B114" s="1">
        <v>0</v>
      </c>
      <c r="C114">
        <v>0</v>
      </c>
    </row>
    <row r="115" spans="1:3" x14ac:dyDescent="0.3">
      <c r="A115">
        <v>2011</v>
      </c>
      <c r="B115" s="1">
        <v>0</v>
      </c>
      <c r="C115">
        <v>0</v>
      </c>
    </row>
    <row r="116" spans="1:3" x14ac:dyDescent="0.3">
      <c r="A116">
        <v>2012</v>
      </c>
      <c r="B116" s="1">
        <v>0</v>
      </c>
      <c r="C116">
        <v>0</v>
      </c>
    </row>
    <row r="117" spans="1:3" x14ac:dyDescent="0.3">
      <c r="A117">
        <v>2013</v>
      </c>
      <c r="B117" s="1">
        <v>0</v>
      </c>
      <c r="C117">
        <v>0</v>
      </c>
    </row>
    <row r="118" spans="1:3" x14ac:dyDescent="0.3">
      <c r="A118">
        <v>2014</v>
      </c>
      <c r="B118" s="1">
        <v>1.53</v>
      </c>
      <c r="C118">
        <v>36</v>
      </c>
    </row>
    <row r="119" spans="1:3" x14ac:dyDescent="0.3">
      <c r="A119">
        <v>2015</v>
      </c>
      <c r="B119" s="1">
        <v>1.56</v>
      </c>
      <c r="C119">
        <v>39</v>
      </c>
    </row>
    <row r="120" spans="1:3" x14ac:dyDescent="0.3">
      <c r="A120" t="s">
        <v>263</v>
      </c>
      <c r="B120" s="1" t="s">
        <v>48</v>
      </c>
    </row>
    <row r="121" spans="1:3" x14ac:dyDescent="0.3">
      <c r="A121">
        <v>2007</v>
      </c>
      <c r="B121" s="1">
        <v>0</v>
      </c>
      <c r="C121">
        <v>0</v>
      </c>
    </row>
    <row r="122" spans="1:3" x14ac:dyDescent="0.3">
      <c r="A122">
        <v>2008</v>
      </c>
      <c r="B122" s="1">
        <v>0</v>
      </c>
      <c r="C122">
        <v>0</v>
      </c>
    </row>
    <row r="123" spans="1:3" x14ac:dyDescent="0.3">
      <c r="A123">
        <v>2009</v>
      </c>
      <c r="B123" s="1">
        <v>0</v>
      </c>
      <c r="C123">
        <v>0</v>
      </c>
    </row>
    <row r="124" spans="1:3" x14ac:dyDescent="0.3">
      <c r="A124">
        <v>2010</v>
      </c>
      <c r="B124" s="1">
        <v>0.66</v>
      </c>
      <c r="C124">
        <v>13</v>
      </c>
    </row>
    <row r="125" spans="1:3" x14ac:dyDescent="0.3">
      <c r="A125">
        <v>2011</v>
      </c>
      <c r="B125" s="1">
        <v>0.98</v>
      </c>
      <c r="C125">
        <v>22</v>
      </c>
    </row>
    <row r="126" spans="1:3" x14ac:dyDescent="0.3">
      <c r="A126">
        <v>2012</v>
      </c>
      <c r="B126" s="1">
        <v>2.46</v>
      </c>
      <c r="C126">
        <v>60</v>
      </c>
    </row>
    <row r="127" spans="1:3" x14ac:dyDescent="0.3">
      <c r="A127">
        <v>2013</v>
      </c>
      <c r="B127" s="1">
        <v>2.38</v>
      </c>
      <c r="C127">
        <v>56</v>
      </c>
    </row>
    <row r="128" spans="1:3" x14ac:dyDescent="0.3">
      <c r="A128">
        <v>2014</v>
      </c>
      <c r="B128" s="1">
        <v>2</v>
      </c>
      <c r="C128">
        <v>47</v>
      </c>
    </row>
    <row r="129" spans="1:3" x14ac:dyDescent="0.3">
      <c r="A129">
        <v>2015</v>
      </c>
      <c r="B129" s="1">
        <v>1.64</v>
      </c>
      <c r="C129">
        <v>41</v>
      </c>
    </row>
    <row r="130" spans="1:3" x14ac:dyDescent="0.3">
      <c r="A130" t="s">
        <v>264</v>
      </c>
      <c r="B130" s="1" t="s">
        <v>49</v>
      </c>
    </row>
    <row r="131" spans="1:3" x14ac:dyDescent="0.3">
      <c r="A131">
        <v>2007</v>
      </c>
      <c r="B131" s="1">
        <v>27.61</v>
      </c>
      <c r="C131">
        <v>201</v>
      </c>
    </row>
    <row r="132" spans="1:3" x14ac:dyDescent="0.3">
      <c r="A132">
        <v>2008</v>
      </c>
      <c r="B132" s="1">
        <v>30.72</v>
      </c>
      <c r="C132">
        <v>490</v>
      </c>
    </row>
    <row r="133" spans="1:3" x14ac:dyDescent="0.3">
      <c r="A133">
        <v>2009</v>
      </c>
      <c r="B133" s="1">
        <v>26.84</v>
      </c>
      <c r="C133">
        <v>500</v>
      </c>
    </row>
    <row r="134" spans="1:3" x14ac:dyDescent="0.3">
      <c r="A134">
        <v>2010</v>
      </c>
      <c r="B134" s="1">
        <v>21.54</v>
      </c>
      <c r="C134">
        <v>425</v>
      </c>
    </row>
    <row r="135" spans="1:3" x14ac:dyDescent="0.3">
      <c r="A135">
        <v>2011</v>
      </c>
      <c r="B135" s="1">
        <v>17.41</v>
      </c>
      <c r="C135">
        <v>390</v>
      </c>
    </row>
    <row r="136" spans="1:3" x14ac:dyDescent="0.3">
      <c r="A136">
        <v>2012</v>
      </c>
      <c r="B136" s="1">
        <v>15.82</v>
      </c>
      <c r="C136">
        <v>386</v>
      </c>
    </row>
    <row r="137" spans="1:3" x14ac:dyDescent="0.3">
      <c r="A137">
        <v>2013</v>
      </c>
      <c r="B137" s="1">
        <v>15.28</v>
      </c>
      <c r="C137">
        <v>359</v>
      </c>
    </row>
    <row r="138" spans="1:3" x14ac:dyDescent="0.3">
      <c r="A138">
        <v>2014</v>
      </c>
      <c r="B138" s="1">
        <v>15.72</v>
      </c>
      <c r="C138">
        <v>370</v>
      </c>
    </row>
    <row r="139" spans="1:3" x14ac:dyDescent="0.3">
      <c r="A139">
        <v>2015</v>
      </c>
      <c r="B139" s="1">
        <v>12.29</v>
      </c>
      <c r="C139">
        <v>307</v>
      </c>
    </row>
    <row r="140" spans="1:3" x14ac:dyDescent="0.3">
      <c r="A140" t="s">
        <v>265</v>
      </c>
      <c r="B140" s="1" t="s">
        <v>55</v>
      </c>
    </row>
    <row r="141" spans="1:3" x14ac:dyDescent="0.3">
      <c r="A141">
        <v>2007</v>
      </c>
      <c r="B141" s="1">
        <v>23.35</v>
      </c>
      <c r="C141">
        <v>170</v>
      </c>
    </row>
    <row r="142" spans="1:3" x14ac:dyDescent="0.3">
      <c r="A142">
        <v>2008</v>
      </c>
      <c r="B142" s="1">
        <v>19.559999999999999</v>
      </c>
      <c r="C142">
        <v>312</v>
      </c>
    </row>
    <row r="143" spans="1:3" x14ac:dyDescent="0.3">
      <c r="A143">
        <v>2009</v>
      </c>
      <c r="B143" s="1">
        <v>22.71</v>
      </c>
      <c r="C143">
        <v>423</v>
      </c>
    </row>
    <row r="144" spans="1:3" x14ac:dyDescent="0.3">
      <c r="A144">
        <v>2010</v>
      </c>
      <c r="B144" s="1">
        <v>22.05</v>
      </c>
      <c r="C144">
        <v>435</v>
      </c>
    </row>
    <row r="145" spans="1:3" x14ac:dyDescent="0.3">
      <c r="A145">
        <v>2011</v>
      </c>
      <c r="B145" s="1">
        <v>21.16</v>
      </c>
      <c r="C145">
        <v>474</v>
      </c>
    </row>
    <row r="146" spans="1:3" x14ac:dyDescent="0.3">
      <c r="A146">
        <v>2012</v>
      </c>
      <c r="B146" s="1">
        <v>21.39</v>
      </c>
      <c r="C146">
        <v>522</v>
      </c>
    </row>
    <row r="147" spans="1:3" x14ac:dyDescent="0.3">
      <c r="A147">
        <v>2013</v>
      </c>
      <c r="B147" s="1">
        <v>20.69</v>
      </c>
      <c r="C147">
        <v>486</v>
      </c>
    </row>
    <row r="148" spans="1:3" x14ac:dyDescent="0.3">
      <c r="A148">
        <v>2014</v>
      </c>
      <c r="B148" s="1">
        <v>17.55</v>
      </c>
      <c r="C148">
        <v>413</v>
      </c>
    </row>
    <row r="149" spans="1:3" x14ac:dyDescent="0.3">
      <c r="A149">
        <v>2015</v>
      </c>
      <c r="B149" s="1">
        <v>17.37</v>
      </c>
      <c r="C149">
        <v>434</v>
      </c>
    </row>
    <row r="150" spans="1:3" x14ac:dyDescent="0.3">
      <c r="A150" t="s">
        <v>266</v>
      </c>
      <c r="B150" s="1" t="s">
        <v>57</v>
      </c>
    </row>
    <row r="151" spans="1:3" x14ac:dyDescent="0.3">
      <c r="A151">
        <v>2007</v>
      </c>
      <c r="B151" s="1">
        <v>0</v>
      </c>
      <c r="C151">
        <v>0</v>
      </c>
    </row>
    <row r="152" spans="1:3" x14ac:dyDescent="0.3">
      <c r="A152">
        <v>2008</v>
      </c>
      <c r="B152" s="1">
        <v>0</v>
      </c>
      <c r="C152">
        <v>0</v>
      </c>
    </row>
    <row r="153" spans="1:3" x14ac:dyDescent="0.3">
      <c r="A153">
        <v>2009</v>
      </c>
      <c r="B153" s="1">
        <v>0</v>
      </c>
      <c r="C153">
        <v>0</v>
      </c>
    </row>
    <row r="154" spans="1:3" x14ac:dyDescent="0.3">
      <c r="A154">
        <v>2010</v>
      </c>
      <c r="B154" s="1">
        <v>0</v>
      </c>
      <c r="C154">
        <v>0</v>
      </c>
    </row>
    <row r="155" spans="1:3" x14ac:dyDescent="0.3">
      <c r="A155">
        <v>2011</v>
      </c>
      <c r="B155" s="1">
        <v>4.2</v>
      </c>
      <c r="C155">
        <v>94</v>
      </c>
    </row>
    <row r="156" spans="1:3" x14ac:dyDescent="0.3">
      <c r="A156">
        <v>2012</v>
      </c>
      <c r="B156" s="1">
        <v>5.16</v>
      </c>
      <c r="C156">
        <v>126</v>
      </c>
    </row>
    <row r="157" spans="1:3" x14ac:dyDescent="0.3">
      <c r="A157">
        <v>2013</v>
      </c>
      <c r="B157" s="1">
        <v>4.47</v>
      </c>
      <c r="C157">
        <v>105</v>
      </c>
    </row>
    <row r="158" spans="1:3" x14ac:dyDescent="0.3">
      <c r="A158">
        <v>2014</v>
      </c>
      <c r="B158" s="1">
        <v>0</v>
      </c>
      <c r="C158">
        <v>0</v>
      </c>
    </row>
    <row r="159" spans="1:3" x14ac:dyDescent="0.3">
      <c r="A159">
        <v>2015</v>
      </c>
      <c r="B159" s="1">
        <v>0</v>
      </c>
      <c r="C159">
        <v>0</v>
      </c>
    </row>
    <row r="160" spans="1:3" x14ac:dyDescent="0.3">
      <c r="A160" t="s">
        <v>267</v>
      </c>
      <c r="B160" s="1" t="s">
        <v>58</v>
      </c>
    </row>
    <row r="161" spans="1:3" x14ac:dyDescent="0.3">
      <c r="A161">
        <v>2007</v>
      </c>
      <c r="B161" s="1">
        <v>6.59</v>
      </c>
      <c r="C161">
        <v>48</v>
      </c>
    </row>
    <row r="162" spans="1:3" x14ac:dyDescent="0.3">
      <c r="A162">
        <v>2008</v>
      </c>
      <c r="B162" s="1">
        <v>8.2100000000000009</v>
      </c>
      <c r="C162">
        <v>131</v>
      </c>
    </row>
    <row r="163" spans="1:3" x14ac:dyDescent="0.3">
      <c r="A163">
        <v>2009</v>
      </c>
      <c r="B163" s="1">
        <v>9.39</v>
      </c>
      <c r="C163">
        <v>175</v>
      </c>
    </row>
    <row r="164" spans="1:3" x14ac:dyDescent="0.3">
      <c r="A164">
        <v>2010</v>
      </c>
      <c r="B164" s="1">
        <v>10.75</v>
      </c>
      <c r="C164">
        <v>212</v>
      </c>
    </row>
    <row r="165" spans="1:3" x14ac:dyDescent="0.3">
      <c r="A165">
        <v>2011</v>
      </c>
      <c r="B165" s="1">
        <v>8.3000000000000007</v>
      </c>
      <c r="C165">
        <v>186</v>
      </c>
    </row>
    <row r="166" spans="1:3" x14ac:dyDescent="0.3">
      <c r="A166">
        <v>2012</v>
      </c>
      <c r="B166" s="1">
        <v>8.65</v>
      </c>
      <c r="C166">
        <v>211</v>
      </c>
    </row>
    <row r="167" spans="1:3" x14ac:dyDescent="0.3">
      <c r="A167">
        <v>2013</v>
      </c>
      <c r="B167" s="1">
        <v>9.49</v>
      </c>
      <c r="C167">
        <v>223</v>
      </c>
    </row>
    <row r="168" spans="1:3" x14ac:dyDescent="0.3">
      <c r="A168">
        <v>2014</v>
      </c>
      <c r="B168" s="1">
        <v>7.78</v>
      </c>
      <c r="C168">
        <v>183</v>
      </c>
    </row>
    <row r="169" spans="1:3" x14ac:dyDescent="0.3">
      <c r="A169">
        <v>2015</v>
      </c>
      <c r="B169" s="1">
        <v>6.16</v>
      </c>
      <c r="C169">
        <v>154</v>
      </c>
    </row>
  </sheetData>
  <conditionalFormatting sqref="C12:AF12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C23:AG23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9"/>
  <sheetViews>
    <sheetView topLeftCell="A12" workbookViewId="0">
      <selection activeCell="A30" sqref="A30:C119"/>
    </sheetView>
  </sheetViews>
  <sheetFormatPr defaultRowHeight="14.4" x14ac:dyDescent="0.3"/>
  <cols>
    <col min="1" max="1" width="13.77734375" customWidth="1"/>
    <col min="2" max="2" width="8.88671875" style="1"/>
  </cols>
  <sheetData>
    <row r="1" spans="1:33" x14ac:dyDescent="0.3">
      <c r="A1" s="1" t="s">
        <v>62</v>
      </c>
      <c r="B1" s="3">
        <v>19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3" s="1" customFormat="1" x14ac:dyDescent="0.3">
      <c r="A2" s="1" t="s">
        <v>63</v>
      </c>
      <c r="C2" s="1" t="str">
        <f ca="1">OFFSET($B$1,$B$1+10*C$1,0)</f>
        <v>GU</v>
      </c>
      <c r="D2" s="1" t="str">
        <f t="shared" ref="D2:AF2" ca="1" si="0">OFFSET($B$1,$B$1+10*D$1,0)</f>
        <v>HDa</v>
      </c>
      <c r="E2" s="1" t="str">
        <f t="shared" ca="1" si="0"/>
        <v>KTH</v>
      </c>
      <c r="F2" s="1" t="str">
        <f t="shared" ca="1" si="0"/>
        <v>LiU</v>
      </c>
      <c r="G2" s="1" t="str">
        <f t="shared" ca="1" si="0"/>
        <v>LnU</v>
      </c>
      <c r="H2" s="1" t="str">
        <f t="shared" ca="1" si="0"/>
        <v>LTU</v>
      </c>
      <c r="I2" s="1" t="str">
        <f t="shared" ca="1" si="0"/>
        <v>LU</v>
      </c>
      <c r="J2" s="1" t="str">
        <f t="shared" ca="1" si="0"/>
        <v>SU</v>
      </c>
      <c r="K2" s="1" t="str">
        <f t="shared" ca="1" si="0"/>
        <v>UmU</v>
      </c>
      <c r="L2" s="1">
        <f t="shared" ca="1" si="0"/>
        <v>0</v>
      </c>
      <c r="M2" s="1">
        <f t="shared" ca="1" si="0"/>
        <v>0</v>
      </c>
      <c r="N2" s="1">
        <f t="shared" ca="1" si="0"/>
        <v>0</v>
      </c>
      <c r="O2" s="1">
        <f t="shared" ca="1" si="0"/>
        <v>0</v>
      </c>
      <c r="P2" s="1">
        <f t="shared" ca="1" si="0"/>
        <v>0</v>
      </c>
      <c r="Q2" s="1">
        <f t="shared" ca="1" si="0"/>
        <v>0</v>
      </c>
      <c r="R2" s="1">
        <f t="shared" ca="1" si="0"/>
        <v>0</v>
      </c>
      <c r="S2" s="1">
        <f t="shared" ca="1" si="0"/>
        <v>0</v>
      </c>
      <c r="T2" s="1">
        <f t="shared" ca="1" si="0"/>
        <v>0</v>
      </c>
      <c r="U2" s="1">
        <f t="shared" ca="1" si="0"/>
        <v>0</v>
      </c>
      <c r="V2" s="1">
        <f t="shared" ca="1" si="0"/>
        <v>0</v>
      </c>
      <c r="W2" s="1">
        <f t="shared" ca="1" si="0"/>
        <v>0</v>
      </c>
      <c r="X2" s="1">
        <f t="shared" ca="1" si="0"/>
        <v>0</v>
      </c>
      <c r="Y2" s="1">
        <f t="shared" ca="1" si="0"/>
        <v>0</v>
      </c>
      <c r="Z2" s="1">
        <f t="shared" ca="1" si="0"/>
        <v>0</v>
      </c>
      <c r="AA2" s="1">
        <f t="shared" ca="1" si="0"/>
        <v>0</v>
      </c>
      <c r="AB2" s="1">
        <f t="shared" ca="1" si="0"/>
        <v>0</v>
      </c>
      <c r="AC2" s="1">
        <f t="shared" ca="1" si="0"/>
        <v>0</v>
      </c>
      <c r="AD2" s="1">
        <f t="shared" ca="1" si="0"/>
        <v>0</v>
      </c>
      <c r="AE2" s="1">
        <f t="shared" ca="1" si="0"/>
        <v>0</v>
      </c>
      <c r="AF2" s="1">
        <f t="shared" ca="1" si="0"/>
        <v>0</v>
      </c>
    </row>
    <row r="3" spans="1:33" x14ac:dyDescent="0.3">
      <c r="A3">
        <v>1</v>
      </c>
      <c r="B3" s="1">
        <v>2007</v>
      </c>
      <c r="C3">
        <f ca="1">OFFSET($B$1,$B$1+10*C$1+$A3,0)</f>
        <v>24.55</v>
      </c>
      <c r="D3">
        <f t="shared" ref="D3:AF11" ca="1" si="1">OFFSET($B$1,$B$1+10*D$1+$A3,0)</f>
        <v>10.23</v>
      </c>
      <c r="E3">
        <f t="shared" ca="1" si="1"/>
        <v>6.52</v>
      </c>
      <c r="F3">
        <f t="shared" ca="1" si="1"/>
        <v>12.28</v>
      </c>
      <c r="G3">
        <f t="shared" ca="1" si="1"/>
        <v>3.96</v>
      </c>
      <c r="H3">
        <f t="shared" ca="1" si="1"/>
        <v>0</v>
      </c>
      <c r="I3">
        <f t="shared" ca="1" si="1"/>
        <v>12.79</v>
      </c>
      <c r="J3">
        <f t="shared" ca="1" si="1"/>
        <v>29.67</v>
      </c>
      <c r="K3">
        <f t="shared" ca="1" si="1"/>
        <v>0</v>
      </c>
      <c r="L3">
        <f t="shared" ca="1" si="1"/>
        <v>0</v>
      </c>
      <c r="M3">
        <f t="shared" ca="1" si="1"/>
        <v>0</v>
      </c>
      <c r="N3">
        <f t="shared" ca="1" si="1"/>
        <v>0</v>
      </c>
      <c r="O3">
        <f t="shared" ca="1" si="1"/>
        <v>0</v>
      </c>
      <c r="P3">
        <f t="shared" ca="1" si="1"/>
        <v>0</v>
      </c>
      <c r="Q3">
        <f t="shared" ca="1" si="1"/>
        <v>0</v>
      </c>
      <c r="R3">
        <f t="shared" ca="1" si="1"/>
        <v>0</v>
      </c>
      <c r="S3">
        <f t="shared" ca="1" si="1"/>
        <v>0</v>
      </c>
      <c r="T3">
        <f t="shared" ca="1" si="1"/>
        <v>0</v>
      </c>
      <c r="U3">
        <f t="shared" ca="1" si="1"/>
        <v>0</v>
      </c>
      <c r="V3">
        <f t="shared" ca="1" si="1"/>
        <v>0</v>
      </c>
      <c r="W3">
        <f t="shared" ca="1" si="1"/>
        <v>0</v>
      </c>
      <c r="X3">
        <f t="shared" ca="1" si="1"/>
        <v>0</v>
      </c>
      <c r="Y3">
        <f t="shared" ca="1" si="1"/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ca="1">SUM(C3:AF3)</f>
        <v>100</v>
      </c>
    </row>
    <row r="4" spans="1:33" x14ac:dyDescent="0.3">
      <c r="A4">
        <v>2</v>
      </c>
      <c r="B4" s="1">
        <v>2008</v>
      </c>
      <c r="C4">
        <f t="shared" ref="C4:R11" ca="1" si="2">OFFSET($B$1,$B$1+10*C$1+$A4,0)</f>
        <v>20.49</v>
      </c>
      <c r="D4">
        <f t="shared" ca="1" si="2"/>
        <v>17.93</v>
      </c>
      <c r="E4">
        <f t="shared" ca="1" si="2"/>
        <v>12.95</v>
      </c>
      <c r="F4">
        <f t="shared" ca="1" si="2"/>
        <v>7.28</v>
      </c>
      <c r="G4">
        <f t="shared" ca="1" si="2"/>
        <v>6.38</v>
      </c>
      <c r="H4">
        <f t="shared" ca="1" si="2"/>
        <v>0.77</v>
      </c>
      <c r="I4">
        <f t="shared" ca="1" si="2"/>
        <v>11.36</v>
      </c>
      <c r="J4">
        <f t="shared" ca="1" si="2"/>
        <v>22.85</v>
      </c>
      <c r="K4">
        <f t="shared" ca="1" si="2"/>
        <v>0</v>
      </c>
      <c r="L4">
        <f t="shared" ca="1" si="2"/>
        <v>0</v>
      </c>
      <c r="M4">
        <f t="shared" ca="1" si="2"/>
        <v>0</v>
      </c>
      <c r="N4">
        <f t="shared" ca="1" si="2"/>
        <v>0</v>
      </c>
      <c r="O4">
        <f t="shared" ca="1" si="2"/>
        <v>0</v>
      </c>
      <c r="P4">
        <f t="shared" ca="1" si="2"/>
        <v>0</v>
      </c>
      <c r="Q4">
        <f t="shared" ca="1" si="2"/>
        <v>0</v>
      </c>
      <c r="R4">
        <f t="shared" ca="1" si="2"/>
        <v>0</v>
      </c>
      <c r="S4">
        <f t="shared" ca="1" si="1"/>
        <v>0</v>
      </c>
      <c r="T4">
        <f t="shared" ca="1" si="1"/>
        <v>0</v>
      </c>
      <c r="U4">
        <f t="shared" ca="1" si="1"/>
        <v>0</v>
      </c>
      <c r="V4">
        <f t="shared" ca="1" si="1"/>
        <v>0</v>
      </c>
      <c r="W4">
        <f t="shared" ca="1" si="1"/>
        <v>0</v>
      </c>
      <c r="X4">
        <f t="shared" ca="1" si="1"/>
        <v>0</v>
      </c>
      <c r="Y4">
        <f t="shared" ca="1" si="1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ref="AG4:AG22" ca="1" si="3">SUM(C4:AF4)</f>
        <v>100.00999999999999</v>
      </c>
    </row>
    <row r="5" spans="1:33" x14ac:dyDescent="0.3">
      <c r="A5">
        <v>3</v>
      </c>
      <c r="B5" s="1">
        <v>2009</v>
      </c>
      <c r="C5">
        <f t="shared" ca="1" si="2"/>
        <v>21.89</v>
      </c>
      <c r="D5">
        <f t="shared" ca="1" si="1"/>
        <v>17.690000000000001</v>
      </c>
      <c r="E5">
        <f t="shared" ca="1" si="1"/>
        <v>13.92</v>
      </c>
      <c r="F5">
        <f t="shared" ca="1" si="1"/>
        <v>6.55</v>
      </c>
      <c r="G5">
        <f t="shared" ca="1" si="1"/>
        <v>6.06</v>
      </c>
      <c r="H5">
        <f t="shared" ca="1" si="1"/>
        <v>1.58</v>
      </c>
      <c r="I5">
        <f t="shared" ca="1" si="1"/>
        <v>10.26</v>
      </c>
      <c r="J5">
        <f t="shared" ca="1" si="1"/>
        <v>22.05</v>
      </c>
      <c r="K5">
        <f t="shared" ca="1" si="1"/>
        <v>0</v>
      </c>
      <c r="L5">
        <f t="shared" ca="1" si="1"/>
        <v>0</v>
      </c>
      <c r="M5">
        <f t="shared" ca="1" si="1"/>
        <v>0</v>
      </c>
      <c r="N5">
        <f t="shared" ca="1" si="1"/>
        <v>0</v>
      </c>
      <c r="O5">
        <f t="shared" ca="1" si="1"/>
        <v>0</v>
      </c>
      <c r="P5">
        <f t="shared" ca="1" si="1"/>
        <v>0</v>
      </c>
      <c r="Q5">
        <f t="shared" ca="1" si="1"/>
        <v>0</v>
      </c>
      <c r="R5">
        <f t="shared" ca="1" si="1"/>
        <v>0</v>
      </c>
      <c r="S5">
        <f t="shared" ca="1" si="1"/>
        <v>0</v>
      </c>
      <c r="T5">
        <f t="shared" ca="1" si="1"/>
        <v>0</v>
      </c>
      <c r="U5">
        <f t="shared" ca="1" si="1"/>
        <v>0</v>
      </c>
      <c r="V5">
        <f t="shared" ca="1" si="1"/>
        <v>0</v>
      </c>
      <c r="W5">
        <f t="shared" ca="1" si="1"/>
        <v>0</v>
      </c>
      <c r="X5">
        <f t="shared" ca="1" si="1"/>
        <v>0</v>
      </c>
      <c r="Y5">
        <f t="shared" ca="1" si="1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3"/>
        <v>100</v>
      </c>
    </row>
    <row r="6" spans="1:33" x14ac:dyDescent="0.3">
      <c r="A6">
        <v>4</v>
      </c>
      <c r="B6" s="1">
        <v>2010</v>
      </c>
      <c r="C6">
        <f t="shared" ca="1" si="2"/>
        <v>21.07</v>
      </c>
      <c r="D6">
        <f t="shared" ca="1" si="1"/>
        <v>20.52</v>
      </c>
      <c r="E6">
        <f t="shared" ca="1" si="1"/>
        <v>15.32</v>
      </c>
      <c r="F6">
        <f t="shared" ca="1" si="1"/>
        <v>4.8499999999999996</v>
      </c>
      <c r="G6">
        <f t="shared" ca="1" si="1"/>
        <v>4.45</v>
      </c>
      <c r="H6">
        <f t="shared" ca="1" si="1"/>
        <v>2</v>
      </c>
      <c r="I6">
        <f t="shared" ca="1" si="1"/>
        <v>10.56</v>
      </c>
      <c r="J6">
        <f t="shared" ca="1" si="1"/>
        <v>21.22</v>
      </c>
      <c r="K6">
        <f t="shared" ca="1" si="1"/>
        <v>0</v>
      </c>
      <c r="L6">
        <f t="shared" ca="1" si="1"/>
        <v>0</v>
      </c>
      <c r="M6">
        <f t="shared" ca="1" si="1"/>
        <v>0</v>
      </c>
      <c r="N6">
        <f t="shared" ca="1" si="1"/>
        <v>0</v>
      </c>
      <c r="O6">
        <f t="shared" ca="1" si="1"/>
        <v>0</v>
      </c>
      <c r="P6">
        <f t="shared" ca="1" si="1"/>
        <v>0</v>
      </c>
      <c r="Q6">
        <f t="shared" ca="1" si="1"/>
        <v>0</v>
      </c>
      <c r="R6">
        <f t="shared" ca="1" si="1"/>
        <v>0</v>
      </c>
      <c r="S6">
        <f t="shared" ca="1" si="1"/>
        <v>0</v>
      </c>
      <c r="T6">
        <f t="shared" ca="1" si="1"/>
        <v>0</v>
      </c>
      <c r="U6">
        <f t="shared" ca="1" si="1"/>
        <v>0</v>
      </c>
      <c r="V6">
        <f t="shared" ca="1" si="1"/>
        <v>0</v>
      </c>
      <c r="W6">
        <f t="shared" ca="1" si="1"/>
        <v>0</v>
      </c>
      <c r="X6">
        <f t="shared" ca="1" si="1"/>
        <v>0</v>
      </c>
      <c r="Y6">
        <f t="shared" ca="1" si="1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3"/>
        <v>99.990000000000009</v>
      </c>
    </row>
    <row r="7" spans="1:33" x14ac:dyDescent="0.3">
      <c r="A7">
        <v>5</v>
      </c>
      <c r="B7" s="1">
        <v>2011</v>
      </c>
      <c r="C7">
        <f t="shared" ca="1" si="2"/>
        <v>20.61</v>
      </c>
      <c r="D7">
        <f t="shared" ca="1" si="1"/>
        <v>21.46</v>
      </c>
      <c r="E7">
        <f t="shared" ca="1" si="1"/>
        <v>13.38</v>
      </c>
      <c r="F7">
        <f t="shared" ca="1" si="1"/>
        <v>4.04</v>
      </c>
      <c r="G7">
        <f t="shared" ca="1" si="1"/>
        <v>3.33</v>
      </c>
      <c r="H7">
        <f t="shared" ca="1" si="1"/>
        <v>1.17</v>
      </c>
      <c r="I7">
        <f t="shared" ca="1" si="1"/>
        <v>10.85</v>
      </c>
      <c r="J7">
        <f t="shared" ca="1" si="1"/>
        <v>20.23</v>
      </c>
      <c r="K7">
        <f t="shared" ca="1" si="1"/>
        <v>4.93</v>
      </c>
      <c r="L7">
        <f t="shared" ca="1" si="1"/>
        <v>0</v>
      </c>
      <c r="M7">
        <f t="shared" ca="1" si="1"/>
        <v>0</v>
      </c>
      <c r="N7">
        <f t="shared" ca="1" si="1"/>
        <v>0</v>
      </c>
      <c r="O7">
        <f t="shared" ca="1" si="1"/>
        <v>0</v>
      </c>
      <c r="P7">
        <f t="shared" ca="1" si="1"/>
        <v>0</v>
      </c>
      <c r="Q7">
        <f t="shared" ca="1" si="1"/>
        <v>0</v>
      </c>
      <c r="R7">
        <f t="shared" ca="1" si="1"/>
        <v>0</v>
      </c>
      <c r="S7">
        <f t="shared" ca="1" si="1"/>
        <v>0</v>
      </c>
      <c r="T7">
        <f t="shared" ca="1" si="1"/>
        <v>0</v>
      </c>
      <c r="U7">
        <f t="shared" ca="1" si="1"/>
        <v>0</v>
      </c>
      <c r="V7">
        <f t="shared" ca="1" si="1"/>
        <v>0</v>
      </c>
      <c r="W7">
        <f t="shared" ca="1" si="1"/>
        <v>0</v>
      </c>
      <c r="X7">
        <f t="shared" ca="1" si="1"/>
        <v>0</v>
      </c>
      <c r="Y7">
        <f t="shared" ca="1" si="1"/>
        <v>0</v>
      </c>
      <c r="Z7">
        <f t="shared" ca="1" si="1"/>
        <v>0</v>
      </c>
      <c r="AA7">
        <f t="shared" ca="1" si="1"/>
        <v>0</v>
      </c>
      <c r="AB7">
        <f t="shared" ca="1" si="1"/>
        <v>0</v>
      </c>
      <c r="AC7">
        <f t="shared" ca="1" si="1"/>
        <v>0</v>
      </c>
      <c r="AD7">
        <f t="shared" ca="1" si="1"/>
        <v>0</v>
      </c>
      <c r="AE7">
        <f t="shared" ca="1" si="1"/>
        <v>0</v>
      </c>
      <c r="AF7">
        <f t="shared" ca="1" si="1"/>
        <v>0</v>
      </c>
      <c r="AG7">
        <f t="shared" ca="1" si="3"/>
        <v>100</v>
      </c>
    </row>
    <row r="8" spans="1:33" x14ac:dyDescent="0.3">
      <c r="A8">
        <v>6</v>
      </c>
      <c r="B8" s="1">
        <v>2012</v>
      </c>
      <c r="C8">
        <f t="shared" ca="1" si="2"/>
        <v>22.24</v>
      </c>
      <c r="D8">
        <f t="shared" ca="1" si="1"/>
        <v>22.29</v>
      </c>
      <c r="E8">
        <f t="shared" ca="1" si="1"/>
        <v>12.21</v>
      </c>
      <c r="F8">
        <f t="shared" ca="1" si="1"/>
        <v>4.04</v>
      </c>
      <c r="G8">
        <f t="shared" ca="1" si="1"/>
        <v>3.41</v>
      </c>
      <c r="H8">
        <f t="shared" ca="1" si="1"/>
        <v>0.97</v>
      </c>
      <c r="I8">
        <f t="shared" ca="1" si="1"/>
        <v>8.86</v>
      </c>
      <c r="J8">
        <f t="shared" ca="1" si="1"/>
        <v>19.079999999999998</v>
      </c>
      <c r="K8">
        <f t="shared" ca="1" si="1"/>
        <v>6.91</v>
      </c>
      <c r="L8">
        <f t="shared" ca="1" si="1"/>
        <v>0</v>
      </c>
      <c r="M8">
        <f t="shared" ca="1" si="1"/>
        <v>0</v>
      </c>
      <c r="N8">
        <f t="shared" ca="1" si="1"/>
        <v>0</v>
      </c>
      <c r="O8">
        <f t="shared" ca="1" si="1"/>
        <v>0</v>
      </c>
      <c r="P8">
        <f t="shared" ca="1" si="1"/>
        <v>0</v>
      </c>
      <c r="Q8">
        <f t="shared" ca="1" si="1"/>
        <v>0</v>
      </c>
      <c r="R8">
        <f t="shared" ca="1" si="1"/>
        <v>0</v>
      </c>
      <c r="S8">
        <f t="shared" ca="1" si="1"/>
        <v>0</v>
      </c>
      <c r="T8">
        <f t="shared" ca="1" si="1"/>
        <v>0</v>
      </c>
      <c r="U8">
        <f t="shared" ca="1" si="1"/>
        <v>0</v>
      </c>
      <c r="V8">
        <f t="shared" ca="1" si="1"/>
        <v>0</v>
      </c>
      <c r="W8">
        <f t="shared" ca="1" si="1"/>
        <v>0</v>
      </c>
      <c r="X8">
        <f t="shared" ca="1" si="1"/>
        <v>0</v>
      </c>
      <c r="Y8">
        <f t="shared" ca="1" si="1"/>
        <v>0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>
        <f t="shared" ca="1" si="1"/>
        <v>0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3"/>
        <v>100.00999999999999</v>
      </c>
    </row>
    <row r="9" spans="1:33" x14ac:dyDescent="0.3">
      <c r="A9">
        <v>7</v>
      </c>
      <c r="B9" s="1">
        <v>2013</v>
      </c>
      <c r="C9">
        <f t="shared" ca="1" si="2"/>
        <v>21.15</v>
      </c>
      <c r="D9">
        <f t="shared" ca="1" si="1"/>
        <v>28.26</v>
      </c>
      <c r="E9">
        <f t="shared" ca="1" si="1"/>
        <v>7.97</v>
      </c>
      <c r="F9">
        <f t="shared" ca="1" si="1"/>
        <v>5.31</v>
      </c>
      <c r="G9">
        <f t="shared" ca="1" si="1"/>
        <v>2.89</v>
      </c>
      <c r="H9">
        <f t="shared" ca="1" si="1"/>
        <v>2.1800000000000002</v>
      </c>
      <c r="I9">
        <f t="shared" ca="1" si="1"/>
        <v>9.77</v>
      </c>
      <c r="J9">
        <f t="shared" ca="1" si="1"/>
        <v>16.41</v>
      </c>
      <c r="K9">
        <f t="shared" ca="1" si="1"/>
        <v>6.07</v>
      </c>
      <c r="L9">
        <f t="shared" ca="1" si="1"/>
        <v>0</v>
      </c>
      <c r="M9">
        <f t="shared" ca="1" si="1"/>
        <v>0</v>
      </c>
      <c r="N9">
        <f t="shared" ca="1" si="1"/>
        <v>0</v>
      </c>
      <c r="O9">
        <f t="shared" ca="1" si="1"/>
        <v>0</v>
      </c>
      <c r="P9">
        <f t="shared" ca="1" si="1"/>
        <v>0</v>
      </c>
      <c r="Q9">
        <f t="shared" ca="1" si="1"/>
        <v>0</v>
      </c>
      <c r="R9">
        <f t="shared" ca="1" si="1"/>
        <v>0</v>
      </c>
      <c r="S9">
        <f t="shared" ca="1" si="1"/>
        <v>0</v>
      </c>
      <c r="T9">
        <f t="shared" ca="1" si="1"/>
        <v>0</v>
      </c>
      <c r="U9">
        <f t="shared" ca="1" si="1"/>
        <v>0</v>
      </c>
      <c r="V9">
        <f t="shared" ca="1" si="1"/>
        <v>0</v>
      </c>
      <c r="W9">
        <f t="shared" ca="1" si="1"/>
        <v>0</v>
      </c>
      <c r="X9">
        <f t="shared" ca="1" si="1"/>
        <v>0</v>
      </c>
      <c r="Y9">
        <f t="shared" ca="1" si="1"/>
        <v>0</v>
      </c>
      <c r="Z9">
        <f t="shared" ca="1" si="1"/>
        <v>0</v>
      </c>
      <c r="AA9">
        <f t="shared" ca="1" si="1"/>
        <v>0</v>
      </c>
      <c r="AB9">
        <f t="shared" ca="1" si="1"/>
        <v>0</v>
      </c>
      <c r="AC9">
        <f t="shared" ca="1" si="1"/>
        <v>0</v>
      </c>
      <c r="AD9">
        <f t="shared" ca="1" si="1"/>
        <v>0</v>
      </c>
      <c r="AE9">
        <f t="shared" ca="1" si="1"/>
        <v>0</v>
      </c>
      <c r="AF9">
        <f t="shared" ca="1" si="1"/>
        <v>0</v>
      </c>
      <c r="AG9">
        <f t="shared" ca="1" si="3"/>
        <v>100.00999999999999</v>
      </c>
    </row>
    <row r="10" spans="1:33" x14ac:dyDescent="0.3">
      <c r="A10">
        <v>8</v>
      </c>
      <c r="B10" s="1">
        <v>2014</v>
      </c>
      <c r="C10">
        <f t="shared" ca="1" si="2"/>
        <v>16.45</v>
      </c>
      <c r="D10">
        <f t="shared" ca="1" si="1"/>
        <v>32.67</v>
      </c>
      <c r="E10">
        <f t="shared" ca="1" si="1"/>
        <v>5.99</v>
      </c>
      <c r="F10">
        <f t="shared" ca="1" si="1"/>
        <v>5.88</v>
      </c>
      <c r="G10">
        <f t="shared" ca="1" si="1"/>
        <v>3.9</v>
      </c>
      <c r="H10">
        <f t="shared" ca="1" si="1"/>
        <v>1.7</v>
      </c>
      <c r="I10">
        <f t="shared" ca="1" si="1"/>
        <v>10.8</v>
      </c>
      <c r="J10">
        <f t="shared" ca="1" si="1"/>
        <v>20.69</v>
      </c>
      <c r="K10">
        <f t="shared" ca="1" si="1"/>
        <v>1.92</v>
      </c>
      <c r="L10">
        <f t="shared" ca="1" si="1"/>
        <v>0</v>
      </c>
      <c r="M10">
        <f t="shared" ca="1" si="1"/>
        <v>0</v>
      </c>
      <c r="N10">
        <f t="shared" ca="1" si="1"/>
        <v>0</v>
      </c>
      <c r="O10">
        <f t="shared" ca="1" si="1"/>
        <v>0</v>
      </c>
      <c r="P10">
        <f t="shared" ca="1" si="1"/>
        <v>0</v>
      </c>
      <c r="Q10">
        <f t="shared" ca="1" si="1"/>
        <v>0</v>
      </c>
      <c r="R10">
        <f t="shared" ca="1" si="1"/>
        <v>0</v>
      </c>
      <c r="S10">
        <f t="shared" ca="1" si="1"/>
        <v>0</v>
      </c>
      <c r="T10">
        <f t="shared" ca="1" si="1"/>
        <v>0</v>
      </c>
      <c r="U10">
        <f t="shared" ca="1" si="1"/>
        <v>0</v>
      </c>
      <c r="V10">
        <f t="shared" ca="1" si="1"/>
        <v>0</v>
      </c>
      <c r="W10">
        <f t="shared" ca="1" si="1"/>
        <v>0</v>
      </c>
      <c r="X10">
        <f t="shared" ca="1" si="1"/>
        <v>0</v>
      </c>
      <c r="Y10">
        <f t="shared" ca="1" si="1"/>
        <v>0</v>
      </c>
      <c r="Z10">
        <f t="shared" ca="1" si="1"/>
        <v>0</v>
      </c>
      <c r="AA10">
        <f t="shared" ca="1" si="1"/>
        <v>0</v>
      </c>
      <c r="AB10">
        <f t="shared" ca="1" si="1"/>
        <v>0</v>
      </c>
      <c r="AC10">
        <f t="shared" ca="1" si="1"/>
        <v>0</v>
      </c>
      <c r="AD10">
        <f t="shared" ca="1" si="1"/>
        <v>0</v>
      </c>
      <c r="AE10">
        <f t="shared" ca="1" si="1"/>
        <v>0</v>
      </c>
      <c r="AF10">
        <f t="shared" ca="1" si="1"/>
        <v>0</v>
      </c>
      <c r="AG10">
        <f t="shared" ca="1" si="3"/>
        <v>100.00000000000001</v>
      </c>
    </row>
    <row r="11" spans="1:33" x14ac:dyDescent="0.3">
      <c r="A11">
        <v>9</v>
      </c>
      <c r="B11" s="1">
        <v>2015</v>
      </c>
      <c r="C11">
        <f t="shared" ca="1" si="2"/>
        <v>15.4</v>
      </c>
      <c r="D11">
        <f t="shared" ca="1" si="1"/>
        <v>31.79</v>
      </c>
      <c r="E11">
        <f t="shared" ca="1" si="1"/>
        <v>7.78</v>
      </c>
      <c r="F11">
        <f t="shared" ca="1" si="1"/>
        <v>5.39</v>
      </c>
      <c r="G11">
        <f t="shared" ca="1" si="1"/>
        <v>4.05</v>
      </c>
      <c r="H11">
        <f t="shared" ca="1" si="1"/>
        <v>1.5</v>
      </c>
      <c r="I11">
        <f t="shared" ca="1" si="1"/>
        <v>9.18</v>
      </c>
      <c r="J11">
        <f t="shared" ca="1" si="1"/>
        <v>24.9</v>
      </c>
      <c r="K11">
        <f t="shared" ca="1" si="1"/>
        <v>0</v>
      </c>
      <c r="L11">
        <f t="shared" ca="1" si="1"/>
        <v>0</v>
      </c>
      <c r="M11">
        <f t="shared" ca="1" si="1"/>
        <v>0</v>
      </c>
      <c r="N11">
        <f t="shared" ca="1" si="1"/>
        <v>0</v>
      </c>
      <c r="O11">
        <f t="shared" ca="1" si="1"/>
        <v>0</v>
      </c>
      <c r="P11">
        <f t="shared" ca="1" si="1"/>
        <v>0</v>
      </c>
      <c r="Q11">
        <f t="shared" ca="1" si="1"/>
        <v>0</v>
      </c>
      <c r="R11">
        <f t="shared" ca="1" si="1"/>
        <v>0</v>
      </c>
      <c r="S11">
        <f t="shared" ca="1" si="1"/>
        <v>0</v>
      </c>
      <c r="T11">
        <f t="shared" ca="1" si="1"/>
        <v>0</v>
      </c>
      <c r="U11">
        <f t="shared" ca="1" si="1"/>
        <v>0</v>
      </c>
      <c r="V11">
        <f t="shared" ca="1" si="1"/>
        <v>0</v>
      </c>
      <c r="W11">
        <f t="shared" ca="1" si="1"/>
        <v>0</v>
      </c>
      <c r="X11">
        <f t="shared" ca="1" si="1"/>
        <v>0</v>
      </c>
      <c r="Y11">
        <f t="shared" ca="1" si="1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3"/>
        <v>99.990000000000009</v>
      </c>
    </row>
    <row r="12" spans="1:33" x14ac:dyDescent="0.3">
      <c r="B12" s="2" t="s">
        <v>65</v>
      </c>
      <c r="C12">
        <f ca="1">C11-C3</f>
        <v>-9.15</v>
      </c>
      <c r="D12">
        <f t="shared" ref="D12:AF12" ca="1" si="4">D11-D3</f>
        <v>21.56</v>
      </c>
      <c r="E12">
        <f t="shared" ca="1" si="4"/>
        <v>1.2600000000000007</v>
      </c>
      <c r="F12">
        <f t="shared" ca="1" si="4"/>
        <v>-6.89</v>
      </c>
      <c r="G12">
        <f t="shared" ca="1" si="4"/>
        <v>8.9999999999999858E-2</v>
      </c>
      <c r="H12">
        <f t="shared" ca="1" si="4"/>
        <v>1.5</v>
      </c>
      <c r="I12">
        <f t="shared" ca="1" si="4"/>
        <v>-3.6099999999999994</v>
      </c>
      <c r="J12">
        <f t="shared" ca="1" si="4"/>
        <v>-4.7700000000000031</v>
      </c>
      <c r="K12">
        <f t="shared" ca="1" si="4"/>
        <v>0</v>
      </c>
      <c r="L12">
        <f t="shared" ca="1" si="4"/>
        <v>0</v>
      </c>
      <c r="M12">
        <f t="shared" ca="1" si="4"/>
        <v>0</v>
      </c>
      <c r="N12">
        <f t="shared" ca="1" si="4"/>
        <v>0</v>
      </c>
      <c r="O12">
        <f t="shared" ca="1" si="4"/>
        <v>0</v>
      </c>
      <c r="P12">
        <f t="shared" ca="1" si="4"/>
        <v>0</v>
      </c>
      <c r="Q12">
        <f t="shared" ca="1" si="4"/>
        <v>0</v>
      </c>
      <c r="R12">
        <f t="shared" ca="1" si="4"/>
        <v>0</v>
      </c>
      <c r="S12">
        <f t="shared" ca="1" si="4"/>
        <v>0</v>
      </c>
      <c r="T12">
        <f t="shared" ca="1" si="4"/>
        <v>0</v>
      </c>
      <c r="U12">
        <f t="shared" ca="1" si="4"/>
        <v>0</v>
      </c>
      <c r="V12">
        <f t="shared" ca="1" si="4"/>
        <v>0</v>
      </c>
      <c r="W12">
        <f t="shared" ca="1" si="4"/>
        <v>0</v>
      </c>
      <c r="X12">
        <f t="shared" ca="1" si="4"/>
        <v>0</v>
      </c>
      <c r="Y12">
        <f t="shared" ca="1" si="4"/>
        <v>0</v>
      </c>
      <c r="Z12">
        <f t="shared" ca="1" si="4"/>
        <v>0</v>
      </c>
      <c r="AA12">
        <f t="shared" ca="1" si="4"/>
        <v>0</v>
      </c>
      <c r="AB12">
        <f t="shared" ca="1" si="4"/>
        <v>0</v>
      </c>
      <c r="AC12">
        <f t="shared" ca="1" si="4"/>
        <v>0</v>
      </c>
      <c r="AD12">
        <f t="shared" ca="1" si="4"/>
        <v>0</v>
      </c>
      <c r="AE12">
        <f t="shared" ca="1" si="4"/>
        <v>0</v>
      </c>
      <c r="AF12">
        <f t="shared" ca="1" si="4"/>
        <v>0</v>
      </c>
    </row>
    <row r="14" spans="1:33" s="1" customFormat="1" x14ac:dyDescent="0.3">
      <c r="B14" s="2" t="s">
        <v>61</v>
      </c>
      <c r="C14" s="1" t="str">
        <f ca="1">OFFSET($B$1,$B$1+10*C$1,0)</f>
        <v>GU</v>
      </c>
      <c r="D14" s="1" t="str">
        <f t="shared" ref="D14:AF14" ca="1" si="5">OFFSET($B$1,$B$1+10*D$1,0)</f>
        <v>HDa</v>
      </c>
      <c r="E14" s="1" t="str">
        <f t="shared" ca="1" si="5"/>
        <v>KTH</v>
      </c>
      <c r="F14" s="1" t="str">
        <f t="shared" ca="1" si="5"/>
        <v>LiU</v>
      </c>
      <c r="G14" s="1" t="str">
        <f t="shared" ca="1" si="5"/>
        <v>LnU</v>
      </c>
      <c r="H14" s="1" t="str">
        <f t="shared" ca="1" si="5"/>
        <v>LTU</v>
      </c>
      <c r="I14" s="1" t="str">
        <f t="shared" ca="1" si="5"/>
        <v>LU</v>
      </c>
      <c r="J14" s="1" t="str">
        <f t="shared" ca="1" si="5"/>
        <v>SU</v>
      </c>
      <c r="K14" s="1" t="str">
        <f t="shared" ca="1" si="5"/>
        <v>UmU</v>
      </c>
      <c r="L14" s="1">
        <f t="shared" ca="1" si="5"/>
        <v>0</v>
      </c>
      <c r="M14" s="1">
        <f t="shared" ca="1" si="5"/>
        <v>0</v>
      </c>
      <c r="N14" s="1">
        <f t="shared" ca="1" si="5"/>
        <v>0</v>
      </c>
      <c r="O14" s="1">
        <f t="shared" ca="1" si="5"/>
        <v>0</v>
      </c>
      <c r="P14" s="1">
        <f t="shared" ca="1" si="5"/>
        <v>0</v>
      </c>
      <c r="Q14" s="1">
        <f t="shared" ca="1" si="5"/>
        <v>0</v>
      </c>
      <c r="R14" s="1">
        <f t="shared" ca="1" si="5"/>
        <v>0</v>
      </c>
      <c r="S14" s="1">
        <f t="shared" ca="1" si="5"/>
        <v>0</v>
      </c>
      <c r="T14" s="1">
        <f t="shared" ca="1" si="5"/>
        <v>0</v>
      </c>
      <c r="U14" s="1">
        <f t="shared" ca="1" si="5"/>
        <v>0</v>
      </c>
      <c r="V14" s="1">
        <f t="shared" ca="1" si="5"/>
        <v>0</v>
      </c>
      <c r="W14" s="1">
        <f t="shared" ca="1" si="5"/>
        <v>0</v>
      </c>
      <c r="X14" s="1">
        <f t="shared" ca="1" si="5"/>
        <v>0</v>
      </c>
      <c r="Y14" s="1">
        <f t="shared" ca="1" si="5"/>
        <v>0</v>
      </c>
      <c r="Z14" s="1">
        <f t="shared" ca="1" si="5"/>
        <v>0</v>
      </c>
      <c r="AA14" s="1">
        <f t="shared" ca="1" si="5"/>
        <v>0</v>
      </c>
      <c r="AB14" s="1">
        <f t="shared" ca="1" si="5"/>
        <v>0</v>
      </c>
      <c r="AC14" s="1">
        <f t="shared" ca="1" si="5"/>
        <v>0</v>
      </c>
      <c r="AD14" s="1">
        <f t="shared" ca="1" si="5"/>
        <v>0</v>
      </c>
      <c r="AE14" s="1">
        <f t="shared" ca="1" si="5"/>
        <v>0</v>
      </c>
      <c r="AF14" s="1">
        <f t="shared" ca="1" si="5"/>
        <v>0</v>
      </c>
      <c r="AG14" s="1" t="s">
        <v>60</v>
      </c>
    </row>
    <row r="15" spans="1:33" x14ac:dyDescent="0.3">
      <c r="A15">
        <v>2</v>
      </c>
      <c r="B15" s="1">
        <v>2008</v>
      </c>
      <c r="C15">
        <f ca="1">OFFSET($B$1,$B$1+10*C$1+$A15,1)</f>
        <v>321</v>
      </c>
      <c r="D15">
        <f t="shared" ref="D15:AF22" ca="1" si="6">OFFSET($B$1,$B$1+10*D$1+$A15,1)</f>
        <v>281</v>
      </c>
      <c r="E15">
        <f t="shared" ca="1" si="6"/>
        <v>203</v>
      </c>
      <c r="F15">
        <f t="shared" ca="1" si="6"/>
        <v>114</v>
      </c>
      <c r="G15">
        <f t="shared" ca="1" si="6"/>
        <v>100</v>
      </c>
      <c r="H15">
        <f t="shared" ca="1" si="6"/>
        <v>12</v>
      </c>
      <c r="I15">
        <f t="shared" ca="1" si="6"/>
        <v>178</v>
      </c>
      <c r="J15">
        <f t="shared" ca="1" si="6"/>
        <v>358</v>
      </c>
      <c r="K15">
        <f t="shared" ca="1" si="6"/>
        <v>0</v>
      </c>
      <c r="L15">
        <f t="shared" ca="1" si="6"/>
        <v>0</v>
      </c>
      <c r="M15">
        <f t="shared" ca="1" si="6"/>
        <v>0</v>
      </c>
      <c r="N15">
        <f t="shared" ca="1" si="6"/>
        <v>0</v>
      </c>
      <c r="O15">
        <f t="shared" ca="1" si="6"/>
        <v>0</v>
      </c>
      <c r="P15">
        <f t="shared" ca="1" si="6"/>
        <v>0</v>
      </c>
      <c r="Q15">
        <f t="shared" ca="1" si="6"/>
        <v>0</v>
      </c>
      <c r="R15">
        <f t="shared" ca="1" si="6"/>
        <v>0</v>
      </c>
      <c r="S15">
        <f t="shared" ca="1" si="6"/>
        <v>0</v>
      </c>
      <c r="T15">
        <f t="shared" ca="1" si="6"/>
        <v>0</v>
      </c>
      <c r="U15">
        <f t="shared" ca="1" si="6"/>
        <v>0</v>
      </c>
      <c r="V15">
        <f t="shared" ca="1" si="6"/>
        <v>0</v>
      </c>
      <c r="W15">
        <f t="shared" ca="1" si="6"/>
        <v>0</v>
      </c>
      <c r="X15">
        <f t="shared" ca="1" si="6"/>
        <v>0</v>
      </c>
      <c r="Y15">
        <f t="shared" ca="1" si="6"/>
        <v>0</v>
      </c>
      <c r="Z15">
        <f t="shared" ca="1" si="6"/>
        <v>0</v>
      </c>
      <c r="AA15">
        <f t="shared" ca="1" si="6"/>
        <v>0</v>
      </c>
      <c r="AB15">
        <f t="shared" ca="1" si="6"/>
        <v>0</v>
      </c>
      <c r="AC15">
        <f t="shared" ca="1" si="6"/>
        <v>0</v>
      </c>
      <c r="AD15">
        <f t="shared" ca="1" si="6"/>
        <v>0</v>
      </c>
      <c r="AE15">
        <f t="shared" ca="1" si="6"/>
        <v>0</v>
      </c>
      <c r="AF15">
        <f t="shared" ca="1" si="6"/>
        <v>0</v>
      </c>
      <c r="AG15">
        <f t="shared" ca="1" si="3"/>
        <v>1567</v>
      </c>
    </row>
    <row r="16" spans="1:33" x14ac:dyDescent="0.3">
      <c r="A16">
        <v>3</v>
      </c>
      <c r="B16" s="1">
        <v>2009</v>
      </c>
      <c r="C16">
        <f t="shared" ref="C16:R22" ca="1" si="7">OFFSET($B$1,$B$1+10*C$1+$A16,1)</f>
        <v>401</v>
      </c>
      <c r="D16">
        <f t="shared" ca="1" si="7"/>
        <v>324</v>
      </c>
      <c r="E16">
        <f t="shared" ca="1" si="7"/>
        <v>255</v>
      </c>
      <c r="F16">
        <f t="shared" ca="1" si="7"/>
        <v>120</v>
      </c>
      <c r="G16">
        <f t="shared" ca="1" si="7"/>
        <v>111</v>
      </c>
      <c r="H16">
        <f t="shared" ca="1" si="7"/>
        <v>29</v>
      </c>
      <c r="I16">
        <f t="shared" ca="1" si="7"/>
        <v>188</v>
      </c>
      <c r="J16">
        <f t="shared" ca="1" si="7"/>
        <v>404</v>
      </c>
      <c r="K16">
        <f t="shared" ca="1" si="7"/>
        <v>0</v>
      </c>
      <c r="L16">
        <f t="shared" ca="1" si="7"/>
        <v>0</v>
      </c>
      <c r="M16">
        <f t="shared" ca="1" si="7"/>
        <v>0</v>
      </c>
      <c r="N16">
        <f t="shared" ca="1" si="7"/>
        <v>0</v>
      </c>
      <c r="O16">
        <f t="shared" ca="1" si="7"/>
        <v>0</v>
      </c>
      <c r="P16">
        <f t="shared" ca="1" si="7"/>
        <v>0</v>
      </c>
      <c r="Q16">
        <f t="shared" ca="1" si="7"/>
        <v>0</v>
      </c>
      <c r="R16">
        <f t="shared" ca="1" si="7"/>
        <v>0</v>
      </c>
      <c r="S16">
        <f t="shared" ca="1" si="6"/>
        <v>0</v>
      </c>
      <c r="T16">
        <f t="shared" ca="1" si="6"/>
        <v>0</v>
      </c>
      <c r="U16">
        <f t="shared" ca="1" si="6"/>
        <v>0</v>
      </c>
      <c r="V16">
        <f t="shared" ca="1" si="6"/>
        <v>0</v>
      </c>
      <c r="W16">
        <f t="shared" ca="1" si="6"/>
        <v>0</v>
      </c>
      <c r="X16">
        <f t="shared" ca="1" si="6"/>
        <v>0</v>
      </c>
      <c r="Y16">
        <f t="shared" ca="1" si="6"/>
        <v>0</v>
      </c>
      <c r="Z16">
        <f t="shared" ca="1" si="6"/>
        <v>0</v>
      </c>
      <c r="AA16">
        <f t="shared" ca="1" si="6"/>
        <v>0</v>
      </c>
      <c r="AB16">
        <f t="shared" ca="1" si="6"/>
        <v>0</v>
      </c>
      <c r="AC16">
        <f t="shared" ca="1" si="6"/>
        <v>0</v>
      </c>
      <c r="AD16">
        <f t="shared" ca="1" si="6"/>
        <v>0</v>
      </c>
      <c r="AE16">
        <f t="shared" ca="1" si="6"/>
        <v>0</v>
      </c>
      <c r="AF16">
        <f t="shared" ca="1" si="6"/>
        <v>0</v>
      </c>
      <c r="AG16">
        <f t="shared" ca="1" si="3"/>
        <v>1832</v>
      </c>
    </row>
    <row r="17" spans="1:33" x14ac:dyDescent="0.3">
      <c r="A17">
        <v>4</v>
      </c>
      <c r="B17" s="1">
        <v>2010</v>
      </c>
      <c r="C17">
        <f t="shared" ca="1" si="7"/>
        <v>421</v>
      </c>
      <c r="D17">
        <f t="shared" ca="1" si="6"/>
        <v>410</v>
      </c>
      <c r="E17">
        <f t="shared" ca="1" si="6"/>
        <v>306</v>
      </c>
      <c r="F17">
        <f t="shared" ca="1" si="6"/>
        <v>97</v>
      </c>
      <c r="G17">
        <f t="shared" ca="1" si="6"/>
        <v>89</v>
      </c>
      <c r="H17">
        <f t="shared" ca="1" si="6"/>
        <v>40</v>
      </c>
      <c r="I17">
        <f t="shared" ca="1" si="6"/>
        <v>211</v>
      </c>
      <c r="J17">
        <f t="shared" ca="1" si="6"/>
        <v>424</v>
      </c>
      <c r="K17">
        <f t="shared" ca="1" si="6"/>
        <v>0</v>
      </c>
      <c r="L17">
        <f t="shared" ca="1" si="6"/>
        <v>0</v>
      </c>
      <c r="M17">
        <f t="shared" ca="1" si="6"/>
        <v>0</v>
      </c>
      <c r="N17">
        <f t="shared" ca="1" si="6"/>
        <v>0</v>
      </c>
      <c r="O17">
        <f t="shared" ca="1" si="6"/>
        <v>0</v>
      </c>
      <c r="P17">
        <f t="shared" ca="1" si="6"/>
        <v>0</v>
      </c>
      <c r="Q17">
        <f t="shared" ca="1" si="6"/>
        <v>0</v>
      </c>
      <c r="R17">
        <f t="shared" ca="1" si="6"/>
        <v>0</v>
      </c>
      <c r="S17">
        <f t="shared" ca="1" si="6"/>
        <v>0</v>
      </c>
      <c r="T17">
        <f t="shared" ca="1" si="6"/>
        <v>0</v>
      </c>
      <c r="U17">
        <f t="shared" ca="1" si="6"/>
        <v>0</v>
      </c>
      <c r="V17">
        <f t="shared" ca="1" si="6"/>
        <v>0</v>
      </c>
      <c r="W17">
        <f t="shared" ca="1" si="6"/>
        <v>0</v>
      </c>
      <c r="X17">
        <f t="shared" ca="1" si="6"/>
        <v>0</v>
      </c>
      <c r="Y17">
        <f t="shared" ca="1" si="6"/>
        <v>0</v>
      </c>
      <c r="Z17">
        <f t="shared" ca="1" si="6"/>
        <v>0</v>
      </c>
      <c r="AA17">
        <f t="shared" ca="1" si="6"/>
        <v>0</v>
      </c>
      <c r="AB17">
        <f t="shared" ca="1" si="6"/>
        <v>0</v>
      </c>
      <c r="AC17">
        <f t="shared" ca="1" si="6"/>
        <v>0</v>
      </c>
      <c r="AD17">
        <f t="shared" ca="1" si="6"/>
        <v>0</v>
      </c>
      <c r="AE17">
        <f t="shared" ca="1" si="6"/>
        <v>0</v>
      </c>
      <c r="AF17">
        <f t="shared" ca="1" si="6"/>
        <v>0</v>
      </c>
      <c r="AG17">
        <f t="shared" ca="1" si="3"/>
        <v>1998</v>
      </c>
    </row>
    <row r="18" spans="1:33" x14ac:dyDescent="0.3">
      <c r="A18">
        <v>5</v>
      </c>
      <c r="B18" s="1">
        <v>2011</v>
      </c>
      <c r="C18">
        <f t="shared" ca="1" si="7"/>
        <v>439</v>
      </c>
      <c r="D18">
        <f t="shared" ca="1" si="6"/>
        <v>457</v>
      </c>
      <c r="E18">
        <f t="shared" ca="1" si="6"/>
        <v>285</v>
      </c>
      <c r="F18">
        <f t="shared" ca="1" si="6"/>
        <v>86</v>
      </c>
      <c r="G18">
        <f t="shared" ca="1" si="6"/>
        <v>71</v>
      </c>
      <c r="H18">
        <f t="shared" ca="1" si="6"/>
        <v>25</v>
      </c>
      <c r="I18">
        <f t="shared" ca="1" si="6"/>
        <v>231</v>
      </c>
      <c r="J18">
        <f t="shared" ca="1" si="6"/>
        <v>431</v>
      </c>
      <c r="K18">
        <f t="shared" ca="1" si="6"/>
        <v>105</v>
      </c>
      <c r="L18">
        <f t="shared" ca="1" si="6"/>
        <v>0</v>
      </c>
      <c r="M18">
        <f t="shared" ca="1" si="6"/>
        <v>0</v>
      </c>
      <c r="N18">
        <f t="shared" ca="1" si="6"/>
        <v>0</v>
      </c>
      <c r="O18">
        <f t="shared" ca="1" si="6"/>
        <v>0</v>
      </c>
      <c r="P18">
        <f t="shared" ca="1" si="6"/>
        <v>0</v>
      </c>
      <c r="Q18">
        <f t="shared" ca="1" si="6"/>
        <v>0</v>
      </c>
      <c r="R18">
        <f t="shared" ca="1" si="6"/>
        <v>0</v>
      </c>
      <c r="S18">
        <f t="shared" ca="1" si="6"/>
        <v>0</v>
      </c>
      <c r="T18">
        <f t="shared" ca="1" si="6"/>
        <v>0</v>
      </c>
      <c r="U18">
        <f t="shared" ca="1" si="6"/>
        <v>0</v>
      </c>
      <c r="V18">
        <f t="shared" ca="1" si="6"/>
        <v>0</v>
      </c>
      <c r="W18">
        <f t="shared" ca="1" si="6"/>
        <v>0</v>
      </c>
      <c r="X18">
        <f t="shared" ca="1" si="6"/>
        <v>0</v>
      </c>
      <c r="Y18">
        <f t="shared" ca="1" si="6"/>
        <v>0</v>
      </c>
      <c r="Z18">
        <f t="shared" ca="1" si="6"/>
        <v>0</v>
      </c>
      <c r="AA18">
        <f t="shared" ca="1" si="6"/>
        <v>0</v>
      </c>
      <c r="AB18">
        <f t="shared" ca="1" si="6"/>
        <v>0</v>
      </c>
      <c r="AC18">
        <f t="shared" ca="1" si="6"/>
        <v>0</v>
      </c>
      <c r="AD18">
        <f t="shared" ca="1" si="6"/>
        <v>0</v>
      </c>
      <c r="AE18">
        <f t="shared" ca="1" si="6"/>
        <v>0</v>
      </c>
      <c r="AF18">
        <f t="shared" ca="1" si="6"/>
        <v>0</v>
      </c>
      <c r="AG18">
        <f t="shared" ca="1" si="3"/>
        <v>2130</v>
      </c>
    </row>
    <row r="19" spans="1:33" x14ac:dyDescent="0.3">
      <c r="A19">
        <v>6</v>
      </c>
      <c r="B19" s="1">
        <v>2012</v>
      </c>
      <c r="C19">
        <f t="shared" ca="1" si="7"/>
        <v>457</v>
      </c>
      <c r="D19">
        <f t="shared" ca="1" si="6"/>
        <v>458</v>
      </c>
      <c r="E19">
        <f t="shared" ca="1" si="6"/>
        <v>251</v>
      </c>
      <c r="F19">
        <f t="shared" ca="1" si="6"/>
        <v>83</v>
      </c>
      <c r="G19">
        <f t="shared" ca="1" si="6"/>
        <v>70</v>
      </c>
      <c r="H19">
        <f t="shared" ca="1" si="6"/>
        <v>20</v>
      </c>
      <c r="I19">
        <f t="shared" ca="1" si="6"/>
        <v>182</v>
      </c>
      <c r="J19">
        <f t="shared" ca="1" si="6"/>
        <v>392</v>
      </c>
      <c r="K19">
        <f t="shared" ca="1" si="6"/>
        <v>142</v>
      </c>
      <c r="L19">
        <f t="shared" ca="1" si="6"/>
        <v>0</v>
      </c>
      <c r="M19">
        <f t="shared" ca="1" si="6"/>
        <v>0</v>
      </c>
      <c r="N19">
        <f t="shared" ca="1" si="6"/>
        <v>0</v>
      </c>
      <c r="O19">
        <f t="shared" ca="1" si="6"/>
        <v>0</v>
      </c>
      <c r="P19">
        <f t="shared" ca="1" si="6"/>
        <v>0</v>
      </c>
      <c r="Q19">
        <f t="shared" ca="1" si="6"/>
        <v>0</v>
      </c>
      <c r="R19">
        <f t="shared" ca="1" si="6"/>
        <v>0</v>
      </c>
      <c r="S19">
        <f t="shared" ca="1" si="6"/>
        <v>0</v>
      </c>
      <c r="T19">
        <f t="shared" ca="1" si="6"/>
        <v>0</v>
      </c>
      <c r="U19">
        <f t="shared" ca="1" si="6"/>
        <v>0</v>
      </c>
      <c r="V19">
        <f t="shared" ca="1" si="6"/>
        <v>0</v>
      </c>
      <c r="W19">
        <f t="shared" ca="1" si="6"/>
        <v>0</v>
      </c>
      <c r="X19">
        <f t="shared" ca="1" si="6"/>
        <v>0</v>
      </c>
      <c r="Y19">
        <f t="shared" ca="1" si="6"/>
        <v>0</v>
      </c>
      <c r="Z19">
        <f t="shared" ca="1" si="6"/>
        <v>0</v>
      </c>
      <c r="AA19">
        <f t="shared" ca="1" si="6"/>
        <v>0</v>
      </c>
      <c r="AB19">
        <f t="shared" ca="1" si="6"/>
        <v>0</v>
      </c>
      <c r="AC19">
        <f t="shared" ca="1" si="6"/>
        <v>0</v>
      </c>
      <c r="AD19">
        <f t="shared" ca="1" si="6"/>
        <v>0</v>
      </c>
      <c r="AE19">
        <f t="shared" ca="1" si="6"/>
        <v>0</v>
      </c>
      <c r="AF19">
        <f t="shared" ca="1" si="6"/>
        <v>0</v>
      </c>
      <c r="AG19">
        <f t="shared" ca="1" si="3"/>
        <v>2055</v>
      </c>
    </row>
    <row r="20" spans="1:33" x14ac:dyDescent="0.3">
      <c r="A20">
        <v>7</v>
      </c>
      <c r="B20" s="1">
        <v>2013</v>
      </c>
      <c r="C20">
        <f t="shared" ca="1" si="7"/>
        <v>446</v>
      </c>
      <c r="D20">
        <f t="shared" ca="1" si="6"/>
        <v>596</v>
      </c>
      <c r="E20">
        <f t="shared" ca="1" si="6"/>
        <v>168</v>
      </c>
      <c r="F20">
        <f t="shared" ca="1" si="6"/>
        <v>112</v>
      </c>
      <c r="G20">
        <f t="shared" ca="1" si="6"/>
        <v>61</v>
      </c>
      <c r="H20">
        <f t="shared" ca="1" si="6"/>
        <v>46</v>
      </c>
      <c r="I20">
        <f t="shared" ca="1" si="6"/>
        <v>206</v>
      </c>
      <c r="J20">
        <f t="shared" ca="1" si="6"/>
        <v>346</v>
      </c>
      <c r="K20">
        <f t="shared" ca="1" si="6"/>
        <v>128</v>
      </c>
      <c r="L20">
        <f t="shared" ca="1" si="6"/>
        <v>0</v>
      </c>
      <c r="M20">
        <f t="shared" ca="1" si="6"/>
        <v>0</v>
      </c>
      <c r="N20">
        <f t="shared" ca="1" si="6"/>
        <v>0</v>
      </c>
      <c r="O20">
        <f t="shared" ca="1" si="6"/>
        <v>0</v>
      </c>
      <c r="P20">
        <f t="shared" ca="1" si="6"/>
        <v>0</v>
      </c>
      <c r="Q20">
        <f t="shared" ca="1" si="6"/>
        <v>0</v>
      </c>
      <c r="R20">
        <f t="shared" ca="1" si="6"/>
        <v>0</v>
      </c>
      <c r="S20">
        <f t="shared" ca="1" si="6"/>
        <v>0</v>
      </c>
      <c r="T20">
        <f t="shared" ca="1" si="6"/>
        <v>0</v>
      </c>
      <c r="U20">
        <f t="shared" ca="1" si="6"/>
        <v>0</v>
      </c>
      <c r="V20">
        <f t="shared" ca="1" si="6"/>
        <v>0</v>
      </c>
      <c r="W20">
        <f t="shared" ca="1" si="6"/>
        <v>0</v>
      </c>
      <c r="X20">
        <f t="shared" ca="1" si="6"/>
        <v>0</v>
      </c>
      <c r="Y20">
        <f t="shared" ca="1" si="6"/>
        <v>0</v>
      </c>
      <c r="Z20">
        <f t="shared" ca="1" si="6"/>
        <v>0</v>
      </c>
      <c r="AA20">
        <f t="shared" ca="1" si="6"/>
        <v>0</v>
      </c>
      <c r="AB20">
        <f t="shared" ca="1" si="6"/>
        <v>0</v>
      </c>
      <c r="AC20">
        <f t="shared" ca="1" si="6"/>
        <v>0</v>
      </c>
      <c r="AD20">
        <f t="shared" ca="1" si="6"/>
        <v>0</v>
      </c>
      <c r="AE20">
        <f t="shared" ca="1" si="6"/>
        <v>0</v>
      </c>
      <c r="AF20">
        <f t="shared" ca="1" si="6"/>
        <v>0</v>
      </c>
      <c r="AG20">
        <f t="shared" ca="1" si="3"/>
        <v>2109</v>
      </c>
    </row>
    <row r="21" spans="1:33" x14ac:dyDescent="0.3">
      <c r="A21">
        <v>8</v>
      </c>
      <c r="B21" s="1">
        <v>2014</v>
      </c>
      <c r="C21">
        <f t="shared" ca="1" si="7"/>
        <v>291</v>
      </c>
      <c r="D21">
        <f t="shared" ca="1" si="6"/>
        <v>578</v>
      </c>
      <c r="E21">
        <f t="shared" ca="1" si="6"/>
        <v>106</v>
      </c>
      <c r="F21">
        <f t="shared" ca="1" si="6"/>
        <v>104</v>
      </c>
      <c r="G21">
        <f t="shared" ca="1" si="6"/>
        <v>69</v>
      </c>
      <c r="H21">
        <f t="shared" ca="1" si="6"/>
        <v>30</v>
      </c>
      <c r="I21">
        <f t="shared" ca="1" si="6"/>
        <v>191</v>
      </c>
      <c r="J21">
        <f t="shared" ca="1" si="6"/>
        <v>366</v>
      </c>
      <c r="K21">
        <f t="shared" ca="1" si="6"/>
        <v>34</v>
      </c>
      <c r="L21">
        <f t="shared" ca="1" si="6"/>
        <v>0</v>
      </c>
      <c r="M21">
        <f t="shared" ca="1" si="6"/>
        <v>0</v>
      </c>
      <c r="N21">
        <f t="shared" ca="1" si="6"/>
        <v>0</v>
      </c>
      <c r="O21">
        <f t="shared" ca="1" si="6"/>
        <v>0</v>
      </c>
      <c r="P21">
        <f t="shared" ca="1" si="6"/>
        <v>0</v>
      </c>
      <c r="Q21">
        <f t="shared" ca="1" si="6"/>
        <v>0</v>
      </c>
      <c r="R21">
        <f t="shared" ca="1" si="6"/>
        <v>0</v>
      </c>
      <c r="S21">
        <f t="shared" ca="1" si="6"/>
        <v>0</v>
      </c>
      <c r="T21">
        <f t="shared" ca="1" si="6"/>
        <v>0</v>
      </c>
      <c r="U21">
        <f t="shared" ca="1" si="6"/>
        <v>0</v>
      </c>
      <c r="V21">
        <f t="shared" ca="1" si="6"/>
        <v>0</v>
      </c>
      <c r="W21">
        <f t="shared" ca="1" si="6"/>
        <v>0</v>
      </c>
      <c r="X21">
        <f t="shared" ca="1" si="6"/>
        <v>0</v>
      </c>
      <c r="Y21">
        <f t="shared" ca="1" si="6"/>
        <v>0</v>
      </c>
      <c r="Z21">
        <f t="shared" ca="1" si="6"/>
        <v>0</v>
      </c>
      <c r="AA21">
        <f t="shared" ca="1" si="6"/>
        <v>0</v>
      </c>
      <c r="AB21">
        <f t="shared" ca="1" si="6"/>
        <v>0</v>
      </c>
      <c r="AC21">
        <f t="shared" ca="1" si="6"/>
        <v>0</v>
      </c>
      <c r="AD21">
        <f t="shared" ca="1" si="6"/>
        <v>0</v>
      </c>
      <c r="AE21">
        <f t="shared" ca="1" si="6"/>
        <v>0</v>
      </c>
      <c r="AF21">
        <f t="shared" ca="1" si="6"/>
        <v>0</v>
      </c>
      <c r="AG21">
        <f t="shared" ca="1" si="3"/>
        <v>1769</v>
      </c>
    </row>
    <row r="22" spans="1:33" x14ac:dyDescent="0.3">
      <c r="A22">
        <v>9</v>
      </c>
      <c r="B22" s="1">
        <v>2015</v>
      </c>
      <c r="C22">
        <f t="shared" ca="1" si="7"/>
        <v>297</v>
      </c>
      <c r="D22">
        <f t="shared" ca="1" si="6"/>
        <v>613</v>
      </c>
      <c r="E22">
        <f t="shared" ca="1" si="6"/>
        <v>150</v>
      </c>
      <c r="F22">
        <f t="shared" ca="1" si="6"/>
        <v>104</v>
      </c>
      <c r="G22">
        <f t="shared" ca="1" si="6"/>
        <v>78</v>
      </c>
      <c r="H22">
        <f t="shared" ca="1" si="6"/>
        <v>29</v>
      </c>
      <c r="I22">
        <f t="shared" ca="1" si="6"/>
        <v>177</v>
      </c>
      <c r="J22">
        <f t="shared" ca="1" si="6"/>
        <v>480</v>
      </c>
      <c r="K22">
        <f t="shared" ca="1" si="6"/>
        <v>0</v>
      </c>
      <c r="L22">
        <f t="shared" ca="1" si="6"/>
        <v>0</v>
      </c>
      <c r="M22">
        <f t="shared" ca="1" si="6"/>
        <v>0</v>
      </c>
      <c r="N22">
        <f t="shared" ca="1" si="6"/>
        <v>0</v>
      </c>
      <c r="O22">
        <f t="shared" ca="1" si="6"/>
        <v>0</v>
      </c>
      <c r="P22">
        <f t="shared" ca="1" si="6"/>
        <v>0</v>
      </c>
      <c r="Q22">
        <f t="shared" ca="1" si="6"/>
        <v>0</v>
      </c>
      <c r="R22">
        <f t="shared" ca="1" si="6"/>
        <v>0</v>
      </c>
      <c r="S22">
        <f t="shared" ca="1" si="6"/>
        <v>0</v>
      </c>
      <c r="T22">
        <f t="shared" ca="1" si="6"/>
        <v>0</v>
      </c>
      <c r="U22">
        <f t="shared" ca="1" si="6"/>
        <v>0</v>
      </c>
      <c r="V22">
        <f t="shared" ca="1" si="6"/>
        <v>0</v>
      </c>
      <c r="W22">
        <f t="shared" ca="1" si="6"/>
        <v>0</v>
      </c>
      <c r="X22">
        <f t="shared" ca="1" si="6"/>
        <v>0</v>
      </c>
      <c r="Y22">
        <f t="shared" ca="1" si="6"/>
        <v>0</v>
      </c>
      <c r="Z22">
        <f t="shared" ca="1" si="6"/>
        <v>0</v>
      </c>
      <c r="AA22">
        <f t="shared" ca="1" si="6"/>
        <v>0</v>
      </c>
      <c r="AB22">
        <f t="shared" ca="1" si="6"/>
        <v>0</v>
      </c>
      <c r="AC22">
        <f t="shared" ca="1" si="6"/>
        <v>0</v>
      </c>
      <c r="AD22">
        <f t="shared" ca="1" si="6"/>
        <v>0</v>
      </c>
      <c r="AE22">
        <f t="shared" ca="1" si="6"/>
        <v>0</v>
      </c>
      <c r="AF22">
        <f t="shared" ca="1" si="6"/>
        <v>0</v>
      </c>
      <c r="AG22">
        <f t="shared" ca="1" si="3"/>
        <v>1928</v>
      </c>
    </row>
    <row r="23" spans="1:33" x14ac:dyDescent="0.3">
      <c r="B23" s="2" t="s">
        <v>64</v>
      </c>
      <c r="C23">
        <f ca="1">C22-C15</f>
        <v>-24</v>
      </c>
      <c r="D23">
        <f t="shared" ref="D23:AG23" ca="1" si="8">D22-D15</f>
        <v>332</v>
      </c>
      <c r="E23">
        <f t="shared" ca="1" si="8"/>
        <v>-53</v>
      </c>
      <c r="F23">
        <f t="shared" ca="1" si="8"/>
        <v>-10</v>
      </c>
      <c r="G23">
        <f t="shared" ca="1" si="8"/>
        <v>-22</v>
      </c>
      <c r="H23">
        <f t="shared" ca="1" si="8"/>
        <v>17</v>
      </c>
      <c r="I23">
        <f t="shared" ca="1" si="8"/>
        <v>-1</v>
      </c>
      <c r="J23">
        <f t="shared" ca="1" si="8"/>
        <v>122</v>
      </c>
      <c r="K23">
        <f t="shared" ca="1" si="8"/>
        <v>0</v>
      </c>
      <c r="L23">
        <f t="shared" ca="1" si="8"/>
        <v>0</v>
      </c>
      <c r="M23">
        <f t="shared" ca="1" si="8"/>
        <v>0</v>
      </c>
      <c r="N23">
        <f t="shared" ca="1" si="8"/>
        <v>0</v>
      </c>
      <c r="O23">
        <f t="shared" ca="1" si="8"/>
        <v>0</v>
      </c>
      <c r="P23">
        <f t="shared" ca="1" si="8"/>
        <v>0</v>
      </c>
      <c r="Q23">
        <f t="shared" ca="1" si="8"/>
        <v>0</v>
      </c>
      <c r="R23">
        <f t="shared" ca="1" si="8"/>
        <v>0</v>
      </c>
      <c r="S23">
        <f t="shared" ca="1" si="8"/>
        <v>0</v>
      </c>
      <c r="T23">
        <f t="shared" ca="1" si="8"/>
        <v>0</v>
      </c>
      <c r="U23">
        <f t="shared" ca="1" si="8"/>
        <v>0</v>
      </c>
      <c r="V23">
        <f t="shared" ca="1" si="8"/>
        <v>0</v>
      </c>
      <c r="W23">
        <f t="shared" ca="1" si="8"/>
        <v>0</v>
      </c>
      <c r="X23">
        <f t="shared" ca="1" si="8"/>
        <v>0</v>
      </c>
      <c r="Y23">
        <f t="shared" ca="1" si="8"/>
        <v>0</v>
      </c>
      <c r="Z23">
        <f t="shared" ca="1" si="8"/>
        <v>0</v>
      </c>
      <c r="AA23">
        <f t="shared" ca="1" si="8"/>
        <v>0</v>
      </c>
      <c r="AB23">
        <f t="shared" ca="1" si="8"/>
        <v>0</v>
      </c>
      <c r="AC23">
        <f t="shared" ca="1" si="8"/>
        <v>0</v>
      </c>
      <c r="AD23">
        <f t="shared" ca="1" si="8"/>
        <v>0</v>
      </c>
      <c r="AE23">
        <f t="shared" ca="1" si="8"/>
        <v>0</v>
      </c>
      <c r="AF23">
        <f t="shared" ca="1" si="8"/>
        <v>0</v>
      </c>
      <c r="AG23">
        <f t="shared" ca="1" si="8"/>
        <v>361</v>
      </c>
    </row>
    <row r="30" spans="1:33" x14ac:dyDescent="0.3">
      <c r="A30" t="s">
        <v>268</v>
      </c>
      <c r="B30" s="1" t="s">
        <v>32</v>
      </c>
    </row>
    <row r="31" spans="1:33" x14ac:dyDescent="0.3">
      <c r="A31">
        <v>2007</v>
      </c>
      <c r="B31" s="1">
        <v>24.55</v>
      </c>
      <c r="C31">
        <v>192</v>
      </c>
    </row>
    <row r="32" spans="1:33" x14ac:dyDescent="0.3">
      <c r="A32">
        <v>2008</v>
      </c>
      <c r="B32" s="1">
        <v>20.49</v>
      </c>
      <c r="C32">
        <v>321</v>
      </c>
    </row>
    <row r="33" spans="1:3" x14ac:dyDescent="0.3">
      <c r="A33">
        <v>2009</v>
      </c>
      <c r="B33" s="1">
        <v>21.89</v>
      </c>
      <c r="C33">
        <v>401</v>
      </c>
    </row>
    <row r="34" spans="1:3" x14ac:dyDescent="0.3">
      <c r="A34">
        <v>2010</v>
      </c>
      <c r="B34" s="1">
        <v>21.07</v>
      </c>
      <c r="C34">
        <v>421</v>
      </c>
    </row>
    <row r="35" spans="1:3" x14ac:dyDescent="0.3">
      <c r="A35">
        <v>2011</v>
      </c>
      <c r="B35" s="1">
        <v>20.61</v>
      </c>
      <c r="C35">
        <v>439</v>
      </c>
    </row>
    <row r="36" spans="1:3" x14ac:dyDescent="0.3">
      <c r="A36">
        <v>2012</v>
      </c>
      <c r="B36" s="1">
        <v>22.24</v>
      </c>
      <c r="C36">
        <v>457</v>
      </c>
    </row>
    <row r="37" spans="1:3" x14ac:dyDescent="0.3">
      <c r="A37">
        <v>2013</v>
      </c>
      <c r="B37" s="1">
        <v>21.15</v>
      </c>
      <c r="C37">
        <v>446</v>
      </c>
    </row>
    <row r="38" spans="1:3" x14ac:dyDescent="0.3">
      <c r="A38">
        <v>2014</v>
      </c>
      <c r="B38" s="1">
        <v>16.45</v>
      </c>
      <c r="C38">
        <v>291</v>
      </c>
    </row>
    <row r="39" spans="1:3" x14ac:dyDescent="0.3">
      <c r="A39">
        <v>2015</v>
      </c>
      <c r="B39" s="1">
        <v>15.4</v>
      </c>
      <c r="C39">
        <v>297</v>
      </c>
    </row>
    <row r="40" spans="1:3" x14ac:dyDescent="0.3">
      <c r="A40" t="s">
        <v>269</v>
      </c>
      <c r="B40" s="1" t="s">
        <v>34</v>
      </c>
    </row>
    <row r="41" spans="1:3" x14ac:dyDescent="0.3">
      <c r="A41">
        <v>2007</v>
      </c>
      <c r="B41" s="1">
        <v>10.23</v>
      </c>
      <c r="C41">
        <v>80</v>
      </c>
    </row>
    <row r="42" spans="1:3" x14ac:dyDescent="0.3">
      <c r="A42">
        <v>2008</v>
      </c>
      <c r="B42" s="1">
        <v>17.93</v>
      </c>
      <c r="C42">
        <v>281</v>
      </c>
    </row>
    <row r="43" spans="1:3" x14ac:dyDescent="0.3">
      <c r="A43">
        <v>2009</v>
      </c>
      <c r="B43" s="1">
        <v>17.690000000000001</v>
      </c>
      <c r="C43">
        <v>324</v>
      </c>
    </row>
    <row r="44" spans="1:3" x14ac:dyDescent="0.3">
      <c r="A44">
        <v>2010</v>
      </c>
      <c r="B44" s="1">
        <v>20.52</v>
      </c>
      <c r="C44">
        <v>410</v>
      </c>
    </row>
    <row r="45" spans="1:3" x14ac:dyDescent="0.3">
      <c r="A45">
        <v>2011</v>
      </c>
      <c r="B45" s="1">
        <v>21.46</v>
      </c>
      <c r="C45">
        <v>457</v>
      </c>
    </row>
    <row r="46" spans="1:3" x14ac:dyDescent="0.3">
      <c r="A46">
        <v>2012</v>
      </c>
      <c r="B46" s="1">
        <v>22.29</v>
      </c>
      <c r="C46">
        <v>458</v>
      </c>
    </row>
    <row r="47" spans="1:3" x14ac:dyDescent="0.3">
      <c r="A47">
        <v>2013</v>
      </c>
      <c r="B47" s="1">
        <v>28.26</v>
      </c>
      <c r="C47">
        <v>596</v>
      </c>
    </row>
    <row r="48" spans="1:3" x14ac:dyDescent="0.3">
      <c r="A48">
        <v>2014</v>
      </c>
      <c r="B48" s="1">
        <v>32.67</v>
      </c>
      <c r="C48">
        <v>578</v>
      </c>
    </row>
    <row r="49" spans="1:3" x14ac:dyDescent="0.3">
      <c r="A49">
        <v>2015</v>
      </c>
      <c r="B49" s="1">
        <v>31.79</v>
      </c>
      <c r="C49">
        <v>613</v>
      </c>
    </row>
    <row r="50" spans="1:3" x14ac:dyDescent="0.3">
      <c r="A50" t="s">
        <v>270</v>
      </c>
      <c r="B50" s="1" t="s">
        <v>45</v>
      </c>
    </row>
    <row r="51" spans="1:3" x14ac:dyDescent="0.3">
      <c r="A51">
        <v>2007</v>
      </c>
      <c r="B51" s="1">
        <v>6.52</v>
      </c>
      <c r="C51">
        <v>51</v>
      </c>
    </row>
    <row r="52" spans="1:3" x14ac:dyDescent="0.3">
      <c r="A52">
        <v>2008</v>
      </c>
      <c r="B52" s="1">
        <v>12.95</v>
      </c>
      <c r="C52">
        <v>203</v>
      </c>
    </row>
    <row r="53" spans="1:3" x14ac:dyDescent="0.3">
      <c r="A53">
        <v>2009</v>
      </c>
      <c r="B53" s="1">
        <v>13.92</v>
      </c>
      <c r="C53">
        <v>255</v>
      </c>
    </row>
    <row r="54" spans="1:3" x14ac:dyDescent="0.3">
      <c r="A54">
        <v>2010</v>
      </c>
      <c r="B54" s="1">
        <v>15.32</v>
      </c>
      <c r="C54">
        <v>306</v>
      </c>
    </row>
    <row r="55" spans="1:3" x14ac:dyDescent="0.3">
      <c r="A55">
        <v>2011</v>
      </c>
      <c r="B55" s="1">
        <v>13.38</v>
      </c>
      <c r="C55">
        <v>285</v>
      </c>
    </row>
    <row r="56" spans="1:3" x14ac:dyDescent="0.3">
      <c r="A56">
        <v>2012</v>
      </c>
      <c r="B56" s="1">
        <v>12.21</v>
      </c>
      <c r="C56">
        <v>251</v>
      </c>
    </row>
    <row r="57" spans="1:3" x14ac:dyDescent="0.3">
      <c r="A57">
        <v>2013</v>
      </c>
      <c r="B57" s="1">
        <v>7.97</v>
      </c>
      <c r="C57">
        <v>168</v>
      </c>
    </row>
    <row r="58" spans="1:3" x14ac:dyDescent="0.3">
      <c r="A58">
        <v>2014</v>
      </c>
      <c r="B58" s="1">
        <v>5.99</v>
      </c>
      <c r="C58">
        <v>106</v>
      </c>
    </row>
    <row r="59" spans="1:3" x14ac:dyDescent="0.3">
      <c r="A59">
        <v>2015</v>
      </c>
      <c r="B59" s="1">
        <v>7.78</v>
      </c>
      <c r="C59">
        <v>150</v>
      </c>
    </row>
    <row r="60" spans="1:3" x14ac:dyDescent="0.3">
      <c r="A60" t="s">
        <v>271</v>
      </c>
      <c r="B60" s="1" t="s">
        <v>46</v>
      </c>
    </row>
    <row r="61" spans="1:3" x14ac:dyDescent="0.3">
      <c r="A61">
        <v>2007</v>
      </c>
      <c r="B61" s="1">
        <v>12.28</v>
      </c>
      <c r="C61">
        <v>96</v>
      </c>
    </row>
    <row r="62" spans="1:3" x14ac:dyDescent="0.3">
      <c r="A62">
        <v>2008</v>
      </c>
      <c r="B62" s="1">
        <v>7.28</v>
      </c>
      <c r="C62">
        <v>114</v>
      </c>
    </row>
    <row r="63" spans="1:3" x14ac:dyDescent="0.3">
      <c r="A63">
        <v>2009</v>
      </c>
      <c r="B63" s="1">
        <v>6.55</v>
      </c>
      <c r="C63">
        <v>120</v>
      </c>
    </row>
    <row r="64" spans="1:3" x14ac:dyDescent="0.3">
      <c r="A64">
        <v>2010</v>
      </c>
      <c r="B64" s="1">
        <v>4.8499999999999996</v>
      </c>
      <c r="C64">
        <v>97</v>
      </c>
    </row>
    <row r="65" spans="1:3" x14ac:dyDescent="0.3">
      <c r="A65">
        <v>2011</v>
      </c>
      <c r="B65" s="1">
        <v>4.04</v>
      </c>
      <c r="C65">
        <v>86</v>
      </c>
    </row>
    <row r="66" spans="1:3" x14ac:dyDescent="0.3">
      <c r="A66">
        <v>2012</v>
      </c>
      <c r="B66" s="1">
        <v>4.04</v>
      </c>
      <c r="C66">
        <v>83</v>
      </c>
    </row>
    <row r="67" spans="1:3" x14ac:dyDescent="0.3">
      <c r="A67">
        <v>2013</v>
      </c>
      <c r="B67" s="1">
        <v>5.31</v>
      </c>
      <c r="C67">
        <v>112</v>
      </c>
    </row>
    <row r="68" spans="1:3" x14ac:dyDescent="0.3">
      <c r="A68">
        <v>2014</v>
      </c>
      <c r="B68" s="1">
        <v>5.88</v>
      </c>
      <c r="C68">
        <v>104</v>
      </c>
    </row>
    <row r="69" spans="1:3" x14ac:dyDescent="0.3">
      <c r="A69">
        <v>2015</v>
      </c>
      <c r="B69" s="1">
        <v>5.39</v>
      </c>
      <c r="C69">
        <v>104</v>
      </c>
    </row>
    <row r="70" spans="1:3" x14ac:dyDescent="0.3">
      <c r="A70" t="s">
        <v>272</v>
      </c>
      <c r="B70" s="1" t="s">
        <v>173</v>
      </c>
    </row>
    <row r="71" spans="1:3" x14ac:dyDescent="0.3">
      <c r="A71">
        <v>2007</v>
      </c>
      <c r="B71" s="1">
        <v>3.96</v>
      </c>
      <c r="C71">
        <v>31</v>
      </c>
    </row>
    <row r="72" spans="1:3" x14ac:dyDescent="0.3">
      <c r="A72">
        <v>2008</v>
      </c>
      <c r="B72" s="1">
        <v>6.38</v>
      </c>
      <c r="C72">
        <v>100</v>
      </c>
    </row>
    <row r="73" spans="1:3" x14ac:dyDescent="0.3">
      <c r="A73">
        <v>2009</v>
      </c>
      <c r="B73" s="1">
        <v>6.06</v>
      </c>
      <c r="C73">
        <v>111</v>
      </c>
    </row>
    <row r="74" spans="1:3" x14ac:dyDescent="0.3">
      <c r="A74">
        <v>2010</v>
      </c>
      <c r="B74" s="1">
        <v>4.45</v>
      </c>
      <c r="C74">
        <v>89</v>
      </c>
    </row>
    <row r="75" spans="1:3" x14ac:dyDescent="0.3">
      <c r="A75">
        <v>2011</v>
      </c>
      <c r="B75" s="1">
        <v>3.33</v>
      </c>
      <c r="C75">
        <v>71</v>
      </c>
    </row>
    <row r="76" spans="1:3" x14ac:dyDescent="0.3">
      <c r="A76">
        <v>2012</v>
      </c>
      <c r="B76" s="1">
        <v>3.41</v>
      </c>
      <c r="C76">
        <v>70</v>
      </c>
    </row>
    <row r="77" spans="1:3" x14ac:dyDescent="0.3">
      <c r="A77">
        <v>2013</v>
      </c>
      <c r="B77" s="1">
        <v>2.89</v>
      </c>
      <c r="C77">
        <v>61</v>
      </c>
    </row>
    <row r="78" spans="1:3" x14ac:dyDescent="0.3">
      <c r="A78">
        <v>2014</v>
      </c>
      <c r="B78" s="1">
        <v>3.9</v>
      </c>
      <c r="C78">
        <v>69</v>
      </c>
    </row>
    <row r="79" spans="1:3" x14ac:dyDescent="0.3">
      <c r="A79">
        <v>2015</v>
      </c>
      <c r="B79" s="1">
        <v>4.05</v>
      </c>
      <c r="C79">
        <v>78</v>
      </c>
    </row>
    <row r="80" spans="1:3" x14ac:dyDescent="0.3">
      <c r="A80" t="s">
        <v>273</v>
      </c>
      <c r="B80" s="1" t="s">
        <v>48</v>
      </c>
    </row>
    <row r="81" spans="1:3" x14ac:dyDescent="0.3">
      <c r="A81">
        <v>2007</v>
      </c>
      <c r="B81" s="1">
        <v>0</v>
      </c>
      <c r="C81">
        <v>0</v>
      </c>
    </row>
    <row r="82" spans="1:3" x14ac:dyDescent="0.3">
      <c r="A82">
        <v>2008</v>
      </c>
      <c r="B82" s="1">
        <v>0.77</v>
      </c>
      <c r="C82">
        <v>12</v>
      </c>
    </row>
    <row r="83" spans="1:3" x14ac:dyDescent="0.3">
      <c r="A83">
        <v>2009</v>
      </c>
      <c r="B83" s="1">
        <v>1.58</v>
      </c>
      <c r="C83">
        <v>29</v>
      </c>
    </row>
    <row r="84" spans="1:3" x14ac:dyDescent="0.3">
      <c r="A84">
        <v>2010</v>
      </c>
      <c r="B84" s="1">
        <v>2</v>
      </c>
      <c r="C84">
        <v>40</v>
      </c>
    </row>
    <row r="85" spans="1:3" x14ac:dyDescent="0.3">
      <c r="A85">
        <v>2011</v>
      </c>
      <c r="B85" s="1">
        <v>1.17</v>
      </c>
      <c r="C85">
        <v>25</v>
      </c>
    </row>
    <row r="86" spans="1:3" x14ac:dyDescent="0.3">
      <c r="A86">
        <v>2012</v>
      </c>
      <c r="B86" s="1">
        <v>0.97</v>
      </c>
      <c r="C86">
        <v>20</v>
      </c>
    </row>
    <row r="87" spans="1:3" x14ac:dyDescent="0.3">
      <c r="A87">
        <v>2013</v>
      </c>
      <c r="B87" s="1">
        <v>2.1800000000000002</v>
      </c>
      <c r="C87">
        <v>46</v>
      </c>
    </row>
    <row r="88" spans="1:3" x14ac:dyDescent="0.3">
      <c r="A88">
        <v>2014</v>
      </c>
      <c r="B88" s="1">
        <v>1.7</v>
      </c>
      <c r="C88">
        <v>30</v>
      </c>
    </row>
    <row r="89" spans="1:3" x14ac:dyDescent="0.3">
      <c r="A89">
        <v>2015</v>
      </c>
      <c r="B89" s="1">
        <v>1.5</v>
      </c>
      <c r="C89">
        <v>29</v>
      </c>
    </row>
    <row r="90" spans="1:3" x14ac:dyDescent="0.3">
      <c r="A90" t="s">
        <v>274</v>
      </c>
      <c r="B90" s="1" t="s">
        <v>49</v>
      </c>
    </row>
    <row r="91" spans="1:3" x14ac:dyDescent="0.3">
      <c r="A91">
        <v>2007</v>
      </c>
      <c r="B91" s="1">
        <v>12.79</v>
      </c>
      <c r="C91">
        <v>100</v>
      </c>
    </row>
    <row r="92" spans="1:3" x14ac:dyDescent="0.3">
      <c r="A92">
        <v>2008</v>
      </c>
      <c r="B92" s="1">
        <v>11.36</v>
      </c>
      <c r="C92">
        <v>178</v>
      </c>
    </row>
    <row r="93" spans="1:3" x14ac:dyDescent="0.3">
      <c r="A93">
        <v>2009</v>
      </c>
      <c r="B93" s="1">
        <v>10.26</v>
      </c>
      <c r="C93">
        <v>188</v>
      </c>
    </row>
    <row r="94" spans="1:3" x14ac:dyDescent="0.3">
      <c r="A94">
        <v>2010</v>
      </c>
      <c r="B94" s="1">
        <v>10.56</v>
      </c>
      <c r="C94">
        <v>211</v>
      </c>
    </row>
    <row r="95" spans="1:3" x14ac:dyDescent="0.3">
      <c r="A95">
        <v>2011</v>
      </c>
      <c r="B95" s="1">
        <v>10.85</v>
      </c>
      <c r="C95">
        <v>231</v>
      </c>
    </row>
    <row r="96" spans="1:3" x14ac:dyDescent="0.3">
      <c r="A96">
        <v>2012</v>
      </c>
      <c r="B96" s="1">
        <v>8.86</v>
      </c>
      <c r="C96">
        <v>182</v>
      </c>
    </row>
    <row r="97" spans="1:3" x14ac:dyDescent="0.3">
      <c r="A97">
        <v>2013</v>
      </c>
      <c r="B97" s="1">
        <v>9.77</v>
      </c>
      <c r="C97">
        <v>206</v>
      </c>
    </row>
    <row r="98" spans="1:3" x14ac:dyDescent="0.3">
      <c r="A98">
        <v>2014</v>
      </c>
      <c r="B98" s="1">
        <v>10.8</v>
      </c>
      <c r="C98">
        <v>191</v>
      </c>
    </row>
    <row r="99" spans="1:3" x14ac:dyDescent="0.3">
      <c r="A99">
        <v>2015</v>
      </c>
      <c r="B99" s="1">
        <v>9.18</v>
      </c>
      <c r="C99">
        <v>177</v>
      </c>
    </row>
    <row r="100" spans="1:3" x14ac:dyDescent="0.3">
      <c r="A100" t="s">
        <v>275</v>
      </c>
      <c r="B100" s="1" t="s">
        <v>55</v>
      </c>
    </row>
    <row r="101" spans="1:3" x14ac:dyDescent="0.3">
      <c r="A101">
        <v>2007</v>
      </c>
      <c r="B101" s="1">
        <v>29.67</v>
      </c>
      <c r="C101">
        <v>232</v>
      </c>
    </row>
    <row r="102" spans="1:3" x14ac:dyDescent="0.3">
      <c r="A102">
        <v>2008</v>
      </c>
      <c r="B102" s="1">
        <v>22.85</v>
      </c>
      <c r="C102">
        <v>358</v>
      </c>
    </row>
    <row r="103" spans="1:3" x14ac:dyDescent="0.3">
      <c r="A103">
        <v>2009</v>
      </c>
      <c r="B103" s="1">
        <v>22.05</v>
      </c>
      <c r="C103">
        <v>404</v>
      </c>
    </row>
    <row r="104" spans="1:3" x14ac:dyDescent="0.3">
      <c r="A104">
        <v>2010</v>
      </c>
      <c r="B104" s="1">
        <v>21.22</v>
      </c>
      <c r="C104">
        <v>424</v>
      </c>
    </row>
    <row r="105" spans="1:3" x14ac:dyDescent="0.3">
      <c r="A105">
        <v>2011</v>
      </c>
      <c r="B105" s="1">
        <v>20.23</v>
      </c>
      <c r="C105">
        <v>431</v>
      </c>
    </row>
    <row r="106" spans="1:3" x14ac:dyDescent="0.3">
      <c r="A106">
        <v>2012</v>
      </c>
      <c r="B106" s="1">
        <v>19.079999999999998</v>
      </c>
      <c r="C106">
        <v>392</v>
      </c>
    </row>
    <row r="107" spans="1:3" x14ac:dyDescent="0.3">
      <c r="A107">
        <v>2013</v>
      </c>
      <c r="B107" s="1">
        <v>16.41</v>
      </c>
      <c r="C107">
        <v>346</v>
      </c>
    </row>
    <row r="108" spans="1:3" x14ac:dyDescent="0.3">
      <c r="A108">
        <v>2014</v>
      </c>
      <c r="B108" s="1">
        <v>20.69</v>
      </c>
      <c r="C108">
        <v>366</v>
      </c>
    </row>
    <row r="109" spans="1:3" x14ac:dyDescent="0.3">
      <c r="A109">
        <v>2015</v>
      </c>
      <c r="B109" s="1">
        <v>24.9</v>
      </c>
      <c r="C109">
        <v>480</v>
      </c>
    </row>
    <row r="110" spans="1:3" x14ac:dyDescent="0.3">
      <c r="A110" t="s">
        <v>276</v>
      </c>
      <c r="B110" s="1" t="s">
        <v>57</v>
      </c>
    </row>
    <row r="111" spans="1:3" x14ac:dyDescent="0.3">
      <c r="A111">
        <v>2007</v>
      </c>
      <c r="B111" s="1">
        <v>0</v>
      </c>
      <c r="C111">
        <v>0</v>
      </c>
    </row>
    <row r="112" spans="1:3" x14ac:dyDescent="0.3">
      <c r="A112">
        <v>2008</v>
      </c>
      <c r="B112" s="1">
        <v>0</v>
      </c>
      <c r="C112">
        <v>0</v>
      </c>
    </row>
    <row r="113" spans="1:3" x14ac:dyDescent="0.3">
      <c r="A113">
        <v>2009</v>
      </c>
      <c r="B113" s="1">
        <v>0</v>
      </c>
      <c r="C113">
        <v>0</v>
      </c>
    </row>
    <row r="114" spans="1:3" x14ac:dyDescent="0.3">
      <c r="A114">
        <v>2010</v>
      </c>
      <c r="B114" s="1">
        <v>0</v>
      </c>
      <c r="C114">
        <v>0</v>
      </c>
    </row>
    <row r="115" spans="1:3" x14ac:dyDescent="0.3">
      <c r="A115">
        <v>2011</v>
      </c>
      <c r="B115" s="1">
        <v>4.93</v>
      </c>
      <c r="C115">
        <v>105</v>
      </c>
    </row>
    <row r="116" spans="1:3" x14ac:dyDescent="0.3">
      <c r="A116">
        <v>2012</v>
      </c>
      <c r="B116" s="1">
        <v>6.91</v>
      </c>
      <c r="C116">
        <v>142</v>
      </c>
    </row>
    <row r="117" spans="1:3" x14ac:dyDescent="0.3">
      <c r="A117">
        <v>2013</v>
      </c>
      <c r="B117" s="1">
        <v>6.07</v>
      </c>
      <c r="C117">
        <v>128</v>
      </c>
    </row>
    <row r="118" spans="1:3" x14ac:dyDescent="0.3">
      <c r="A118">
        <v>2014</v>
      </c>
      <c r="B118" s="1">
        <v>1.92</v>
      </c>
      <c r="C118">
        <v>34</v>
      </c>
    </row>
    <row r="119" spans="1:3" x14ac:dyDescent="0.3">
      <c r="A119">
        <v>2015</v>
      </c>
      <c r="B119" s="1">
        <v>0</v>
      </c>
      <c r="C119">
        <v>0</v>
      </c>
    </row>
  </sheetData>
  <conditionalFormatting sqref="C12:AF12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C23:AG23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9"/>
  <sheetViews>
    <sheetView topLeftCell="A18" workbookViewId="0">
      <selection activeCell="A30" sqref="A30:C119"/>
    </sheetView>
  </sheetViews>
  <sheetFormatPr defaultRowHeight="14.4" x14ac:dyDescent="0.3"/>
  <cols>
    <col min="1" max="1" width="13.77734375" customWidth="1"/>
    <col min="2" max="2" width="8.88671875" style="1"/>
  </cols>
  <sheetData>
    <row r="1" spans="1:33" x14ac:dyDescent="0.3">
      <c r="A1" s="1" t="s">
        <v>62</v>
      </c>
      <c r="B1" s="3">
        <v>19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3" s="1" customFormat="1" x14ac:dyDescent="0.3">
      <c r="A2" s="1" t="s">
        <v>63</v>
      </c>
      <c r="C2" s="1" t="str">
        <f ca="1">OFFSET($B$1,$B$1+10*C$1,0)</f>
        <v>GU</v>
      </c>
      <c r="D2" s="1" t="str">
        <f t="shared" ref="D2:AF2" ca="1" si="0">OFFSET($B$1,$B$1+10*D$1,0)</f>
        <v>HDa</v>
      </c>
      <c r="E2" s="1" t="str">
        <f t="shared" ca="1" si="0"/>
        <v>KTH</v>
      </c>
      <c r="F2" s="1" t="str">
        <f t="shared" ca="1" si="0"/>
        <v>LTU</v>
      </c>
      <c r="G2" s="1" t="str">
        <f t="shared" ca="1" si="0"/>
        <v>LU</v>
      </c>
      <c r="H2" s="1" t="str">
        <f t="shared" ca="1" si="0"/>
        <v>MdH</v>
      </c>
      <c r="I2" s="1" t="str">
        <f t="shared" ca="1" si="0"/>
        <v>SU</v>
      </c>
      <c r="J2" s="1" t="str">
        <f t="shared" ca="1" si="0"/>
        <v>UmU</v>
      </c>
      <c r="K2" s="1" t="str">
        <f t="shared" ca="1" si="0"/>
        <v>UU</v>
      </c>
      <c r="L2" s="1">
        <f t="shared" ca="1" si="0"/>
        <v>0</v>
      </c>
      <c r="M2" s="1">
        <f t="shared" ca="1" si="0"/>
        <v>0</v>
      </c>
      <c r="N2" s="1">
        <f t="shared" ca="1" si="0"/>
        <v>0</v>
      </c>
      <c r="O2" s="1">
        <f t="shared" ca="1" si="0"/>
        <v>0</v>
      </c>
      <c r="P2" s="1">
        <f t="shared" ca="1" si="0"/>
        <v>0</v>
      </c>
      <c r="Q2" s="1">
        <f t="shared" ca="1" si="0"/>
        <v>0</v>
      </c>
      <c r="R2" s="1">
        <f t="shared" ca="1" si="0"/>
        <v>0</v>
      </c>
      <c r="S2" s="1">
        <f t="shared" ca="1" si="0"/>
        <v>0</v>
      </c>
      <c r="T2" s="1">
        <f t="shared" ca="1" si="0"/>
        <v>0</v>
      </c>
      <c r="U2" s="1">
        <f t="shared" ca="1" si="0"/>
        <v>0</v>
      </c>
      <c r="V2" s="1">
        <f t="shared" ca="1" si="0"/>
        <v>0</v>
      </c>
      <c r="W2" s="1">
        <f t="shared" ca="1" si="0"/>
        <v>0</v>
      </c>
      <c r="X2" s="1">
        <f t="shared" ca="1" si="0"/>
        <v>0</v>
      </c>
      <c r="Y2" s="1">
        <f t="shared" ca="1" si="0"/>
        <v>0</v>
      </c>
      <c r="Z2" s="1">
        <f t="shared" ca="1" si="0"/>
        <v>0</v>
      </c>
      <c r="AA2" s="1">
        <f t="shared" ca="1" si="0"/>
        <v>0</v>
      </c>
      <c r="AB2" s="1">
        <f t="shared" ca="1" si="0"/>
        <v>0</v>
      </c>
      <c r="AC2" s="1">
        <f t="shared" ca="1" si="0"/>
        <v>0</v>
      </c>
      <c r="AD2" s="1">
        <f t="shared" ca="1" si="0"/>
        <v>0</v>
      </c>
      <c r="AE2" s="1">
        <f t="shared" ca="1" si="0"/>
        <v>0</v>
      </c>
      <c r="AF2" s="1">
        <f t="shared" ca="1" si="0"/>
        <v>0</v>
      </c>
    </row>
    <row r="3" spans="1:33" x14ac:dyDescent="0.3">
      <c r="A3">
        <v>1</v>
      </c>
      <c r="B3" s="1">
        <v>2007</v>
      </c>
      <c r="C3">
        <f ca="1">OFFSET($B$1,$B$1+10*C$1+$A3,0)</f>
        <v>19.98</v>
      </c>
      <c r="D3">
        <f t="shared" ref="D3:AF11" ca="1" si="1">OFFSET($B$1,$B$1+10*D$1+$A3,0)</f>
        <v>12.49</v>
      </c>
      <c r="E3">
        <f t="shared" ca="1" si="1"/>
        <v>3.92</v>
      </c>
      <c r="F3">
        <f t="shared" ca="1" si="1"/>
        <v>0</v>
      </c>
      <c r="G3">
        <f t="shared" ca="1" si="1"/>
        <v>16.29</v>
      </c>
      <c r="H3">
        <f t="shared" ca="1" si="1"/>
        <v>0</v>
      </c>
      <c r="I3">
        <f t="shared" ca="1" si="1"/>
        <v>34.72</v>
      </c>
      <c r="J3">
        <f t="shared" ca="1" si="1"/>
        <v>1.31</v>
      </c>
      <c r="K3">
        <f t="shared" ca="1" si="1"/>
        <v>11.3</v>
      </c>
      <c r="L3">
        <f t="shared" ca="1" si="1"/>
        <v>0</v>
      </c>
      <c r="M3">
        <f t="shared" ca="1" si="1"/>
        <v>0</v>
      </c>
      <c r="N3">
        <f t="shared" ca="1" si="1"/>
        <v>0</v>
      </c>
      <c r="O3">
        <f t="shared" ca="1" si="1"/>
        <v>0</v>
      </c>
      <c r="P3">
        <f t="shared" ca="1" si="1"/>
        <v>0</v>
      </c>
      <c r="Q3">
        <f t="shared" ca="1" si="1"/>
        <v>0</v>
      </c>
      <c r="R3">
        <f t="shared" ca="1" si="1"/>
        <v>0</v>
      </c>
      <c r="S3">
        <f t="shared" ca="1" si="1"/>
        <v>0</v>
      </c>
      <c r="T3">
        <f t="shared" ca="1" si="1"/>
        <v>0</v>
      </c>
      <c r="U3">
        <f t="shared" ca="1" si="1"/>
        <v>0</v>
      </c>
      <c r="V3">
        <f t="shared" ca="1" si="1"/>
        <v>0</v>
      </c>
      <c r="W3">
        <f t="shared" ca="1" si="1"/>
        <v>0</v>
      </c>
      <c r="X3">
        <f t="shared" ca="1" si="1"/>
        <v>0</v>
      </c>
      <c r="Y3">
        <f t="shared" ca="1" si="1"/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ca="1">SUM(C3:AF3)</f>
        <v>100.01</v>
      </c>
    </row>
    <row r="4" spans="1:33" x14ac:dyDescent="0.3">
      <c r="A4">
        <v>2</v>
      </c>
      <c r="B4" s="1">
        <v>2008</v>
      </c>
      <c r="C4">
        <f t="shared" ref="C4:R11" ca="1" si="2">OFFSET($B$1,$B$1+10*C$1+$A4,0)</f>
        <v>22.78</v>
      </c>
      <c r="D4">
        <f t="shared" ca="1" si="2"/>
        <v>13.3</v>
      </c>
      <c r="E4">
        <f t="shared" ca="1" si="2"/>
        <v>3.12</v>
      </c>
      <c r="F4">
        <f t="shared" ca="1" si="2"/>
        <v>0</v>
      </c>
      <c r="G4">
        <f t="shared" ca="1" si="2"/>
        <v>19.98</v>
      </c>
      <c r="H4">
        <f t="shared" ca="1" si="2"/>
        <v>0</v>
      </c>
      <c r="I4">
        <f t="shared" ca="1" si="2"/>
        <v>30.27</v>
      </c>
      <c r="J4">
        <f t="shared" ca="1" si="2"/>
        <v>2.87</v>
      </c>
      <c r="K4">
        <f t="shared" ca="1" si="2"/>
        <v>7.68</v>
      </c>
      <c r="L4">
        <f t="shared" ca="1" si="2"/>
        <v>0</v>
      </c>
      <c r="M4">
        <f t="shared" ca="1" si="2"/>
        <v>0</v>
      </c>
      <c r="N4">
        <f t="shared" ca="1" si="2"/>
        <v>0</v>
      </c>
      <c r="O4">
        <f t="shared" ca="1" si="2"/>
        <v>0</v>
      </c>
      <c r="P4">
        <f t="shared" ca="1" si="2"/>
        <v>0</v>
      </c>
      <c r="Q4">
        <f t="shared" ca="1" si="2"/>
        <v>0</v>
      </c>
      <c r="R4">
        <f t="shared" ca="1" si="2"/>
        <v>0</v>
      </c>
      <c r="S4">
        <f t="shared" ca="1" si="1"/>
        <v>0</v>
      </c>
      <c r="T4">
        <f t="shared" ca="1" si="1"/>
        <v>0</v>
      </c>
      <c r="U4">
        <f t="shared" ca="1" si="1"/>
        <v>0</v>
      </c>
      <c r="V4">
        <f t="shared" ca="1" si="1"/>
        <v>0</v>
      </c>
      <c r="W4">
        <f t="shared" ca="1" si="1"/>
        <v>0</v>
      </c>
      <c r="X4">
        <f t="shared" ca="1" si="1"/>
        <v>0</v>
      </c>
      <c r="Y4">
        <f t="shared" ca="1" si="1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ref="AG4:AG22" ca="1" si="3">SUM(C4:AF4)</f>
        <v>100</v>
      </c>
    </row>
    <row r="5" spans="1:33" x14ac:dyDescent="0.3">
      <c r="A5">
        <v>3</v>
      </c>
      <c r="B5" s="1">
        <v>2009</v>
      </c>
      <c r="C5">
        <f t="shared" ca="1" si="2"/>
        <v>19.829999999999998</v>
      </c>
      <c r="D5">
        <f t="shared" ca="1" si="1"/>
        <v>12.75</v>
      </c>
      <c r="E5">
        <f t="shared" ca="1" si="1"/>
        <v>2.87</v>
      </c>
      <c r="F5">
        <f t="shared" ca="1" si="1"/>
        <v>0</v>
      </c>
      <c r="G5">
        <f t="shared" ca="1" si="1"/>
        <v>19.59</v>
      </c>
      <c r="H5">
        <f t="shared" ca="1" si="1"/>
        <v>0</v>
      </c>
      <c r="I5">
        <f t="shared" ca="1" si="1"/>
        <v>31.6</v>
      </c>
      <c r="J5">
        <f t="shared" ca="1" si="1"/>
        <v>4.33</v>
      </c>
      <c r="K5">
        <f t="shared" ca="1" si="1"/>
        <v>9.0299999999999994</v>
      </c>
      <c r="L5">
        <f t="shared" ca="1" si="1"/>
        <v>0</v>
      </c>
      <c r="M5">
        <f t="shared" ca="1" si="1"/>
        <v>0</v>
      </c>
      <c r="N5">
        <f t="shared" ca="1" si="1"/>
        <v>0</v>
      </c>
      <c r="O5">
        <f t="shared" ca="1" si="1"/>
        <v>0</v>
      </c>
      <c r="P5">
        <f t="shared" ca="1" si="1"/>
        <v>0</v>
      </c>
      <c r="Q5">
        <f t="shared" ca="1" si="1"/>
        <v>0</v>
      </c>
      <c r="R5">
        <f t="shared" ca="1" si="1"/>
        <v>0</v>
      </c>
      <c r="S5">
        <f t="shared" ca="1" si="1"/>
        <v>0</v>
      </c>
      <c r="T5">
        <f t="shared" ca="1" si="1"/>
        <v>0</v>
      </c>
      <c r="U5">
        <f t="shared" ca="1" si="1"/>
        <v>0</v>
      </c>
      <c r="V5">
        <f t="shared" ca="1" si="1"/>
        <v>0</v>
      </c>
      <c r="W5">
        <f t="shared" ca="1" si="1"/>
        <v>0</v>
      </c>
      <c r="X5">
        <f t="shared" ca="1" si="1"/>
        <v>0</v>
      </c>
      <c r="Y5">
        <f t="shared" ca="1" si="1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3"/>
        <v>99.999999999999986</v>
      </c>
    </row>
    <row r="6" spans="1:33" x14ac:dyDescent="0.3">
      <c r="A6">
        <v>4</v>
      </c>
      <c r="B6" s="1">
        <v>2010</v>
      </c>
      <c r="C6">
        <f t="shared" ca="1" si="2"/>
        <v>18.02</v>
      </c>
      <c r="D6">
        <f t="shared" ca="1" si="1"/>
        <v>8.98</v>
      </c>
      <c r="E6">
        <f t="shared" ca="1" si="1"/>
        <v>2.57</v>
      </c>
      <c r="F6">
        <f t="shared" ca="1" si="1"/>
        <v>0.56999999999999995</v>
      </c>
      <c r="G6">
        <f t="shared" ca="1" si="1"/>
        <v>14.76</v>
      </c>
      <c r="H6">
        <f t="shared" ca="1" si="1"/>
        <v>2.57</v>
      </c>
      <c r="I6">
        <f t="shared" ca="1" si="1"/>
        <v>39.869999999999997</v>
      </c>
      <c r="J6">
        <f t="shared" ca="1" si="1"/>
        <v>4.2300000000000004</v>
      </c>
      <c r="K6">
        <f t="shared" ca="1" si="1"/>
        <v>8.41</v>
      </c>
      <c r="L6">
        <f t="shared" ca="1" si="1"/>
        <v>0</v>
      </c>
      <c r="M6">
        <f t="shared" ca="1" si="1"/>
        <v>0</v>
      </c>
      <c r="N6">
        <f t="shared" ca="1" si="1"/>
        <v>0</v>
      </c>
      <c r="O6">
        <f t="shared" ca="1" si="1"/>
        <v>0</v>
      </c>
      <c r="P6">
        <f t="shared" ca="1" si="1"/>
        <v>0</v>
      </c>
      <c r="Q6">
        <f t="shared" ca="1" si="1"/>
        <v>0</v>
      </c>
      <c r="R6">
        <f t="shared" ca="1" si="1"/>
        <v>0</v>
      </c>
      <c r="S6">
        <f t="shared" ca="1" si="1"/>
        <v>0</v>
      </c>
      <c r="T6">
        <f t="shared" ca="1" si="1"/>
        <v>0</v>
      </c>
      <c r="U6">
        <f t="shared" ca="1" si="1"/>
        <v>0</v>
      </c>
      <c r="V6">
        <f t="shared" ca="1" si="1"/>
        <v>0</v>
      </c>
      <c r="W6">
        <f t="shared" ca="1" si="1"/>
        <v>0</v>
      </c>
      <c r="X6">
        <f t="shared" ca="1" si="1"/>
        <v>0</v>
      </c>
      <c r="Y6">
        <f t="shared" ca="1" si="1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3"/>
        <v>99.98</v>
      </c>
    </row>
    <row r="7" spans="1:33" x14ac:dyDescent="0.3">
      <c r="A7">
        <v>5</v>
      </c>
      <c r="B7" s="1">
        <v>2011</v>
      </c>
      <c r="C7">
        <f t="shared" ca="1" si="2"/>
        <v>11.96</v>
      </c>
      <c r="D7">
        <f t="shared" ca="1" si="1"/>
        <v>8.41</v>
      </c>
      <c r="E7">
        <f t="shared" ca="1" si="1"/>
        <v>1.87</v>
      </c>
      <c r="F7">
        <f t="shared" ca="1" si="1"/>
        <v>1.56</v>
      </c>
      <c r="G7">
        <f t="shared" ca="1" si="1"/>
        <v>16.2</v>
      </c>
      <c r="H7">
        <f t="shared" ca="1" si="1"/>
        <v>3.93</v>
      </c>
      <c r="I7">
        <f t="shared" ca="1" si="1"/>
        <v>37.76</v>
      </c>
      <c r="J7">
        <f t="shared" ca="1" si="1"/>
        <v>9.41</v>
      </c>
      <c r="K7">
        <f t="shared" ca="1" si="1"/>
        <v>8.91</v>
      </c>
      <c r="L7">
        <f t="shared" ca="1" si="1"/>
        <v>0</v>
      </c>
      <c r="M7">
        <f t="shared" ca="1" si="1"/>
        <v>0</v>
      </c>
      <c r="N7">
        <f t="shared" ca="1" si="1"/>
        <v>0</v>
      </c>
      <c r="O7">
        <f t="shared" ca="1" si="1"/>
        <v>0</v>
      </c>
      <c r="P7">
        <f t="shared" ca="1" si="1"/>
        <v>0</v>
      </c>
      <c r="Q7">
        <f t="shared" ca="1" si="1"/>
        <v>0</v>
      </c>
      <c r="R7">
        <f t="shared" ca="1" si="1"/>
        <v>0</v>
      </c>
      <c r="S7">
        <f t="shared" ca="1" si="1"/>
        <v>0</v>
      </c>
      <c r="T7">
        <f t="shared" ca="1" si="1"/>
        <v>0</v>
      </c>
      <c r="U7">
        <f t="shared" ca="1" si="1"/>
        <v>0</v>
      </c>
      <c r="V7">
        <f t="shared" ca="1" si="1"/>
        <v>0</v>
      </c>
      <c r="W7">
        <f t="shared" ca="1" si="1"/>
        <v>0</v>
      </c>
      <c r="X7">
        <f t="shared" ca="1" si="1"/>
        <v>0</v>
      </c>
      <c r="Y7">
        <f t="shared" ca="1" si="1"/>
        <v>0</v>
      </c>
      <c r="Z7">
        <f t="shared" ca="1" si="1"/>
        <v>0</v>
      </c>
      <c r="AA7">
        <f t="shared" ca="1" si="1"/>
        <v>0</v>
      </c>
      <c r="AB7">
        <f t="shared" ca="1" si="1"/>
        <v>0</v>
      </c>
      <c r="AC7">
        <f t="shared" ca="1" si="1"/>
        <v>0</v>
      </c>
      <c r="AD7">
        <f t="shared" ca="1" si="1"/>
        <v>0</v>
      </c>
      <c r="AE7">
        <f t="shared" ca="1" si="1"/>
        <v>0</v>
      </c>
      <c r="AF7">
        <f t="shared" ca="1" si="1"/>
        <v>0</v>
      </c>
      <c r="AG7">
        <f t="shared" ca="1" si="3"/>
        <v>100.00999999999999</v>
      </c>
    </row>
    <row r="8" spans="1:33" x14ac:dyDescent="0.3">
      <c r="A8">
        <v>6</v>
      </c>
      <c r="B8" s="1">
        <v>2012</v>
      </c>
      <c r="C8">
        <f t="shared" ca="1" si="2"/>
        <v>10.1</v>
      </c>
      <c r="D8">
        <f t="shared" ca="1" si="1"/>
        <v>11.18</v>
      </c>
      <c r="E8">
        <f t="shared" ca="1" si="1"/>
        <v>0</v>
      </c>
      <c r="F8">
        <f t="shared" ca="1" si="1"/>
        <v>1.79</v>
      </c>
      <c r="G8">
        <f t="shared" ca="1" si="1"/>
        <v>19.420000000000002</v>
      </c>
      <c r="H8">
        <f t="shared" ca="1" si="1"/>
        <v>1.6</v>
      </c>
      <c r="I8">
        <f t="shared" ca="1" si="1"/>
        <v>37.51</v>
      </c>
      <c r="J8">
        <f t="shared" ca="1" si="1"/>
        <v>11.05</v>
      </c>
      <c r="K8">
        <f t="shared" ca="1" si="1"/>
        <v>7.35</v>
      </c>
      <c r="L8">
        <f t="shared" ca="1" si="1"/>
        <v>0</v>
      </c>
      <c r="M8">
        <f t="shared" ca="1" si="1"/>
        <v>0</v>
      </c>
      <c r="N8">
        <f t="shared" ca="1" si="1"/>
        <v>0</v>
      </c>
      <c r="O8">
        <f t="shared" ca="1" si="1"/>
        <v>0</v>
      </c>
      <c r="P8">
        <f t="shared" ca="1" si="1"/>
        <v>0</v>
      </c>
      <c r="Q8">
        <f t="shared" ca="1" si="1"/>
        <v>0</v>
      </c>
      <c r="R8">
        <f t="shared" ca="1" si="1"/>
        <v>0</v>
      </c>
      <c r="S8">
        <f t="shared" ca="1" si="1"/>
        <v>0</v>
      </c>
      <c r="T8">
        <f t="shared" ca="1" si="1"/>
        <v>0</v>
      </c>
      <c r="U8">
        <f t="shared" ca="1" si="1"/>
        <v>0</v>
      </c>
      <c r="V8">
        <f t="shared" ca="1" si="1"/>
        <v>0</v>
      </c>
      <c r="W8">
        <f t="shared" ca="1" si="1"/>
        <v>0</v>
      </c>
      <c r="X8">
        <f t="shared" ca="1" si="1"/>
        <v>0</v>
      </c>
      <c r="Y8">
        <f t="shared" ca="1" si="1"/>
        <v>0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>
        <f t="shared" ca="1" si="1"/>
        <v>0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3"/>
        <v>99.999999999999986</v>
      </c>
    </row>
    <row r="9" spans="1:33" x14ac:dyDescent="0.3">
      <c r="A9">
        <v>7</v>
      </c>
      <c r="B9" s="1">
        <v>2013</v>
      </c>
      <c r="C9">
        <f t="shared" ca="1" si="2"/>
        <v>0</v>
      </c>
      <c r="D9">
        <f t="shared" ca="1" si="1"/>
        <v>19.989999999999998</v>
      </c>
      <c r="E9">
        <f t="shared" ca="1" si="1"/>
        <v>0</v>
      </c>
      <c r="F9">
        <f t="shared" ca="1" si="1"/>
        <v>0.64</v>
      </c>
      <c r="G9">
        <f t="shared" ca="1" si="1"/>
        <v>20.63</v>
      </c>
      <c r="H9">
        <f t="shared" ca="1" si="1"/>
        <v>0</v>
      </c>
      <c r="I9">
        <f t="shared" ca="1" si="1"/>
        <v>39.659999999999997</v>
      </c>
      <c r="J9">
        <f t="shared" ca="1" si="1"/>
        <v>11.49</v>
      </c>
      <c r="K9">
        <f t="shared" ca="1" si="1"/>
        <v>7.6</v>
      </c>
      <c r="L9">
        <f t="shared" ca="1" si="1"/>
        <v>0</v>
      </c>
      <c r="M9">
        <f t="shared" ca="1" si="1"/>
        <v>0</v>
      </c>
      <c r="N9">
        <f t="shared" ca="1" si="1"/>
        <v>0</v>
      </c>
      <c r="O9">
        <f t="shared" ca="1" si="1"/>
        <v>0</v>
      </c>
      <c r="P9">
        <f t="shared" ca="1" si="1"/>
        <v>0</v>
      </c>
      <c r="Q9">
        <f t="shared" ca="1" si="1"/>
        <v>0</v>
      </c>
      <c r="R9">
        <f t="shared" ca="1" si="1"/>
        <v>0</v>
      </c>
      <c r="S9">
        <f t="shared" ca="1" si="1"/>
        <v>0</v>
      </c>
      <c r="T9">
        <f t="shared" ca="1" si="1"/>
        <v>0</v>
      </c>
      <c r="U9">
        <f t="shared" ca="1" si="1"/>
        <v>0</v>
      </c>
      <c r="V9">
        <f t="shared" ca="1" si="1"/>
        <v>0</v>
      </c>
      <c r="W9">
        <f t="shared" ca="1" si="1"/>
        <v>0</v>
      </c>
      <c r="X9">
        <f t="shared" ca="1" si="1"/>
        <v>0</v>
      </c>
      <c r="Y9">
        <f t="shared" ca="1" si="1"/>
        <v>0</v>
      </c>
      <c r="Z9">
        <f t="shared" ca="1" si="1"/>
        <v>0</v>
      </c>
      <c r="AA9">
        <f t="shared" ca="1" si="1"/>
        <v>0</v>
      </c>
      <c r="AB9">
        <f t="shared" ca="1" si="1"/>
        <v>0</v>
      </c>
      <c r="AC9">
        <f t="shared" ca="1" si="1"/>
        <v>0</v>
      </c>
      <c r="AD9">
        <f t="shared" ca="1" si="1"/>
        <v>0</v>
      </c>
      <c r="AE9">
        <f t="shared" ca="1" si="1"/>
        <v>0</v>
      </c>
      <c r="AF9">
        <f t="shared" ca="1" si="1"/>
        <v>0</v>
      </c>
      <c r="AG9">
        <f t="shared" ca="1" si="3"/>
        <v>100.00999999999998</v>
      </c>
    </row>
    <row r="10" spans="1:33" x14ac:dyDescent="0.3">
      <c r="A10">
        <v>8</v>
      </c>
      <c r="B10" s="1">
        <v>2014</v>
      </c>
      <c r="C10">
        <f t="shared" ca="1" si="2"/>
        <v>7.0000000000000007E-2</v>
      </c>
      <c r="D10">
        <f t="shared" ca="1" si="1"/>
        <v>20.34</v>
      </c>
      <c r="E10">
        <f t="shared" ca="1" si="1"/>
        <v>0</v>
      </c>
      <c r="F10">
        <f t="shared" ca="1" si="1"/>
        <v>0</v>
      </c>
      <c r="G10">
        <f t="shared" ca="1" si="1"/>
        <v>18.100000000000001</v>
      </c>
      <c r="H10">
        <f t="shared" ca="1" si="1"/>
        <v>0</v>
      </c>
      <c r="I10">
        <f t="shared" ca="1" si="1"/>
        <v>41.74</v>
      </c>
      <c r="J10">
        <f t="shared" ca="1" si="1"/>
        <v>11.52</v>
      </c>
      <c r="K10">
        <f t="shared" ca="1" si="1"/>
        <v>8.23</v>
      </c>
      <c r="L10">
        <f t="shared" ca="1" si="1"/>
        <v>0</v>
      </c>
      <c r="M10">
        <f t="shared" ca="1" si="1"/>
        <v>0</v>
      </c>
      <c r="N10">
        <f t="shared" ca="1" si="1"/>
        <v>0</v>
      </c>
      <c r="O10">
        <f t="shared" ca="1" si="1"/>
        <v>0</v>
      </c>
      <c r="P10">
        <f t="shared" ca="1" si="1"/>
        <v>0</v>
      </c>
      <c r="Q10">
        <f t="shared" ca="1" si="1"/>
        <v>0</v>
      </c>
      <c r="R10">
        <f t="shared" ca="1" si="1"/>
        <v>0</v>
      </c>
      <c r="S10">
        <f t="shared" ca="1" si="1"/>
        <v>0</v>
      </c>
      <c r="T10">
        <f t="shared" ca="1" si="1"/>
        <v>0</v>
      </c>
      <c r="U10">
        <f t="shared" ca="1" si="1"/>
        <v>0</v>
      </c>
      <c r="V10">
        <f t="shared" ca="1" si="1"/>
        <v>0</v>
      </c>
      <c r="W10">
        <f t="shared" ca="1" si="1"/>
        <v>0</v>
      </c>
      <c r="X10">
        <f t="shared" ca="1" si="1"/>
        <v>0</v>
      </c>
      <c r="Y10">
        <f t="shared" ca="1" si="1"/>
        <v>0</v>
      </c>
      <c r="Z10">
        <f t="shared" ca="1" si="1"/>
        <v>0</v>
      </c>
      <c r="AA10">
        <f t="shared" ca="1" si="1"/>
        <v>0</v>
      </c>
      <c r="AB10">
        <f t="shared" ca="1" si="1"/>
        <v>0</v>
      </c>
      <c r="AC10">
        <f t="shared" ca="1" si="1"/>
        <v>0</v>
      </c>
      <c r="AD10">
        <f t="shared" ca="1" si="1"/>
        <v>0</v>
      </c>
      <c r="AE10">
        <f t="shared" ca="1" si="1"/>
        <v>0</v>
      </c>
      <c r="AF10">
        <f t="shared" ca="1" si="1"/>
        <v>0</v>
      </c>
      <c r="AG10">
        <f t="shared" ca="1" si="3"/>
        <v>100</v>
      </c>
    </row>
    <row r="11" spans="1:33" x14ac:dyDescent="0.3">
      <c r="A11">
        <v>9</v>
      </c>
      <c r="B11" s="1">
        <v>2015</v>
      </c>
      <c r="C11">
        <f t="shared" ca="1" si="2"/>
        <v>0</v>
      </c>
      <c r="D11">
        <f t="shared" ca="1" si="1"/>
        <v>23.68</v>
      </c>
      <c r="E11">
        <f t="shared" ca="1" si="1"/>
        <v>0</v>
      </c>
      <c r="F11">
        <f t="shared" ca="1" si="1"/>
        <v>0</v>
      </c>
      <c r="G11">
        <f t="shared" ca="1" si="1"/>
        <v>17.36</v>
      </c>
      <c r="H11">
        <f t="shared" ca="1" si="1"/>
        <v>0</v>
      </c>
      <c r="I11">
        <f t="shared" ca="1" si="1"/>
        <v>38.72</v>
      </c>
      <c r="J11">
        <f t="shared" ca="1" si="1"/>
        <v>12.51</v>
      </c>
      <c r="K11">
        <f t="shared" ca="1" si="1"/>
        <v>7.73</v>
      </c>
      <c r="L11">
        <f t="shared" ca="1" si="1"/>
        <v>0</v>
      </c>
      <c r="M11">
        <f t="shared" ca="1" si="1"/>
        <v>0</v>
      </c>
      <c r="N11">
        <f t="shared" ca="1" si="1"/>
        <v>0</v>
      </c>
      <c r="O11">
        <f t="shared" ca="1" si="1"/>
        <v>0</v>
      </c>
      <c r="P11">
        <f t="shared" ca="1" si="1"/>
        <v>0</v>
      </c>
      <c r="Q11">
        <f t="shared" ca="1" si="1"/>
        <v>0</v>
      </c>
      <c r="R11">
        <f t="shared" ca="1" si="1"/>
        <v>0</v>
      </c>
      <c r="S11">
        <f t="shared" ca="1" si="1"/>
        <v>0</v>
      </c>
      <c r="T11">
        <f t="shared" ca="1" si="1"/>
        <v>0</v>
      </c>
      <c r="U11">
        <f t="shared" ca="1" si="1"/>
        <v>0</v>
      </c>
      <c r="V11">
        <f t="shared" ca="1" si="1"/>
        <v>0</v>
      </c>
      <c r="W11">
        <f t="shared" ca="1" si="1"/>
        <v>0</v>
      </c>
      <c r="X11">
        <f t="shared" ca="1" si="1"/>
        <v>0</v>
      </c>
      <c r="Y11">
        <f t="shared" ca="1" si="1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3"/>
        <v>100</v>
      </c>
    </row>
    <row r="12" spans="1:33" x14ac:dyDescent="0.3">
      <c r="B12" s="2" t="s">
        <v>65</v>
      </c>
      <c r="C12">
        <f ca="1">C11-C3</f>
        <v>-19.98</v>
      </c>
      <c r="D12">
        <f t="shared" ref="D12:AF12" ca="1" si="4">D11-D3</f>
        <v>11.19</v>
      </c>
      <c r="E12">
        <f t="shared" ca="1" si="4"/>
        <v>-3.92</v>
      </c>
      <c r="F12">
        <f t="shared" ca="1" si="4"/>
        <v>0</v>
      </c>
      <c r="G12">
        <f t="shared" ca="1" si="4"/>
        <v>1.0700000000000003</v>
      </c>
      <c r="H12">
        <f t="shared" ca="1" si="4"/>
        <v>0</v>
      </c>
      <c r="I12">
        <f t="shared" ca="1" si="4"/>
        <v>4</v>
      </c>
      <c r="J12">
        <f t="shared" ca="1" si="4"/>
        <v>11.2</v>
      </c>
      <c r="K12">
        <f t="shared" ca="1" si="4"/>
        <v>-3.5700000000000003</v>
      </c>
      <c r="L12">
        <f t="shared" ca="1" si="4"/>
        <v>0</v>
      </c>
      <c r="M12">
        <f t="shared" ca="1" si="4"/>
        <v>0</v>
      </c>
      <c r="N12">
        <f t="shared" ca="1" si="4"/>
        <v>0</v>
      </c>
      <c r="O12">
        <f t="shared" ca="1" si="4"/>
        <v>0</v>
      </c>
      <c r="P12">
        <f t="shared" ca="1" si="4"/>
        <v>0</v>
      </c>
      <c r="Q12">
        <f t="shared" ca="1" si="4"/>
        <v>0</v>
      </c>
      <c r="R12">
        <f t="shared" ca="1" si="4"/>
        <v>0</v>
      </c>
      <c r="S12">
        <f t="shared" ca="1" si="4"/>
        <v>0</v>
      </c>
      <c r="T12">
        <f t="shared" ca="1" si="4"/>
        <v>0</v>
      </c>
      <c r="U12">
        <f t="shared" ca="1" si="4"/>
        <v>0</v>
      </c>
      <c r="V12">
        <f t="shared" ca="1" si="4"/>
        <v>0</v>
      </c>
      <c r="W12">
        <f t="shared" ca="1" si="4"/>
        <v>0</v>
      </c>
      <c r="X12">
        <f t="shared" ca="1" si="4"/>
        <v>0</v>
      </c>
      <c r="Y12">
        <f t="shared" ca="1" si="4"/>
        <v>0</v>
      </c>
      <c r="Z12">
        <f t="shared" ca="1" si="4"/>
        <v>0</v>
      </c>
      <c r="AA12">
        <f t="shared" ca="1" si="4"/>
        <v>0</v>
      </c>
      <c r="AB12">
        <f t="shared" ca="1" si="4"/>
        <v>0</v>
      </c>
      <c r="AC12">
        <f t="shared" ca="1" si="4"/>
        <v>0</v>
      </c>
      <c r="AD12">
        <f t="shared" ca="1" si="4"/>
        <v>0</v>
      </c>
      <c r="AE12">
        <f t="shared" ca="1" si="4"/>
        <v>0</v>
      </c>
      <c r="AF12">
        <f t="shared" ca="1" si="4"/>
        <v>0</v>
      </c>
    </row>
    <row r="14" spans="1:33" s="1" customFormat="1" x14ac:dyDescent="0.3">
      <c r="B14" s="2" t="s">
        <v>61</v>
      </c>
      <c r="C14" s="1" t="str">
        <f ca="1">OFFSET($B$1,$B$1+10*C$1,0)</f>
        <v>GU</v>
      </c>
      <c r="D14" s="1" t="str">
        <f t="shared" ref="D14:AF14" ca="1" si="5">OFFSET($B$1,$B$1+10*D$1,0)</f>
        <v>HDa</v>
      </c>
      <c r="E14" s="1" t="str">
        <f t="shared" ca="1" si="5"/>
        <v>KTH</v>
      </c>
      <c r="F14" s="1" t="str">
        <f t="shared" ca="1" si="5"/>
        <v>LTU</v>
      </c>
      <c r="G14" s="1" t="str">
        <f t="shared" ca="1" si="5"/>
        <v>LU</v>
      </c>
      <c r="H14" s="1" t="str">
        <f t="shared" ca="1" si="5"/>
        <v>MdH</v>
      </c>
      <c r="I14" s="1" t="str">
        <f t="shared" ca="1" si="5"/>
        <v>SU</v>
      </c>
      <c r="J14" s="1" t="str">
        <f t="shared" ca="1" si="5"/>
        <v>UmU</v>
      </c>
      <c r="K14" s="1" t="str">
        <f t="shared" ca="1" si="5"/>
        <v>UU</v>
      </c>
      <c r="L14" s="1">
        <f t="shared" ca="1" si="5"/>
        <v>0</v>
      </c>
      <c r="M14" s="1">
        <f t="shared" ca="1" si="5"/>
        <v>0</v>
      </c>
      <c r="N14" s="1">
        <f t="shared" ca="1" si="5"/>
        <v>0</v>
      </c>
      <c r="O14" s="1">
        <f t="shared" ca="1" si="5"/>
        <v>0</v>
      </c>
      <c r="P14" s="1">
        <f t="shared" ca="1" si="5"/>
        <v>0</v>
      </c>
      <c r="Q14" s="1">
        <f t="shared" ca="1" si="5"/>
        <v>0</v>
      </c>
      <c r="R14" s="1">
        <f t="shared" ca="1" si="5"/>
        <v>0</v>
      </c>
      <c r="S14" s="1">
        <f t="shared" ca="1" si="5"/>
        <v>0</v>
      </c>
      <c r="T14" s="1">
        <f t="shared" ca="1" si="5"/>
        <v>0</v>
      </c>
      <c r="U14" s="1">
        <f t="shared" ca="1" si="5"/>
        <v>0</v>
      </c>
      <c r="V14" s="1">
        <f t="shared" ca="1" si="5"/>
        <v>0</v>
      </c>
      <c r="W14" s="1">
        <f t="shared" ca="1" si="5"/>
        <v>0</v>
      </c>
      <c r="X14" s="1">
        <f t="shared" ca="1" si="5"/>
        <v>0</v>
      </c>
      <c r="Y14" s="1">
        <f t="shared" ca="1" si="5"/>
        <v>0</v>
      </c>
      <c r="Z14" s="1">
        <f t="shared" ca="1" si="5"/>
        <v>0</v>
      </c>
      <c r="AA14" s="1">
        <f t="shared" ca="1" si="5"/>
        <v>0</v>
      </c>
      <c r="AB14" s="1">
        <f t="shared" ca="1" si="5"/>
        <v>0</v>
      </c>
      <c r="AC14" s="1">
        <f t="shared" ca="1" si="5"/>
        <v>0</v>
      </c>
      <c r="AD14" s="1">
        <f t="shared" ca="1" si="5"/>
        <v>0</v>
      </c>
      <c r="AE14" s="1">
        <f t="shared" ca="1" si="5"/>
        <v>0</v>
      </c>
      <c r="AF14" s="1">
        <f t="shared" ca="1" si="5"/>
        <v>0</v>
      </c>
      <c r="AG14" s="1" t="s">
        <v>60</v>
      </c>
    </row>
    <row r="15" spans="1:33" x14ac:dyDescent="0.3">
      <c r="A15">
        <v>2</v>
      </c>
      <c r="B15" s="1">
        <v>2008</v>
      </c>
      <c r="C15">
        <f ca="1">OFFSET($B$1,$B$1+10*C$1+$A15,1)</f>
        <v>365</v>
      </c>
      <c r="D15">
        <f t="shared" ref="D15:AF22" ca="1" si="6">OFFSET($B$1,$B$1+10*D$1+$A15,1)</f>
        <v>213</v>
      </c>
      <c r="E15">
        <f t="shared" ca="1" si="6"/>
        <v>50</v>
      </c>
      <c r="F15">
        <f t="shared" ca="1" si="6"/>
        <v>0</v>
      </c>
      <c r="G15">
        <f t="shared" ca="1" si="6"/>
        <v>320</v>
      </c>
      <c r="H15">
        <f t="shared" ca="1" si="6"/>
        <v>0</v>
      </c>
      <c r="I15">
        <f t="shared" ca="1" si="6"/>
        <v>485</v>
      </c>
      <c r="J15">
        <f t="shared" ca="1" si="6"/>
        <v>46</v>
      </c>
      <c r="K15">
        <f t="shared" ca="1" si="6"/>
        <v>123</v>
      </c>
      <c r="L15">
        <f t="shared" ca="1" si="6"/>
        <v>0</v>
      </c>
      <c r="M15">
        <f t="shared" ca="1" si="6"/>
        <v>0</v>
      </c>
      <c r="N15">
        <f t="shared" ca="1" si="6"/>
        <v>0</v>
      </c>
      <c r="O15">
        <f t="shared" ca="1" si="6"/>
        <v>0</v>
      </c>
      <c r="P15">
        <f t="shared" ca="1" si="6"/>
        <v>0</v>
      </c>
      <c r="Q15">
        <f t="shared" ca="1" si="6"/>
        <v>0</v>
      </c>
      <c r="R15">
        <f t="shared" ca="1" si="6"/>
        <v>0</v>
      </c>
      <c r="S15">
        <f t="shared" ca="1" si="6"/>
        <v>0</v>
      </c>
      <c r="T15">
        <f t="shared" ca="1" si="6"/>
        <v>0</v>
      </c>
      <c r="U15">
        <f t="shared" ca="1" si="6"/>
        <v>0</v>
      </c>
      <c r="V15">
        <f t="shared" ca="1" si="6"/>
        <v>0</v>
      </c>
      <c r="W15">
        <f t="shared" ca="1" si="6"/>
        <v>0</v>
      </c>
      <c r="X15">
        <f t="shared" ca="1" si="6"/>
        <v>0</v>
      </c>
      <c r="Y15">
        <f t="shared" ca="1" si="6"/>
        <v>0</v>
      </c>
      <c r="Z15">
        <f t="shared" ca="1" si="6"/>
        <v>0</v>
      </c>
      <c r="AA15">
        <f t="shared" ca="1" si="6"/>
        <v>0</v>
      </c>
      <c r="AB15">
        <f t="shared" ca="1" si="6"/>
        <v>0</v>
      </c>
      <c r="AC15">
        <f t="shared" ca="1" si="6"/>
        <v>0</v>
      </c>
      <c r="AD15">
        <f t="shared" ca="1" si="6"/>
        <v>0</v>
      </c>
      <c r="AE15">
        <f t="shared" ca="1" si="6"/>
        <v>0</v>
      </c>
      <c r="AF15">
        <f t="shared" ca="1" si="6"/>
        <v>0</v>
      </c>
      <c r="AG15">
        <f t="shared" ca="1" si="3"/>
        <v>1602</v>
      </c>
    </row>
    <row r="16" spans="1:33" x14ac:dyDescent="0.3">
      <c r="A16">
        <v>3</v>
      </c>
      <c r="B16" s="1">
        <v>2009</v>
      </c>
      <c r="C16">
        <f t="shared" ref="C16:R22" ca="1" si="7">OFFSET($B$1,$B$1+10*C$1+$A16,1)</f>
        <v>325</v>
      </c>
      <c r="D16">
        <f t="shared" ca="1" si="7"/>
        <v>209</v>
      </c>
      <c r="E16">
        <f t="shared" ca="1" si="7"/>
        <v>47</v>
      </c>
      <c r="F16">
        <f t="shared" ca="1" si="7"/>
        <v>0</v>
      </c>
      <c r="G16">
        <f t="shared" ca="1" si="7"/>
        <v>321</v>
      </c>
      <c r="H16">
        <f t="shared" ca="1" si="7"/>
        <v>0</v>
      </c>
      <c r="I16">
        <f t="shared" ca="1" si="7"/>
        <v>518</v>
      </c>
      <c r="J16">
        <f t="shared" ca="1" si="7"/>
        <v>71</v>
      </c>
      <c r="K16">
        <f t="shared" ca="1" si="7"/>
        <v>148</v>
      </c>
      <c r="L16">
        <f t="shared" ca="1" si="7"/>
        <v>0</v>
      </c>
      <c r="M16">
        <f t="shared" ca="1" si="7"/>
        <v>0</v>
      </c>
      <c r="N16">
        <f t="shared" ca="1" si="7"/>
        <v>0</v>
      </c>
      <c r="O16">
        <f t="shared" ca="1" si="7"/>
        <v>0</v>
      </c>
      <c r="P16">
        <f t="shared" ca="1" si="7"/>
        <v>0</v>
      </c>
      <c r="Q16">
        <f t="shared" ca="1" si="7"/>
        <v>0</v>
      </c>
      <c r="R16">
        <f t="shared" ca="1" si="7"/>
        <v>0</v>
      </c>
      <c r="S16">
        <f t="shared" ca="1" si="6"/>
        <v>0</v>
      </c>
      <c r="T16">
        <f t="shared" ca="1" si="6"/>
        <v>0</v>
      </c>
      <c r="U16">
        <f t="shared" ca="1" si="6"/>
        <v>0</v>
      </c>
      <c r="V16">
        <f t="shared" ca="1" si="6"/>
        <v>0</v>
      </c>
      <c r="W16">
        <f t="shared" ca="1" si="6"/>
        <v>0</v>
      </c>
      <c r="X16">
        <f t="shared" ca="1" si="6"/>
        <v>0</v>
      </c>
      <c r="Y16">
        <f t="shared" ca="1" si="6"/>
        <v>0</v>
      </c>
      <c r="Z16">
        <f t="shared" ca="1" si="6"/>
        <v>0</v>
      </c>
      <c r="AA16">
        <f t="shared" ca="1" si="6"/>
        <v>0</v>
      </c>
      <c r="AB16">
        <f t="shared" ca="1" si="6"/>
        <v>0</v>
      </c>
      <c r="AC16">
        <f t="shared" ca="1" si="6"/>
        <v>0</v>
      </c>
      <c r="AD16">
        <f t="shared" ca="1" si="6"/>
        <v>0</v>
      </c>
      <c r="AE16">
        <f t="shared" ca="1" si="6"/>
        <v>0</v>
      </c>
      <c r="AF16">
        <f t="shared" ca="1" si="6"/>
        <v>0</v>
      </c>
      <c r="AG16">
        <f t="shared" ca="1" si="3"/>
        <v>1639</v>
      </c>
    </row>
    <row r="17" spans="1:33" x14ac:dyDescent="0.3">
      <c r="A17">
        <v>4</v>
      </c>
      <c r="B17" s="1">
        <v>2010</v>
      </c>
      <c r="C17">
        <f t="shared" ca="1" si="7"/>
        <v>315</v>
      </c>
      <c r="D17">
        <f t="shared" ca="1" si="6"/>
        <v>157</v>
      </c>
      <c r="E17">
        <f t="shared" ca="1" si="6"/>
        <v>45</v>
      </c>
      <c r="F17">
        <f t="shared" ca="1" si="6"/>
        <v>10</v>
      </c>
      <c r="G17">
        <f t="shared" ca="1" si="6"/>
        <v>258</v>
      </c>
      <c r="H17">
        <f t="shared" ca="1" si="6"/>
        <v>45</v>
      </c>
      <c r="I17">
        <f t="shared" ca="1" si="6"/>
        <v>697</v>
      </c>
      <c r="J17">
        <f t="shared" ca="1" si="6"/>
        <v>74</v>
      </c>
      <c r="K17">
        <f t="shared" ca="1" si="6"/>
        <v>147</v>
      </c>
      <c r="L17">
        <f t="shared" ca="1" si="6"/>
        <v>0</v>
      </c>
      <c r="M17">
        <f t="shared" ca="1" si="6"/>
        <v>0</v>
      </c>
      <c r="N17">
        <f t="shared" ca="1" si="6"/>
        <v>0</v>
      </c>
      <c r="O17">
        <f t="shared" ca="1" si="6"/>
        <v>0</v>
      </c>
      <c r="P17">
        <f t="shared" ca="1" si="6"/>
        <v>0</v>
      </c>
      <c r="Q17">
        <f t="shared" ca="1" si="6"/>
        <v>0</v>
      </c>
      <c r="R17">
        <f t="shared" ca="1" si="6"/>
        <v>0</v>
      </c>
      <c r="S17">
        <f t="shared" ca="1" si="6"/>
        <v>0</v>
      </c>
      <c r="T17">
        <f t="shared" ca="1" si="6"/>
        <v>0</v>
      </c>
      <c r="U17">
        <f t="shared" ca="1" si="6"/>
        <v>0</v>
      </c>
      <c r="V17">
        <f t="shared" ca="1" si="6"/>
        <v>0</v>
      </c>
      <c r="W17">
        <f t="shared" ca="1" si="6"/>
        <v>0</v>
      </c>
      <c r="X17">
        <f t="shared" ca="1" si="6"/>
        <v>0</v>
      </c>
      <c r="Y17">
        <f t="shared" ca="1" si="6"/>
        <v>0</v>
      </c>
      <c r="Z17">
        <f t="shared" ca="1" si="6"/>
        <v>0</v>
      </c>
      <c r="AA17">
        <f t="shared" ca="1" si="6"/>
        <v>0</v>
      </c>
      <c r="AB17">
        <f t="shared" ca="1" si="6"/>
        <v>0</v>
      </c>
      <c r="AC17">
        <f t="shared" ca="1" si="6"/>
        <v>0</v>
      </c>
      <c r="AD17">
        <f t="shared" ca="1" si="6"/>
        <v>0</v>
      </c>
      <c r="AE17">
        <f t="shared" ca="1" si="6"/>
        <v>0</v>
      </c>
      <c r="AF17">
        <f t="shared" ca="1" si="6"/>
        <v>0</v>
      </c>
      <c r="AG17">
        <f t="shared" ca="1" si="3"/>
        <v>1748</v>
      </c>
    </row>
    <row r="18" spans="1:33" x14ac:dyDescent="0.3">
      <c r="A18">
        <v>5</v>
      </c>
      <c r="B18" s="1">
        <v>2011</v>
      </c>
      <c r="C18">
        <f t="shared" ca="1" si="7"/>
        <v>192</v>
      </c>
      <c r="D18">
        <f t="shared" ca="1" si="6"/>
        <v>135</v>
      </c>
      <c r="E18">
        <f t="shared" ca="1" si="6"/>
        <v>30</v>
      </c>
      <c r="F18">
        <f t="shared" ca="1" si="6"/>
        <v>25</v>
      </c>
      <c r="G18">
        <f t="shared" ca="1" si="6"/>
        <v>260</v>
      </c>
      <c r="H18">
        <f t="shared" ca="1" si="6"/>
        <v>63</v>
      </c>
      <c r="I18">
        <f t="shared" ca="1" si="6"/>
        <v>606</v>
      </c>
      <c r="J18">
        <f t="shared" ca="1" si="6"/>
        <v>151</v>
      </c>
      <c r="K18">
        <f t="shared" ca="1" si="6"/>
        <v>143</v>
      </c>
      <c r="L18">
        <f t="shared" ca="1" si="6"/>
        <v>0</v>
      </c>
      <c r="M18">
        <f t="shared" ca="1" si="6"/>
        <v>0</v>
      </c>
      <c r="N18">
        <f t="shared" ca="1" si="6"/>
        <v>0</v>
      </c>
      <c r="O18">
        <f t="shared" ca="1" si="6"/>
        <v>0</v>
      </c>
      <c r="P18">
        <f t="shared" ca="1" si="6"/>
        <v>0</v>
      </c>
      <c r="Q18">
        <f t="shared" ca="1" si="6"/>
        <v>0</v>
      </c>
      <c r="R18">
        <f t="shared" ca="1" si="6"/>
        <v>0</v>
      </c>
      <c r="S18">
        <f t="shared" ca="1" si="6"/>
        <v>0</v>
      </c>
      <c r="T18">
        <f t="shared" ca="1" si="6"/>
        <v>0</v>
      </c>
      <c r="U18">
        <f t="shared" ca="1" si="6"/>
        <v>0</v>
      </c>
      <c r="V18">
        <f t="shared" ca="1" si="6"/>
        <v>0</v>
      </c>
      <c r="W18">
        <f t="shared" ca="1" si="6"/>
        <v>0</v>
      </c>
      <c r="X18">
        <f t="shared" ca="1" si="6"/>
        <v>0</v>
      </c>
      <c r="Y18">
        <f t="shared" ca="1" si="6"/>
        <v>0</v>
      </c>
      <c r="Z18">
        <f t="shared" ca="1" si="6"/>
        <v>0</v>
      </c>
      <c r="AA18">
        <f t="shared" ca="1" si="6"/>
        <v>0</v>
      </c>
      <c r="AB18">
        <f t="shared" ca="1" si="6"/>
        <v>0</v>
      </c>
      <c r="AC18">
        <f t="shared" ca="1" si="6"/>
        <v>0</v>
      </c>
      <c r="AD18">
        <f t="shared" ca="1" si="6"/>
        <v>0</v>
      </c>
      <c r="AE18">
        <f t="shared" ca="1" si="6"/>
        <v>0</v>
      </c>
      <c r="AF18">
        <f t="shared" ca="1" si="6"/>
        <v>0</v>
      </c>
      <c r="AG18">
        <f t="shared" ca="1" si="3"/>
        <v>1605</v>
      </c>
    </row>
    <row r="19" spans="1:33" x14ac:dyDescent="0.3">
      <c r="A19">
        <v>6</v>
      </c>
      <c r="B19" s="1">
        <v>2012</v>
      </c>
      <c r="C19">
        <f t="shared" ca="1" si="7"/>
        <v>158</v>
      </c>
      <c r="D19">
        <f t="shared" ca="1" si="6"/>
        <v>175</v>
      </c>
      <c r="E19">
        <f t="shared" ca="1" si="6"/>
        <v>0</v>
      </c>
      <c r="F19">
        <f t="shared" ca="1" si="6"/>
        <v>28</v>
      </c>
      <c r="G19">
        <f t="shared" ca="1" si="6"/>
        <v>304</v>
      </c>
      <c r="H19">
        <f t="shared" ca="1" si="6"/>
        <v>25</v>
      </c>
      <c r="I19">
        <f t="shared" ca="1" si="6"/>
        <v>587</v>
      </c>
      <c r="J19">
        <f t="shared" ca="1" si="6"/>
        <v>173</v>
      </c>
      <c r="K19">
        <f t="shared" ca="1" si="6"/>
        <v>115</v>
      </c>
      <c r="L19">
        <f t="shared" ca="1" si="6"/>
        <v>0</v>
      </c>
      <c r="M19">
        <f t="shared" ca="1" si="6"/>
        <v>0</v>
      </c>
      <c r="N19">
        <f t="shared" ca="1" si="6"/>
        <v>0</v>
      </c>
      <c r="O19">
        <f t="shared" ca="1" si="6"/>
        <v>0</v>
      </c>
      <c r="P19">
        <f t="shared" ca="1" si="6"/>
        <v>0</v>
      </c>
      <c r="Q19">
        <f t="shared" ca="1" si="6"/>
        <v>0</v>
      </c>
      <c r="R19">
        <f t="shared" ca="1" si="6"/>
        <v>0</v>
      </c>
      <c r="S19">
        <f t="shared" ca="1" si="6"/>
        <v>0</v>
      </c>
      <c r="T19">
        <f t="shared" ca="1" si="6"/>
        <v>0</v>
      </c>
      <c r="U19">
        <f t="shared" ca="1" si="6"/>
        <v>0</v>
      </c>
      <c r="V19">
        <f t="shared" ca="1" si="6"/>
        <v>0</v>
      </c>
      <c r="W19">
        <f t="shared" ca="1" si="6"/>
        <v>0</v>
      </c>
      <c r="X19">
        <f t="shared" ca="1" si="6"/>
        <v>0</v>
      </c>
      <c r="Y19">
        <f t="shared" ca="1" si="6"/>
        <v>0</v>
      </c>
      <c r="Z19">
        <f t="shared" ca="1" si="6"/>
        <v>0</v>
      </c>
      <c r="AA19">
        <f t="shared" ca="1" si="6"/>
        <v>0</v>
      </c>
      <c r="AB19">
        <f t="shared" ca="1" si="6"/>
        <v>0</v>
      </c>
      <c r="AC19">
        <f t="shared" ca="1" si="6"/>
        <v>0</v>
      </c>
      <c r="AD19">
        <f t="shared" ca="1" si="6"/>
        <v>0</v>
      </c>
      <c r="AE19">
        <f t="shared" ca="1" si="6"/>
        <v>0</v>
      </c>
      <c r="AF19">
        <f t="shared" ca="1" si="6"/>
        <v>0</v>
      </c>
      <c r="AG19">
        <f t="shared" ca="1" si="3"/>
        <v>1565</v>
      </c>
    </row>
    <row r="20" spans="1:33" x14ac:dyDescent="0.3">
      <c r="A20">
        <v>7</v>
      </c>
      <c r="B20" s="1">
        <v>2013</v>
      </c>
      <c r="C20">
        <f t="shared" ca="1" si="7"/>
        <v>0</v>
      </c>
      <c r="D20">
        <f t="shared" ca="1" si="6"/>
        <v>313</v>
      </c>
      <c r="E20">
        <f t="shared" ca="1" si="6"/>
        <v>0</v>
      </c>
      <c r="F20">
        <f t="shared" ca="1" si="6"/>
        <v>10</v>
      </c>
      <c r="G20">
        <f t="shared" ca="1" si="6"/>
        <v>323</v>
      </c>
      <c r="H20">
        <f t="shared" ca="1" si="6"/>
        <v>0</v>
      </c>
      <c r="I20">
        <f t="shared" ca="1" si="6"/>
        <v>621</v>
      </c>
      <c r="J20">
        <f t="shared" ca="1" si="6"/>
        <v>180</v>
      </c>
      <c r="K20">
        <f t="shared" ca="1" si="6"/>
        <v>119</v>
      </c>
      <c r="L20">
        <f t="shared" ca="1" si="6"/>
        <v>0</v>
      </c>
      <c r="M20">
        <f t="shared" ca="1" si="6"/>
        <v>0</v>
      </c>
      <c r="N20">
        <f t="shared" ca="1" si="6"/>
        <v>0</v>
      </c>
      <c r="O20">
        <f t="shared" ca="1" si="6"/>
        <v>0</v>
      </c>
      <c r="P20">
        <f t="shared" ca="1" si="6"/>
        <v>0</v>
      </c>
      <c r="Q20">
        <f t="shared" ca="1" si="6"/>
        <v>0</v>
      </c>
      <c r="R20">
        <f t="shared" ca="1" si="6"/>
        <v>0</v>
      </c>
      <c r="S20">
        <f t="shared" ca="1" si="6"/>
        <v>0</v>
      </c>
      <c r="T20">
        <f t="shared" ca="1" si="6"/>
        <v>0</v>
      </c>
      <c r="U20">
        <f t="shared" ca="1" si="6"/>
        <v>0</v>
      </c>
      <c r="V20">
        <f t="shared" ca="1" si="6"/>
        <v>0</v>
      </c>
      <c r="W20">
        <f t="shared" ca="1" si="6"/>
        <v>0</v>
      </c>
      <c r="X20">
        <f t="shared" ca="1" si="6"/>
        <v>0</v>
      </c>
      <c r="Y20">
        <f t="shared" ca="1" si="6"/>
        <v>0</v>
      </c>
      <c r="Z20">
        <f t="shared" ca="1" si="6"/>
        <v>0</v>
      </c>
      <c r="AA20">
        <f t="shared" ca="1" si="6"/>
        <v>0</v>
      </c>
      <c r="AB20">
        <f t="shared" ca="1" si="6"/>
        <v>0</v>
      </c>
      <c r="AC20">
        <f t="shared" ca="1" si="6"/>
        <v>0</v>
      </c>
      <c r="AD20">
        <f t="shared" ca="1" si="6"/>
        <v>0</v>
      </c>
      <c r="AE20">
        <f t="shared" ca="1" si="6"/>
        <v>0</v>
      </c>
      <c r="AF20">
        <f t="shared" ca="1" si="6"/>
        <v>0</v>
      </c>
      <c r="AG20">
        <f t="shared" ca="1" si="3"/>
        <v>1566</v>
      </c>
    </row>
    <row r="21" spans="1:33" x14ac:dyDescent="0.3">
      <c r="A21">
        <v>8</v>
      </c>
      <c r="B21" s="1">
        <v>2014</v>
      </c>
      <c r="C21">
        <f t="shared" ca="1" si="7"/>
        <v>1</v>
      </c>
      <c r="D21">
        <f t="shared" ca="1" si="6"/>
        <v>309</v>
      </c>
      <c r="E21">
        <f t="shared" ca="1" si="6"/>
        <v>0</v>
      </c>
      <c r="F21">
        <f t="shared" ca="1" si="6"/>
        <v>0</v>
      </c>
      <c r="G21">
        <f t="shared" ca="1" si="6"/>
        <v>275</v>
      </c>
      <c r="H21">
        <f t="shared" ca="1" si="6"/>
        <v>0</v>
      </c>
      <c r="I21">
        <f t="shared" ca="1" si="6"/>
        <v>634</v>
      </c>
      <c r="J21">
        <f t="shared" ca="1" si="6"/>
        <v>175</v>
      </c>
      <c r="K21">
        <f t="shared" ca="1" si="6"/>
        <v>125</v>
      </c>
      <c r="L21">
        <f t="shared" ca="1" si="6"/>
        <v>0</v>
      </c>
      <c r="M21">
        <f t="shared" ca="1" si="6"/>
        <v>0</v>
      </c>
      <c r="N21">
        <f t="shared" ca="1" si="6"/>
        <v>0</v>
      </c>
      <c r="O21">
        <f t="shared" ca="1" si="6"/>
        <v>0</v>
      </c>
      <c r="P21">
        <f t="shared" ca="1" si="6"/>
        <v>0</v>
      </c>
      <c r="Q21">
        <f t="shared" ca="1" si="6"/>
        <v>0</v>
      </c>
      <c r="R21">
        <f t="shared" ca="1" si="6"/>
        <v>0</v>
      </c>
      <c r="S21">
        <f t="shared" ca="1" si="6"/>
        <v>0</v>
      </c>
      <c r="T21">
        <f t="shared" ca="1" si="6"/>
        <v>0</v>
      </c>
      <c r="U21">
        <f t="shared" ca="1" si="6"/>
        <v>0</v>
      </c>
      <c r="V21">
        <f t="shared" ca="1" si="6"/>
        <v>0</v>
      </c>
      <c r="W21">
        <f t="shared" ca="1" si="6"/>
        <v>0</v>
      </c>
      <c r="X21">
        <f t="shared" ca="1" si="6"/>
        <v>0</v>
      </c>
      <c r="Y21">
        <f t="shared" ca="1" si="6"/>
        <v>0</v>
      </c>
      <c r="Z21">
        <f t="shared" ca="1" si="6"/>
        <v>0</v>
      </c>
      <c r="AA21">
        <f t="shared" ca="1" si="6"/>
        <v>0</v>
      </c>
      <c r="AB21">
        <f t="shared" ca="1" si="6"/>
        <v>0</v>
      </c>
      <c r="AC21">
        <f t="shared" ca="1" si="6"/>
        <v>0</v>
      </c>
      <c r="AD21">
        <f t="shared" ca="1" si="6"/>
        <v>0</v>
      </c>
      <c r="AE21">
        <f t="shared" ca="1" si="6"/>
        <v>0</v>
      </c>
      <c r="AF21">
        <f t="shared" ca="1" si="6"/>
        <v>0</v>
      </c>
      <c r="AG21">
        <f t="shared" ca="1" si="3"/>
        <v>1519</v>
      </c>
    </row>
    <row r="22" spans="1:33" x14ac:dyDescent="0.3">
      <c r="A22">
        <v>9</v>
      </c>
      <c r="B22" s="1">
        <v>2015</v>
      </c>
      <c r="C22">
        <f t="shared" ca="1" si="7"/>
        <v>0</v>
      </c>
      <c r="D22">
        <f t="shared" ca="1" si="6"/>
        <v>337</v>
      </c>
      <c r="E22">
        <f t="shared" ca="1" si="6"/>
        <v>0</v>
      </c>
      <c r="F22">
        <f t="shared" ca="1" si="6"/>
        <v>0</v>
      </c>
      <c r="G22">
        <f t="shared" ca="1" si="6"/>
        <v>247</v>
      </c>
      <c r="H22">
        <f t="shared" ca="1" si="6"/>
        <v>0</v>
      </c>
      <c r="I22">
        <f t="shared" ca="1" si="6"/>
        <v>551</v>
      </c>
      <c r="J22">
        <f t="shared" ca="1" si="6"/>
        <v>178</v>
      </c>
      <c r="K22">
        <f t="shared" ca="1" si="6"/>
        <v>110</v>
      </c>
      <c r="L22">
        <f t="shared" ca="1" si="6"/>
        <v>0</v>
      </c>
      <c r="M22">
        <f t="shared" ca="1" si="6"/>
        <v>0</v>
      </c>
      <c r="N22">
        <f t="shared" ca="1" si="6"/>
        <v>0</v>
      </c>
      <c r="O22">
        <f t="shared" ca="1" si="6"/>
        <v>0</v>
      </c>
      <c r="P22">
        <f t="shared" ca="1" si="6"/>
        <v>0</v>
      </c>
      <c r="Q22">
        <f t="shared" ca="1" si="6"/>
        <v>0</v>
      </c>
      <c r="R22">
        <f t="shared" ca="1" si="6"/>
        <v>0</v>
      </c>
      <c r="S22">
        <f t="shared" ca="1" si="6"/>
        <v>0</v>
      </c>
      <c r="T22">
        <f t="shared" ca="1" si="6"/>
        <v>0</v>
      </c>
      <c r="U22">
        <f t="shared" ca="1" si="6"/>
        <v>0</v>
      </c>
      <c r="V22">
        <f t="shared" ca="1" si="6"/>
        <v>0</v>
      </c>
      <c r="W22">
        <f t="shared" ca="1" si="6"/>
        <v>0</v>
      </c>
      <c r="X22">
        <f t="shared" ca="1" si="6"/>
        <v>0</v>
      </c>
      <c r="Y22">
        <f t="shared" ca="1" si="6"/>
        <v>0</v>
      </c>
      <c r="Z22">
        <f t="shared" ca="1" si="6"/>
        <v>0</v>
      </c>
      <c r="AA22">
        <f t="shared" ca="1" si="6"/>
        <v>0</v>
      </c>
      <c r="AB22">
        <f t="shared" ca="1" si="6"/>
        <v>0</v>
      </c>
      <c r="AC22">
        <f t="shared" ca="1" si="6"/>
        <v>0</v>
      </c>
      <c r="AD22">
        <f t="shared" ca="1" si="6"/>
        <v>0</v>
      </c>
      <c r="AE22">
        <f t="shared" ca="1" si="6"/>
        <v>0</v>
      </c>
      <c r="AF22">
        <f t="shared" ca="1" si="6"/>
        <v>0</v>
      </c>
      <c r="AG22">
        <f t="shared" ca="1" si="3"/>
        <v>1423</v>
      </c>
    </row>
    <row r="23" spans="1:33" x14ac:dyDescent="0.3">
      <c r="B23" s="2" t="s">
        <v>64</v>
      </c>
      <c r="C23">
        <f ca="1">C22-C15</f>
        <v>-365</v>
      </c>
      <c r="D23">
        <f t="shared" ref="D23:AG23" ca="1" si="8">D22-D15</f>
        <v>124</v>
      </c>
      <c r="E23">
        <f t="shared" ca="1" si="8"/>
        <v>-50</v>
      </c>
      <c r="F23">
        <f t="shared" ca="1" si="8"/>
        <v>0</v>
      </c>
      <c r="G23">
        <f t="shared" ca="1" si="8"/>
        <v>-73</v>
      </c>
      <c r="H23">
        <f t="shared" ca="1" si="8"/>
        <v>0</v>
      </c>
      <c r="I23">
        <f t="shared" ca="1" si="8"/>
        <v>66</v>
      </c>
      <c r="J23">
        <f t="shared" ca="1" si="8"/>
        <v>132</v>
      </c>
      <c r="K23">
        <f t="shared" ca="1" si="8"/>
        <v>-13</v>
      </c>
      <c r="L23">
        <f t="shared" ca="1" si="8"/>
        <v>0</v>
      </c>
      <c r="M23">
        <f t="shared" ca="1" si="8"/>
        <v>0</v>
      </c>
      <c r="N23">
        <f t="shared" ca="1" si="8"/>
        <v>0</v>
      </c>
      <c r="O23">
        <f t="shared" ca="1" si="8"/>
        <v>0</v>
      </c>
      <c r="P23">
        <f t="shared" ca="1" si="8"/>
        <v>0</v>
      </c>
      <c r="Q23">
        <f t="shared" ca="1" si="8"/>
        <v>0</v>
      </c>
      <c r="R23">
        <f t="shared" ca="1" si="8"/>
        <v>0</v>
      </c>
      <c r="S23">
        <f t="shared" ca="1" si="8"/>
        <v>0</v>
      </c>
      <c r="T23">
        <f t="shared" ca="1" si="8"/>
        <v>0</v>
      </c>
      <c r="U23">
        <f t="shared" ca="1" si="8"/>
        <v>0</v>
      </c>
      <c r="V23">
        <f t="shared" ca="1" si="8"/>
        <v>0</v>
      </c>
      <c r="W23">
        <f t="shared" ca="1" si="8"/>
        <v>0</v>
      </c>
      <c r="X23">
        <f t="shared" ca="1" si="8"/>
        <v>0</v>
      </c>
      <c r="Y23">
        <f t="shared" ca="1" si="8"/>
        <v>0</v>
      </c>
      <c r="Z23">
        <f t="shared" ca="1" si="8"/>
        <v>0</v>
      </c>
      <c r="AA23">
        <f t="shared" ca="1" si="8"/>
        <v>0</v>
      </c>
      <c r="AB23">
        <f t="shared" ca="1" si="8"/>
        <v>0</v>
      </c>
      <c r="AC23">
        <f t="shared" ca="1" si="8"/>
        <v>0</v>
      </c>
      <c r="AD23">
        <f t="shared" ca="1" si="8"/>
        <v>0</v>
      </c>
      <c r="AE23">
        <f t="shared" ca="1" si="8"/>
        <v>0</v>
      </c>
      <c r="AF23">
        <f t="shared" ca="1" si="8"/>
        <v>0</v>
      </c>
      <c r="AG23">
        <f t="shared" ca="1" si="8"/>
        <v>-179</v>
      </c>
    </row>
    <row r="30" spans="1:33" x14ac:dyDescent="0.3">
      <c r="A30" t="s">
        <v>277</v>
      </c>
      <c r="B30" s="1" t="s">
        <v>32</v>
      </c>
    </row>
    <row r="31" spans="1:33" x14ac:dyDescent="0.3">
      <c r="A31">
        <v>2007</v>
      </c>
      <c r="B31" s="1">
        <v>19.98</v>
      </c>
      <c r="C31">
        <v>168</v>
      </c>
    </row>
    <row r="32" spans="1:33" x14ac:dyDescent="0.3">
      <c r="A32">
        <v>2008</v>
      </c>
      <c r="B32" s="1">
        <v>22.78</v>
      </c>
      <c r="C32">
        <v>365</v>
      </c>
    </row>
    <row r="33" spans="1:3" x14ac:dyDescent="0.3">
      <c r="A33">
        <v>2009</v>
      </c>
      <c r="B33" s="1">
        <v>19.829999999999998</v>
      </c>
      <c r="C33">
        <v>325</v>
      </c>
    </row>
    <row r="34" spans="1:3" x14ac:dyDescent="0.3">
      <c r="A34">
        <v>2010</v>
      </c>
      <c r="B34" s="1">
        <v>18.02</v>
      </c>
      <c r="C34">
        <v>315</v>
      </c>
    </row>
    <row r="35" spans="1:3" x14ac:dyDescent="0.3">
      <c r="A35">
        <v>2011</v>
      </c>
      <c r="B35" s="1">
        <v>11.96</v>
      </c>
      <c r="C35">
        <v>192</v>
      </c>
    </row>
    <row r="36" spans="1:3" x14ac:dyDescent="0.3">
      <c r="A36">
        <v>2012</v>
      </c>
      <c r="B36" s="1">
        <v>10.1</v>
      </c>
      <c r="C36">
        <v>158</v>
      </c>
    </row>
    <row r="37" spans="1:3" x14ac:dyDescent="0.3">
      <c r="A37">
        <v>2013</v>
      </c>
      <c r="B37" s="1">
        <v>0</v>
      </c>
      <c r="C37">
        <v>0</v>
      </c>
    </row>
    <row r="38" spans="1:3" x14ac:dyDescent="0.3">
      <c r="A38">
        <v>2014</v>
      </c>
      <c r="B38" s="1">
        <v>7.0000000000000007E-2</v>
      </c>
      <c r="C38">
        <v>1</v>
      </c>
    </row>
    <row r="39" spans="1:3" x14ac:dyDescent="0.3">
      <c r="A39">
        <v>2015</v>
      </c>
      <c r="B39" s="1">
        <v>0</v>
      </c>
      <c r="C39">
        <v>0</v>
      </c>
    </row>
    <row r="40" spans="1:3" x14ac:dyDescent="0.3">
      <c r="A40" t="s">
        <v>278</v>
      </c>
      <c r="B40" s="1" t="s">
        <v>34</v>
      </c>
    </row>
    <row r="41" spans="1:3" x14ac:dyDescent="0.3">
      <c r="A41">
        <v>2007</v>
      </c>
      <c r="B41" s="1">
        <v>12.49</v>
      </c>
      <c r="C41">
        <v>105</v>
      </c>
    </row>
    <row r="42" spans="1:3" x14ac:dyDescent="0.3">
      <c r="A42">
        <v>2008</v>
      </c>
      <c r="B42" s="1">
        <v>13.3</v>
      </c>
      <c r="C42">
        <v>213</v>
      </c>
    </row>
    <row r="43" spans="1:3" x14ac:dyDescent="0.3">
      <c r="A43">
        <v>2009</v>
      </c>
      <c r="B43" s="1">
        <v>12.75</v>
      </c>
      <c r="C43">
        <v>209</v>
      </c>
    </row>
    <row r="44" spans="1:3" x14ac:dyDescent="0.3">
      <c r="A44">
        <v>2010</v>
      </c>
      <c r="B44" s="1">
        <v>8.98</v>
      </c>
      <c r="C44">
        <v>157</v>
      </c>
    </row>
    <row r="45" spans="1:3" x14ac:dyDescent="0.3">
      <c r="A45">
        <v>2011</v>
      </c>
      <c r="B45" s="1">
        <v>8.41</v>
      </c>
      <c r="C45">
        <v>135</v>
      </c>
    </row>
    <row r="46" spans="1:3" x14ac:dyDescent="0.3">
      <c r="A46">
        <v>2012</v>
      </c>
      <c r="B46" s="1">
        <v>11.18</v>
      </c>
      <c r="C46">
        <v>175</v>
      </c>
    </row>
    <row r="47" spans="1:3" x14ac:dyDescent="0.3">
      <c r="A47">
        <v>2013</v>
      </c>
      <c r="B47" s="1">
        <v>19.989999999999998</v>
      </c>
      <c r="C47">
        <v>313</v>
      </c>
    </row>
    <row r="48" spans="1:3" x14ac:dyDescent="0.3">
      <c r="A48">
        <v>2014</v>
      </c>
      <c r="B48" s="1">
        <v>20.34</v>
      </c>
      <c r="C48">
        <v>309</v>
      </c>
    </row>
    <row r="49" spans="1:3" x14ac:dyDescent="0.3">
      <c r="A49">
        <v>2015</v>
      </c>
      <c r="B49" s="1">
        <v>23.68</v>
      </c>
      <c r="C49">
        <v>337</v>
      </c>
    </row>
    <row r="50" spans="1:3" x14ac:dyDescent="0.3">
      <c r="A50" t="s">
        <v>279</v>
      </c>
      <c r="B50" s="1" t="s">
        <v>45</v>
      </c>
    </row>
    <row r="51" spans="1:3" x14ac:dyDescent="0.3">
      <c r="A51">
        <v>2007</v>
      </c>
      <c r="B51" s="1">
        <v>3.92</v>
      </c>
      <c r="C51">
        <v>33</v>
      </c>
    </row>
    <row r="52" spans="1:3" x14ac:dyDescent="0.3">
      <c r="A52">
        <v>2008</v>
      </c>
      <c r="B52" s="1">
        <v>3.12</v>
      </c>
      <c r="C52">
        <v>50</v>
      </c>
    </row>
    <row r="53" spans="1:3" x14ac:dyDescent="0.3">
      <c r="A53">
        <v>2009</v>
      </c>
      <c r="B53" s="1">
        <v>2.87</v>
      </c>
      <c r="C53">
        <v>47</v>
      </c>
    </row>
    <row r="54" spans="1:3" x14ac:dyDescent="0.3">
      <c r="A54">
        <v>2010</v>
      </c>
      <c r="B54" s="1">
        <v>2.57</v>
      </c>
      <c r="C54">
        <v>45</v>
      </c>
    </row>
    <row r="55" spans="1:3" x14ac:dyDescent="0.3">
      <c r="A55">
        <v>2011</v>
      </c>
      <c r="B55" s="1">
        <v>1.87</v>
      </c>
      <c r="C55">
        <v>30</v>
      </c>
    </row>
    <row r="56" spans="1:3" x14ac:dyDescent="0.3">
      <c r="A56">
        <v>2012</v>
      </c>
      <c r="B56" s="1">
        <v>0</v>
      </c>
      <c r="C56">
        <v>0</v>
      </c>
    </row>
    <row r="57" spans="1:3" x14ac:dyDescent="0.3">
      <c r="A57">
        <v>2013</v>
      </c>
      <c r="B57" s="1">
        <v>0</v>
      </c>
      <c r="C57">
        <v>0</v>
      </c>
    </row>
    <row r="58" spans="1:3" x14ac:dyDescent="0.3">
      <c r="A58">
        <v>2014</v>
      </c>
      <c r="B58" s="1">
        <v>0</v>
      </c>
      <c r="C58">
        <v>0</v>
      </c>
    </row>
    <row r="59" spans="1:3" x14ac:dyDescent="0.3">
      <c r="A59">
        <v>2015</v>
      </c>
      <c r="B59" s="1">
        <v>0</v>
      </c>
      <c r="C59">
        <v>0</v>
      </c>
    </row>
    <row r="60" spans="1:3" x14ac:dyDescent="0.3">
      <c r="A60" t="s">
        <v>280</v>
      </c>
      <c r="B60" s="1" t="s">
        <v>48</v>
      </c>
    </row>
    <row r="61" spans="1:3" x14ac:dyDescent="0.3">
      <c r="A61">
        <v>2007</v>
      </c>
      <c r="B61" s="1">
        <v>0</v>
      </c>
      <c r="C61">
        <v>0</v>
      </c>
    </row>
    <row r="62" spans="1:3" x14ac:dyDescent="0.3">
      <c r="A62">
        <v>2008</v>
      </c>
      <c r="B62" s="1">
        <v>0</v>
      </c>
      <c r="C62">
        <v>0</v>
      </c>
    </row>
    <row r="63" spans="1:3" x14ac:dyDescent="0.3">
      <c r="A63">
        <v>2009</v>
      </c>
      <c r="B63" s="1">
        <v>0</v>
      </c>
      <c r="C63">
        <v>0</v>
      </c>
    </row>
    <row r="64" spans="1:3" x14ac:dyDescent="0.3">
      <c r="A64">
        <v>2010</v>
      </c>
      <c r="B64" s="1">
        <v>0.56999999999999995</v>
      </c>
      <c r="C64">
        <v>10</v>
      </c>
    </row>
    <row r="65" spans="1:3" x14ac:dyDescent="0.3">
      <c r="A65">
        <v>2011</v>
      </c>
      <c r="B65" s="1">
        <v>1.56</v>
      </c>
      <c r="C65">
        <v>25</v>
      </c>
    </row>
    <row r="66" spans="1:3" x14ac:dyDescent="0.3">
      <c r="A66">
        <v>2012</v>
      </c>
      <c r="B66" s="1">
        <v>1.79</v>
      </c>
      <c r="C66">
        <v>28</v>
      </c>
    </row>
    <row r="67" spans="1:3" x14ac:dyDescent="0.3">
      <c r="A67">
        <v>2013</v>
      </c>
      <c r="B67" s="1">
        <v>0.64</v>
      </c>
      <c r="C67">
        <v>10</v>
      </c>
    </row>
    <row r="68" spans="1:3" x14ac:dyDescent="0.3">
      <c r="A68">
        <v>2014</v>
      </c>
      <c r="B68" s="1">
        <v>0</v>
      </c>
      <c r="C68">
        <v>0</v>
      </c>
    </row>
    <row r="69" spans="1:3" x14ac:dyDescent="0.3">
      <c r="A69">
        <v>2015</v>
      </c>
      <c r="B69" s="1">
        <v>0</v>
      </c>
      <c r="C69">
        <v>0</v>
      </c>
    </row>
    <row r="70" spans="1:3" x14ac:dyDescent="0.3">
      <c r="A70" t="s">
        <v>281</v>
      </c>
      <c r="B70" s="1" t="s">
        <v>49</v>
      </c>
    </row>
    <row r="71" spans="1:3" x14ac:dyDescent="0.3">
      <c r="A71">
        <v>2007</v>
      </c>
      <c r="B71" s="1">
        <v>16.29</v>
      </c>
      <c r="C71">
        <v>137</v>
      </c>
    </row>
    <row r="72" spans="1:3" x14ac:dyDescent="0.3">
      <c r="A72">
        <v>2008</v>
      </c>
      <c r="B72" s="1">
        <v>19.98</v>
      </c>
      <c r="C72">
        <v>320</v>
      </c>
    </row>
    <row r="73" spans="1:3" x14ac:dyDescent="0.3">
      <c r="A73">
        <v>2009</v>
      </c>
      <c r="B73" s="1">
        <v>19.59</v>
      </c>
      <c r="C73">
        <v>321</v>
      </c>
    </row>
    <row r="74" spans="1:3" x14ac:dyDescent="0.3">
      <c r="A74">
        <v>2010</v>
      </c>
      <c r="B74" s="1">
        <v>14.76</v>
      </c>
      <c r="C74">
        <v>258</v>
      </c>
    </row>
    <row r="75" spans="1:3" x14ac:dyDescent="0.3">
      <c r="A75">
        <v>2011</v>
      </c>
      <c r="B75" s="1">
        <v>16.2</v>
      </c>
      <c r="C75">
        <v>260</v>
      </c>
    </row>
    <row r="76" spans="1:3" x14ac:dyDescent="0.3">
      <c r="A76">
        <v>2012</v>
      </c>
      <c r="B76" s="1">
        <v>19.420000000000002</v>
      </c>
      <c r="C76">
        <v>304</v>
      </c>
    </row>
    <row r="77" spans="1:3" x14ac:dyDescent="0.3">
      <c r="A77">
        <v>2013</v>
      </c>
      <c r="B77" s="1">
        <v>20.63</v>
      </c>
      <c r="C77">
        <v>323</v>
      </c>
    </row>
    <row r="78" spans="1:3" x14ac:dyDescent="0.3">
      <c r="A78">
        <v>2014</v>
      </c>
      <c r="B78" s="1">
        <v>18.100000000000001</v>
      </c>
      <c r="C78">
        <v>275</v>
      </c>
    </row>
    <row r="79" spans="1:3" x14ac:dyDescent="0.3">
      <c r="A79">
        <v>2015</v>
      </c>
      <c r="B79" s="1">
        <v>17.36</v>
      </c>
      <c r="C79">
        <v>247</v>
      </c>
    </row>
    <row r="80" spans="1:3" x14ac:dyDescent="0.3">
      <c r="A80" t="s">
        <v>282</v>
      </c>
      <c r="B80" s="1" t="s">
        <v>52</v>
      </c>
    </row>
    <row r="81" spans="1:3" x14ac:dyDescent="0.3">
      <c r="A81">
        <v>2007</v>
      </c>
      <c r="B81" s="1">
        <v>0</v>
      </c>
      <c r="C81">
        <v>0</v>
      </c>
    </row>
    <row r="82" spans="1:3" x14ac:dyDescent="0.3">
      <c r="A82">
        <v>2008</v>
      </c>
      <c r="B82" s="1">
        <v>0</v>
      </c>
      <c r="C82">
        <v>0</v>
      </c>
    </row>
    <row r="83" spans="1:3" x14ac:dyDescent="0.3">
      <c r="A83">
        <v>2009</v>
      </c>
      <c r="B83" s="1">
        <v>0</v>
      </c>
      <c r="C83">
        <v>0</v>
      </c>
    </row>
    <row r="84" spans="1:3" x14ac:dyDescent="0.3">
      <c r="A84">
        <v>2010</v>
      </c>
      <c r="B84" s="1">
        <v>2.57</v>
      </c>
      <c r="C84">
        <v>45</v>
      </c>
    </row>
    <row r="85" spans="1:3" x14ac:dyDescent="0.3">
      <c r="A85">
        <v>2011</v>
      </c>
      <c r="B85" s="1">
        <v>3.93</v>
      </c>
      <c r="C85">
        <v>63</v>
      </c>
    </row>
    <row r="86" spans="1:3" x14ac:dyDescent="0.3">
      <c r="A86">
        <v>2012</v>
      </c>
      <c r="B86" s="1">
        <v>1.6</v>
      </c>
      <c r="C86">
        <v>25</v>
      </c>
    </row>
    <row r="87" spans="1:3" x14ac:dyDescent="0.3">
      <c r="A87">
        <v>2013</v>
      </c>
      <c r="B87" s="1">
        <v>0</v>
      </c>
      <c r="C87">
        <v>0</v>
      </c>
    </row>
    <row r="88" spans="1:3" x14ac:dyDescent="0.3">
      <c r="A88">
        <v>2014</v>
      </c>
      <c r="B88" s="1">
        <v>0</v>
      </c>
      <c r="C88">
        <v>0</v>
      </c>
    </row>
    <row r="89" spans="1:3" x14ac:dyDescent="0.3">
      <c r="A89">
        <v>2015</v>
      </c>
      <c r="B89" s="1">
        <v>0</v>
      </c>
      <c r="C89">
        <v>0</v>
      </c>
    </row>
    <row r="90" spans="1:3" x14ac:dyDescent="0.3">
      <c r="A90" t="s">
        <v>283</v>
      </c>
      <c r="B90" s="1" t="s">
        <v>55</v>
      </c>
    </row>
    <row r="91" spans="1:3" x14ac:dyDescent="0.3">
      <c r="A91">
        <v>2007</v>
      </c>
      <c r="B91" s="1">
        <v>34.72</v>
      </c>
      <c r="C91">
        <v>292</v>
      </c>
    </row>
    <row r="92" spans="1:3" x14ac:dyDescent="0.3">
      <c r="A92">
        <v>2008</v>
      </c>
      <c r="B92" s="1">
        <v>30.27</v>
      </c>
      <c r="C92">
        <v>485</v>
      </c>
    </row>
    <row r="93" spans="1:3" x14ac:dyDescent="0.3">
      <c r="A93">
        <v>2009</v>
      </c>
      <c r="B93" s="1">
        <v>31.6</v>
      </c>
      <c r="C93">
        <v>518</v>
      </c>
    </row>
    <row r="94" spans="1:3" x14ac:dyDescent="0.3">
      <c r="A94">
        <v>2010</v>
      </c>
      <c r="B94" s="1">
        <v>39.869999999999997</v>
      </c>
      <c r="C94">
        <v>697</v>
      </c>
    </row>
    <row r="95" spans="1:3" x14ac:dyDescent="0.3">
      <c r="A95">
        <v>2011</v>
      </c>
      <c r="B95" s="1">
        <v>37.76</v>
      </c>
      <c r="C95">
        <v>606</v>
      </c>
    </row>
    <row r="96" spans="1:3" x14ac:dyDescent="0.3">
      <c r="A96">
        <v>2012</v>
      </c>
      <c r="B96" s="1">
        <v>37.51</v>
      </c>
      <c r="C96">
        <v>587</v>
      </c>
    </row>
    <row r="97" spans="1:3" x14ac:dyDescent="0.3">
      <c r="A97">
        <v>2013</v>
      </c>
      <c r="B97" s="1">
        <v>39.659999999999997</v>
      </c>
      <c r="C97">
        <v>621</v>
      </c>
    </row>
    <row r="98" spans="1:3" x14ac:dyDescent="0.3">
      <c r="A98">
        <v>2014</v>
      </c>
      <c r="B98" s="1">
        <v>41.74</v>
      </c>
      <c r="C98">
        <v>634</v>
      </c>
    </row>
    <row r="99" spans="1:3" x14ac:dyDescent="0.3">
      <c r="A99">
        <v>2015</v>
      </c>
      <c r="B99" s="1">
        <v>38.72</v>
      </c>
      <c r="C99">
        <v>551</v>
      </c>
    </row>
    <row r="100" spans="1:3" x14ac:dyDescent="0.3">
      <c r="A100" t="s">
        <v>284</v>
      </c>
      <c r="B100" s="1" t="s">
        <v>57</v>
      </c>
    </row>
    <row r="101" spans="1:3" x14ac:dyDescent="0.3">
      <c r="A101">
        <v>2007</v>
      </c>
      <c r="B101" s="1">
        <v>1.31</v>
      </c>
      <c r="C101">
        <v>11</v>
      </c>
    </row>
    <row r="102" spans="1:3" x14ac:dyDescent="0.3">
      <c r="A102">
        <v>2008</v>
      </c>
      <c r="B102" s="1">
        <v>2.87</v>
      </c>
      <c r="C102">
        <v>46</v>
      </c>
    </row>
    <row r="103" spans="1:3" x14ac:dyDescent="0.3">
      <c r="A103">
        <v>2009</v>
      </c>
      <c r="B103" s="1">
        <v>4.33</v>
      </c>
      <c r="C103">
        <v>71</v>
      </c>
    </row>
    <row r="104" spans="1:3" x14ac:dyDescent="0.3">
      <c r="A104">
        <v>2010</v>
      </c>
      <c r="B104" s="1">
        <v>4.2300000000000004</v>
      </c>
      <c r="C104">
        <v>74</v>
      </c>
    </row>
    <row r="105" spans="1:3" x14ac:dyDescent="0.3">
      <c r="A105">
        <v>2011</v>
      </c>
      <c r="B105" s="1">
        <v>9.41</v>
      </c>
      <c r="C105">
        <v>151</v>
      </c>
    </row>
    <row r="106" spans="1:3" x14ac:dyDescent="0.3">
      <c r="A106">
        <v>2012</v>
      </c>
      <c r="B106" s="1">
        <v>11.05</v>
      </c>
      <c r="C106">
        <v>173</v>
      </c>
    </row>
    <row r="107" spans="1:3" x14ac:dyDescent="0.3">
      <c r="A107">
        <v>2013</v>
      </c>
      <c r="B107" s="1">
        <v>11.49</v>
      </c>
      <c r="C107">
        <v>180</v>
      </c>
    </row>
    <row r="108" spans="1:3" x14ac:dyDescent="0.3">
      <c r="A108">
        <v>2014</v>
      </c>
      <c r="B108" s="1">
        <v>11.52</v>
      </c>
      <c r="C108">
        <v>175</v>
      </c>
    </row>
    <row r="109" spans="1:3" x14ac:dyDescent="0.3">
      <c r="A109">
        <v>2015</v>
      </c>
      <c r="B109" s="1">
        <v>12.51</v>
      </c>
      <c r="C109">
        <v>178</v>
      </c>
    </row>
    <row r="110" spans="1:3" x14ac:dyDescent="0.3">
      <c r="A110" t="s">
        <v>285</v>
      </c>
      <c r="B110" s="1" t="s">
        <v>58</v>
      </c>
    </row>
    <row r="111" spans="1:3" x14ac:dyDescent="0.3">
      <c r="A111">
        <v>2007</v>
      </c>
      <c r="B111" s="1">
        <v>11.3</v>
      </c>
      <c r="C111">
        <v>95</v>
      </c>
    </row>
    <row r="112" spans="1:3" x14ac:dyDescent="0.3">
      <c r="A112">
        <v>2008</v>
      </c>
      <c r="B112" s="1">
        <v>7.68</v>
      </c>
      <c r="C112">
        <v>123</v>
      </c>
    </row>
    <row r="113" spans="1:3" x14ac:dyDescent="0.3">
      <c r="A113">
        <v>2009</v>
      </c>
      <c r="B113" s="1">
        <v>9.0299999999999994</v>
      </c>
      <c r="C113">
        <v>148</v>
      </c>
    </row>
    <row r="114" spans="1:3" x14ac:dyDescent="0.3">
      <c r="A114">
        <v>2010</v>
      </c>
      <c r="B114" s="1">
        <v>8.41</v>
      </c>
      <c r="C114">
        <v>147</v>
      </c>
    </row>
    <row r="115" spans="1:3" x14ac:dyDescent="0.3">
      <c r="A115">
        <v>2011</v>
      </c>
      <c r="B115" s="1">
        <v>8.91</v>
      </c>
      <c r="C115">
        <v>143</v>
      </c>
    </row>
    <row r="116" spans="1:3" x14ac:dyDescent="0.3">
      <c r="A116">
        <v>2012</v>
      </c>
      <c r="B116" s="1">
        <v>7.35</v>
      </c>
      <c r="C116">
        <v>115</v>
      </c>
    </row>
    <row r="117" spans="1:3" x14ac:dyDescent="0.3">
      <c r="A117">
        <v>2013</v>
      </c>
      <c r="B117" s="1">
        <v>7.6</v>
      </c>
      <c r="C117">
        <v>119</v>
      </c>
    </row>
    <row r="118" spans="1:3" x14ac:dyDescent="0.3">
      <c r="A118">
        <v>2014</v>
      </c>
      <c r="B118" s="1">
        <v>8.23</v>
      </c>
      <c r="C118">
        <v>125</v>
      </c>
    </row>
    <row r="119" spans="1:3" x14ac:dyDescent="0.3">
      <c r="A119">
        <v>2015</v>
      </c>
      <c r="B119" s="1">
        <v>7.73</v>
      </c>
      <c r="C119">
        <v>110</v>
      </c>
    </row>
  </sheetData>
  <conditionalFormatting sqref="C12:AF12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C23:AG23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9"/>
  <sheetViews>
    <sheetView topLeftCell="A24" workbookViewId="0">
      <selection activeCell="A30" sqref="A30:C199"/>
    </sheetView>
  </sheetViews>
  <sheetFormatPr defaultRowHeight="14.4" x14ac:dyDescent="0.3"/>
  <cols>
    <col min="1" max="1" width="13.77734375" customWidth="1"/>
    <col min="2" max="2" width="8.88671875" style="1"/>
  </cols>
  <sheetData>
    <row r="1" spans="1:33" x14ac:dyDescent="0.3">
      <c r="A1" s="1" t="s">
        <v>62</v>
      </c>
      <c r="B1" s="3">
        <v>19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3" s="1" customFormat="1" x14ac:dyDescent="0.3">
      <c r="A2" s="1" t="s">
        <v>63</v>
      </c>
      <c r="C2" s="1" t="str">
        <f ca="1">OFFSET($B$1,$B$1+10*C$1,0)</f>
        <v>GU</v>
      </c>
      <c r="D2" s="1" t="str">
        <f t="shared" ref="D2:AF2" ca="1" si="0">OFFSET($B$1,$B$1+10*D$1,0)</f>
        <v>HHS</v>
      </c>
      <c r="E2" s="1" t="str">
        <f t="shared" ca="1" si="0"/>
        <v>HDa</v>
      </c>
      <c r="F2" s="1" t="str">
        <f t="shared" ca="1" si="0"/>
        <v>HH</v>
      </c>
      <c r="G2" s="1" t="str">
        <f t="shared" ca="1" si="0"/>
        <v>JU</v>
      </c>
      <c r="H2" s="1" t="str">
        <f t="shared" ca="1" si="0"/>
        <v>KaU</v>
      </c>
      <c r="I2" s="1" t="str">
        <f t="shared" ca="1" si="0"/>
        <v>KTH</v>
      </c>
      <c r="J2" s="1" t="str">
        <f t="shared" ca="1" si="0"/>
        <v>LiU</v>
      </c>
      <c r="K2" s="1" t="str">
        <f t="shared" ca="1" si="0"/>
        <v>LnU</v>
      </c>
      <c r="L2" s="1" t="str">
        <f t="shared" ca="1" si="0"/>
        <v>LTU</v>
      </c>
      <c r="M2" s="1" t="str">
        <f t="shared" ca="1" si="0"/>
        <v>LU</v>
      </c>
      <c r="N2" s="1" t="str">
        <f t="shared" ca="1" si="0"/>
        <v>MaH</v>
      </c>
      <c r="O2" s="1" t="str">
        <f t="shared" ca="1" si="0"/>
        <v>MdH</v>
      </c>
      <c r="P2" s="1" t="str">
        <f t="shared" ca="1" si="0"/>
        <v>SU</v>
      </c>
      <c r="Q2" s="1" t="str">
        <f t="shared" ca="1" si="0"/>
        <v>SH</v>
      </c>
      <c r="R2" s="1" t="str">
        <f t="shared" ca="1" si="0"/>
        <v>UmU</v>
      </c>
      <c r="S2" s="1" t="str">
        <f t="shared" ca="1" si="0"/>
        <v>UU</v>
      </c>
      <c r="T2" s="1">
        <f t="shared" ca="1" si="0"/>
        <v>0</v>
      </c>
      <c r="U2" s="1">
        <f t="shared" ca="1" si="0"/>
        <v>0</v>
      </c>
      <c r="V2" s="1">
        <f t="shared" ca="1" si="0"/>
        <v>0</v>
      </c>
      <c r="W2" s="1">
        <f t="shared" ca="1" si="0"/>
        <v>0</v>
      </c>
      <c r="X2" s="1">
        <f t="shared" ca="1" si="0"/>
        <v>0</v>
      </c>
      <c r="Y2" s="1">
        <f t="shared" ca="1" si="0"/>
        <v>0</v>
      </c>
      <c r="Z2" s="1">
        <f t="shared" ca="1" si="0"/>
        <v>0</v>
      </c>
      <c r="AA2" s="1">
        <f t="shared" ca="1" si="0"/>
        <v>0</v>
      </c>
      <c r="AB2" s="1">
        <f t="shared" ca="1" si="0"/>
        <v>0</v>
      </c>
      <c r="AC2" s="1">
        <f t="shared" ca="1" si="0"/>
        <v>0</v>
      </c>
      <c r="AD2" s="1">
        <f t="shared" ca="1" si="0"/>
        <v>0</v>
      </c>
      <c r="AE2" s="1">
        <f t="shared" ca="1" si="0"/>
        <v>0</v>
      </c>
      <c r="AF2" s="1">
        <f t="shared" ca="1" si="0"/>
        <v>0</v>
      </c>
    </row>
    <row r="3" spans="1:33" x14ac:dyDescent="0.3">
      <c r="A3">
        <v>1</v>
      </c>
      <c r="B3" s="1">
        <v>2007</v>
      </c>
      <c r="C3">
        <f ca="1">OFFSET($B$1,$B$1+10*C$1+$A3,0)</f>
        <v>19.62</v>
      </c>
      <c r="D3">
        <f t="shared" ref="D3:AF11" ca="1" si="1">OFFSET($B$1,$B$1+10*D$1+$A3,0)</f>
        <v>0.55000000000000004</v>
      </c>
      <c r="E3">
        <f t="shared" ca="1" si="1"/>
        <v>6.23</v>
      </c>
      <c r="F3">
        <f t="shared" ca="1" si="1"/>
        <v>4.28</v>
      </c>
      <c r="G3">
        <f t="shared" ca="1" si="1"/>
        <v>1.64</v>
      </c>
      <c r="H3">
        <f t="shared" ca="1" si="1"/>
        <v>0.35</v>
      </c>
      <c r="I3">
        <f t="shared" ca="1" si="1"/>
        <v>3.74</v>
      </c>
      <c r="J3">
        <f t="shared" ca="1" si="1"/>
        <v>13.94</v>
      </c>
      <c r="K3">
        <f t="shared" ca="1" si="1"/>
        <v>4.2300000000000004</v>
      </c>
      <c r="L3">
        <f t="shared" ca="1" si="1"/>
        <v>1.34</v>
      </c>
      <c r="M3">
        <f t="shared" ca="1" si="1"/>
        <v>9.51</v>
      </c>
      <c r="N3">
        <f t="shared" ca="1" si="1"/>
        <v>0.2</v>
      </c>
      <c r="O3">
        <f t="shared" ca="1" si="1"/>
        <v>3.19</v>
      </c>
      <c r="P3">
        <f t="shared" ca="1" si="1"/>
        <v>16.43</v>
      </c>
      <c r="Q3">
        <f t="shared" ca="1" si="1"/>
        <v>0.3</v>
      </c>
      <c r="R3">
        <f t="shared" ca="1" si="1"/>
        <v>1.69</v>
      </c>
      <c r="S3">
        <f t="shared" ca="1" si="1"/>
        <v>12.75</v>
      </c>
      <c r="T3">
        <f t="shared" ca="1" si="1"/>
        <v>0</v>
      </c>
      <c r="U3">
        <f t="shared" ca="1" si="1"/>
        <v>0</v>
      </c>
      <c r="V3">
        <f t="shared" ca="1" si="1"/>
        <v>0</v>
      </c>
      <c r="W3">
        <f t="shared" ca="1" si="1"/>
        <v>0</v>
      </c>
      <c r="X3">
        <f t="shared" ca="1" si="1"/>
        <v>0</v>
      </c>
      <c r="Y3">
        <f t="shared" ca="1" si="1"/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ca="1">SUM(C3:AF3)</f>
        <v>99.99</v>
      </c>
    </row>
    <row r="4" spans="1:33" x14ac:dyDescent="0.3">
      <c r="A4">
        <v>2</v>
      </c>
      <c r="B4" s="1">
        <v>2008</v>
      </c>
      <c r="C4">
        <f t="shared" ref="C4:R11" ca="1" si="2">OFFSET($B$1,$B$1+10*C$1+$A4,0)</f>
        <v>20.399999999999999</v>
      </c>
      <c r="D4">
        <f t="shared" ca="1" si="2"/>
        <v>1.47</v>
      </c>
      <c r="E4">
        <f t="shared" ca="1" si="2"/>
        <v>7.13</v>
      </c>
      <c r="F4">
        <f t="shared" ca="1" si="2"/>
        <v>4.5</v>
      </c>
      <c r="G4">
        <f t="shared" ca="1" si="2"/>
        <v>1.29</v>
      </c>
      <c r="H4">
        <f t="shared" ca="1" si="2"/>
        <v>0</v>
      </c>
      <c r="I4">
        <f t="shared" ca="1" si="2"/>
        <v>3.97</v>
      </c>
      <c r="J4">
        <f t="shared" ca="1" si="2"/>
        <v>11.23</v>
      </c>
      <c r="K4">
        <f t="shared" ca="1" si="2"/>
        <v>3.62</v>
      </c>
      <c r="L4">
        <f t="shared" ca="1" si="2"/>
        <v>1.1000000000000001</v>
      </c>
      <c r="M4">
        <f t="shared" ca="1" si="2"/>
        <v>10.45</v>
      </c>
      <c r="N4">
        <f t="shared" ca="1" si="2"/>
        <v>0.32</v>
      </c>
      <c r="O4">
        <f t="shared" ca="1" si="2"/>
        <v>2.81</v>
      </c>
      <c r="P4">
        <f t="shared" ca="1" si="2"/>
        <v>18.82</v>
      </c>
      <c r="Q4">
        <f t="shared" ca="1" si="2"/>
        <v>0.11</v>
      </c>
      <c r="R4">
        <f t="shared" ca="1" si="2"/>
        <v>2.06</v>
      </c>
      <c r="S4">
        <f t="shared" ca="1" si="1"/>
        <v>10.72</v>
      </c>
      <c r="T4">
        <f t="shared" ca="1" si="1"/>
        <v>0</v>
      </c>
      <c r="U4">
        <f t="shared" ca="1" si="1"/>
        <v>0</v>
      </c>
      <c r="V4">
        <f t="shared" ca="1" si="1"/>
        <v>0</v>
      </c>
      <c r="W4">
        <f t="shared" ca="1" si="1"/>
        <v>0</v>
      </c>
      <c r="X4">
        <f t="shared" ca="1" si="1"/>
        <v>0</v>
      </c>
      <c r="Y4">
        <f t="shared" ca="1" si="1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ref="AG4:AG22" ca="1" si="3">SUM(C4:AF4)</f>
        <v>99.999999999999986</v>
      </c>
    </row>
    <row r="5" spans="1:33" x14ac:dyDescent="0.3">
      <c r="A5">
        <v>3</v>
      </c>
      <c r="B5" s="1">
        <v>2009</v>
      </c>
      <c r="C5">
        <f t="shared" ca="1" si="2"/>
        <v>18.98</v>
      </c>
      <c r="D5">
        <f t="shared" ca="1" si="1"/>
        <v>1.21</v>
      </c>
      <c r="E5">
        <f t="shared" ca="1" si="1"/>
        <v>8.17</v>
      </c>
      <c r="F5">
        <f t="shared" ca="1" si="1"/>
        <v>4.2699999999999996</v>
      </c>
      <c r="G5">
        <f t="shared" ca="1" si="1"/>
        <v>0.7</v>
      </c>
      <c r="H5">
        <f t="shared" ca="1" si="1"/>
        <v>0</v>
      </c>
      <c r="I5">
        <f t="shared" ca="1" si="1"/>
        <v>4.0999999999999996</v>
      </c>
      <c r="J5">
        <f t="shared" ca="1" si="1"/>
        <v>12.26</v>
      </c>
      <c r="K5">
        <f t="shared" ca="1" si="1"/>
        <v>2.76</v>
      </c>
      <c r="L5">
        <f t="shared" ca="1" si="1"/>
        <v>0.92</v>
      </c>
      <c r="M5">
        <f t="shared" ca="1" si="1"/>
        <v>9.11</v>
      </c>
      <c r="N5">
        <f t="shared" ca="1" si="1"/>
        <v>0.02</v>
      </c>
      <c r="O5">
        <f t="shared" ca="1" si="1"/>
        <v>3.47</v>
      </c>
      <c r="P5">
        <f t="shared" ca="1" si="1"/>
        <v>21.4</v>
      </c>
      <c r="Q5">
        <f t="shared" ca="1" si="1"/>
        <v>0</v>
      </c>
      <c r="R5">
        <f t="shared" ca="1" si="1"/>
        <v>1.79</v>
      </c>
      <c r="S5">
        <f t="shared" ca="1" si="1"/>
        <v>10.83</v>
      </c>
      <c r="T5">
        <f t="shared" ca="1" si="1"/>
        <v>0</v>
      </c>
      <c r="U5">
        <f t="shared" ca="1" si="1"/>
        <v>0</v>
      </c>
      <c r="V5">
        <f t="shared" ca="1" si="1"/>
        <v>0</v>
      </c>
      <c r="W5">
        <f t="shared" ca="1" si="1"/>
        <v>0</v>
      </c>
      <c r="X5">
        <f t="shared" ca="1" si="1"/>
        <v>0</v>
      </c>
      <c r="Y5">
        <f t="shared" ca="1" si="1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3"/>
        <v>99.990000000000009</v>
      </c>
    </row>
    <row r="6" spans="1:33" x14ac:dyDescent="0.3">
      <c r="A6">
        <v>4</v>
      </c>
      <c r="B6" s="1">
        <v>2010</v>
      </c>
      <c r="C6">
        <f t="shared" ca="1" si="2"/>
        <v>15.52</v>
      </c>
      <c r="D6">
        <f t="shared" ca="1" si="1"/>
        <v>2.04</v>
      </c>
      <c r="E6">
        <f t="shared" ca="1" si="1"/>
        <v>8.51</v>
      </c>
      <c r="F6">
        <f t="shared" ca="1" si="1"/>
        <v>3.95</v>
      </c>
      <c r="G6">
        <f t="shared" ca="1" si="1"/>
        <v>1.93</v>
      </c>
      <c r="H6">
        <f t="shared" ca="1" si="1"/>
        <v>0</v>
      </c>
      <c r="I6">
        <f t="shared" ca="1" si="1"/>
        <v>3.95</v>
      </c>
      <c r="J6">
        <f t="shared" ca="1" si="1"/>
        <v>11.99</v>
      </c>
      <c r="K6">
        <f t="shared" ca="1" si="1"/>
        <v>2.98</v>
      </c>
      <c r="L6">
        <f t="shared" ca="1" si="1"/>
        <v>1.1200000000000001</v>
      </c>
      <c r="M6">
        <f t="shared" ca="1" si="1"/>
        <v>8.07</v>
      </c>
      <c r="N6">
        <f t="shared" ca="1" si="1"/>
        <v>0</v>
      </c>
      <c r="O6">
        <f t="shared" ca="1" si="1"/>
        <v>5.77</v>
      </c>
      <c r="P6">
        <f t="shared" ca="1" si="1"/>
        <v>23.61</v>
      </c>
      <c r="Q6">
        <f t="shared" ca="1" si="1"/>
        <v>0.02</v>
      </c>
      <c r="R6">
        <f t="shared" ca="1" si="1"/>
        <v>1.32</v>
      </c>
      <c r="S6">
        <f t="shared" ca="1" si="1"/>
        <v>9.23</v>
      </c>
      <c r="T6">
        <f t="shared" ca="1" si="1"/>
        <v>0</v>
      </c>
      <c r="U6">
        <f t="shared" ca="1" si="1"/>
        <v>0</v>
      </c>
      <c r="V6">
        <f t="shared" ca="1" si="1"/>
        <v>0</v>
      </c>
      <c r="W6">
        <f t="shared" ca="1" si="1"/>
        <v>0</v>
      </c>
      <c r="X6">
        <f t="shared" ca="1" si="1"/>
        <v>0</v>
      </c>
      <c r="Y6">
        <f t="shared" ca="1" si="1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3"/>
        <v>100.00999999999999</v>
      </c>
    </row>
    <row r="7" spans="1:33" x14ac:dyDescent="0.3">
      <c r="A7">
        <v>5</v>
      </c>
      <c r="B7" s="1">
        <v>2011</v>
      </c>
      <c r="C7">
        <f t="shared" ca="1" si="2"/>
        <v>13.84</v>
      </c>
      <c r="D7">
        <f t="shared" ca="1" si="1"/>
        <v>1.18</v>
      </c>
      <c r="E7">
        <f t="shared" ca="1" si="1"/>
        <v>10.08</v>
      </c>
      <c r="F7">
        <f t="shared" ca="1" si="1"/>
        <v>3.74</v>
      </c>
      <c r="G7">
        <f t="shared" ca="1" si="1"/>
        <v>2.78</v>
      </c>
      <c r="H7">
        <f t="shared" ca="1" si="1"/>
        <v>0</v>
      </c>
      <c r="I7">
        <f t="shared" ca="1" si="1"/>
        <v>4.1399999999999997</v>
      </c>
      <c r="J7">
        <f t="shared" ca="1" si="1"/>
        <v>10.3</v>
      </c>
      <c r="K7">
        <f t="shared" ca="1" si="1"/>
        <v>2.8</v>
      </c>
      <c r="L7">
        <f t="shared" ca="1" si="1"/>
        <v>1.18</v>
      </c>
      <c r="M7">
        <f t="shared" ca="1" si="1"/>
        <v>7.83</v>
      </c>
      <c r="N7">
        <f t="shared" ca="1" si="1"/>
        <v>0.04</v>
      </c>
      <c r="O7">
        <f t="shared" ca="1" si="1"/>
        <v>8.92</v>
      </c>
      <c r="P7">
        <f t="shared" ca="1" si="1"/>
        <v>20.12</v>
      </c>
      <c r="Q7">
        <f t="shared" ca="1" si="1"/>
        <v>0</v>
      </c>
      <c r="R7">
        <f t="shared" ca="1" si="1"/>
        <v>2.4500000000000002</v>
      </c>
      <c r="S7">
        <f t="shared" ca="1" si="1"/>
        <v>10.59</v>
      </c>
      <c r="T7">
        <f t="shared" ca="1" si="1"/>
        <v>0</v>
      </c>
      <c r="U7">
        <f t="shared" ca="1" si="1"/>
        <v>0</v>
      </c>
      <c r="V7">
        <f t="shared" ca="1" si="1"/>
        <v>0</v>
      </c>
      <c r="W7">
        <f t="shared" ca="1" si="1"/>
        <v>0</v>
      </c>
      <c r="X7">
        <f t="shared" ca="1" si="1"/>
        <v>0</v>
      </c>
      <c r="Y7">
        <f t="shared" ca="1" si="1"/>
        <v>0</v>
      </c>
      <c r="Z7">
        <f t="shared" ca="1" si="1"/>
        <v>0</v>
      </c>
      <c r="AA7">
        <f t="shared" ca="1" si="1"/>
        <v>0</v>
      </c>
      <c r="AB7">
        <f t="shared" ca="1" si="1"/>
        <v>0</v>
      </c>
      <c r="AC7">
        <f t="shared" ca="1" si="1"/>
        <v>0</v>
      </c>
      <c r="AD7">
        <f t="shared" ca="1" si="1"/>
        <v>0</v>
      </c>
      <c r="AE7">
        <f t="shared" ca="1" si="1"/>
        <v>0</v>
      </c>
      <c r="AF7">
        <f t="shared" ca="1" si="1"/>
        <v>0</v>
      </c>
      <c r="AG7">
        <f t="shared" ca="1" si="3"/>
        <v>99.990000000000009</v>
      </c>
    </row>
    <row r="8" spans="1:33" x14ac:dyDescent="0.3">
      <c r="A8">
        <v>6</v>
      </c>
      <c r="B8" s="1">
        <v>2012</v>
      </c>
      <c r="C8">
        <f t="shared" ca="1" si="2"/>
        <v>11.96</v>
      </c>
      <c r="D8">
        <f t="shared" ca="1" si="1"/>
        <v>1.17</v>
      </c>
      <c r="E8">
        <f t="shared" ca="1" si="1"/>
        <v>8.9499999999999993</v>
      </c>
      <c r="F8">
        <f t="shared" ca="1" si="1"/>
        <v>1.65</v>
      </c>
      <c r="G8">
        <f t="shared" ca="1" si="1"/>
        <v>2.0499999999999998</v>
      </c>
      <c r="H8">
        <f t="shared" ca="1" si="1"/>
        <v>0</v>
      </c>
      <c r="I8">
        <f t="shared" ca="1" si="1"/>
        <v>4.24</v>
      </c>
      <c r="J8">
        <f t="shared" ca="1" si="1"/>
        <v>11.28</v>
      </c>
      <c r="K8">
        <f t="shared" ca="1" si="1"/>
        <v>3.5</v>
      </c>
      <c r="L8">
        <f t="shared" ca="1" si="1"/>
        <v>1.58</v>
      </c>
      <c r="M8">
        <f t="shared" ca="1" si="1"/>
        <v>9.81</v>
      </c>
      <c r="N8">
        <f t="shared" ca="1" si="1"/>
        <v>0.05</v>
      </c>
      <c r="O8">
        <f t="shared" ca="1" si="1"/>
        <v>11.79</v>
      </c>
      <c r="P8">
        <f t="shared" ca="1" si="1"/>
        <v>19.62</v>
      </c>
      <c r="Q8">
        <f t="shared" ca="1" si="1"/>
        <v>0</v>
      </c>
      <c r="R8">
        <f t="shared" ca="1" si="1"/>
        <v>4.78</v>
      </c>
      <c r="S8">
        <f t="shared" ca="1" si="1"/>
        <v>7.57</v>
      </c>
      <c r="T8">
        <f t="shared" ca="1" si="1"/>
        <v>0</v>
      </c>
      <c r="U8">
        <f t="shared" ca="1" si="1"/>
        <v>0</v>
      </c>
      <c r="V8">
        <f t="shared" ca="1" si="1"/>
        <v>0</v>
      </c>
      <c r="W8">
        <f t="shared" ca="1" si="1"/>
        <v>0</v>
      </c>
      <c r="X8">
        <f t="shared" ca="1" si="1"/>
        <v>0</v>
      </c>
      <c r="Y8">
        <f t="shared" ca="1" si="1"/>
        <v>0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>
        <f t="shared" ca="1" si="1"/>
        <v>0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3"/>
        <v>100</v>
      </c>
    </row>
    <row r="9" spans="1:33" x14ac:dyDescent="0.3">
      <c r="A9">
        <v>7</v>
      </c>
      <c r="B9" s="1">
        <v>2013</v>
      </c>
      <c r="C9">
        <f t="shared" ca="1" si="2"/>
        <v>17.399999999999999</v>
      </c>
      <c r="D9">
        <f t="shared" ca="1" si="1"/>
        <v>1.49</v>
      </c>
      <c r="E9">
        <f t="shared" ca="1" si="1"/>
        <v>13.18</v>
      </c>
      <c r="F9">
        <f t="shared" ca="1" si="1"/>
        <v>0</v>
      </c>
      <c r="G9">
        <f t="shared" ca="1" si="1"/>
        <v>0.66</v>
      </c>
      <c r="H9">
        <f t="shared" ca="1" si="1"/>
        <v>0</v>
      </c>
      <c r="I9">
        <f t="shared" ca="1" si="1"/>
        <v>3.42</v>
      </c>
      <c r="J9">
        <f t="shared" ca="1" si="1"/>
        <v>11.99</v>
      </c>
      <c r="K9">
        <f t="shared" ca="1" si="1"/>
        <v>4.3499999999999996</v>
      </c>
      <c r="L9">
        <f t="shared" ca="1" si="1"/>
        <v>1.52</v>
      </c>
      <c r="M9">
        <f t="shared" ca="1" si="1"/>
        <v>8.15</v>
      </c>
      <c r="N9">
        <f t="shared" ca="1" si="1"/>
        <v>0</v>
      </c>
      <c r="O9">
        <f t="shared" ca="1" si="1"/>
        <v>0.91</v>
      </c>
      <c r="P9">
        <f t="shared" ca="1" si="1"/>
        <v>23.45</v>
      </c>
      <c r="Q9">
        <f t="shared" ca="1" si="1"/>
        <v>0</v>
      </c>
      <c r="R9">
        <f t="shared" ca="1" si="1"/>
        <v>5.41</v>
      </c>
      <c r="S9">
        <f t="shared" ca="1" si="1"/>
        <v>8.07</v>
      </c>
      <c r="T9">
        <f t="shared" ca="1" si="1"/>
        <v>0</v>
      </c>
      <c r="U9">
        <f t="shared" ca="1" si="1"/>
        <v>0</v>
      </c>
      <c r="V9">
        <f t="shared" ca="1" si="1"/>
        <v>0</v>
      </c>
      <c r="W9">
        <f t="shared" ca="1" si="1"/>
        <v>0</v>
      </c>
      <c r="X9">
        <f t="shared" ca="1" si="1"/>
        <v>0</v>
      </c>
      <c r="Y9">
        <f t="shared" ca="1" si="1"/>
        <v>0</v>
      </c>
      <c r="Z9">
        <f t="shared" ca="1" si="1"/>
        <v>0</v>
      </c>
      <c r="AA9">
        <f t="shared" ca="1" si="1"/>
        <v>0</v>
      </c>
      <c r="AB9">
        <f t="shared" ca="1" si="1"/>
        <v>0</v>
      </c>
      <c r="AC9">
        <f t="shared" ca="1" si="1"/>
        <v>0</v>
      </c>
      <c r="AD9">
        <f t="shared" ca="1" si="1"/>
        <v>0</v>
      </c>
      <c r="AE9">
        <f t="shared" ca="1" si="1"/>
        <v>0</v>
      </c>
      <c r="AF9">
        <f t="shared" ca="1" si="1"/>
        <v>0</v>
      </c>
      <c r="AG9">
        <f t="shared" ca="1" si="3"/>
        <v>100</v>
      </c>
    </row>
    <row r="10" spans="1:33" x14ac:dyDescent="0.3">
      <c r="A10">
        <v>8</v>
      </c>
      <c r="B10" s="1">
        <v>2014</v>
      </c>
      <c r="C10">
        <f t="shared" ca="1" si="2"/>
        <v>17.350000000000001</v>
      </c>
      <c r="D10">
        <f t="shared" ca="1" si="1"/>
        <v>1.1599999999999999</v>
      </c>
      <c r="E10">
        <f t="shared" ca="1" si="1"/>
        <v>14.01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2.42</v>
      </c>
      <c r="J10">
        <f t="shared" ca="1" si="1"/>
        <v>12.02</v>
      </c>
      <c r="K10">
        <f t="shared" ca="1" si="1"/>
        <v>3.42</v>
      </c>
      <c r="L10">
        <f t="shared" ca="1" si="1"/>
        <v>1.6</v>
      </c>
      <c r="M10">
        <f t="shared" ca="1" si="1"/>
        <v>9.3699999999999992</v>
      </c>
      <c r="N10">
        <f t="shared" ca="1" si="1"/>
        <v>0</v>
      </c>
      <c r="O10">
        <f t="shared" ca="1" si="1"/>
        <v>0.28000000000000003</v>
      </c>
      <c r="P10">
        <f t="shared" ca="1" si="1"/>
        <v>25.26</v>
      </c>
      <c r="Q10">
        <f t="shared" ca="1" si="1"/>
        <v>0</v>
      </c>
      <c r="R10">
        <f t="shared" ca="1" si="1"/>
        <v>5.9</v>
      </c>
      <c r="S10">
        <f t="shared" ca="1" si="1"/>
        <v>7.21</v>
      </c>
      <c r="T10">
        <f t="shared" ca="1" si="1"/>
        <v>0</v>
      </c>
      <c r="U10">
        <f t="shared" ca="1" si="1"/>
        <v>0</v>
      </c>
      <c r="V10">
        <f t="shared" ca="1" si="1"/>
        <v>0</v>
      </c>
      <c r="W10">
        <f t="shared" ca="1" si="1"/>
        <v>0</v>
      </c>
      <c r="X10">
        <f t="shared" ca="1" si="1"/>
        <v>0</v>
      </c>
      <c r="Y10">
        <f t="shared" ca="1" si="1"/>
        <v>0</v>
      </c>
      <c r="Z10">
        <f t="shared" ca="1" si="1"/>
        <v>0</v>
      </c>
      <c r="AA10">
        <f t="shared" ca="1" si="1"/>
        <v>0</v>
      </c>
      <c r="AB10">
        <f t="shared" ca="1" si="1"/>
        <v>0</v>
      </c>
      <c r="AC10">
        <f t="shared" ca="1" si="1"/>
        <v>0</v>
      </c>
      <c r="AD10">
        <f t="shared" ca="1" si="1"/>
        <v>0</v>
      </c>
      <c r="AE10">
        <f t="shared" ca="1" si="1"/>
        <v>0</v>
      </c>
      <c r="AF10">
        <f t="shared" ca="1" si="1"/>
        <v>0</v>
      </c>
      <c r="AG10">
        <f t="shared" ca="1" si="3"/>
        <v>100.00000000000001</v>
      </c>
    </row>
    <row r="11" spans="1:33" x14ac:dyDescent="0.3">
      <c r="A11">
        <v>9</v>
      </c>
      <c r="B11" s="1">
        <v>2015</v>
      </c>
      <c r="C11">
        <f t="shared" ca="1" si="2"/>
        <v>15.42</v>
      </c>
      <c r="D11">
        <f t="shared" ca="1" si="1"/>
        <v>0.96</v>
      </c>
      <c r="E11">
        <f t="shared" ca="1" si="1"/>
        <v>16.04</v>
      </c>
      <c r="F11">
        <f t="shared" ca="1" si="1"/>
        <v>0</v>
      </c>
      <c r="G11">
        <f t="shared" ca="1" si="1"/>
        <v>0</v>
      </c>
      <c r="H11">
        <f t="shared" ca="1" si="1"/>
        <v>0</v>
      </c>
      <c r="I11">
        <f t="shared" ca="1" si="1"/>
        <v>2.92</v>
      </c>
      <c r="J11">
        <f t="shared" ca="1" si="1"/>
        <v>11.7</v>
      </c>
      <c r="K11">
        <f t="shared" ca="1" si="1"/>
        <v>3.57</v>
      </c>
      <c r="L11">
        <f t="shared" ca="1" si="1"/>
        <v>2.15</v>
      </c>
      <c r="M11">
        <f t="shared" ca="1" si="1"/>
        <v>10.4</v>
      </c>
      <c r="N11">
        <f t="shared" ca="1" si="1"/>
        <v>0</v>
      </c>
      <c r="O11">
        <f t="shared" ca="1" si="1"/>
        <v>0</v>
      </c>
      <c r="P11">
        <f t="shared" ca="1" si="1"/>
        <v>23.38</v>
      </c>
      <c r="Q11">
        <f t="shared" ca="1" si="1"/>
        <v>0</v>
      </c>
      <c r="R11">
        <f t="shared" ca="1" si="1"/>
        <v>5.72</v>
      </c>
      <c r="S11">
        <f t="shared" ca="1" si="1"/>
        <v>7.74</v>
      </c>
      <c r="T11">
        <f t="shared" ca="1" si="1"/>
        <v>0</v>
      </c>
      <c r="U11">
        <f t="shared" ca="1" si="1"/>
        <v>0</v>
      </c>
      <c r="V11">
        <f t="shared" ca="1" si="1"/>
        <v>0</v>
      </c>
      <c r="W11">
        <f t="shared" ca="1" si="1"/>
        <v>0</v>
      </c>
      <c r="X11">
        <f t="shared" ca="1" si="1"/>
        <v>0</v>
      </c>
      <c r="Y11">
        <f t="shared" ca="1" si="1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3"/>
        <v>100</v>
      </c>
    </row>
    <row r="12" spans="1:33" x14ac:dyDescent="0.3">
      <c r="B12" s="2" t="s">
        <v>65</v>
      </c>
      <c r="C12">
        <f ca="1">C11-C3</f>
        <v>-4.2000000000000011</v>
      </c>
      <c r="D12">
        <f t="shared" ref="D12:AF12" ca="1" si="4">D11-D3</f>
        <v>0.40999999999999992</v>
      </c>
      <c r="E12">
        <f t="shared" ca="1" si="4"/>
        <v>9.8099999999999987</v>
      </c>
      <c r="F12">
        <f t="shared" ca="1" si="4"/>
        <v>-4.28</v>
      </c>
      <c r="G12">
        <f t="shared" ca="1" si="4"/>
        <v>-1.64</v>
      </c>
      <c r="H12">
        <f t="shared" ca="1" si="4"/>
        <v>-0.35</v>
      </c>
      <c r="I12">
        <f t="shared" ca="1" si="4"/>
        <v>-0.82000000000000028</v>
      </c>
      <c r="J12">
        <f t="shared" ca="1" si="4"/>
        <v>-2.2400000000000002</v>
      </c>
      <c r="K12">
        <f t="shared" ca="1" si="4"/>
        <v>-0.66000000000000059</v>
      </c>
      <c r="L12">
        <f t="shared" ca="1" si="4"/>
        <v>0.80999999999999983</v>
      </c>
      <c r="M12">
        <f t="shared" ca="1" si="4"/>
        <v>0.89000000000000057</v>
      </c>
      <c r="N12">
        <f t="shared" ca="1" si="4"/>
        <v>-0.2</v>
      </c>
      <c r="O12">
        <f t="shared" ca="1" si="4"/>
        <v>-3.19</v>
      </c>
      <c r="P12">
        <f t="shared" ca="1" si="4"/>
        <v>6.9499999999999993</v>
      </c>
      <c r="Q12">
        <f t="shared" ca="1" si="4"/>
        <v>-0.3</v>
      </c>
      <c r="R12">
        <f t="shared" ca="1" si="4"/>
        <v>4.0299999999999994</v>
      </c>
      <c r="S12">
        <f t="shared" ca="1" si="4"/>
        <v>-5.01</v>
      </c>
      <c r="T12">
        <f t="shared" ca="1" si="4"/>
        <v>0</v>
      </c>
      <c r="U12">
        <f t="shared" ca="1" si="4"/>
        <v>0</v>
      </c>
      <c r="V12">
        <f t="shared" ca="1" si="4"/>
        <v>0</v>
      </c>
      <c r="W12">
        <f t="shared" ca="1" si="4"/>
        <v>0</v>
      </c>
      <c r="X12">
        <f t="shared" ca="1" si="4"/>
        <v>0</v>
      </c>
      <c r="Y12">
        <f t="shared" ca="1" si="4"/>
        <v>0</v>
      </c>
      <c r="Z12">
        <f t="shared" ca="1" si="4"/>
        <v>0</v>
      </c>
      <c r="AA12">
        <f t="shared" ca="1" si="4"/>
        <v>0</v>
      </c>
      <c r="AB12">
        <f t="shared" ca="1" si="4"/>
        <v>0</v>
      </c>
      <c r="AC12">
        <f t="shared" ca="1" si="4"/>
        <v>0</v>
      </c>
      <c r="AD12">
        <f t="shared" ca="1" si="4"/>
        <v>0</v>
      </c>
      <c r="AE12">
        <f t="shared" ca="1" si="4"/>
        <v>0</v>
      </c>
      <c r="AF12">
        <f t="shared" ca="1" si="4"/>
        <v>0</v>
      </c>
    </row>
    <row r="14" spans="1:33" s="1" customFormat="1" x14ac:dyDescent="0.3">
      <c r="B14" s="2" t="s">
        <v>61</v>
      </c>
      <c r="C14" s="1" t="str">
        <f ca="1">OFFSET($B$1,$B$1+10*C$1,0)</f>
        <v>GU</v>
      </c>
      <c r="D14" s="1" t="str">
        <f t="shared" ref="D14:AF14" ca="1" si="5">OFFSET($B$1,$B$1+10*D$1,0)</f>
        <v>HHS</v>
      </c>
      <c r="E14" s="1" t="str">
        <f t="shared" ca="1" si="5"/>
        <v>HDa</v>
      </c>
      <c r="F14" s="1" t="str">
        <f t="shared" ca="1" si="5"/>
        <v>HH</v>
      </c>
      <c r="G14" s="1" t="str">
        <f t="shared" ca="1" si="5"/>
        <v>JU</v>
      </c>
      <c r="H14" s="1" t="str">
        <f t="shared" ca="1" si="5"/>
        <v>KaU</v>
      </c>
      <c r="I14" s="1" t="str">
        <f t="shared" ca="1" si="5"/>
        <v>KTH</v>
      </c>
      <c r="J14" s="1" t="str">
        <f t="shared" ca="1" si="5"/>
        <v>LiU</v>
      </c>
      <c r="K14" s="1" t="str">
        <f t="shared" ca="1" si="5"/>
        <v>LnU</v>
      </c>
      <c r="L14" s="1" t="str">
        <f t="shared" ca="1" si="5"/>
        <v>LTU</v>
      </c>
      <c r="M14" s="1" t="str">
        <f t="shared" ca="1" si="5"/>
        <v>LU</v>
      </c>
      <c r="N14" s="1" t="str">
        <f t="shared" ca="1" si="5"/>
        <v>MaH</v>
      </c>
      <c r="O14" s="1" t="str">
        <f t="shared" ca="1" si="5"/>
        <v>MdH</v>
      </c>
      <c r="P14" s="1" t="str">
        <f t="shared" ca="1" si="5"/>
        <v>SU</v>
      </c>
      <c r="Q14" s="1" t="str">
        <f t="shared" ca="1" si="5"/>
        <v>SH</v>
      </c>
      <c r="R14" s="1" t="str">
        <f t="shared" ca="1" si="5"/>
        <v>UmU</v>
      </c>
      <c r="S14" s="1" t="str">
        <f t="shared" ca="1" si="5"/>
        <v>UU</v>
      </c>
      <c r="T14" s="1">
        <f t="shared" ca="1" si="5"/>
        <v>0</v>
      </c>
      <c r="U14" s="1">
        <f t="shared" ca="1" si="5"/>
        <v>0</v>
      </c>
      <c r="V14" s="1">
        <f t="shared" ca="1" si="5"/>
        <v>0</v>
      </c>
      <c r="W14" s="1">
        <f t="shared" ca="1" si="5"/>
        <v>0</v>
      </c>
      <c r="X14" s="1">
        <f t="shared" ca="1" si="5"/>
        <v>0</v>
      </c>
      <c r="Y14" s="1">
        <f t="shared" ca="1" si="5"/>
        <v>0</v>
      </c>
      <c r="Z14" s="1">
        <f t="shared" ca="1" si="5"/>
        <v>0</v>
      </c>
      <c r="AA14" s="1">
        <f t="shared" ca="1" si="5"/>
        <v>0</v>
      </c>
      <c r="AB14" s="1">
        <f t="shared" ca="1" si="5"/>
        <v>0</v>
      </c>
      <c r="AC14" s="1">
        <f t="shared" ca="1" si="5"/>
        <v>0</v>
      </c>
      <c r="AD14" s="1">
        <f t="shared" ca="1" si="5"/>
        <v>0</v>
      </c>
      <c r="AE14" s="1">
        <f t="shared" ca="1" si="5"/>
        <v>0</v>
      </c>
      <c r="AF14" s="1">
        <f t="shared" ca="1" si="5"/>
        <v>0</v>
      </c>
      <c r="AG14" s="1" t="s">
        <v>60</v>
      </c>
    </row>
    <row r="15" spans="1:33" x14ac:dyDescent="0.3">
      <c r="A15">
        <v>2</v>
      </c>
      <c r="B15" s="1">
        <v>2008</v>
      </c>
      <c r="C15">
        <f ca="1">OFFSET($B$1,$B$1+10*C$1+$A15,1)</f>
        <v>761</v>
      </c>
      <c r="D15">
        <f t="shared" ref="D15:AF22" ca="1" si="6">OFFSET($B$1,$B$1+10*D$1+$A15,1)</f>
        <v>55</v>
      </c>
      <c r="E15">
        <f t="shared" ca="1" si="6"/>
        <v>266</v>
      </c>
      <c r="F15">
        <f t="shared" ca="1" si="6"/>
        <v>168</v>
      </c>
      <c r="G15">
        <f t="shared" ca="1" si="6"/>
        <v>48</v>
      </c>
      <c r="H15">
        <f t="shared" ca="1" si="6"/>
        <v>0</v>
      </c>
      <c r="I15">
        <f t="shared" ca="1" si="6"/>
        <v>148</v>
      </c>
      <c r="J15">
        <f t="shared" ca="1" si="6"/>
        <v>419</v>
      </c>
      <c r="K15">
        <f t="shared" ca="1" si="6"/>
        <v>135</v>
      </c>
      <c r="L15">
        <f t="shared" ca="1" si="6"/>
        <v>41</v>
      </c>
      <c r="M15">
        <f t="shared" ca="1" si="6"/>
        <v>390</v>
      </c>
      <c r="N15">
        <f t="shared" ca="1" si="6"/>
        <v>12</v>
      </c>
      <c r="O15">
        <f t="shared" ca="1" si="6"/>
        <v>105</v>
      </c>
      <c r="P15">
        <f t="shared" ca="1" si="6"/>
        <v>702</v>
      </c>
      <c r="Q15">
        <f t="shared" ca="1" si="6"/>
        <v>4</v>
      </c>
      <c r="R15">
        <f t="shared" ca="1" si="6"/>
        <v>77</v>
      </c>
      <c r="S15">
        <f t="shared" ca="1" si="6"/>
        <v>400</v>
      </c>
      <c r="T15">
        <f t="shared" ca="1" si="6"/>
        <v>0</v>
      </c>
      <c r="U15">
        <f t="shared" ca="1" si="6"/>
        <v>0</v>
      </c>
      <c r="V15">
        <f t="shared" ca="1" si="6"/>
        <v>0</v>
      </c>
      <c r="W15">
        <f t="shared" ca="1" si="6"/>
        <v>0</v>
      </c>
      <c r="X15">
        <f t="shared" ca="1" si="6"/>
        <v>0</v>
      </c>
      <c r="Y15">
        <f t="shared" ca="1" si="6"/>
        <v>0</v>
      </c>
      <c r="Z15">
        <f t="shared" ca="1" si="6"/>
        <v>0</v>
      </c>
      <c r="AA15">
        <f t="shared" ca="1" si="6"/>
        <v>0</v>
      </c>
      <c r="AB15">
        <f t="shared" ca="1" si="6"/>
        <v>0</v>
      </c>
      <c r="AC15">
        <f t="shared" ca="1" si="6"/>
        <v>0</v>
      </c>
      <c r="AD15">
        <f t="shared" ca="1" si="6"/>
        <v>0</v>
      </c>
      <c r="AE15">
        <f t="shared" ca="1" si="6"/>
        <v>0</v>
      </c>
      <c r="AF15">
        <f t="shared" ca="1" si="6"/>
        <v>0</v>
      </c>
      <c r="AG15">
        <f t="shared" ca="1" si="3"/>
        <v>3731</v>
      </c>
    </row>
    <row r="16" spans="1:33" x14ac:dyDescent="0.3">
      <c r="A16">
        <v>3</v>
      </c>
      <c r="B16" s="1">
        <v>2009</v>
      </c>
      <c r="C16">
        <f t="shared" ref="C16:R22" ca="1" si="7">OFFSET($B$1,$B$1+10*C$1+$A16,1)</f>
        <v>783</v>
      </c>
      <c r="D16">
        <f t="shared" ca="1" si="7"/>
        <v>50</v>
      </c>
      <c r="E16">
        <f t="shared" ca="1" si="7"/>
        <v>337</v>
      </c>
      <c r="F16">
        <f t="shared" ca="1" si="7"/>
        <v>176</v>
      </c>
      <c r="G16">
        <f t="shared" ca="1" si="7"/>
        <v>29</v>
      </c>
      <c r="H16">
        <f t="shared" ca="1" si="7"/>
        <v>0</v>
      </c>
      <c r="I16">
        <f t="shared" ca="1" si="7"/>
        <v>169</v>
      </c>
      <c r="J16">
        <f t="shared" ca="1" si="7"/>
        <v>506</v>
      </c>
      <c r="K16">
        <f t="shared" ca="1" si="7"/>
        <v>114</v>
      </c>
      <c r="L16">
        <f t="shared" ca="1" si="7"/>
        <v>38</v>
      </c>
      <c r="M16">
        <f t="shared" ca="1" si="7"/>
        <v>376</v>
      </c>
      <c r="N16">
        <f t="shared" ca="1" si="7"/>
        <v>1</v>
      </c>
      <c r="O16">
        <f t="shared" ca="1" si="7"/>
        <v>143</v>
      </c>
      <c r="P16">
        <f t="shared" ca="1" si="7"/>
        <v>883</v>
      </c>
      <c r="Q16">
        <f t="shared" ca="1" si="7"/>
        <v>0</v>
      </c>
      <c r="R16">
        <f t="shared" ca="1" si="7"/>
        <v>74</v>
      </c>
      <c r="S16">
        <f t="shared" ca="1" si="6"/>
        <v>447</v>
      </c>
      <c r="T16">
        <f t="shared" ca="1" si="6"/>
        <v>0</v>
      </c>
      <c r="U16">
        <f t="shared" ca="1" si="6"/>
        <v>0</v>
      </c>
      <c r="V16">
        <f t="shared" ca="1" si="6"/>
        <v>0</v>
      </c>
      <c r="W16">
        <f t="shared" ca="1" si="6"/>
        <v>0</v>
      </c>
      <c r="X16">
        <f t="shared" ca="1" si="6"/>
        <v>0</v>
      </c>
      <c r="Y16">
        <f t="shared" ca="1" si="6"/>
        <v>0</v>
      </c>
      <c r="Z16">
        <f t="shared" ca="1" si="6"/>
        <v>0</v>
      </c>
      <c r="AA16">
        <f t="shared" ca="1" si="6"/>
        <v>0</v>
      </c>
      <c r="AB16">
        <f t="shared" ca="1" si="6"/>
        <v>0</v>
      </c>
      <c r="AC16">
        <f t="shared" ca="1" si="6"/>
        <v>0</v>
      </c>
      <c r="AD16">
        <f t="shared" ca="1" si="6"/>
        <v>0</v>
      </c>
      <c r="AE16">
        <f t="shared" ca="1" si="6"/>
        <v>0</v>
      </c>
      <c r="AF16">
        <f t="shared" ca="1" si="6"/>
        <v>0</v>
      </c>
      <c r="AG16">
        <f t="shared" ca="1" si="3"/>
        <v>4126</v>
      </c>
    </row>
    <row r="17" spans="1:33" x14ac:dyDescent="0.3">
      <c r="A17">
        <v>4</v>
      </c>
      <c r="B17" s="1">
        <v>2010</v>
      </c>
      <c r="C17">
        <f t="shared" ca="1" si="7"/>
        <v>708</v>
      </c>
      <c r="D17">
        <f t="shared" ca="1" si="6"/>
        <v>93</v>
      </c>
      <c r="E17">
        <f t="shared" ca="1" si="6"/>
        <v>388</v>
      </c>
      <c r="F17">
        <f t="shared" ca="1" si="6"/>
        <v>180</v>
      </c>
      <c r="G17">
        <f t="shared" ca="1" si="6"/>
        <v>88</v>
      </c>
      <c r="H17">
        <f t="shared" ca="1" si="6"/>
        <v>0</v>
      </c>
      <c r="I17">
        <f t="shared" ca="1" si="6"/>
        <v>180</v>
      </c>
      <c r="J17">
        <f t="shared" ca="1" si="6"/>
        <v>547</v>
      </c>
      <c r="K17">
        <f t="shared" ca="1" si="6"/>
        <v>136</v>
      </c>
      <c r="L17">
        <f t="shared" ca="1" si="6"/>
        <v>51</v>
      </c>
      <c r="M17">
        <f t="shared" ca="1" si="6"/>
        <v>368</v>
      </c>
      <c r="N17">
        <f t="shared" ca="1" si="6"/>
        <v>0</v>
      </c>
      <c r="O17">
        <f t="shared" ca="1" si="6"/>
        <v>263</v>
      </c>
      <c r="P17">
        <f t="shared" ca="1" si="6"/>
        <v>1077</v>
      </c>
      <c r="Q17">
        <f t="shared" ca="1" si="6"/>
        <v>1</v>
      </c>
      <c r="R17">
        <f t="shared" ca="1" si="6"/>
        <v>60</v>
      </c>
      <c r="S17">
        <f t="shared" ca="1" si="6"/>
        <v>421</v>
      </c>
      <c r="T17">
        <f t="shared" ca="1" si="6"/>
        <v>0</v>
      </c>
      <c r="U17">
        <f t="shared" ca="1" si="6"/>
        <v>0</v>
      </c>
      <c r="V17">
        <f t="shared" ca="1" si="6"/>
        <v>0</v>
      </c>
      <c r="W17">
        <f t="shared" ca="1" si="6"/>
        <v>0</v>
      </c>
      <c r="X17">
        <f t="shared" ca="1" si="6"/>
        <v>0</v>
      </c>
      <c r="Y17">
        <f t="shared" ca="1" si="6"/>
        <v>0</v>
      </c>
      <c r="Z17">
        <f t="shared" ca="1" si="6"/>
        <v>0</v>
      </c>
      <c r="AA17">
        <f t="shared" ca="1" si="6"/>
        <v>0</v>
      </c>
      <c r="AB17">
        <f t="shared" ca="1" si="6"/>
        <v>0</v>
      </c>
      <c r="AC17">
        <f t="shared" ca="1" si="6"/>
        <v>0</v>
      </c>
      <c r="AD17">
        <f t="shared" ca="1" si="6"/>
        <v>0</v>
      </c>
      <c r="AE17">
        <f t="shared" ca="1" si="6"/>
        <v>0</v>
      </c>
      <c r="AF17">
        <f t="shared" ca="1" si="6"/>
        <v>0</v>
      </c>
      <c r="AG17">
        <f t="shared" ca="1" si="3"/>
        <v>4561</v>
      </c>
    </row>
    <row r="18" spans="1:33" x14ac:dyDescent="0.3">
      <c r="A18">
        <v>5</v>
      </c>
      <c r="B18" s="1">
        <v>2011</v>
      </c>
      <c r="C18">
        <f t="shared" ca="1" si="7"/>
        <v>622</v>
      </c>
      <c r="D18">
        <f t="shared" ca="1" si="6"/>
        <v>53</v>
      </c>
      <c r="E18">
        <f t="shared" ca="1" si="6"/>
        <v>453</v>
      </c>
      <c r="F18">
        <f t="shared" ca="1" si="6"/>
        <v>168</v>
      </c>
      <c r="G18">
        <f t="shared" ca="1" si="6"/>
        <v>125</v>
      </c>
      <c r="H18">
        <f t="shared" ca="1" si="6"/>
        <v>0</v>
      </c>
      <c r="I18">
        <f t="shared" ca="1" si="6"/>
        <v>186</v>
      </c>
      <c r="J18">
        <f t="shared" ca="1" si="6"/>
        <v>463</v>
      </c>
      <c r="K18">
        <f t="shared" ca="1" si="6"/>
        <v>126</v>
      </c>
      <c r="L18">
        <f t="shared" ca="1" si="6"/>
        <v>53</v>
      </c>
      <c r="M18">
        <f t="shared" ca="1" si="6"/>
        <v>352</v>
      </c>
      <c r="N18">
        <f t="shared" ca="1" si="6"/>
        <v>2</v>
      </c>
      <c r="O18">
        <f t="shared" ca="1" si="6"/>
        <v>401</v>
      </c>
      <c r="P18">
        <f t="shared" ca="1" si="6"/>
        <v>904</v>
      </c>
      <c r="Q18">
        <f t="shared" ca="1" si="6"/>
        <v>0</v>
      </c>
      <c r="R18">
        <f t="shared" ca="1" si="6"/>
        <v>110</v>
      </c>
      <c r="S18">
        <f t="shared" ca="1" si="6"/>
        <v>476</v>
      </c>
      <c r="T18">
        <f t="shared" ca="1" si="6"/>
        <v>0</v>
      </c>
      <c r="U18">
        <f t="shared" ca="1" si="6"/>
        <v>0</v>
      </c>
      <c r="V18">
        <f t="shared" ca="1" si="6"/>
        <v>0</v>
      </c>
      <c r="W18">
        <f t="shared" ca="1" si="6"/>
        <v>0</v>
      </c>
      <c r="X18">
        <f t="shared" ca="1" si="6"/>
        <v>0</v>
      </c>
      <c r="Y18">
        <f t="shared" ca="1" si="6"/>
        <v>0</v>
      </c>
      <c r="Z18">
        <f t="shared" ca="1" si="6"/>
        <v>0</v>
      </c>
      <c r="AA18">
        <f t="shared" ca="1" si="6"/>
        <v>0</v>
      </c>
      <c r="AB18">
        <f t="shared" ca="1" si="6"/>
        <v>0</v>
      </c>
      <c r="AC18">
        <f t="shared" ca="1" si="6"/>
        <v>0</v>
      </c>
      <c r="AD18">
        <f t="shared" ca="1" si="6"/>
        <v>0</v>
      </c>
      <c r="AE18">
        <f t="shared" ca="1" si="6"/>
        <v>0</v>
      </c>
      <c r="AF18">
        <f t="shared" ca="1" si="6"/>
        <v>0</v>
      </c>
      <c r="AG18">
        <f t="shared" ca="1" si="3"/>
        <v>4494</v>
      </c>
    </row>
    <row r="19" spans="1:33" x14ac:dyDescent="0.3">
      <c r="A19">
        <v>6</v>
      </c>
      <c r="B19" s="1">
        <v>2012</v>
      </c>
      <c r="C19">
        <f t="shared" ca="1" si="7"/>
        <v>513</v>
      </c>
      <c r="D19">
        <f t="shared" ca="1" si="6"/>
        <v>50</v>
      </c>
      <c r="E19">
        <f t="shared" ca="1" si="6"/>
        <v>384</v>
      </c>
      <c r="F19">
        <f t="shared" ca="1" si="6"/>
        <v>71</v>
      </c>
      <c r="G19">
        <f t="shared" ca="1" si="6"/>
        <v>88</v>
      </c>
      <c r="H19">
        <f t="shared" ca="1" si="6"/>
        <v>0</v>
      </c>
      <c r="I19">
        <f t="shared" ca="1" si="6"/>
        <v>182</v>
      </c>
      <c r="J19">
        <f t="shared" ca="1" si="6"/>
        <v>484</v>
      </c>
      <c r="K19">
        <f t="shared" ca="1" si="6"/>
        <v>150</v>
      </c>
      <c r="L19">
        <f t="shared" ca="1" si="6"/>
        <v>68</v>
      </c>
      <c r="M19">
        <f t="shared" ca="1" si="6"/>
        <v>421</v>
      </c>
      <c r="N19">
        <f t="shared" ca="1" si="6"/>
        <v>2</v>
      </c>
      <c r="O19">
        <f t="shared" ca="1" si="6"/>
        <v>506</v>
      </c>
      <c r="P19">
        <f t="shared" ca="1" si="6"/>
        <v>842</v>
      </c>
      <c r="Q19">
        <f t="shared" ca="1" si="6"/>
        <v>0</v>
      </c>
      <c r="R19">
        <f t="shared" ca="1" si="6"/>
        <v>205</v>
      </c>
      <c r="S19">
        <f t="shared" ca="1" si="6"/>
        <v>325</v>
      </c>
      <c r="T19">
        <f t="shared" ca="1" si="6"/>
        <v>0</v>
      </c>
      <c r="U19">
        <f t="shared" ca="1" si="6"/>
        <v>0</v>
      </c>
      <c r="V19">
        <f t="shared" ca="1" si="6"/>
        <v>0</v>
      </c>
      <c r="W19">
        <f t="shared" ca="1" si="6"/>
        <v>0</v>
      </c>
      <c r="X19">
        <f t="shared" ca="1" si="6"/>
        <v>0</v>
      </c>
      <c r="Y19">
        <f t="shared" ca="1" si="6"/>
        <v>0</v>
      </c>
      <c r="Z19">
        <f t="shared" ca="1" si="6"/>
        <v>0</v>
      </c>
      <c r="AA19">
        <f t="shared" ca="1" si="6"/>
        <v>0</v>
      </c>
      <c r="AB19">
        <f t="shared" ca="1" si="6"/>
        <v>0</v>
      </c>
      <c r="AC19">
        <f t="shared" ca="1" si="6"/>
        <v>0</v>
      </c>
      <c r="AD19">
        <f t="shared" ca="1" si="6"/>
        <v>0</v>
      </c>
      <c r="AE19">
        <f t="shared" ca="1" si="6"/>
        <v>0</v>
      </c>
      <c r="AF19">
        <f t="shared" ca="1" si="6"/>
        <v>0</v>
      </c>
      <c r="AG19">
        <f t="shared" ca="1" si="3"/>
        <v>4291</v>
      </c>
    </row>
    <row r="20" spans="1:33" x14ac:dyDescent="0.3">
      <c r="A20">
        <v>7</v>
      </c>
      <c r="B20" s="1">
        <v>2013</v>
      </c>
      <c r="C20">
        <f t="shared" ca="1" si="7"/>
        <v>688</v>
      </c>
      <c r="D20">
        <f t="shared" ca="1" si="6"/>
        <v>59</v>
      </c>
      <c r="E20">
        <f t="shared" ca="1" si="6"/>
        <v>521</v>
      </c>
      <c r="F20">
        <f t="shared" ca="1" si="6"/>
        <v>0</v>
      </c>
      <c r="G20">
        <f t="shared" ca="1" si="6"/>
        <v>26</v>
      </c>
      <c r="H20">
        <f t="shared" ca="1" si="6"/>
        <v>0</v>
      </c>
      <c r="I20">
        <f t="shared" ca="1" si="6"/>
        <v>135</v>
      </c>
      <c r="J20">
        <f t="shared" ca="1" si="6"/>
        <v>474</v>
      </c>
      <c r="K20">
        <f t="shared" ca="1" si="6"/>
        <v>172</v>
      </c>
      <c r="L20">
        <f t="shared" ca="1" si="6"/>
        <v>60</v>
      </c>
      <c r="M20">
        <f t="shared" ca="1" si="6"/>
        <v>322</v>
      </c>
      <c r="N20">
        <f t="shared" ca="1" si="6"/>
        <v>0</v>
      </c>
      <c r="O20">
        <f t="shared" ca="1" si="6"/>
        <v>36</v>
      </c>
      <c r="P20">
        <f t="shared" ca="1" si="6"/>
        <v>927</v>
      </c>
      <c r="Q20">
        <f t="shared" ca="1" si="6"/>
        <v>0</v>
      </c>
      <c r="R20">
        <f t="shared" ca="1" si="6"/>
        <v>214</v>
      </c>
      <c r="S20">
        <f t="shared" ca="1" si="6"/>
        <v>319</v>
      </c>
      <c r="T20">
        <f t="shared" ca="1" si="6"/>
        <v>0</v>
      </c>
      <c r="U20">
        <f t="shared" ca="1" si="6"/>
        <v>0</v>
      </c>
      <c r="V20">
        <f t="shared" ca="1" si="6"/>
        <v>0</v>
      </c>
      <c r="W20">
        <f t="shared" ca="1" si="6"/>
        <v>0</v>
      </c>
      <c r="X20">
        <f t="shared" ca="1" si="6"/>
        <v>0</v>
      </c>
      <c r="Y20">
        <f t="shared" ca="1" si="6"/>
        <v>0</v>
      </c>
      <c r="Z20">
        <f t="shared" ca="1" si="6"/>
        <v>0</v>
      </c>
      <c r="AA20">
        <f t="shared" ca="1" si="6"/>
        <v>0</v>
      </c>
      <c r="AB20">
        <f t="shared" ca="1" si="6"/>
        <v>0</v>
      </c>
      <c r="AC20">
        <f t="shared" ca="1" si="6"/>
        <v>0</v>
      </c>
      <c r="AD20">
        <f t="shared" ca="1" si="6"/>
        <v>0</v>
      </c>
      <c r="AE20">
        <f t="shared" ca="1" si="6"/>
        <v>0</v>
      </c>
      <c r="AF20">
        <f t="shared" ca="1" si="6"/>
        <v>0</v>
      </c>
      <c r="AG20">
        <f t="shared" ca="1" si="3"/>
        <v>3953</v>
      </c>
    </row>
    <row r="21" spans="1:33" x14ac:dyDescent="0.3">
      <c r="A21">
        <v>8</v>
      </c>
      <c r="B21" s="1">
        <v>2014</v>
      </c>
      <c r="C21">
        <f t="shared" ca="1" si="7"/>
        <v>674</v>
      </c>
      <c r="D21">
        <f t="shared" ca="1" si="6"/>
        <v>45</v>
      </c>
      <c r="E21">
        <f t="shared" ca="1" si="6"/>
        <v>544</v>
      </c>
      <c r="F21">
        <f t="shared" ca="1" si="6"/>
        <v>0</v>
      </c>
      <c r="G21">
        <f t="shared" ca="1" si="6"/>
        <v>0</v>
      </c>
      <c r="H21">
        <f t="shared" ca="1" si="6"/>
        <v>0</v>
      </c>
      <c r="I21">
        <f t="shared" ca="1" si="6"/>
        <v>94</v>
      </c>
      <c r="J21">
        <f t="shared" ca="1" si="6"/>
        <v>467</v>
      </c>
      <c r="K21">
        <f t="shared" ca="1" si="6"/>
        <v>133</v>
      </c>
      <c r="L21">
        <f t="shared" ca="1" si="6"/>
        <v>62</v>
      </c>
      <c r="M21">
        <f t="shared" ca="1" si="6"/>
        <v>364</v>
      </c>
      <c r="N21">
        <f t="shared" ca="1" si="6"/>
        <v>0</v>
      </c>
      <c r="O21">
        <f t="shared" ca="1" si="6"/>
        <v>11</v>
      </c>
      <c r="P21">
        <f t="shared" ca="1" si="6"/>
        <v>981</v>
      </c>
      <c r="Q21">
        <f t="shared" ca="1" si="6"/>
        <v>0</v>
      </c>
      <c r="R21">
        <f t="shared" ca="1" si="6"/>
        <v>229</v>
      </c>
      <c r="S21">
        <f t="shared" ca="1" si="6"/>
        <v>280</v>
      </c>
      <c r="T21">
        <f t="shared" ca="1" si="6"/>
        <v>0</v>
      </c>
      <c r="U21">
        <f t="shared" ca="1" si="6"/>
        <v>0</v>
      </c>
      <c r="V21">
        <f t="shared" ca="1" si="6"/>
        <v>0</v>
      </c>
      <c r="W21">
        <f t="shared" ca="1" si="6"/>
        <v>0</v>
      </c>
      <c r="X21">
        <f t="shared" ca="1" si="6"/>
        <v>0</v>
      </c>
      <c r="Y21">
        <f t="shared" ca="1" si="6"/>
        <v>0</v>
      </c>
      <c r="Z21">
        <f t="shared" ca="1" si="6"/>
        <v>0</v>
      </c>
      <c r="AA21">
        <f t="shared" ca="1" si="6"/>
        <v>0</v>
      </c>
      <c r="AB21">
        <f t="shared" ca="1" si="6"/>
        <v>0</v>
      </c>
      <c r="AC21">
        <f t="shared" ca="1" si="6"/>
        <v>0</v>
      </c>
      <c r="AD21">
        <f t="shared" ca="1" si="6"/>
        <v>0</v>
      </c>
      <c r="AE21">
        <f t="shared" ca="1" si="6"/>
        <v>0</v>
      </c>
      <c r="AF21">
        <f t="shared" ca="1" si="6"/>
        <v>0</v>
      </c>
      <c r="AG21">
        <f t="shared" ca="1" si="3"/>
        <v>3884</v>
      </c>
    </row>
    <row r="22" spans="1:33" x14ac:dyDescent="0.3">
      <c r="A22">
        <v>9</v>
      </c>
      <c r="B22" s="1">
        <v>2015</v>
      </c>
      <c r="C22">
        <f t="shared" ca="1" si="7"/>
        <v>544</v>
      </c>
      <c r="D22">
        <f t="shared" ca="1" si="6"/>
        <v>34</v>
      </c>
      <c r="E22">
        <f t="shared" ca="1" si="6"/>
        <v>566</v>
      </c>
      <c r="F22">
        <f t="shared" ca="1" si="6"/>
        <v>0</v>
      </c>
      <c r="G22">
        <f t="shared" ca="1" si="6"/>
        <v>0</v>
      </c>
      <c r="H22">
        <f t="shared" ca="1" si="6"/>
        <v>0</v>
      </c>
      <c r="I22">
        <f t="shared" ca="1" si="6"/>
        <v>103</v>
      </c>
      <c r="J22">
        <f t="shared" ca="1" si="6"/>
        <v>413</v>
      </c>
      <c r="K22">
        <f t="shared" ca="1" si="6"/>
        <v>126</v>
      </c>
      <c r="L22">
        <f t="shared" ca="1" si="6"/>
        <v>76</v>
      </c>
      <c r="M22">
        <f t="shared" ca="1" si="6"/>
        <v>367</v>
      </c>
      <c r="N22">
        <f t="shared" ca="1" si="6"/>
        <v>0</v>
      </c>
      <c r="O22">
        <f t="shared" ca="1" si="6"/>
        <v>0</v>
      </c>
      <c r="P22">
        <f t="shared" ca="1" si="6"/>
        <v>825</v>
      </c>
      <c r="Q22">
        <f t="shared" ca="1" si="6"/>
        <v>0</v>
      </c>
      <c r="R22">
        <f t="shared" ca="1" si="6"/>
        <v>202</v>
      </c>
      <c r="S22">
        <f t="shared" ca="1" si="6"/>
        <v>273</v>
      </c>
      <c r="T22">
        <f t="shared" ca="1" si="6"/>
        <v>0</v>
      </c>
      <c r="U22">
        <f t="shared" ca="1" si="6"/>
        <v>0</v>
      </c>
      <c r="V22">
        <f t="shared" ca="1" si="6"/>
        <v>0</v>
      </c>
      <c r="W22">
        <f t="shared" ca="1" si="6"/>
        <v>0</v>
      </c>
      <c r="X22">
        <f t="shared" ca="1" si="6"/>
        <v>0</v>
      </c>
      <c r="Y22">
        <f t="shared" ca="1" si="6"/>
        <v>0</v>
      </c>
      <c r="Z22">
        <f t="shared" ca="1" si="6"/>
        <v>0</v>
      </c>
      <c r="AA22">
        <f t="shared" ca="1" si="6"/>
        <v>0</v>
      </c>
      <c r="AB22">
        <f t="shared" ca="1" si="6"/>
        <v>0</v>
      </c>
      <c r="AC22">
        <f t="shared" ca="1" si="6"/>
        <v>0</v>
      </c>
      <c r="AD22">
        <f t="shared" ca="1" si="6"/>
        <v>0</v>
      </c>
      <c r="AE22">
        <f t="shared" ca="1" si="6"/>
        <v>0</v>
      </c>
      <c r="AF22">
        <f t="shared" ca="1" si="6"/>
        <v>0</v>
      </c>
      <c r="AG22">
        <f t="shared" ca="1" si="3"/>
        <v>3529</v>
      </c>
    </row>
    <row r="23" spans="1:33" x14ac:dyDescent="0.3">
      <c r="B23" s="2" t="s">
        <v>64</v>
      </c>
      <c r="C23">
        <f ca="1">C22-C15</f>
        <v>-217</v>
      </c>
      <c r="D23">
        <f t="shared" ref="D23:AG23" ca="1" si="8">D22-D15</f>
        <v>-21</v>
      </c>
      <c r="E23">
        <f t="shared" ca="1" si="8"/>
        <v>300</v>
      </c>
      <c r="F23">
        <f t="shared" ca="1" si="8"/>
        <v>-168</v>
      </c>
      <c r="G23">
        <f t="shared" ca="1" si="8"/>
        <v>-48</v>
      </c>
      <c r="H23">
        <f t="shared" ca="1" si="8"/>
        <v>0</v>
      </c>
      <c r="I23">
        <f t="shared" ca="1" si="8"/>
        <v>-45</v>
      </c>
      <c r="J23">
        <f t="shared" ca="1" si="8"/>
        <v>-6</v>
      </c>
      <c r="K23">
        <f t="shared" ca="1" si="8"/>
        <v>-9</v>
      </c>
      <c r="L23">
        <f t="shared" ca="1" si="8"/>
        <v>35</v>
      </c>
      <c r="M23">
        <f t="shared" ca="1" si="8"/>
        <v>-23</v>
      </c>
      <c r="N23">
        <f t="shared" ca="1" si="8"/>
        <v>-12</v>
      </c>
      <c r="O23">
        <f t="shared" ca="1" si="8"/>
        <v>-105</v>
      </c>
      <c r="P23">
        <f t="shared" ca="1" si="8"/>
        <v>123</v>
      </c>
      <c r="Q23">
        <f t="shared" ca="1" si="8"/>
        <v>-4</v>
      </c>
      <c r="R23">
        <f t="shared" ca="1" si="8"/>
        <v>125</v>
      </c>
      <c r="S23">
        <f t="shared" ca="1" si="8"/>
        <v>-127</v>
      </c>
      <c r="T23">
        <f t="shared" ca="1" si="8"/>
        <v>0</v>
      </c>
      <c r="U23">
        <f t="shared" ca="1" si="8"/>
        <v>0</v>
      </c>
      <c r="V23">
        <f t="shared" ca="1" si="8"/>
        <v>0</v>
      </c>
      <c r="W23">
        <f t="shared" ca="1" si="8"/>
        <v>0</v>
      </c>
      <c r="X23">
        <f t="shared" ca="1" si="8"/>
        <v>0</v>
      </c>
      <c r="Y23">
        <f t="shared" ca="1" si="8"/>
        <v>0</v>
      </c>
      <c r="Z23">
        <f t="shared" ca="1" si="8"/>
        <v>0</v>
      </c>
      <c r="AA23">
        <f t="shared" ca="1" si="8"/>
        <v>0</v>
      </c>
      <c r="AB23">
        <f t="shared" ca="1" si="8"/>
        <v>0</v>
      </c>
      <c r="AC23">
        <f t="shared" ca="1" si="8"/>
        <v>0</v>
      </c>
      <c r="AD23">
        <f t="shared" ca="1" si="8"/>
        <v>0</v>
      </c>
      <c r="AE23">
        <f t="shared" ca="1" si="8"/>
        <v>0</v>
      </c>
      <c r="AF23">
        <f t="shared" ca="1" si="8"/>
        <v>0</v>
      </c>
      <c r="AG23">
        <f t="shared" ca="1" si="8"/>
        <v>-202</v>
      </c>
    </row>
    <row r="30" spans="1:33" x14ac:dyDescent="0.3">
      <c r="A30" t="s">
        <v>286</v>
      </c>
      <c r="B30" s="1" t="s">
        <v>32</v>
      </c>
    </row>
    <row r="31" spans="1:33" x14ac:dyDescent="0.3">
      <c r="A31">
        <v>2007</v>
      </c>
      <c r="B31" s="1">
        <v>19.62</v>
      </c>
      <c r="C31">
        <v>394</v>
      </c>
    </row>
    <row r="32" spans="1:33" x14ac:dyDescent="0.3">
      <c r="A32">
        <v>2008</v>
      </c>
      <c r="B32" s="1">
        <v>20.399999999999999</v>
      </c>
      <c r="C32">
        <v>761</v>
      </c>
    </row>
    <row r="33" spans="1:3" x14ac:dyDescent="0.3">
      <c r="A33">
        <v>2009</v>
      </c>
      <c r="B33" s="1">
        <v>18.98</v>
      </c>
      <c r="C33">
        <v>783</v>
      </c>
    </row>
    <row r="34" spans="1:3" x14ac:dyDescent="0.3">
      <c r="A34">
        <v>2010</v>
      </c>
      <c r="B34" s="1">
        <v>15.52</v>
      </c>
      <c r="C34">
        <v>708</v>
      </c>
    </row>
    <row r="35" spans="1:3" x14ac:dyDescent="0.3">
      <c r="A35">
        <v>2011</v>
      </c>
      <c r="B35" s="1">
        <v>13.84</v>
      </c>
      <c r="C35">
        <v>622</v>
      </c>
    </row>
    <row r="36" spans="1:3" x14ac:dyDescent="0.3">
      <c r="A36">
        <v>2012</v>
      </c>
      <c r="B36" s="1">
        <v>11.96</v>
      </c>
      <c r="C36">
        <v>513</v>
      </c>
    </row>
    <row r="37" spans="1:3" x14ac:dyDescent="0.3">
      <c r="A37">
        <v>2013</v>
      </c>
      <c r="B37" s="1">
        <v>17.399999999999999</v>
      </c>
      <c r="C37">
        <v>688</v>
      </c>
    </row>
    <row r="38" spans="1:3" x14ac:dyDescent="0.3">
      <c r="A38">
        <v>2014</v>
      </c>
      <c r="B38" s="1">
        <v>17.350000000000001</v>
      </c>
      <c r="C38">
        <v>674</v>
      </c>
    </row>
    <row r="39" spans="1:3" x14ac:dyDescent="0.3">
      <c r="A39">
        <v>2015</v>
      </c>
      <c r="B39" s="1">
        <v>15.42</v>
      </c>
      <c r="C39">
        <v>544</v>
      </c>
    </row>
    <row r="40" spans="1:3" x14ac:dyDescent="0.3">
      <c r="A40" t="s">
        <v>287</v>
      </c>
      <c r="B40" s="1" t="s">
        <v>33</v>
      </c>
    </row>
    <row r="41" spans="1:3" x14ac:dyDescent="0.3">
      <c r="A41">
        <v>2007</v>
      </c>
      <c r="B41" s="1">
        <v>0.55000000000000004</v>
      </c>
      <c r="C41">
        <v>11</v>
      </c>
    </row>
    <row r="42" spans="1:3" x14ac:dyDescent="0.3">
      <c r="A42">
        <v>2008</v>
      </c>
      <c r="B42" s="1">
        <v>1.47</v>
      </c>
      <c r="C42">
        <v>55</v>
      </c>
    </row>
    <row r="43" spans="1:3" x14ac:dyDescent="0.3">
      <c r="A43">
        <v>2009</v>
      </c>
      <c r="B43" s="1">
        <v>1.21</v>
      </c>
      <c r="C43">
        <v>50</v>
      </c>
    </row>
    <row r="44" spans="1:3" x14ac:dyDescent="0.3">
      <c r="A44">
        <v>2010</v>
      </c>
      <c r="B44" s="1">
        <v>2.04</v>
      </c>
      <c r="C44">
        <v>93</v>
      </c>
    </row>
    <row r="45" spans="1:3" x14ac:dyDescent="0.3">
      <c r="A45">
        <v>2011</v>
      </c>
      <c r="B45" s="1">
        <v>1.18</v>
      </c>
      <c r="C45">
        <v>53</v>
      </c>
    </row>
    <row r="46" spans="1:3" x14ac:dyDescent="0.3">
      <c r="A46">
        <v>2012</v>
      </c>
      <c r="B46" s="1">
        <v>1.17</v>
      </c>
      <c r="C46">
        <v>50</v>
      </c>
    </row>
    <row r="47" spans="1:3" x14ac:dyDescent="0.3">
      <c r="A47">
        <v>2013</v>
      </c>
      <c r="B47" s="1">
        <v>1.49</v>
      </c>
      <c r="C47">
        <v>59</v>
      </c>
    </row>
    <row r="48" spans="1:3" x14ac:dyDescent="0.3">
      <c r="A48">
        <v>2014</v>
      </c>
      <c r="B48" s="1">
        <v>1.1599999999999999</v>
      </c>
      <c r="C48">
        <v>45</v>
      </c>
    </row>
    <row r="49" spans="1:3" x14ac:dyDescent="0.3">
      <c r="A49">
        <v>2015</v>
      </c>
      <c r="B49" s="1">
        <v>0.96</v>
      </c>
      <c r="C49">
        <v>34</v>
      </c>
    </row>
    <row r="50" spans="1:3" x14ac:dyDescent="0.3">
      <c r="A50" t="s">
        <v>288</v>
      </c>
      <c r="B50" s="1" t="s">
        <v>34</v>
      </c>
    </row>
    <row r="51" spans="1:3" x14ac:dyDescent="0.3">
      <c r="A51">
        <v>2007</v>
      </c>
      <c r="B51" s="1">
        <v>6.23</v>
      </c>
      <c r="C51">
        <v>125</v>
      </c>
    </row>
    <row r="52" spans="1:3" x14ac:dyDescent="0.3">
      <c r="A52">
        <v>2008</v>
      </c>
      <c r="B52" s="1">
        <v>7.13</v>
      </c>
      <c r="C52">
        <v>266</v>
      </c>
    </row>
    <row r="53" spans="1:3" x14ac:dyDescent="0.3">
      <c r="A53">
        <v>2009</v>
      </c>
      <c r="B53" s="1">
        <v>8.17</v>
      </c>
      <c r="C53">
        <v>337</v>
      </c>
    </row>
    <row r="54" spans="1:3" x14ac:dyDescent="0.3">
      <c r="A54">
        <v>2010</v>
      </c>
      <c r="B54" s="1">
        <v>8.51</v>
      </c>
      <c r="C54">
        <v>388</v>
      </c>
    </row>
    <row r="55" spans="1:3" x14ac:dyDescent="0.3">
      <c r="A55">
        <v>2011</v>
      </c>
      <c r="B55" s="1">
        <v>10.08</v>
      </c>
      <c r="C55">
        <v>453</v>
      </c>
    </row>
    <row r="56" spans="1:3" x14ac:dyDescent="0.3">
      <c r="A56">
        <v>2012</v>
      </c>
      <c r="B56" s="1">
        <v>8.9499999999999993</v>
      </c>
      <c r="C56">
        <v>384</v>
      </c>
    </row>
    <row r="57" spans="1:3" x14ac:dyDescent="0.3">
      <c r="A57">
        <v>2013</v>
      </c>
      <c r="B57" s="1">
        <v>13.18</v>
      </c>
      <c r="C57">
        <v>521</v>
      </c>
    </row>
    <row r="58" spans="1:3" x14ac:dyDescent="0.3">
      <c r="A58">
        <v>2014</v>
      </c>
      <c r="B58" s="1">
        <v>14.01</v>
      </c>
      <c r="C58">
        <v>544</v>
      </c>
    </row>
    <row r="59" spans="1:3" x14ac:dyDescent="0.3">
      <c r="A59">
        <v>2015</v>
      </c>
      <c r="B59" s="1">
        <v>16.04</v>
      </c>
      <c r="C59">
        <v>566</v>
      </c>
    </row>
    <row r="60" spans="1:3" x14ac:dyDescent="0.3">
      <c r="A60" t="s">
        <v>289</v>
      </c>
      <c r="B60" s="1" t="s">
        <v>39</v>
      </c>
    </row>
    <row r="61" spans="1:3" x14ac:dyDescent="0.3">
      <c r="A61">
        <v>2007</v>
      </c>
      <c r="B61" s="1">
        <v>4.28</v>
      </c>
      <c r="C61">
        <v>86</v>
      </c>
    </row>
    <row r="62" spans="1:3" x14ac:dyDescent="0.3">
      <c r="A62">
        <v>2008</v>
      </c>
      <c r="B62" s="1">
        <v>4.5</v>
      </c>
      <c r="C62">
        <v>168</v>
      </c>
    </row>
    <row r="63" spans="1:3" x14ac:dyDescent="0.3">
      <c r="A63">
        <v>2009</v>
      </c>
      <c r="B63" s="1">
        <v>4.2699999999999996</v>
      </c>
      <c r="C63">
        <v>176</v>
      </c>
    </row>
    <row r="64" spans="1:3" x14ac:dyDescent="0.3">
      <c r="A64">
        <v>2010</v>
      </c>
      <c r="B64" s="1">
        <v>3.95</v>
      </c>
      <c r="C64">
        <v>180</v>
      </c>
    </row>
    <row r="65" spans="1:3" x14ac:dyDescent="0.3">
      <c r="A65">
        <v>2011</v>
      </c>
      <c r="B65" s="1">
        <v>3.74</v>
      </c>
      <c r="C65">
        <v>168</v>
      </c>
    </row>
    <row r="66" spans="1:3" x14ac:dyDescent="0.3">
      <c r="A66">
        <v>2012</v>
      </c>
      <c r="B66" s="1">
        <v>1.65</v>
      </c>
      <c r="C66">
        <v>71</v>
      </c>
    </row>
    <row r="67" spans="1:3" x14ac:dyDescent="0.3">
      <c r="A67">
        <v>2013</v>
      </c>
      <c r="B67" s="1">
        <v>0</v>
      </c>
      <c r="C67">
        <v>0</v>
      </c>
    </row>
    <row r="68" spans="1:3" x14ac:dyDescent="0.3">
      <c r="A68">
        <v>2014</v>
      </c>
      <c r="B68" s="1">
        <v>0</v>
      </c>
      <c r="C68">
        <v>0</v>
      </c>
    </row>
    <row r="69" spans="1:3" x14ac:dyDescent="0.3">
      <c r="A69">
        <v>2015</v>
      </c>
      <c r="B69" s="1">
        <v>0</v>
      </c>
      <c r="C69">
        <v>0</v>
      </c>
    </row>
    <row r="70" spans="1:3" x14ac:dyDescent="0.3">
      <c r="A70" t="s">
        <v>290</v>
      </c>
      <c r="B70" s="1" t="s">
        <v>40</v>
      </c>
    </row>
    <row r="71" spans="1:3" x14ac:dyDescent="0.3">
      <c r="A71">
        <v>2007</v>
      </c>
      <c r="B71" s="1">
        <v>1.64</v>
      </c>
      <c r="C71">
        <v>33</v>
      </c>
    </row>
    <row r="72" spans="1:3" x14ac:dyDescent="0.3">
      <c r="A72">
        <v>2008</v>
      </c>
      <c r="B72" s="1">
        <v>1.29</v>
      </c>
      <c r="C72">
        <v>48</v>
      </c>
    </row>
    <row r="73" spans="1:3" x14ac:dyDescent="0.3">
      <c r="A73">
        <v>2009</v>
      </c>
      <c r="B73" s="1">
        <v>0.7</v>
      </c>
      <c r="C73">
        <v>29</v>
      </c>
    </row>
    <row r="74" spans="1:3" x14ac:dyDescent="0.3">
      <c r="A74">
        <v>2010</v>
      </c>
      <c r="B74" s="1">
        <v>1.93</v>
      </c>
      <c r="C74">
        <v>88</v>
      </c>
    </row>
    <row r="75" spans="1:3" x14ac:dyDescent="0.3">
      <c r="A75">
        <v>2011</v>
      </c>
      <c r="B75" s="1">
        <v>2.78</v>
      </c>
      <c r="C75">
        <v>125</v>
      </c>
    </row>
    <row r="76" spans="1:3" x14ac:dyDescent="0.3">
      <c r="A76">
        <v>2012</v>
      </c>
      <c r="B76" s="1">
        <v>2.0499999999999998</v>
      </c>
      <c r="C76">
        <v>88</v>
      </c>
    </row>
    <row r="77" spans="1:3" x14ac:dyDescent="0.3">
      <c r="A77">
        <v>2013</v>
      </c>
      <c r="B77" s="1">
        <v>0.66</v>
      </c>
      <c r="C77">
        <v>26</v>
      </c>
    </row>
    <row r="78" spans="1:3" x14ac:dyDescent="0.3">
      <c r="A78">
        <v>2014</v>
      </c>
      <c r="B78" s="1">
        <v>0</v>
      </c>
      <c r="C78">
        <v>0</v>
      </c>
    </row>
    <row r="79" spans="1:3" x14ac:dyDescent="0.3">
      <c r="A79">
        <v>2015</v>
      </c>
      <c r="B79" s="1">
        <v>0</v>
      </c>
      <c r="C79">
        <v>0</v>
      </c>
    </row>
    <row r="80" spans="1:3" x14ac:dyDescent="0.3">
      <c r="A80" t="s">
        <v>291</v>
      </c>
      <c r="B80" s="1" t="s">
        <v>42</v>
      </c>
    </row>
    <row r="81" spans="1:3" x14ac:dyDescent="0.3">
      <c r="A81">
        <v>2007</v>
      </c>
      <c r="B81" s="1">
        <v>0.35</v>
      </c>
      <c r="C81">
        <v>7</v>
      </c>
    </row>
    <row r="82" spans="1:3" x14ac:dyDescent="0.3">
      <c r="A82">
        <v>2008</v>
      </c>
      <c r="B82" s="1">
        <v>0</v>
      </c>
      <c r="C82">
        <v>0</v>
      </c>
    </row>
    <row r="83" spans="1:3" x14ac:dyDescent="0.3">
      <c r="A83">
        <v>2009</v>
      </c>
      <c r="B83" s="1">
        <v>0</v>
      </c>
      <c r="C83">
        <v>0</v>
      </c>
    </row>
    <row r="84" spans="1:3" x14ac:dyDescent="0.3">
      <c r="A84">
        <v>2010</v>
      </c>
      <c r="B84" s="1">
        <v>0</v>
      </c>
      <c r="C84">
        <v>0</v>
      </c>
    </row>
    <row r="85" spans="1:3" x14ac:dyDescent="0.3">
      <c r="A85">
        <v>2011</v>
      </c>
      <c r="B85" s="1">
        <v>0</v>
      </c>
      <c r="C85">
        <v>0</v>
      </c>
    </row>
    <row r="86" spans="1:3" x14ac:dyDescent="0.3">
      <c r="A86">
        <v>2012</v>
      </c>
      <c r="B86" s="1">
        <v>0</v>
      </c>
      <c r="C86">
        <v>0</v>
      </c>
    </row>
    <row r="87" spans="1:3" x14ac:dyDescent="0.3">
      <c r="A87">
        <v>2013</v>
      </c>
      <c r="B87" s="1">
        <v>0</v>
      </c>
      <c r="C87">
        <v>0</v>
      </c>
    </row>
    <row r="88" spans="1:3" x14ac:dyDescent="0.3">
      <c r="A88">
        <v>2014</v>
      </c>
      <c r="B88" s="1">
        <v>0</v>
      </c>
      <c r="C88">
        <v>0</v>
      </c>
    </row>
    <row r="89" spans="1:3" x14ac:dyDescent="0.3">
      <c r="A89">
        <v>2015</v>
      </c>
      <c r="B89" s="1">
        <v>0</v>
      </c>
      <c r="C89">
        <v>0</v>
      </c>
    </row>
    <row r="90" spans="1:3" x14ac:dyDescent="0.3">
      <c r="A90" t="s">
        <v>292</v>
      </c>
      <c r="B90" s="1" t="s">
        <v>45</v>
      </c>
    </row>
    <row r="91" spans="1:3" x14ac:dyDescent="0.3">
      <c r="A91">
        <v>2007</v>
      </c>
      <c r="B91" s="1">
        <v>3.74</v>
      </c>
      <c r="C91">
        <v>75</v>
      </c>
    </row>
    <row r="92" spans="1:3" x14ac:dyDescent="0.3">
      <c r="A92">
        <v>2008</v>
      </c>
      <c r="B92" s="1">
        <v>3.97</v>
      </c>
      <c r="C92">
        <v>148</v>
      </c>
    </row>
    <row r="93" spans="1:3" x14ac:dyDescent="0.3">
      <c r="A93">
        <v>2009</v>
      </c>
      <c r="B93" s="1">
        <v>4.0999999999999996</v>
      </c>
      <c r="C93">
        <v>169</v>
      </c>
    </row>
    <row r="94" spans="1:3" x14ac:dyDescent="0.3">
      <c r="A94">
        <v>2010</v>
      </c>
      <c r="B94" s="1">
        <v>3.95</v>
      </c>
      <c r="C94">
        <v>180</v>
      </c>
    </row>
    <row r="95" spans="1:3" x14ac:dyDescent="0.3">
      <c r="A95">
        <v>2011</v>
      </c>
      <c r="B95" s="1">
        <v>4.1399999999999997</v>
      </c>
      <c r="C95">
        <v>186</v>
      </c>
    </row>
    <row r="96" spans="1:3" x14ac:dyDescent="0.3">
      <c r="A96">
        <v>2012</v>
      </c>
      <c r="B96" s="1">
        <v>4.24</v>
      </c>
      <c r="C96">
        <v>182</v>
      </c>
    </row>
    <row r="97" spans="1:3" x14ac:dyDescent="0.3">
      <c r="A97">
        <v>2013</v>
      </c>
      <c r="B97" s="1">
        <v>3.42</v>
      </c>
      <c r="C97">
        <v>135</v>
      </c>
    </row>
    <row r="98" spans="1:3" x14ac:dyDescent="0.3">
      <c r="A98">
        <v>2014</v>
      </c>
      <c r="B98" s="1">
        <v>2.42</v>
      </c>
      <c r="C98">
        <v>94</v>
      </c>
    </row>
    <row r="99" spans="1:3" x14ac:dyDescent="0.3">
      <c r="A99">
        <v>2015</v>
      </c>
      <c r="B99" s="1">
        <v>2.92</v>
      </c>
      <c r="C99">
        <v>103</v>
      </c>
    </row>
    <row r="100" spans="1:3" x14ac:dyDescent="0.3">
      <c r="A100" t="s">
        <v>293</v>
      </c>
      <c r="B100" s="1" t="s">
        <v>46</v>
      </c>
    </row>
    <row r="101" spans="1:3" x14ac:dyDescent="0.3">
      <c r="A101">
        <v>2007</v>
      </c>
      <c r="B101" s="1">
        <v>13.94</v>
      </c>
      <c r="C101">
        <v>280</v>
      </c>
    </row>
    <row r="102" spans="1:3" x14ac:dyDescent="0.3">
      <c r="A102">
        <v>2008</v>
      </c>
      <c r="B102" s="1">
        <v>11.23</v>
      </c>
      <c r="C102">
        <v>419</v>
      </c>
    </row>
    <row r="103" spans="1:3" x14ac:dyDescent="0.3">
      <c r="A103">
        <v>2009</v>
      </c>
      <c r="B103" s="1">
        <v>12.26</v>
      </c>
      <c r="C103">
        <v>506</v>
      </c>
    </row>
    <row r="104" spans="1:3" x14ac:dyDescent="0.3">
      <c r="A104">
        <v>2010</v>
      </c>
      <c r="B104" s="1">
        <v>11.99</v>
      </c>
      <c r="C104">
        <v>547</v>
      </c>
    </row>
    <row r="105" spans="1:3" x14ac:dyDescent="0.3">
      <c r="A105">
        <v>2011</v>
      </c>
      <c r="B105" s="1">
        <v>10.3</v>
      </c>
      <c r="C105">
        <v>463</v>
      </c>
    </row>
    <row r="106" spans="1:3" x14ac:dyDescent="0.3">
      <c r="A106">
        <v>2012</v>
      </c>
      <c r="B106" s="1">
        <v>11.28</v>
      </c>
      <c r="C106">
        <v>484</v>
      </c>
    </row>
    <row r="107" spans="1:3" x14ac:dyDescent="0.3">
      <c r="A107">
        <v>2013</v>
      </c>
      <c r="B107" s="1">
        <v>11.99</v>
      </c>
      <c r="C107">
        <v>474</v>
      </c>
    </row>
    <row r="108" spans="1:3" x14ac:dyDescent="0.3">
      <c r="A108">
        <v>2014</v>
      </c>
      <c r="B108" s="1">
        <v>12.02</v>
      </c>
      <c r="C108">
        <v>467</v>
      </c>
    </row>
    <row r="109" spans="1:3" x14ac:dyDescent="0.3">
      <c r="A109">
        <v>2015</v>
      </c>
      <c r="B109" s="1">
        <v>11.7</v>
      </c>
      <c r="C109">
        <v>413</v>
      </c>
    </row>
    <row r="110" spans="1:3" x14ac:dyDescent="0.3">
      <c r="A110" t="s">
        <v>294</v>
      </c>
      <c r="B110" s="1" t="s">
        <v>173</v>
      </c>
    </row>
    <row r="111" spans="1:3" x14ac:dyDescent="0.3">
      <c r="A111">
        <v>2007</v>
      </c>
      <c r="B111" s="1">
        <v>4.2300000000000004</v>
      </c>
      <c r="C111">
        <v>85</v>
      </c>
    </row>
    <row r="112" spans="1:3" x14ac:dyDescent="0.3">
      <c r="A112">
        <v>2008</v>
      </c>
      <c r="B112" s="1">
        <v>3.62</v>
      </c>
      <c r="C112">
        <v>135</v>
      </c>
    </row>
    <row r="113" spans="1:3" x14ac:dyDescent="0.3">
      <c r="A113">
        <v>2009</v>
      </c>
      <c r="B113" s="1">
        <v>2.76</v>
      </c>
      <c r="C113">
        <v>114</v>
      </c>
    </row>
    <row r="114" spans="1:3" x14ac:dyDescent="0.3">
      <c r="A114">
        <v>2010</v>
      </c>
      <c r="B114" s="1">
        <v>2.98</v>
      </c>
      <c r="C114">
        <v>136</v>
      </c>
    </row>
    <row r="115" spans="1:3" x14ac:dyDescent="0.3">
      <c r="A115">
        <v>2011</v>
      </c>
      <c r="B115" s="1">
        <v>2.8</v>
      </c>
      <c r="C115">
        <v>126</v>
      </c>
    </row>
    <row r="116" spans="1:3" x14ac:dyDescent="0.3">
      <c r="A116">
        <v>2012</v>
      </c>
      <c r="B116" s="1">
        <v>3.5</v>
      </c>
      <c r="C116">
        <v>150</v>
      </c>
    </row>
    <row r="117" spans="1:3" x14ac:dyDescent="0.3">
      <c r="A117">
        <v>2013</v>
      </c>
      <c r="B117" s="1">
        <v>4.3499999999999996</v>
      </c>
      <c r="C117">
        <v>172</v>
      </c>
    </row>
    <row r="118" spans="1:3" x14ac:dyDescent="0.3">
      <c r="A118">
        <v>2014</v>
      </c>
      <c r="B118" s="1">
        <v>3.42</v>
      </c>
      <c r="C118">
        <v>133</v>
      </c>
    </row>
    <row r="119" spans="1:3" x14ac:dyDescent="0.3">
      <c r="A119">
        <v>2015</v>
      </c>
      <c r="B119" s="1">
        <v>3.57</v>
      </c>
      <c r="C119">
        <v>126</v>
      </c>
    </row>
    <row r="120" spans="1:3" x14ac:dyDescent="0.3">
      <c r="A120" t="s">
        <v>295</v>
      </c>
      <c r="B120" s="1" t="s">
        <v>48</v>
      </c>
    </row>
    <row r="121" spans="1:3" x14ac:dyDescent="0.3">
      <c r="A121">
        <v>2007</v>
      </c>
      <c r="B121" s="1">
        <v>1.34</v>
      </c>
      <c r="C121">
        <v>27</v>
      </c>
    </row>
    <row r="122" spans="1:3" x14ac:dyDescent="0.3">
      <c r="A122">
        <v>2008</v>
      </c>
      <c r="B122" s="1">
        <v>1.1000000000000001</v>
      </c>
      <c r="C122">
        <v>41</v>
      </c>
    </row>
    <row r="123" spans="1:3" x14ac:dyDescent="0.3">
      <c r="A123">
        <v>2009</v>
      </c>
      <c r="B123" s="1">
        <v>0.92</v>
      </c>
      <c r="C123">
        <v>38</v>
      </c>
    </row>
    <row r="124" spans="1:3" x14ac:dyDescent="0.3">
      <c r="A124">
        <v>2010</v>
      </c>
      <c r="B124" s="1">
        <v>1.1200000000000001</v>
      </c>
      <c r="C124">
        <v>51</v>
      </c>
    </row>
    <row r="125" spans="1:3" x14ac:dyDescent="0.3">
      <c r="A125">
        <v>2011</v>
      </c>
      <c r="B125" s="1">
        <v>1.18</v>
      </c>
      <c r="C125">
        <v>53</v>
      </c>
    </row>
    <row r="126" spans="1:3" x14ac:dyDescent="0.3">
      <c r="A126">
        <v>2012</v>
      </c>
      <c r="B126" s="1">
        <v>1.58</v>
      </c>
      <c r="C126">
        <v>68</v>
      </c>
    </row>
    <row r="127" spans="1:3" x14ac:dyDescent="0.3">
      <c r="A127">
        <v>2013</v>
      </c>
      <c r="B127" s="1">
        <v>1.52</v>
      </c>
      <c r="C127">
        <v>60</v>
      </c>
    </row>
    <row r="128" spans="1:3" x14ac:dyDescent="0.3">
      <c r="A128">
        <v>2014</v>
      </c>
      <c r="B128" s="1">
        <v>1.6</v>
      </c>
      <c r="C128">
        <v>62</v>
      </c>
    </row>
    <row r="129" spans="1:3" x14ac:dyDescent="0.3">
      <c r="A129">
        <v>2015</v>
      </c>
      <c r="B129" s="1">
        <v>2.15</v>
      </c>
      <c r="C129">
        <v>76</v>
      </c>
    </row>
    <row r="130" spans="1:3" x14ac:dyDescent="0.3">
      <c r="A130" t="s">
        <v>296</v>
      </c>
      <c r="B130" s="1" t="s">
        <v>49</v>
      </c>
    </row>
    <row r="131" spans="1:3" x14ac:dyDescent="0.3">
      <c r="A131">
        <v>2007</v>
      </c>
      <c r="B131" s="1">
        <v>9.51</v>
      </c>
      <c r="C131">
        <v>191</v>
      </c>
    </row>
    <row r="132" spans="1:3" x14ac:dyDescent="0.3">
      <c r="A132">
        <v>2008</v>
      </c>
      <c r="B132" s="1">
        <v>10.45</v>
      </c>
      <c r="C132">
        <v>390</v>
      </c>
    </row>
    <row r="133" spans="1:3" x14ac:dyDescent="0.3">
      <c r="A133">
        <v>2009</v>
      </c>
      <c r="B133" s="1">
        <v>9.11</v>
      </c>
      <c r="C133">
        <v>376</v>
      </c>
    </row>
    <row r="134" spans="1:3" x14ac:dyDescent="0.3">
      <c r="A134">
        <v>2010</v>
      </c>
      <c r="B134" s="1">
        <v>8.07</v>
      </c>
      <c r="C134">
        <v>368</v>
      </c>
    </row>
    <row r="135" spans="1:3" x14ac:dyDescent="0.3">
      <c r="A135">
        <v>2011</v>
      </c>
      <c r="B135" s="1">
        <v>7.83</v>
      </c>
      <c r="C135">
        <v>352</v>
      </c>
    </row>
    <row r="136" spans="1:3" x14ac:dyDescent="0.3">
      <c r="A136">
        <v>2012</v>
      </c>
      <c r="B136" s="1">
        <v>9.81</v>
      </c>
      <c r="C136">
        <v>421</v>
      </c>
    </row>
    <row r="137" spans="1:3" x14ac:dyDescent="0.3">
      <c r="A137">
        <v>2013</v>
      </c>
      <c r="B137" s="1">
        <v>8.15</v>
      </c>
      <c r="C137">
        <v>322</v>
      </c>
    </row>
    <row r="138" spans="1:3" x14ac:dyDescent="0.3">
      <c r="A138">
        <v>2014</v>
      </c>
      <c r="B138" s="1">
        <v>9.3699999999999992</v>
      </c>
      <c r="C138">
        <v>364</v>
      </c>
    </row>
    <row r="139" spans="1:3" x14ac:dyDescent="0.3">
      <c r="A139">
        <v>2015</v>
      </c>
      <c r="B139" s="1">
        <v>10.4</v>
      </c>
      <c r="C139">
        <v>367</v>
      </c>
    </row>
    <row r="140" spans="1:3" x14ac:dyDescent="0.3">
      <c r="A140" t="s">
        <v>297</v>
      </c>
      <c r="B140" s="1" t="s">
        <v>50</v>
      </c>
    </row>
    <row r="141" spans="1:3" x14ac:dyDescent="0.3">
      <c r="A141">
        <v>2007</v>
      </c>
      <c r="B141" s="1">
        <v>0.2</v>
      </c>
      <c r="C141">
        <v>4</v>
      </c>
    </row>
    <row r="142" spans="1:3" x14ac:dyDescent="0.3">
      <c r="A142">
        <v>2008</v>
      </c>
      <c r="B142" s="1">
        <v>0.32</v>
      </c>
      <c r="C142">
        <v>12</v>
      </c>
    </row>
    <row r="143" spans="1:3" x14ac:dyDescent="0.3">
      <c r="A143">
        <v>2009</v>
      </c>
      <c r="B143" s="1">
        <v>0.02</v>
      </c>
      <c r="C143">
        <v>1</v>
      </c>
    </row>
    <row r="144" spans="1:3" x14ac:dyDescent="0.3">
      <c r="A144">
        <v>2010</v>
      </c>
      <c r="B144" s="1">
        <v>0</v>
      </c>
      <c r="C144">
        <v>0</v>
      </c>
    </row>
    <row r="145" spans="1:3" x14ac:dyDescent="0.3">
      <c r="A145">
        <v>2011</v>
      </c>
      <c r="B145" s="1">
        <v>0.04</v>
      </c>
      <c r="C145">
        <v>2</v>
      </c>
    </row>
    <row r="146" spans="1:3" x14ac:dyDescent="0.3">
      <c r="A146">
        <v>2012</v>
      </c>
      <c r="B146" s="1">
        <v>0.05</v>
      </c>
      <c r="C146">
        <v>2</v>
      </c>
    </row>
    <row r="147" spans="1:3" x14ac:dyDescent="0.3">
      <c r="A147">
        <v>2013</v>
      </c>
      <c r="B147" s="1">
        <v>0</v>
      </c>
      <c r="C147">
        <v>0</v>
      </c>
    </row>
    <row r="148" spans="1:3" x14ac:dyDescent="0.3">
      <c r="A148">
        <v>2014</v>
      </c>
      <c r="B148" s="1">
        <v>0</v>
      </c>
      <c r="C148">
        <v>0</v>
      </c>
    </row>
    <row r="149" spans="1:3" x14ac:dyDescent="0.3">
      <c r="A149">
        <v>2015</v>
      </c>
      <c r="B149" s="1">
        <v>0</v>
      </c>
      <c r="C149">
        <v>0</v>
      </c>
    </row>
    <row r="150" spans="1:3" x14ac:dyDescent="0.3">
      <c r="A150" t="s">
        <v>298</v>
      </c>
      <c r="B150" s="1" t="s">
        <v>52</v>
      </c>
    </row>
    <row r="151" spans="1:3" x14ac:dyDescent="0.3">
      <c r="A151">
        <v>2007</v>
      </c>
      <c r="B151" s="1">
        <v>3.19</v>
      </c>
      <c r="C151">
        <v>64</v>
      </c>
    </row>
    <row r="152" spans="1:3" x14ac:dyDescent="0.3">
      <c r="A152">
        <v>2008</v>
      </c>
      <c r="B152" s="1">
        <v>2.81</v>
      </c>
      <c r="C152">
        <v>105</v>
      </c>
    </row>
    <row r="153" spans="1:3" x14ac:dyDescent="0.3">
      <c r="A153">
        <v>2009</v>
      </c>
      <c r="B153" s="1">
        <v>3.47</v>
      </c>
      <c r="C153">
        <v>143</v>
      </c>
    </row>
    <row r="154" spans="1:3" x14ac:dyDescent="0.3">
      <c r="A154">
        <v>2010</v>
      </c>
      <c r="B154" s="1">
        <v>5.77</v>
      </c>
      <c r="C154">
        <v>263</v>
      </c>
    </row>
    <row r="155" spans="1:3" x14ac:dyDescent="0.3">
      <c r="A155">
        <v>2011</v>
      </c>
      <c r="B155" s="1">
        <v>8.92</v>
      </c>
      <c r="C155">
        <v>401</v>
      </c>
    </row>
    <row r="156" spans="1:3" x14ac:dyDescent="0.3">
      <c r="A156">
        <v>2012</v>
      </c>
      <c r="B156" s="1">
        <v>11.79</v>
      </c>
      <c r="C156">
        <v>506</v>
      </c>
    </row>
    <row r="157" spans="1:3" x14ac:dyDescent="0.3">
      <c r="A157">
        <v>2013</v>
      </c>
      <c r="B157" s="1">
        <v>0.91</v>
      </c>
      <c r="C157">
        <v>36</v>
      </c>
    </row>
    <row r="158" spans="1:3" x14ac:dyDescent="0.3">
      <c r="A158">
        <v>2014</v>
      </c>
      <c r="B158" s="1">
        <v>0.28000000000000003</v>
      </c>
      <c r="C158">
        <v>11</v>
      </c>
    </row>
    <row r="159" spans="1:3" x14ac:dyDescent="0.3">
      <c r="A159">
        <v>2015</v>
      </c>
      <c r="B159" s="1">
        <v>0</v>
      </c>
      <c r="C159">
        <v>0</v>
      </c>
    </row>
    <row r="160" spans="1:3" x14ac:dyDescent="0.3">
      <c r="A160" t="s">
        <v>299</v>
      </c>
      <c r="B160" s="1" t="s">
        <v>55</v>
      </c>
    </row>
    <row r="161" spans="1:3" x14ac:dyDescent="0.3">
      <c r="A161">
        <v>2007</v>
      </c>
      <c r="B161" s="1">
        <v>16.43</v>
      </c>
      <c r="C161">
        <v>330</v>
      </c>
    </row>
    <row r="162" spans="1:3" x14ac:dyDescent="0.3">
      <c r="A162">
        <v>2008</v>
      </c>
      <c r="B162" s="1">
        <v>18.82</v>
      </c>
      <c r="C162">
        <v>702</v>
      </c>
    </row>
    <row r="163" spans="1:3" x14ac:dyDescent="0.3">
      <c r="A163">
        <v>2009</v>
      </c>
      <c r="B163" s="1">
        <v>21.4</v>
      </c>
      <c r="C163">
        <v>883</v>
      </c>
    </row>
    <row r="164" spans="1:3" x14ac:dyDescent="0.3">
      <c r="A164">
        <v>2010</v>
      </c>
      <c r="B164" s="1">
        <v>23.61</v>
      </c>
      <c r="C164">
        <v>1077</v>
      </c>
    </row>
    <row r="165" spans="1:3" x14ac:dyDescent="0.3">
      <c r="A165">
        <v>2011</v>
      </c>
      <c r="B165" s="1">
        <v>20.12</v>
      </c>
      <c r="C165">
        <v>904</v>
      </c>
    </row>
    <row r="166" spans="1:3" x14ac:dyDescent="0.3">
      <c r="A166">
        <v>2012</v>
      </c>
      <c r="B166" s="1">
        <v>19.62</v>
      </c>
      <c r="C166">
        <v>842</v>
      </c>
    </row>
    <row r="167" spans="1:3" x14ac:dyDescent="0.3">
      <c r="A167">
        <v>2013</v>
      </c>
      <c r="B167" s="1">
        <v>23.45</v>
      </c>
      <c r="C167">
        <v>927</v>
      </c>
    </row>
    <row r="168" spans="1:3" x14ac:dyDescent="0.3">
      <c r="A168">
        <v>2014</v>
      </c>
      <c r="B168" s="1">
        <v>25.26</v>
      </c>
      <c r="C168">
        <v>981</v>
      </c>
    </row>
    <row r="169" spans="1:3" x14ac:dyDescent="0.3">
      <c r="A169">
        <v>2015</v>
      </c>
      <c r="B169" s="1">
        <v>23.38</v>
      </c>
      <c r="C169">
        <v>825</v>
      </c>
    </row>
    <row r="170" spans="1:3" x14ac:dyDescent="0.3">
      <c r="A170" t="s">
        <v>300</v>
      </c>
      <c r="B170" s="1" t="s">
        <v>56</v>
      </c>
    </row>
    <row r="171" spans="1:3" x14ac:dyDescent="0.3">
      <c r="A171">
        <v>2007</v>
      </c>
      <c r="B171" s="1">
        <v>0.3</v>
      </c>
      <c r="C171">
        <v>6</v>
      </c>
    </row>
    <row r="172" spans="1:3" x14ac:dyDescent="0.3">
      <c r="A172">
        <v>2008</v>
      </c>
      <c r="B172" s="1">
        <v>0.11</v>
      </c>
      <c r="C172">
        <v>4</v>
      </c>
    </row>
    <row r="173" spans="1:3" x14ac:dyDescent="0.3">
      <c r="A173">
        <v>2009</v>
      </c>
      <c r="B173" s="1">
        <v>0</v>
      </c>
      <c r="C173">
        <v>0</v>
      </c>
    </row>
    <row r="174" spans="1:3" x14ac:dyDescent="0.3">
      <c r="A174">
        <v>2010</v>
      </c>
      <c r="B174" s="1">
        <v>0.02</v>
      </c>
      <c r="C174">
        <v>1</v>
      </c>
    </row>
    <row r="175" spans="1:3" x14ac:dyDescent="0.3">
      <c r="A175">
        <v>2011</v>
      </c>
      <c r="B175" s="1">
        <v>0</v>
      </c>
      <c r="C175">
        <v>0</v>
      </c>
    </row>
    <row r="176" spans="1:3" x14ac:dyDescent="0.3">
      <c r="A176">
        <v>2012</v>
      </c>
      <c r="B176" s="1">
        <v>0</v>
      </c>
      <c r="C176">
        <v>0</v>
      </c>
    </row>
    <row r="177" spans="1:3" x14ac:dyDescent="0.3">
      <c r="A177">
        <v>2013</v>
      </c>
      <c r="B177" s="1">
        <v>0</v>
      </c>
      <c r="C177">
        <v>0</v>
      </c>
    </row>
    <row r="178" spans="1:3" x14ac:dyDescent="0.3">
      <c r="A178">
        <v>2014</v>
      </c>
      <c r="B178" s="1">
        <v>0</v>
      </c>
      <c r="C178">
        <v>0</v>
      </c>
    </row>
    <row r="179" spans="1:3" x14ac:dyDescent="0.3">
      <c r="A179">
        <v>2015</v>
      </c>
      <c r="B179" s="1">
        <v>0</v>
      </c>
      <c r="C179">
        <v>0</v>
      </c>
    </row>
    <row r="180" spans="1:3" x14ac:dyDescent="0.3">
      <c r="A180" t="s">
        <v>301</v>
      </c>
      <c r="B180" s="1" t="s">
        <v>57</v>
      </c>
    </row>
    <row r="181" spans="1:3" x14ac:dyDescent="0.3">
      <c r="A181">
        <v>2007</v>
      </c>
      <c r="B181" s="1">
        <v>1.69</v>
      </c>
      <c r="C181">
        <v>34</v>
      </c>
    </row>
    <row r="182" spans="1:3" x14ac:dyDescent="0.3">
      <c r="A182">
        <v>2008</v>
      </c>
      <c r="B182" s="1">
        <v>2.06</v>
      </c>
      <c r="C182">
        <v>77</v>
      </c>
    </row>
    <row r="183" spans="1:3" x14ac:dyDescent="0.3">
      <c r="A183">
        <v>2009</v>
      </c>
      <c r="B183" s="1">
        <v>1.79</v>
      </c>
      <c r="C183">
        <v>74</v>
      </c>
    </row>
    <row r="184" spans="1:3" x14ac:dyDescent="0.3">
      <c r="A184">
        <v>2010</v>
      </c>
      <c r="B184" s="1">
        <v>1.32</v>
      </c>
      <c r="C184">
        <v>60</v>
      </c>
    </row>
    <row r="185" spans="1:3" x14ac:dyDescent="0.3">
      <c r="A185">
        <v>2011</v>
      </c>
      <c r="B185" s="1">
        <v>2.4500000000000002</v>
      </c>
      <c r="C185">
        <v>110</v>
      </c>
    </row>
    <row r="186" spans="1:3" x14ac:dyDescent="0.3">
      <c r="A186">
        <v>2012</v>
      </c>
      <c r="B186" s="1">
        <v>4.78</v>
      </c>
      <c r="C186">
        <v>205</v>
      </c>
    </row>
    <row r="187" spans="1:3" x14ac:dyDescent="0.3">
      <c r="A187">
        <v>2013</v>
      </c>
      <c r="B187" s="1">
        <v>5.41</v>
      </c>
      <c r="C187">
        <v>214</v>
      </c>
    </row>
    <row r="188" spans="1:3" x14ac:dyDescent="0.3">
      <c r="A188">
        <v>2014</v>
      </c>
      <c r="B188" s="1">
        <v>5.9</v>
      </c>
      <c r="C188">
        <v>229</v>
      </c>
    </row>
    <row r="189" spans="1:3" x14ac:dyDescent="0.3">
      <c r="A189">
        <v>2015</v>
      </c>
      <c r="B189" s="1">
        <v>5.72</v>
      </c>
      <c r="C189">
        <v>202</v>
      </c>
    </row>
    <row r="190" spans="1:3" x14ac:dyDescent="0.3">
      <c r="A190" t="s">
        <v>302</v>
      </c>
      <c r="B190" s="1" t="s">
        <v>58</v>
      </c>
    </row>
    <row r="191" spans="1:3" x14ac:dyDescent="0.3">
      <c r="A191">
        <v>2007</v>
      </c>
      <c r="B191" s="1">
        <v>12.75</v>
      </c>
      <c r="C191">
        <v>256</v>
      </c>
    </row>
    <row r="192" spans="1:3" x14ac:dyDescent="0.3">
      <c r="A192">
        <v>2008</v>
      </c>
      <c r="B192" s="1">
        <v>10.72</v>
      </c>
      <c r="C192">
        <v>400</v>
      </c>
    </row>
    <row r="193" spans="1:3" x14ac:dyDescent="0.3">
      <c r="A193">
        <v>2009</v>
      </c>
      <c r="B193" s="1">
        <v>10.83</v>
      </c>
      <c r="C193">
        <v>447</v>
      </c>
    </row>
    <row r="194" spans="1:3" x14ac:dyDescent="0.3">
      <c r="A194">
        <v>2010</v>
      </c>
      <c r="B194" s="1">
        <v>9.23</v>
      </c>
      <c r="C194">
        <v>421</v>
      </c>
    </row>
    <row r="195" spans="1:3" x14ac:dyDescent="0.3">
      <c r="A195">
        <v>2011</v>
      </c>
      <c r="B195" s="1">
        <v>10.59</v>
      </c>
      <c r="C195">
        <v>476</v>
      </c>
    </row>
    <row r="196" spans="1:3" x14ac:dyDescent="0.3">
      <c r="A196">
        <v>2012</v>
      </c>
      <c r="B196" s="1">
        <v>7.57</v>
      </c>
      <c r="C196">
        <v>325</v>
      </c>
    </row>
    <row r="197" spans="1:3" x14ac:dyDescent="0.3">
      <c r="A197">
        <v>2013</v>
      </c>
      <c r="B197" s="1">
        <v>8.07</v>
      </c>
      <c r="C197">
        <v>319</v>
      </c>
    </row>
    <row r="198" spans="1:3" x14ac:dyDescent="0.3">
      <c r="A198">
        <v>2014</v>
      </c>
      <c r="B198" s="1">
        <v>7.21</v>
      </c>
      <c r="C198">
        <v>280</v>
      </c>
    </row>
    <row r="199" spans="1:3" x14ac:dyDescent="0.3">
      <c r="A199">
        <v>2015</v>
      </c>
      <c r="B199" s="1">
        <v>7.74</v>
      </c>
      <c r="C199">
        <v>273</v>
      </c>
    </row>
  </sheetData>
  <conditionalFormatting sqref="C12:AF12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C23:AG23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9"/>
  <sheetViews>
    <sheetView topLeftCell="A18" workbookViewId="0">
      <selection activeCell="A30" sqref="A30:C299"/>
    </sheetView>
  </sheetViews>
  <sheetFormatPr defaultRowHeight="14.4" x14ac:dyDescent="0.3"/>
  <cols>
    <col min="1" max="1" width="13.77734375" customWidth="1"/>
    <col min="2" max="2" width="8.88671875" style="1"/>
  </cols>
  <sheetData>
    <row r="1" spans="1:33" x14ac:dyDescent="0.3">
      <c r="A1" s="1" t="s">
        <v>62</v>
      </c>
      <c r="B1" s="3">
        <v>19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3" s="1" customFormat="1" x14ac:dyDescent="0.3">
      <c r="A2" s="1" t="s">
        <v>63</v>
      </c>
      <c r="C2" s="1" t="str">
        <f ca="1">OFFSET($B$1,$B$1+10*C$1,0)</f>
        <v>BTH</v>
      </c>
      <c r="D2" s="1" t="str">
        <f t="shared" ref="D2:AF2" ca="1" si="0">OFFSET($B$1,$B$1+10*D$1,0)</f>
        <v>CTH</v>
      </c>
      <c r="E2" s="1" t="str">
        <f t="shared" ca="1" si="0"/>
        <v>GU</v>
      </c>
      <c r="F2" s="1" t="str">
        <f t="shared" ca="1" si="0"/>
        <v>HHS</v>
      </c>
      <c r="G2" s="1" t="str">
        <f t="shared" ca="1" si="0"/>
        <v>HDa</v>
      </c>
      <c r="H2" s="1" t="str">
        <f t="shared" ca="1" si="0"/>
        <v>HKr</v>
      </c>
      <c r="I2" s="1" t="str">
        <f t="shared" ca="1" si="0"/>
        <v>HV</v>
      </c>
      <c r="J2" s="1" t="str">
        <f t="shared" ca="1" si="0"/>
        <v>HB</v>
      </c>
      <c r="K2" s="1" t="str">
        <f t="shared" ca="1" si="0"/>
        <v>HiG</v>
      </c>
      <c r="L2" s="1" t="str">
        <f t="shared" ca="1" si="0"/>
        <v>HH</v>
      </c>
      <c r="M2" s="1" t="str">
        <f t="shared" ca="1" si="0"/>
        <v>JU</v>
      </c>
      <c r="N2" s="1" t="str">
        <f t="shared" ca="1" si="0"/>
        <v>HiS</v>
      </c>
      <c r="O2" s="1" t="str">
        <f t="shared" ca="1" si="0"/>
        <v>KaU</v>
      </c>
      <c r="P2" s="1" t="str">
        <f t="shared" ca="1" si="0"/>
        <v>KTH</v>
      </c>
      <c r="Q2" s="1" t="str">
        <f t="shared" ca="1" si="0"/>
        <v>LiU</v>
      </c>
      <c r="R2" s="1" t="str">
        <f t="shared" ca="1" si="0"/>
        <v>LnU</v>
      </c>
      <c r="S2" s="1" t="str">
        <f t="shared" ca="1" si="0"/>
        <v>LTU</v>
      </c>
      <c r="T2" s="1" t="str">
        <f t="shared" ca="1" si="0"/>
        <v>LU</v>
      </c>
      <c r="U2" s="1" t="str">
        <f t="shared" ca="1" si="0"/>
        <v>MaH</v>
      </c>
      <c r="V2" s="1" t="str">
        <f t="shared" ca="1" si="0"/>
        <v>MiU</v>
      </c>
      <c r="W2" s="1" t="str">
        <f t="shared" ca="1" si="0"/>
        <v>MdH</v>
      </c>
      <c r="X2" s="1" t="str">
        <f t="shared" ca="1" si="0"/>
        <v>SKH</v>
      </c>
      <c r="Y2" s="1" t="str">
        <f t="shared" ca="1" si="0"/>
        <v>SU</v>
      </c>
      <c r="Z2" s="1" t="str">
        <f t="shared" ca="1" si="0"/>
        <v>SH</v>
      </c>
      <c r="AA2" s="1" t="str">
        <f t="shared" ca="1" si="0"/>
        <v>UmU</v>
      </c>
      <c r="AB2" s="1" t="str">
        <f t="shared" ca="1" si="0"/>
        <v>UU</v>
      </c>
      <c r="AC2" s="1" t="str">
        <f t="shared" ca="1" si="0"/>
        <v>ÖrU</v>
      </c>
      <c r="AD2" s="1">
        <f t="shared" ca="1" si="0"/>
        <v>0</v>
      </c>
      <c r="AE2" s="1">
        <f t="shared" ca="1" si="0"/>
        <v>0</v>
      </c>
      <c r="AF2" s="1">
        <f t="shared" ca="1" si="0"/>
        <v>0</v>
      </c>
    </row>
    <row r="3" spans="1:33" x14ac:dyDescent="0.3">
      <c r="A3">
        <v>1</v>
      </c>
      <c r="B3" s="1">
        <v>2007</v>
      </c>
      <c r="C3">
        <f ca="1">OFFSET($B$1,$B$1+10*C$1+$A3,0)</f>
        <v>2.09</v>
      </c>
      <c r="D3">
        <f t="shared" ref="D3:AF11" ca="1" si="1">OFFSET($B$1,$B$1+10*D$1+$A3,0)</f>
        <v>7.79</v>
      </c>
      <c r="E3">
        <f t="shared" ca="1" si="1"/>
        <v>8.42</v>
      </c>
      <c r="F3">
        <f t="shared" ca="1" si="1"/>
        <v>0.78</v>
      </c>
      <c r="G3">
        <f t="shared" ca="1" si="1"/>
        <v>5.65</v>
      </c>
      <c r="H3">
        <f t="shared" ca="1" si="1"/>
        <v>1.63</v>
      </c>
      <c r="I3">
        <f t="shared" ca="1" si="1"/>
        <v>1.26</v>
      </c>
      <c r="J3">
        <f t="shared" ca="1" si="1"/>
        <v>1.22</v>
      </c>
      <c r="K3">
        <f t="shared" ca="1" si="1"/>
        <v>3.35</v>
      </c>
      <c r="L3">
        <f t="shared" ca="1" si="1"/>
        <v>5.0199999999999996</v>
      </c>
      <c r="M3">
        <f t="shared" ca="1" si="1"/>
        <v>4.58</v>
      </c>
      <c r="N3">
        <f t="shared" ca="1" si="1"/>
        <v>1.63</v>
      </c>
      <c r="O3">
        <f t="shared" ca="1" si="1"/>
        <v>4.42</v>
      </c>
      <c r="P3">
        <f t="shared" ca="1" si="1"/>
        <v>1.88</v>
      </c>
      <c r="Q3">
        <f t="shared" ca="1" si="1"/>
        <v>5.58</v>
      </c>
      <c r="R3">
        <f t="shared" ca="1" si="1"/>
        <v>6.4</v>
      </c>
      <c r="S3">
        <f t="shared" ca="1" si="1"/>
        <v>2.99</v>
      </c>
      <c r="T3">
        <f t="shared" ca="1" si="1"/>
        <v>2.54</v>
      </c>
      <c r="U3">
        <f t="shared" ca="1" si="1"/>
        <v>3.09</v>
      </c>
      <c r="V3">
        <f t="shared" ca="1" si="1"/>
        <v>3.45</v>
      </c>
      <c r="W3">
        <f t="shared" ca="1" si="1"/>
        <v>2.52</v>
      </c>
      <c r="X3">
        <f t="shared" ca="1" si="1"/>
        <v>0.75</v>
      </c>
      <c r="Y3">
        <f t="shared" ca="1" si="1"/>
        <v>6.52</v>
      </c>
      <c r="Z3">
        <f t="shared" ca="1" si="1"/>
        <v>2.88</v>
      </c>
      <c r="AA3">
        <f t="shared" ca="1" si="1"/>
        <v>6.24</v>
      </c>
      <c r="AB3">
        <f t="shared" ca="1" si="1"/>
        <v>5.77</v>
      </c>
      <c r="AC3">
        <f t="shared" ca="1" si="1"/>
        <v>1.56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ca="1">SUM(C3:AF3)</f>
        <v>100.00999999999999</v>
      </c>
    </row>
    <row r="4" spans="1:33" x14ac:dyDescent="0.3">
      <c r="A4">
        <v>2</v>
      </c>
      <c r="B4" s="1">
        <v>2008</v>
      </c>
      <c r="C4">
        <f t="shared" ref="C4:R11" ca="1" si="2">OFFSET($B$1,$B$1+10*C$1+$A4,0)</f>
        <v>2.4300000000000002</v>
      </c>
      <c r="D4">
        <f t="shared" ca="1" si="2"/>
        <v>7.1</v>
      </c>
      <c r="E4">
        <f t="shared" ca="1" si="2"/>
        <v>8.36</v>
      </c>
      <c r="F4">
        <f t="shared" ca="1" si="2"/>
        <v>0.72</v>
      </c>
      <c r="G4">
        <f t="shared" ca="1" si="2"/>
        <v>6.43</v>
      </c>
      <c r="H4">
        <f t="shared" ca="1" si="2"/>
        <v>1.81</v>
      </c>
      <c r="I4">
        <f t="shared" ca="1" si="2"/>
        <v>1.21</v>
      </c>
      <c r="J4">
        <f t="shared" ca="1" si="2"/>
        <v>1.18</v>
      </c>
      <c r="K4">
        <f t="shared" ca="1" si="2"/>
        <v>2.95</v>
      </c>
      <c r="L4">
        <f t="shared" ca="1" si="2"/>
        <v>5.2</v>
      </c>
      <c r="M4">
        <f t="shared" ca="1" si="2"/>
        <v>3.81</v>
      </c>
      <c r="N4">
        <f t="shared" ca="1" si="2"/>
        <v>1.58</v>
      </c>
      <c r="O4">
        <f t="shared" ca="1" si="2"/>
        <v>3.5</v>
      </c>
      <c r="P4">
        <f t="shared" ca="1" si="2"/>
        <v>1.96</v>
      </c>
      <c r="Q4">
        <f t="shared" ca="1" si="2"/>
        <v>5.43</v>
      </c>
      <c r="R4">
        <f t="shared" ca="1" si="2"/>
        <v>7.04</v>
      </c>
      <c r="S4">
        <f t="shared" ca="1" si="1"/>
        <v>2.0699999999999998</v>
      </c>
      <c r="T4">
        <f t="shared" ca="1" si="1"/>
        <v>3.25</v>
      </c>
      <c r="U4">
        <f t="shared" ca="1" si="1"/>
        <v>4.5</v>
      </c>
      <c r="V4">
        <f t="shared" ca="1" si="1"/>
        <v>3.34</v>
      </c>
      <c r="W4">
        <f t="shared" ca="1" si="1"/>
        <v>3.07</v>
      </c>
      <c r="X4">
        <f t="shared" ca="1" si="1"/>
        <v>0</v>
      </c>
      <c r="Y4">
        <f t="shared" ca="1" si="1"/>
        <v>7.86</v>
      </c>
      <c r="Z4">
        <f t="shared" ca="1" si="1"/>
        <v>2.62</v>
      </c>
      <c r="AA4">
        <f t="shared" ca="1" si="1"/>
        <v>4.96</v>
      </c>
      <c r="AB4">
        <f t="shared" ca="1" si="1"/>
        <v>5.94</v>
      </c>
      <c r="AC4">
        <f t="shared" ca="1" si="1"/>
        <v>1.66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ref="AG4:AG22" ca="1" si="3">SUM(C4:AF4)</f>
        <v>99.97999999999999</v>
      </c>
    </row>
    <row r="5" spans="1:33" x14ac:dyDescent="0.3">
      <c r="A5">
        <v>3</v>
      </c>
      <c r="B5" s="1">
        <v>2009</v>
      </c>
      <c r="C5">
        <f t="shared" ca="1" si="2"/>
        <v>2.16</v>
      </c>
      <c r="D5">
        <f t="shared" ca="1" si="1"/>
        <v>6.44</v>
      </c>
      <c r="E5">
        <f t="shared" ca="1" si="1"/>
        <v>7.2</v>
      </c>
      <c r="F5">
        <f t="shared" ca="1" si="1"/>
        <v>0.63</v>
      </c>
      <c r="G5">
        <f t="shared" ca="1" si="1"/>
        <v>7.16</v>
      </c>
      <c r="H5">
        <f t="shared" ca="1" si="1"/>
        <v>1.92</v>
      </c>
      <c r="I5">
        <f t="shared" ca="1" si="1"/>
        <v>1.62</v>
      </c>
      <c r="J5">
        <f t="shared" ca="1" si="1"/>
        <v>1.1299999999999999</v>
      </c>
      <c r="K5">
        <f t="shared" ca="1" si="1"/>
        <v>2.82</v>
      </c>
      <c r="L5">
        <f t="shared" ca="1" si="1"/>
        <v>7.83</v>
      </c>
      <c r="M5">
        <f t="shared" ca="1" si="1"/>
        <v>2.8</v>
      </c>
      <c r="N5">
        <f t="shared" ca="1" si="1"/>
        <v>1.1100000000000001</v>
      </c>
      <c r="O5">
        <f t="shared" ca="1" si="1"/>
        <v>3.7</v>
      </c>
      <c r="P5">
        <f t="shared" ca="1" si="1"/>
        <v>1.54</v>
      </c>
      <c r="Q5">
        <f t="shared" ca="1" si="1"/>
        <v>5.45</v>
      </c>
      <c r="R5">
        <f t="shared" ca="1" si="1"/>
        <v>6.86</v>
      </c>
      <c r="S5">
        <f t="shared" ca="1" si="1"/>
        <v>1.87</v>
      </c>
      <c r="T5">
        <f t="shared" ca="1" si="1"/>
        <v>4.42</v>
      </c>
      <c r="U5">
        <f t="shared" ca="1" si="1"/>
        <v>5.27</v>
      </c>
      <c r="V5">
        <f t="shared" ca="1" si="1"/>
        <v>3.43</v>
      </c>
      <c r="W5">
        <f t="shared" ca="1" si="1"/>
        <v>2.94</v>
      </c>
      <c r="X5">
        <f t="shared" ca="1" si="1"/>
        <v>0</v>
      </c>
      <c r="Y5">
        <f t="shared" ca="1" si="1"/>
        <v>7.15</v>
      </c>
      <c r="Z5">
        <f t="shared" ca="1" si="1"/>
        <v>2.73</v>
      </c>
      <c r="AA5">
        <f t="shared" ca="1" si="1"/>
        <v>4.5</v>
      </c>
      <c r="AB5">
        <f t="shared" ca="1" si="1"/>
        <v>5.62</v>
      </c>
      <c r="AC5">
        <f t="shared" ca="1" si="1"/>
        <v>1.7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3"/>
        <v>100.00000000000001</v>
      </c>
    </row>
    <row r="6" spans="1:33" x14ac:dyDescent="0.3">
      <c r="A6">
        <v>4</v>
      </c>
      <c r="B6" s="1">
        <v>2010</v>
      </c>
      <c r="C6">
        <f t="shared" ca="1" si="2"/>
        <v>1.64</v>
      </c>
      <c r="D6">
        <f t="shared" ca="1" si="1"/>
        <v>6.12</v>
      </c>
      <c r="E6">
        <f t="shared" ca="1" si="1"/>
        <v>6.73</v>
      </c>
      <c r="F6">
        <f t="shared" ca="1" si="1"/>
        <v>0.72</v>
      </c>
      <c r="G6">
        <f t="shared" ca="1" si="1"/>
        <v>6.66</v>
      </c>
      <c r="H6">
        <f t="shared" ca="1" si="1"/>
        <v>2.2999999999999998</v>
      </c>
      <c r="I6">
        <f t="shared" ca="1" si="1"/>
        <v>1.53</v>
      </c>
      <c r="J6">
        <f t="shared" ca="1" si="1"/>
        <v>1.22</v>
      </c>
      <c r="K6">
        <f t="shared" ca="1" si="1"/>
        <v>3.25</v>
      </c>
      <c r="L6">
        <f t="shared" ca="1" si="1"/>
        <v>6.61</v>
      </c>
      <c r="M6">
        <f t="shared" ca="1" si="1"/>
        <v>3.24</v>
      </c>
      <c r="N6">
        <f t="shared" ca="1" si="1"/>
        <v>1.41</v>
      </c>
      <c r="O6">
        <f t="shared" ca="1" si="1"/>
        <v>4.34</v>
      </c>
      <c r="P6">
        <f t="shared" ca="1" si="1"/>
        <v>1.77</v>
      </c>
      <c r="Q6">
        <f t="shared" ca="1" si="1"/>
        <v>4.88</v>
      </c>
      <c r="R6">
        <f t="shared" ca="1" si="1"/>
        <v>5.9</v>
      </c>
      <c r="S6">
        <f t="shared" ca="1" si="1"/>
        <v>2</v>
      </c>
      <c r="T6">
        <f t="shared" ca="1" si="1"/>
        <v>4.32</v>
      </c>
      <c r="U6">
        <f t="shared" ca="1" si="1"/>
        <v>6.01</v>
      </c>
      <c r="V6">
        <f t="shared" ca="1" si="1"/>
        <v>3.54</v>
      </c>
      <c r="W6">
        <f t="shared" ca="1" si="1"/>
        <v>3.61</v>
      </c>
      <c r="X6">
        <f t="shared" ca="1" si="1"/>
        <v>0</v>
      </c>
      <c r="Y6">
        <f t="shared" ca="1" si="1"/>
        <v>7.32</v>
      </c>
      <c r="Z6">
        <f t="shared" ca="1" si="1"/>
        <v>2.91</v>
      </c>
      <c r="AA6">
        <f t="shared" ca="1" si="1"/>
        <v>4.34</v>
      </c>
      <c r="AB6">
        <f t="shared" ca="1" si="1"/>
        <v>5.74</v>
      </c>
      <c r="AC6">
        <f t="shared" ca="1" si="1"/>
        <v>1.9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3"/>
        <v>100.01</v>
      </c>
    </row>
    <row r="7" spans="1:33" x14ac:dyDescent="0.3">
      <c r="A7">
        <v>5</v>
      </c>
      <c r="B7" s="1">
        <v>2011</v>
      </c>
      <c r="C7">
        <f t="shared" ca="1" si="2"/>
        <v>0.98</v>
      </c>
      <c r="D7">
        <f t="shared" ca="1" si="1"/>
        <v>6.21</v>
      </c>
      <c r="E7">
        <f t="shared" ca="1" si="1"/>
        <v>6.81</v>
      </c>
      <c r="F7">
        <f t="shared" ca="1" si="1"/>
        <v>0.54</v>
      </c>
      <c r="G7">
        <f t="shared" ca="1" si="1"/>
        <v>6.07</v>
      </c>
      <c r="H7">
        <f t="shared" ca="1" si="1"/>
        <v>1.75</v>
      </c>
      <c r="I7">
        <f t="shared" ca="1" si="1"/>
        <v>2.02</v>
      </c>
      <c r="J7">
        <f t="shared" ca="1" si="1"/>
        <v>0.95</v>
      </c>
      <c r="K7">
        <f t="shared" ca="1" si="1"/>
        <v>2.56</v>
      </c>
      <c r="L7">
        <f t="shared" ca="1" si="1"/>
        <v>5.88</v>
      </c>
      <c r="M7">
        <f t="shared" ca="1" si="1"/>
        <v>3.72</v>
      </c>
      <c r="N7">
        <f t="shared" ca="1" si="1"/>
        <v>1.3</v>
      </c>
      <c r="O7">
        <f t="shared" ca="1" si="1"/>
        <v>3.72</v>
      </c>
      <c r="P7">
        <f t="shared" ca="1" si="1"/>
        <v>1.71</v>
      </c>
      <c r="Q7">
        <f t="shared" ca="1" si="1"/>
        <v>5.04</v>
      </c>
      <c r="R7">
        <f t="shared" ca="1" si="1"/>
        <v>6.79</v>
      </c>
      <c r="S7">
        <f t="shared" ca="1" si="1"/>
        <v>3.4</v>
      </c>
      <c r="T7">
        <f t="shared" ca="1" si="1"/>
        <v>4.25</v>
      </c>
      <c r="U7">
        <f t="shared" ca="1" si="1"/>
        <v>5.62</v>
      </c>
      <c r="V7">
        <f t="shared" ca="1" si="1"/>
        <v>4.1500000000000004</v>
      </c>
      <c r="W7">
        <f t="shared" ca="1" si="1"/>
        <v>2.93</v>
      </c>
      <c r="X7">
        <f t="shared" ca="1" si="1"/>
        <v>0</v>
      </c>
      <c r="Y7">
        <f t="shared" ca="1" si="1"/>
        <v>8.0399999999999991</v>
      </c>
      <c r="Z7">
        <f t="shared" ca="1" si="1"/>
        <v>2.72</v>
      </c>
      <c r="AA7">
        <f t="shared" ca="1" si="1"/>
        <v>4.47</v>
      </c>
      <c r="AB7">
        <f t="shared" ca="1" si="1"/>
        <v>6.43</v>
      </c>
      <c r="AC7">
        <f t="shared" ca="1" si="1"/>
        <v>1.93</v>
      </c>
      <c r="AD7">
        <f t="shared" ca="1" si="1"/>
        <v>0</v>
      </c>
      <c r="AE7">
        <f t="shared" ca="1" si="1"/>
        <v>0</v>
      </c>
      <c r="AF7">
        <f t="shared" ca="1" si="1"/>
        <v>0</v>
      </c>
      <c r="AG7">
        <f t="shared" ca="1" si="3"/>
        <v>99.990000000000009</v>
      </c>
    </row>
    <row r="8" spans="1:33" x14ac:dyDescent="0.3">
      <c r="A8">
        <v>6</v>
      </c>
      <c r="B8" s="1">
        <v>2012</v>
      </c>
      <c r="C8">
        <f t="shared" ca="1" si="2"/>
        <v>0.5</v>
      </c>
      <c r="D8">
        <f t="shared" ca="1" si="1"/>
        <v>6.61</v>
      </c>
      <c r="E8">
        <f t="shared" ca="1" si="1"/>
        <v>7.08</v>
      </c>
      <c r="F8">
        <f t="shared" ca="1" si="1"/>
        <v>0.49</v>
      </c>
      <c r="G8">
        <f t="shared" ca="1" si="1"/>
        <v>5.62</v>
      </c>
      <c r="H8">
        <f t="shared" ca="1" si="1"/>
        <v>1.39</v>
      </c>
      <c r="I8">
        <f t="shared" ca="1" si="1"/>
        <v>2.19</v>
      </c>
      <c r="J8">
        <f t="shared" ca="1" si="1"/>
        <v>0.65</v>
      </c>
      <c r="K8">
        <f t="shared" ca="1" si="1"/>
        <v>2.5099999999999998</v>
      </c>
      <c r="L8">
        <f t="shared" ca="1" si="1"/>
        <v>4.84</v>
      </c>
      <c r="M8">
        <f t="shared" ca="1" si="1"/>
        <v>3.42</v>
      </c>
      <c r="N8">
        <f t="shared" ca="1" si="1"/>
        <v>1.6</v>
      </c>
      <c r="O8">
        <f t="shared" ca="1" si="1"/>
        <v>2.79</v>
      </c>
      <c r="P8">
        <f t="shared" ca="1" si="1"/>
        <v>1.72</v>
      </c>
      <c r="Q8">
        <f t="shared" ca="1" si="1"/>
        <v>5.76</v>
      </c>
      <c r="R8">
        <f t="shared" ca="1" si="1"/>
        <v>6.81</v>
      </c>
      <c r="S8">
        <f t="shared" ca="1" si="1"/>
        <v>2.71</v>
      </c>
      <c r="T8">
        <f t="shared" ca="1" si="1"/>
        <v>4.51</v>
      </c>
      <c r="U8">
        <f t="shared" ca="1" si="1"/>
        <v>5.97</v>
      </c>
      <c r="V8">
        <f t="shared" ca="1" si="1"/>
        <v>2.9</v>
      </c>
      <c r="W8">
        <f t="shared" ca="1" si="1"/>
        <v>4.05</v>
      </c>
      <c r="X8">
        <f t="shared" ca="1" si="1"/>
        <v>0</v>
      </c>
      <c r="Y8">
        <f t="shared" ca="1" si="1"/>
        <v>8.8000000000000007</v>
      </c>
      <c r="Z8">
        <f t="shared" ca="1" si="1"/>
        <v>2.46</v>
      </c>
      <c r="AA8">
        <f t="shared" ca="1" si="1"/>
        <v>5.01</v>
      </c>
      <c r="AB8">
        <f t="shared" ca="1" si="1"/>
        <v>7.47</v>
      </c>
      <c r="AC8">
        <f t="shared" ca="1" si="1"/>
        <v>2.13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3"/>
        <v>99.99</v>
      </c>
    </row>
    <row r="9" spans="1:33" x14ac:dyDescent="0.3">
      <c r="A9">
        <v>7</v>
      </c>
      <c r="B9" s="1">
        <v>2013</v>
      </c>
      <c r="C9">
        <f t="shared" ca="1" si="2"/>
        <v>0.13</v>
      </c>
      <c r="D9">
        <f t="shared" ca="1" si="1"/>
        <v>7.04</v>
      </c>
      <c r="E9">
        <f t="shared" ca="1" si="1"/>
        <v>5.48</v>
      </c>
      <c r="F9">
        <f t="shared" ca="1" si="1"/>
        <v>0.38</v>
      </c>
      <c r="G9">
        <f t="shared" ca="1" si="1"/>
        <v>6.22</v>
      </c>
      <c r="H9">
        <f t="shared" ca="1" si="1"/>
        <v>1.61</v>
      </c>
      <c r="I9">
        <f t="shared" ca="1" si="1"/>
        <v>3.34</v>
      </c>
      <c r="J9">
        <f t="shared" ca="1" si="1"/>
        <v>0.64</v>
      </c>
      <c r="K9">
        <f t="shared" ca="1" si="1"/>
        <v>1.87</v>
      </c>
      <c r="L9">
        <f t="shared" ca="1" si="1"/>
        <v>4.0599999999999996</v>
      </c>
      <c r="M9">
        <f t="shared" ca="1" si="1"/>
        <v>3.36</v>
      </c>
      <c r="N9">
        <f t="shared" ca="1" si="1"/>
        <v>2.35</v>
      </c>
      <c r="O9">
        <f t="shared" ca="1" si="1"/>
        <v>2.98</v>
      </c>
      <c r="P9">
        <f t="shared" ca="1" si="1"/>
        <v>1.43</v>
      </c>
      <c r="Q9">
        <f t="shared" ca="1" si="1"/>
        <v>6.23</v>
      </c>
      <c r="R9">
        <f t="shared" ca="1" si="1"/>
        <v>6.72</v>
      </c>
      <c r="S9">
        <f t="shared" ca="1" si="1"/>
        <v>2.48</v>
      </c>
      <c r="T9">
        <f t="shared" ca="1" si="1"/>
        <v>4.07</v>
      </c>
      <c r="U9">
        <f t="shared" ca="1" si="1"/>
        <v>5.47</v>
      </c>
      <c r="V9">
        <f t="shared" ca="1" si="1"/>
        <v>2.68</v>
      </c>
      <c r="W9">
        <f t="shared" ca="1" si="1"/>
        <v>2.99</v>
      </c>
      <c r="X9">
        <f t="shared" ca="1" si="1"/>
        <v>0</v>
      </c>
      <c r="Y9">
        <f t="shared" ca="1" si="1"/>
        <v>10.66</v>
      </c>
      <c r="Z9">
        <f t="shared" ca="1" si="1"/>
        <v>2.8</v>
      </c>
      <c r="AA9">
        <f t="shared" ca="1" si="1"/>
        <v>5.21</v>
      </c>
      <c r="AB9">
        <f t="shared" ca="1" si="1"/>
        <v>7.45</v>
      </c>
      <c r="AC9">
        <f t="shared" ca="1" si="1"/>
        <v>2.36</v>
      </c>
      <c r="AD9">
        <f t="shared" ca="1" si="1"/>
        <v>0</v>
      </c>
      <c r="AE9">
        <f t="shared" ca="1" si="1"/>
        <v>0</v>
      </c>
      <c r="AF9">
        <f t="shared" ca="1" si="1"/>
        <v>0</v>
      </c>
      <c r="AG9">
        <f t="shared" ca="1" si="3"/>
        <v>100.00999999999999</v>
      </c>
    </row>
    <row r="10" spans="1:33" x14ac:dyDescent="0.3">
      <c r="A10">
        <v>8</v>
      </c>
      <c r="B10" s="1">
        <v>2014</v>
      </c>
      <c r="C10">
        <f t="shared" ca="1" si="2"/>
        <v>0.09</v>
      </c>
      <c r="D10">
        <f t="shared" ca="1" si="1"/>
        <v>6.44</v>
      </c>
      <c r="E10">
        <f t="shared" ca="1" si="1"/>
        <v>5.31</v>
      </c>
      <c r="F10">
        <f t="shared" ca="1" si="1"/>
        <v>0.45</v>
      </c>
      <c r="G10">
        <f t="shared" ca="1" si="1"/>
        <v>5.91</v>
      </c>
      <c r="H10">
        <f t="shared" ca="1" si="1"/>
        <v>1.26</v>
      </c>
      <c r="I10">
        <f t="shared" ca="1" si="1"/>
        <v>3.15</v>
      </c>
      <c r="J10">
        <f t="shared" ca="1" si="1"/>
        <v>0.64</v>
      </c>
      <c r="K10">
        <f t="shared" ca="1" si="1"/>
        <v>2.96</v>
      </c>
      <c r="L10">
        <f t="shared" ca="1" si="1"/>
        <v>4.32</v>
      </c>
      <c r="M10">
        <f t="shared" ca="1" si="1"/>
        <v>2.7</v>
      </c>
      <c r="N10">
        <f t="shared" ca="1" si="1"/>
        <v>2.71</v>
      </c>
      <c r="O10">
        <f t="shared" ca="1" si="1"/>
        <v>2.54</v>
      </c>
      <c r="P10">
        <f t="shared" ca="1" si="1"/>
        <v>1.1000000000000001</v>
      </c>
      <c r="Q10">
        <f t="shared" ca="1" si="1"/>
        <v>6.33</v>
      </c>
      <c r="R10">
        <f t="shared" ca="1" si="1"/>
        <v>7.39</v>
      </c>
      <c r="S10">
        <f t="shared" ca="1" si="1"/>
        <v>2.23</v>
      </c>
      <c r="T10">
        <f t="shared" ca="1" si="1"/>
        <v>4.32</v>
      </c>
      <c r="U10">
        <f t="shared" ca="1" si="1"/>
        <v>5.25</v>
      </c>
      <c r="V10">
        <f t="shared" ca="1" si="1"/>
        <v>2.5499999999999998</v>
      </c>
      <c r="W10">
        <f t="shared" ca="1" si="1"/>
        <v>2.27</v>
      </c>
      <c r="X10">
        <f t="shared" ca="1" si="1"/>
        <v>0</v>
      </c>
      <c r="Y10">
        <f t="shared" ca="1" si="1"/>
        <v>11.8</v>
      </c>
      <c r="Z10">
        <f t="shared" ca="1" si="1"/>
        <v>3.41</v>
      </c>
      <c r="AA10">
        <f t="shared" ca="1" si="1"/>
        <v>4.82</v>
      </c>
      <c r="AB10">
        <f t="shared" ca="1" si="1"/>
        <v>7.53</v>
      </c>
      <c r="AC10">
        <f t="shared" ca="1" si="1"/>
        <v>2.5299999999999998</v>
      </c>
      <c r="AD10">
        <f t="shared" ca="1" si="1"/>
        <v>0</v>
      </c>
      <c r="AE10">
        <f t="shared" ca="1" si="1"/>
        <v>0</v>
      </c>
      <c r="AF10">
        <f t="shared" ca="1" si="1"/>
        <v>0</v>
      </c>
      <c r="AG10">
        <f t="shared" ca="1" si="3"/>
        <v>100.00999999999999</v>
      </c>
    </row>
    <row r="11" spans="1:33" x14ac:dyDescent="0.3">
      <c r="A11">
        <v>9</v>
      </c>
      <c r="B11" s="1">
        <v>2015</v>
      </c>
      <c r="C11">
        <f t="shared" ca="1" si="2"/>
        <v>0.25</v>
      </c>
      <c r="D11">
        <f t="shared" ca="1" si="1"/>
        <v>5.16</v>
      </c>
      <c r="E11">
        <f t="shared" ca="1" si="1"/>
        <v>5.49</v>
      </c>
      <c r="F11">
        <f t="shared" ca="1" si="1"/>
        <v>0.47</v>
      </c>
      <c r="G11">
        <f t="shared" ca="1" si="1"/>
        <v>6.43</v>
      </c>
      <c r="H11">
        <f t="shared" ca="1" si="1"/>
        <v>1.17</v>
      </c>
      <c r="I11">
        <f t="shared" ca="1" si="1"/>
        <v>2.12</v>
      </c>
      <c r="J11">
        <f t="shared" ca="1" si="1"/>
        <v>0.55000000000000004</v>
      </c>
      <c r="K11">
        <f t="shared" ca="1" si="1"/>
        <v>2.86</v>
      </c>
      <c r="L11">
        <f t="shared" ca="1" si="1"/>
        <v>4.01</v>
      </c>
      <c r="M11">
        <f t="shared" ca="1" si="1"/>
        <v>3.01</v>
      </c>
      <c r="N11">
        <f t="shared" ca="1" si="1"/>
        <v>3.14</v>
      </c>
      <c r="O11">
        <f t="shared" ca="1" si="1"/>
        <v>2.74</v>
      </c>
      <c r="P11">
        <f t="shared" ca="1" si="1"/>
        <v>1.42</v>
      </c>
      <c r="Q11">
        <f t="shared" ca="1" si="1"/>
        <v>6.52</v>
      </c>
      <c r="R11">
        <f t="shared" ca="1" si="1"/>
        <v>6.45</v>
      </c>
      <c r="S11">
        <f t="shared" ca="1" si="1"/>
        <v>2.2400000000000002</v>
      </c>
      <c r="T11">
        <f t="shared" ca="1" si="1"/>
        <v>3.89</v>
      </c>
      <c r="U11">
        <f t="shared" ca="1" si="1"/>
        <v>4.97</v>
      </c>
      <c r="V11">
        <f t="shared" ca="1" si="1"/>
        <v>3.08</v>
      </c>
      <c r="W11">
        <f t="shared" ca="1" si="1"/>
        <v>2.59</v>
      </c>
      <c r="X11">
        <f t="shared" ca="1" si="1"/>
        <v>0</v>
      </c>
      <c r="Y11">
        <f t="shared" ca="1" si="1"/>
        <v>11.49</v>
      </c>
      <c r="Z11">
        <f t="shared" ca="1" si="1"/>
        <v>3.88</v>
      </c>
      <c r="AA11">
        <f t="shared" ca="1" si="1"/>
        <v>5.25</v>
      </c>
      <c r="AB11">
        <f t="shared" ca="1" si="1"/>
        <v>8.2899999999999991</v>
      </c>
      <c r="AC11">
        <f t="shared" ca="1" si="1"/>
        <v>2.52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3"/>
        <v>99.99</v>
      </c>
    </row>
    <row r="12" spans="1:33" x14ac:dyDescent="0.3">
      <c r="B12" s="2" t="s">
        <v>65</v>
      </c>
      <c r="C12">
        <f ca="1">C11-C3</f>
        <v>-1.8399999999999999</v>
      </c>
      <c r="D12">
        <f t="shared" ref="D12:AF12" ca="1" si="4">D11-D3</f>
        <v>-2.63</v>
      </c>
      <c r="E12">
        <f t="shared" ca="1" si="4"/>
        <v>-2.9299999999999997</v>
      </c>
      <c r="F12">
        <f t="shared" ca="1" si="4"/>
        <v>-0.31000000000000005</v>
      </c>
      <c r="G12">
        <f t="shared" ca="1" si="4"/>
        <v>0.77999999999999936</v>
      </c>
      <c r="H12">
        <f t="shared" ca="1" si="4"/>
        <v>-0.45999999999999996</v>
      </c>
      <c r="I12">
        <f t="shared" ca="1" si="4"/>
        <v>0.8600000000000001</v>
      </c>
      <c r="J12">
        <f t="shared" ca="1" si="4"/>
        <v>-0.66999999999999993</v>
      </c>
      <c r="K12">
        <f t="shared" ca="1" si="4"/>
        <v>-0.49000000000000021</v>
      </c>
      <c r="L12">
        <f t="shared" ca="1" si="4"/>
        <v>-1.0099999999999998</v>
      </c>
      <c r="M12">
        <f t="shared" ca="1" si="4"/>
        <v>-1.5700000000000003</v>
      </c>
      <c r="N12">
        <f t="shared" ca="1" si="4"/>
        <v>1.5100000000000002</v>
      </c>
      <c r="O12">
        <f t="shared" ca="1" si="4"/>
        <v>-1.6799999999999997</v>
      </c>
      <c r="P12">
        <f t="shared" ca="1" si="4"/>
        <v>-0.45999999999999996</v>
      </c>
      <c r="Q12">
        <f t="shared" ca="1" si="4"/>
        <v>0.9399999999999995</v>
      </c>
      <c r="R12">
        <f t="shared" ca="1" si="4"/>
        <v>4.9999999999999822E-2</v>
      </c>
      <c r="S12">
        <f t="shared" ca="1" si="4"/>
        <v>-0.75</v>
      </c>
      <c r="T12">
        <f t="shared" ca="1" si="4"/>
        <v>1.35</v>
      </c>
      <c r="U12">
        <f t="shared" ca="1" si="4"/>
        <v>1.88</v>
      </c>
      <c r="V12">
        <f t="shared" ca="1" si="4"/>
        <v>-0.37000000000000011</v>
      </c>
      <c r="W12">
        <f t="shared" ca="1" si="4"/>
        <v>6.999999999999984E-2</v>
      </c>
      <c r="X12">
        <f t="shared" ca="1" si="4"/>
        <v>-0.75</v>
      </c>
      <c r="Y12">
        <f t="shared" ca="1" si="4"/>
        <v>4.9700000000000006</v>
      </c>
      <c r="Z12">
        <f t="shared" ca="1" si="4"/>
        <v>1</v>
      </c>
      <c r="AA12">
        <f t="shared" ca="1" si="4"/>
        <v>-0.99000000000000021</v>
      </c>
      <c r="AB12">
        <f t="shared" ca="1" si="4"/>
        <v>2.5199999999999996</v>
      </c>
      <c r="AC12">
        <f t="shared" ca="1" si="4"/>
        <v>0.96</v>
      </c>
      <c r="AD12">
        <f t="shared" ca="1" si="4"/>
        <v>0</v>
      </c>
      <c r="AE12">
        <f t="shared" ca="1" si="4"/>
        <v>0</v>
      </c>
      <c r="AF12">
        <f t="shared" ca="1" si="4"/>
        <v>0</v>
      </c>
    </row>
    <row r="14" spans="1:33" s="1" customFormat="1" x14ac:dyDescent="0.3">
      <c r="B14" s="2" t="s">
        <v>61</v>
      </c>
      <c r="C14" s="1" t="str">
        <f ca="1">OFFSET($B$1,$B$1+10*C$1,0)</f>
        <v>BTH</v>
      </c>
      <c r="D14" s="1" t="str">
        <f t="shared" ref="D14:AF14" ca="1" si="5">OFFSET($B$1,$B$1+10*D$1,0)</f>
        <v>CTH</v>
      </c>
      <c r="E14" s="1" t="str">
        <f t="shared" ca="1" si="5"/>
        <v>GU</v>
      </c>
      <c r="F14" s="1" t="str">
        <f t="shared" ca="1" si="5"/>
        <v>HHS</v>
      </c>
      <c r="G14" s="1" t="str">
        <f t="shared" ca="1" si="5"/>
        <v>HDa</v>
      </c>
      <c r="H14" s="1" t="str">
        <f t="shared" ca="1" si="5"/>
        <v>HKr</v>
      </c>
      <c r="I14" s="1" t="str">
        <f t="shared" ca="1" si="5"/>
        <v>HV</v>
      </c>
      <c r="J14" s="1" t="str">
        <f t="shared" ca="1" si="5"/>
        <v>HB</v>
      </c>
      <c r="K14" s="1" t="str">
        <f t="shared" ca="1" si="5"/>
        <v>HiG</v>
      </c>
      <c r="L14" s="1" t="str">
        <f t="shared" ca="1" si="5"/>
        <v>HH</v>
      </c>
      <c r="M14" s="1" t="str">
        <f t="shared" ca="1" si="5"/>
        <v>JU</v>
      </c>
      <c r="N14" s="1" t="str">
        <f t="shared" ca="1" si="5"/>
        <v>HiS</v>
      </c>
      <c r="O14" s="1" t="str">
        <f t="shared" ca="1" si="5"/>
        <v>KaU</v>
      </c>
      <c r="P14" s="1" t="str">
        <f t="shared" ca="1" si="5"/>
        <v>KTH</v>
      </c>
      <c r="Q14" s="1" t="str">
        <f t="shared" ca="1" si="5"/>
        <v>LiU</v>
      </c>
      <c r="R14" s="1" t="str">
        <f t="shared" ca="1" si="5"/>
        <v>LnU</v>
      </c>
      <c r="S14" s="1" t="str">
        <f t="shared" ca="1" si="5"/>
        <v>LTU</v>
      </c>
      <c r="T14" s="1" t="str">
        <f t="shared" ca="1" si="5"/>
        <v>LU</v>
      </c>
      <c r="U14" s="1" t="str">
        <f t="shared" ca="1" si="5"/>
        <v>MaH</v>
      </c>
      <c r="V14" s="1" t="str">
        <f t="shared" ca="1" si="5"/>
        <v>MiU</v>
      </c>
      <c r="W14" s="1" t="str">
        <f t="shared" ca="1" si="5"/>
        <v>MdH</v>
      </c>
      <c r="X14" s="1" t="str">
        <f t="shared" ca="1" si="5"/>
        <v>SKH</v>
      </c>
      <c r="Y14" s="1" t="str">
        <f t="shared" ca="1" si="5"/>
        <v>SU</v>
      </c>
      <c r="Z14" s="1" t="str">
        <f t="shared" ca="1" si="5"/>
        <v>SH</v>
      </c>
      <c r="AA14" s="1" t="str">
        <f t="shared" ca="1" si="5"/>
        <v>UmU</v>
      </c>
      <c r="AB14" s="1" t="str">
        <f t="shared" ca="1" si="5"/>
        <v>UU</v>
      </c>
      <c r="AC14" s="1" t="str">
        <f t="shared" ca="1" si="5"/>
        <v>ÖrU</v>
      </c>
      <c r="AD14" s="1">
        <f t="shared" ca="1" si="5"/>
        <v>0</v>
      </c>
      <c r="AE14" s="1">
        <f t="shared" ca="1" si="5"/>
        <v>0</v>
      </c>
      <c r="AF14" s="1">
        <f t="shared" ca="1" si="5"/>
        <v>0</v>
      </c>
      <c r="AG14" s="1" t="s">
        <v>60</v>
      </c>
    </row>
    <row r="15" spans="1:33" x14ac:dyDescent="0.3">
      <c r="A15">
        <v>2</v>
      </c>
      <c r="B15" s="1">
        <v>2008</v>
      </c>
      <c r="C15">
        <f ca="1">OFFSET($B$1,$B$1+10*C$1+$A15,1)</f>
        <v>426</v>
      </c>
      <c r="D15">
        <f t="shared" ref="D15:AF22" ca="1" si="6">OFFSET($B$1,$B$1+10*D$1+$A15,1)</f>
        <v>1247</v>
      </c>
      <c r="E15">
        <f t="shared" ca="1" si="6"/>
        <v>1469</v>
      </c>
      <c r="F15">
        <f t="shared" ca="1" si="6"/>
        <v>126</v>
      </c>
      <c r="G15">
        <f t="shared" ca="1" si="6"/>
        <v>1130</v>
      </c>
      <c r="H15">
        <f t="shared" ca="1" si="6"/>
        <v>318</v>
      </c>
      <c r="I15">
        <f t="shared" ca="1" si="6"/>
        <v>213</v>
      </c>
      <c r="J15">
        <f t="shared" ca="1" si="6"/>
        <v>208</v>
      </c>
      <c r="K15">
        <f t="shared" ca="1" si="6"/>
        <v>519</v>
      </c>
      <c r="L15">
        <f t="shared" ca="1" si="6"/>
        <v>913</v>
      </c>
      <c r="M15">
        <f t="shared" ca="1" si="6"/>
        <v>669</v>
      </c>
      <c r="N15">
        <f t="shared" ca="1" si="6"/>
        <v>277</v>
      </c>
      <c r="O15">
        <f t="shared" ca="1" si="6"/>
        <v>614</v>
      </c>
      <c r="P15">
        <f t="shared" ca="1" si="6"/>
        <v>344</v>
      </c>
      <c r="Q15">
        <f t="shared" ca="1" si="6"/>
        <v>954</v>
      </c>
      <c r="R15">
        <f t="shared" ca="1" si="6"/>
        <v>1236</v>
      </c>
      <c r="S15">
        <f t="shared" ca="1" si="6"/>
        <v>363</v>
      </c>
      <c r="T15">
        <f t="shared" ca="1" si="6"/>
        <v>571</v>
      </c>
      <c r="U15">
        <f t="shared" ca="1" si="6"/>
        <v>791</v>
      </c>
      <c r="V15">
        <f t="shared" ca="1" si="6"/>
        <v>587</v>
      </c>
      <c r="W15">
        <f t="shared" ca="1" si="6"/>
        <v>540</v>
      </c>
      <c r="X15">
        <f t="shared" ca="1" si="6"/>
        <v>0</v>
      </c>
      <c r="Y15">
        <f t="shared" ca="1" si="6"/>
        <v>1381</v>
      </c>
      <c r="Z15">
        <f t="shared" ca="1" si="6"/>
        <v>461</v>
      </c>
      <c r="AA15">
        <f t="shared" ca="1" si="6"/>
        <v>872</v>
      </c>
      <c r="AB15">
        <f t="shared" ca="1" si="6"/>
        <v>1044</v>
      </c>
      <c r="AC15">
        <f t="shared" ca="1" si="6"/>
        <v>291</v>
      </c>
      <c r="AD15">
        <f t="shared" ca="1" si="6"/>
        <v>0</v>
      </c>
      <c r="AE15">
        <f t="shared" ca="1" si="6"/>
        <v>0</v>
      </c>
      <c r="AF15">
        <f t="shared" ca="1" si="6"/>
        <v>0</v>
      </c>
      <c r="AG15">
        <f t="shared" ca="1" si="3"/>
        <v>17564</v>
      </c>
    </row>
    <row r="16" spans="1:33" x14ac:dyDescent="0.3">
      <c r="A16">
        <v>3</v>
      </c>
      <c r="B16" s="1">
        <v>2009</v>
      </c>
      <c r="C16">
        <f t="shared" ref="C16:R22" ca="1" si="7">OFFSET($B$1,$B$1+10*C$1+$A16,1)</f>
        <v>416</v>
      </c>
      <c r="D16">
        <f t="shared" ca="1" si="7"/>
        <v>1241</v>
      </c>
      <c r="E16">
        <f t="shared" ca="1" si="7"/>
        <v>1387</v>
      </c>
      <c r="F16">
        <f t="shared" ca="1" si="7"/>
        <v>121</v>
      </c>
      <c r="G16">
        <f t="shared" ca="1" si="7"/>
        <v>1380</v>
      </c>
      <c r="H16">
        <f t="shared" ca="1" si="7"/>
        <v>371</v>
      </c>
      <c r="I16">
        <f t="shared" ca="1" si="7"/>
        <v>312</v>
      </c>
      <c r="J16">
        <f t="shared" ca="1" si="7"/>
        <v>218</v>
      </c>
      <c r="K16">
        <f t="shared" ca="1" si="7"/>
        <v>544</v>
      </c>
      <c r="L16">
        <f t="shared" ca="1" si="7"/>
        <v>1509</v>
      </c>
      <c r="M16">
        <f t="shared" ca="1" si="7"/>
        <v>539</v>
      </c>
      <c r="N16">
        <f t="shared" ca="1" si="7"/>
        <v>213</v>
      </c>
      <c r="O16">
        <f t="shared" ca="1" si="7"/>
        <v>713</v>
      </c>
      <c r="P16">
        <f t="shared" ca="1" si="7"/>
        <v>297</v>
      </c>
      <c r="Q16">
        <f t="shared" ca="1" si="7"/>
        <v>1050</v>
      </c>
      <c r="R16">
        <f t="shared" ca="1" si="7"/>
        <v>1323</v>
      </c>
      <c r="S16">
        <f t="shared" ca="1" si="6"/>
        <v>361</v>
      </c>
      <c r="T16">
        <f t="shared" ca="1" si="6"/>
        <v>852</v>
      </c>
      <c r="U16">
        <f t="shared" ca="1" si="6"/>
        <v>1016</v>
      </c>
      <c r="V16">
        <f t="shared" ca="1" si="6"/>
        <v>662</v>
      </c>
      <c r="W16">
        <f t="shared" ca="1" si="6"/>
        <v>566</v>
      </c>
      <c r="X16">
        <f t="shared" ca="1" si="6"/>
        <v>0</v>
      </c>
      <c r="Y16">
        <f t="shared" ca="1" si="6"/>
        <v>1378</v>
      </c>
      <c r="Z16">
        <f t="shared" ca="1" si="6"/>
        <v>527</v>
      </c>
      <c r="AA16">
        <f t="shared" ca="1" si="6"/>
        <v>867</v>
      </c>
      <c r="AB16">
        <f t="shared" ca="1" si="6"/>
        <v>1084</v>
      </c>
      <c r="AC16">
        <f t="shared" ca="1" si="6"/>
        <v>328</v>
      </c>
      <c r="AD16">
        <f t="shared" ca="1" si="6"/>
        <v>0</v>
      </c>
      <c r="AE16">
        <f t="shared" ca="1" si="6"/>
        <v>0</v>
      </c>
      <c r="AF16">
        <f t="shared" ca="1" si="6"/>
        <v>0</v>
      </c>
      <c r="AG16">
        <f t="shared" ca="1" si="3"/>
        <v>19275</v>
      </c>
    </row>
    <row r="17" spans="1:33" x14ac:dyDescent="0.3">
      <c r="A17">
        <v>4</v>
      </c>
      <c r="B17" s="1">
        <v>2010</v>
      </c>
      <c r="C17">
        <f t="shared" ca="1" si="7"/>
        <v>320</v>
      </c>
      <c r="D17">
        <f t="shared" ca="1" si="6"/>
        <v>1197</v>
      </c>
      <c r="E17">
        <f t="shared" ca="1" si="6"/>
        <v>1316</v>
      </c>
      <c r="F17">
        <f t="shared" ca="1" si="6"/>
        <v>140</v>
      </c>
      <c r="G17">
        <f t="shared" ca="1" si="6"/>
        <v>1304</v>
      </c>
      <c r="H17">
        <f t="shared" ca="1" si="6"/>
        <v>451</v>
      </c>
      <c r="I17">
        <f t="shared" ca="1" si="6"/>
        <v>299</v>
      </c>
      <c r="J17">
        <f t="shared" ca="1" si="6"/>
        <v>239</v>
      </c>
      <c r="K17">
        <f t="shared" ca="1" si="6"/>
        <v>636</v>
      </c>
      <c r="L17">
        <f t="shared" ca="1" si="6"/>
        <v>1293</v>
      </c>
      <c r="M17">
        <f t="shared" ca="1" si="6"/>
        <v>633</v>
      </c>
      <c r="N17">
        <f t="shared" ca="1" si="6"/>
        <v>276</v>
      </c>
      <c r="O17">
        <f t="shared" ca="1" si="6"/>
        <v>850</v>
      </c>
      <c r="P17">
        <f t="shared" ca="1" si="6"/>
        <v>347</v>
      </c>
      <c r="Q17">
        <f t="shared" ca="1" si="6"/>
        <v>955</v>
      </c>
      <c r="R17">
        <f t="shared" ca="1" si="6"/>
        <v>1155</v>
      </c>
      <c r="S17">
        <f t="shared" ca="1" si="6"/>
        <v>391</v>
      </c>
      <c r="T17">
        <f t="shared" ca="1" si="6"/>
        <v>846</v>
      </c>
      <c r="U17">
        <f t="shared" ca="1" si="6"/>
        <v>1175</v>
      </c>
      <c r="V17">
        <f t="shared" ca="1" si="6"/>
        <v>693</v>
      </c>
      <c r="W17">
        <f t="shared" ca="1" si="6"/>
        <v>707</v>
      </c>
      <c r="X17">
        <f t="shared" ca="1" si="6"/>
        <v>0</v>
      </c>
      <c r="Y17">
        <f t="shared" ca="1" si="6"/>
        <v>1432</v>
      </c>
      <c r="Z17">
        <f t="shared" ca="1" si="6"/>
        <v>569</v>
      </c>
      <c r="AA17">
        <f t="shared" ca="1" si="6"/>
        <v>849</v>
      </c>
      <c r="AB17">
        <f t="shared" ca="1" si="6"/>
        <v>1123</v>
      </c>
      <c r="AC17">
        <f t="shared" ca="1" si="6"/>
        <v>371</v>
      </c>
      <c r="AD17">
        <f t="shared" ca="1" si="6"/>
        <v>0</v>
      </c>
      <c r="AE17">
        <f t="shared" ca="1" si="6"/>
        <v>0</v>
      </c>
      <c r="AF17">
        <f t="shared" ca="1" si="6"/>
        <v>0</v>
      </c>
      <c r="AG17">
        <f t="shared" ca="1" si="3"/>
        <v>19567</v>
      </c>
    </row>
    <row r="18" spans="1:33" x14ac:dyDescent="0.3">
      <c r="A18">
        <v>5</v>
      </c>
      <c r="B18" s="1">
        <v>2011</v>
      </c>
      <c r="C18">
        <f t="shared" ca="1" si="7"/>
        <v>184</v>
      </c>
      <c r="D18">
        <f t="shared" ca="1" si="6"/>
        <v>1161</v>
      </c>
      <c r="E18">
        <f t="shared" ca="1" si="6"/>
        <v>1273</v>
      </c>
      <c r="F18">
        <f t="shared" ca="1" si="6"/>
        <v>101</v>
      </c>
      <c r="G18">
        <f t="shared" ca="1" si="6"/>
        <v>1135</v>
      </c>
      <c r="H18">
        <f t="shared" ca="1" si="6"/>
        <v>327</v>
      </c>
      <c r="I18">
        <f t="shared" ca="1" si="6"/>
        <v>378</v>
      </c>
      <c r="J18">
        <f t="shared" ca="1" si="6"/>
        <v>177</v>
      </c>
      <c r="K18">
        <f t="shared" ca="1" si="6"/>
        <v>479</v>
      </c>
      <c r="L18">
        <f t="shared" ca="1" si="6"/>
        <v>1100</v>
      </c>
      <c r="M18">
        <f t="shared" ca="1" si="6"/>
        <v>695</v>
      </c>
      <c r="N18">
        <f t="shared" ca="1" si="6"/>
        <v>243</v>
      </c>
      <c r="O18">
        <f t="shared" ca="1" si="6"/>
        <v>695</v>
      </c>
      <c r="P18">
        <f t="shared" ca="1" si="6"/>
        <v>319</v>
      </c>
      <c r="Q18">
        <f t="shared" ca="1" si="6"/>
        <v>943</v>
      </c>
      <c r="R18">
        <f t="shared" ca="1" si="6"/>
        <v>1270</v>
      </c>
      <c r="S18">
        <f t="shared" ca="1" si="6"/>
        <v>635</v>
      </c>
      <c r="T18">
        <f t="shared" ca="1" si="6"/>
        <v>795</v>
      </c>
      <c r="U18">
        <f t="shared" ca="1" si="6"/>
        <v>1050</v>
      </c>
      <c r="V18">
        <f t="shared" ca="1" si="6"/>
        <v>776</v>
      </c>
      <c r="W18">
        <f t="shared" ca="1" si="6"/>
        <v>548</v>
      </c>
      <c r="X18">
        <f t="shared" ca="1" si="6"/>
        <v>0</v>
      </c>
      <c r="Y18">
        <f t="shared" ca="1" si="6"/>
        <v>1503</v>
      </c>
      <c r="Z18">
        <f t="shared" ca="1" si="6"/>
        <v>508</v>
      </c>
      <c r="AA18">
        <f t="shared" ca="1" si="6"/>
        <v>836</v>
      </c>
      <c r="AB18">
        <f t="shared" ca="1" si="6"/>
        <v>1202</v>
      </c>
      <c r="AC18">
        <f t="shared" ca="1" si="6"/>
        <v>360</v>
      </c>
      <c r="AD18">
        <f t="shared" ca="1" si="6"/>
        <v>0</v>
      </c>
      <c r="AE18">
        <f t="shared" ca="1" si="6"/>
        <v>0</v>
      </c>
      <c r="AF18">
        <f t="shared" ca="1" si="6"/>
        <v>0</v>
      </c>
      <c r="AG18">
        <f t="shared" ca="1" si="3"/>
        <v>18693</v>
      </c>
    </row>
    <row r="19" spans="1:33" x14ac:dyDescent="0.3">
      <c r="A19">
        <v>6</v>
      </c>
      <c r="B19" s="1">
        <v>2012</v>
      </c>
      <c r="C19">
        <f t="shared" ca="1" si="7"/>
        <v>88</v>
      </c>
      <c r="D19">
        <f t="shared" ca="1" si="6"/>
        <v>1167</v>
      </c>
      <c r="E19">
        <f t="shared" ca="1" si="6"/>
        <v>1251</v>
      </c>
      <c r="F19">
        <f t="shared" ca="1" si="6"/>
        <v>87</v>
      </c>
      <c r="G19">
        <f t="shared" ca="1" si="6"/>
        <v>992</v>
      </c>
      <c r="H19">
        <f t="shared" ca="1" si="6"/>
        <v>246</v>
      </c>
      <c r="I19">
        <f t="shared" ca="1" si="6"/>
        <v>387</v>
      </c>
      <c r="J19">
        <f t="shared" ca="1" si="6"/>
        <v>115</v>
      </c>
      <c r="K19">
        <f t="shared" ca="1" si="6"/>
        <v>444</v>
      </c>
      <c r="L19">
        <f t="shared" ca="1" si="6"/>
        <v>854</v>
      </c>
      <c r="M19">
        <f t="shared" ca="1" si="6"/>
        <v>604</v>
      </c>
      <c r="N19">
        <f t="shared" ca="1" si="6"/>
        <v>283</v>
      </c>
      <c r="O19">
        <f t="shared" ca="1" si="6"/>
        <v>492</v>
      </c>
      <c r="P19">
        <f t="shared" ca="1" si="6"/>
        <v>304</v>
      </c>
      <c r="Q19">
        <f t="shared" ca="1" si="6"/>
        <v>1018</v>
      </c>
      <c r="R19">
        <f t="shared" ca="1" si="6"/>
        <v>1203</v>
      </c>
      <c r="S19">
        <f t="shared" ca="1" si="6"/>
        <v>478</v>
      </c>
      <c r="T19">
        <f t="shared" ca="1" si="6"/>
        <v>797</v>
      </c>
      <c r="U19">
        <f t="shared" ca="1" si="6"/>
        <v>1054</v>
      </c>
      <c r="V19">
        <f t="shared" ca="1" si="6"/>
        <v>512</v>
      </c>
      <c r="W19">
        <f t="shared" ca="1" si="6"/>
        <v>716</v>
      </c>
      <c r="X19">
        <f t="shared" ca="1" si="6"/>
        <v>0</v>
      </c>
      <c r="Y19">
        <f t="shared" ca="1" si="6"/>
        <v>1554</v>
      </c>
      <c r="Z19">
        <f t="shared" ca="1" si="6"/>
        <v>434</v>
      </c>
      <c r="AA19">
        <f t="shared" ca="1" si="6"/>
        <v>884</v>
      </c>
      <c r="AB19">
        <f t="shared" ca="1" si="6"/>
        <v>1320</v>
      </c>
      <c r="AC19">
        <f t="shared" ca="1" si="6"/>
        <v>376</v>
      </c>
      <c r="AD19">
        <f t="shared" ca="1" si="6"/>
        <v>0</v>
      </c>
      <c r="AE19">
        <f t="shared" ca="1" si="6"/>
        <v>0</v>
      </c>
      <c r="AF19">
        <f t="shared" ca="1" si="6"/>
        <v>0</v>
      </c>
      <c r="AG19">
        <f t="shared" ca="1" si="3"/>
        <v>17660</v>
      </c>
    </row>
    <row r="20" spans="1:33" x14ac:dyDescent="0.3">
      <c r="A20">
        <v>7</v>
      </c>
      <c r="B20" s="1">
        <v>2013</v>
      </c>
      <c r="C20">
        <f t="shared" ca="1" si="7"/>
        <v>21</v>
      </c>
      <c r="D20">
        <f t="shared" ca="1" si="6"/>
        <v>1134</v>
      </c>
      <c r="E20">
        <f t="shared" ca="1" si="6"/>
        <v>884</v>
      </c>
      <c r="F20">
        <f t="shared" ca="1" si="6"/>
        <v>62</v>
      </c>
      <c r="G20">
        <f t="shared" ca="1" si="6"/>
        <v>1002</v>
      </c>
      <c r="H20">
        <f t="shared" ca="1" si="6"/>
        <v>259</v>
      </c>
      <c r="I20">
        <f t="shared" ca="1" si="6"/>
        <v>539</v>
      </c>
      <c r="J20">
        <f t="shared" ca="1" si="6"/>
        <v>103</v>
      </c>
      <c r="K20">
        <f t="shared" ca="1" si="6"/>
        <v>302</v>
      </c>
      <c r="L20">
        <f t="shared" ca="1" si="6"/>
        <v>655</v>
      </c>
      <c r="M20">
        <f t="shared" ca="1" si="6"/>
        <v>541</v>
      </c>
      <c r="N20">
        <f t="shared" ca="1" si="6"/>
        <v>378</v>
      </c>
      <c r="O20">
        <f t="shared" ca="1" si="6"/>
        <v>480</v>
      </c>
      <c r="P20">
        <f t="shared" ca="1" si="6"/>
        <v>231</v>
      </c>
      <c r="Q20">
        <f t="shared" ca="1" si="6"/>
        <v>1004</v>
      </c>
      <c r="R20">
        <f t="shared" ca="1" si="6"/>
        <v>1084</v>
      </c>
      <c r="S20">
        <f t="shared" ca="1" si="6"/>
        <v>399</v>
      </c>
      <c r="T20">
        <f t="shared" ca="1" si="6"/>
        <v>656</v>
      </c>
      <c r="U20">
        <f t="shared" ca="1" si="6"/>
        <v>881</v>
      </c>
      <c r="V20">
        <f t="shared" ca="1" si="6"/>
        <v>432</v>
      </c>
      <c r="W20">
        <f t="shared" ca="1" si="6"/>
        <v>482</v>
      </c>
      <c r="X20">
        <f t="shared" ca="1" si="6"/>
        <v>0</v>
      </c>
      <c r="Y20">
        <f t="shared" ca="1" si="6"/>
        <v>1718</v>
      </c>
      <c r="Z20">
        <f t="shared" ca="1" si="6"/>
        <v>451</v>
      </c>
      <c r="AA20">
        <f t="shared" ca="1" si="6"/>
        <v>839</v>
      </c>
      <c r="AB20">
        <f t="shared" ca="1" si="6"/>
        <v>1201</v>
      </c>
      <c r="AC20">
        <f t="shared" ca="1" si="6"/>
        <v>381</v>
      </c>
      <c r="AD20">
        <f t="shared" ca="1" si="6"/>
        <v>0</v>
      </c>
      <c r="AE20">
        <f t="shared" ca="1" si="6"/>
        <v>0</v>
      </c>
      <c r="AF20">
        <f t="shared" ca="1" si="6"/>
        <v>0</v>
      </c>
      <c r="AG20">
        <f t="shared" ca="1" si="3"/>
        <v>16119</v>
      </c>
    </row>
    <row r="21" spans="1:33" x14ac:dyDescent="0.3">
      <c r="A21">
        <v>8</v>
      </c>
      <c r="B21" s="1">
        <v>2014</v>
      </c>
      <c r="C21">
        <f t="shared" ca="1" si="7"/>
        <v>14</v>
      </c>
      <c r="D21">
        <f t="shared" ca="1" si="6"/>
        <v>993</v>
      </c>
      <c r="E21">
        <f t="shared" ca="1" si="6"/>
        <v>818</v>
      </c>
      <c r="F21">
        <f t="shared" ca="1" si="6"/>
        <v>70</v>
      </c>
      <c r="G21">
        <f t="shared" ca="1" si="6"/>
        <v>910</v>
      </c>
      <c r="H21">
        <f t="shared" ca="1" si="6"/>
        <v>194</v>
      </c>
      <c r="I21">
        <f t="shared" ca="1" si="6"/>
        <v>486</v>
      </c>
      <c r="J21">
        <f t="shared" ca="1" si="6"/>
        <v>98</v>
      </c>
      <c r="K21">
        <f t="shared" ca="1" si="6"/>
        <v>456</v>
      </c>
      <c r="L21">
        <f t="shared" ca="1" si="6"/>
        <v>665</v>
      </c>
      <c r="M21">
        <f t="shared" ca="1" si="6"/>
        <v>416</v>
      </c>
      <c r="N21">
        <f t="shared" ca="1" si="6"/>
        <v>418</v>
      </c>
      <c r="O21">
        <f t="shared" ca="1" si="6"/>
        <v>391</v>
      </c>
      <c r="P21">
        <f t="shared" ca="1" si="6"/>
        <v>170</v>
      </c>
      <c r="Q21">
        <f t="shared" ca="1" si="6"/>
        <v>976</v>
      </c>
      <c r="R21">
        <f t="shared" ca="1" si="6"/>
        <v>1138</v>
      </c>
      <c r="S21">
        <f t="shared" ca="1" si="6"/>
        <v>343</v>
      </c>
      <c r="T21">
        <f t="shared" ca="1" si="6"/>
        <v>665</v>
      </c>
      <c r="U21">
        <f t="shared" ca="1" si="6"/>
        <v>809</v>
      </c>
      <c r="V21">
        <f t="shared" ca="1" si="6"/>
        <v>393</v>
      </c>
      <c r="W21">
        <f t="shared" ca="1" si="6"/>
        <v>349</v>
      </c>
      <c r="X21">
        <f t="shared" ca="1" si="6"/>
        <v>0</v>
      </c>
      <c r="Y21">
        <f t="shared" ca="1" si="6"/>
        <v>1818</v>
      </c>
      <c r="Z21">
        <f t="shared" ca="1" si="6"/>
        <v>526</v>
      </c>
      <c r="AA21">
        <f t="shared" ca="1" si="6"/>
        <v>742</v>
      </c>
      <c r="AB21">
        <f t="shared" ca="1" si="6"/>
        <v>1160</v>
      </c>
      <c r="AC21">
        <f t="shared" ca="1" si="6"/>
        <v>390</v>
      </c>
      <c r="AD21">
        <f t="shared" ca="1" si="6"/>
        <v>0</v>
      </c>
      <c r="AE21">
        <f t="shared" ca="1" si="6"/>
        <v>0</v>
      </c>
      <c r="AF21">
        <f t="shared" ca="1" si="6"/>
        <v>0</v>
      </c>
      <c r="AG21">
        <f t="shared" ca="1" si="3"/>
        <v>15408</v>
      </c>
    </row>
    <row r="22" spans="1:33" x14ac:dyDescent="0.3">
      <c r="A22">
        <v>9</v>
      </c>
      <c r="B22" s="1">
        <v>2015</v>
      </c>
      <c r="C22">
        <f t="shared" ca="1" si="7"/>
        <v>37</v>
      </c>
      <c r="D22">
        <f t="shared" ca="1" si="6"/>
        <v>775</v>
      </c>
      <c r="E22">
        <f t="shared" ca="1" si="6"/>
        <v>825</v>
      </c>
      <c r="F22">
        <f t="shared" ca="1" si="6"/>
        <v>71</v>
      </c>
      <c r="G22">
        <f t="shared" ca="1" si="6"/>
        <v>966</v>
      </c>
      <c r="H22">
        <f t="shared" ca="1" si="6"/>
        <v>176</v>
      </c>
      <c r="I22">
        <f t="shared" ca="1" si="6"/>
        <v>318</v>
      </c>
      <c r="J22">
        <f t="shared" ca="1" si="6"/>
        <v>83</v>
      </c>
      <c r="K22">
        <f t="shared" ca="1" si="6"/>
        <v>430</v>
      </c>
      <c r="L22">
        <f t="shared" ca="1" si="6"/>
        <v>603</v>
      </c>
      <c r="M22">
        <f t="shared" ca="1" si="6"/>
        <v>452</v>
      </c>
      <c r="N22">
        <f t="shared" ca="1" si="6"/>
        <v>471</v>
      </c>
      <c r="O22">
        <f t="shared" ca="1" si="6"/>
        <v>412</v>
      </c>
      <c r="P22">
        <f t="shared" ca="1" si="6"/>
        <v>213</v>
      </c>
      <c r="Q22">
        <f t="shared" ca="1" si="6"/>
        <v>979</v>
      </c>
      <c r="R22">
        <f t="shared" ca="1" si="6"/>
        <v>969</v>
      </c>
      <c r="S22">
        <f t="shared" ca="1" si="6"/>
        <v>336</v>
      </c>
      <c r="T22">
        <f t="shared" ca="1" si="6"/>
        <v>584</v>
      </c>
      <c r="U22">
        <f t="shared" ca="1" si="6"/>
        <v>747</v>
      </c>
      <c r="V22">
        <f t="shared" ca="1" si="6"/>
        <v>462</v>
      </c>
      <c r="W22">
        <f t="shared" ca="1" si="6"/>
        <v>389</v>
      </c>
      <c r="X22">
        <f t="shared" ca="1" si="6"/>
        <v>0</v>
      </c>
      <c r="Y22">
        <f t="shared" ca="1" si="6"/>
        <v>1726</v>
      </c>
      <c r="Z22">
        <f t="shared" ca="1" si="6"/>
        <v>582</v>
      </c>
      <c r="AA22">
        <f t="shared" ca="1" si="6"/>
        <v>789</v>
      </c>
      <c r="AB22">
        <f t="shared" ca="1" si="6"/>
        <v>1245</v>
      </c>
      <c r="AC22">
        <f t="shared" ca="1" si="6"/>
        <v>379</v>
      </c>
      <c r="AD22">
        <f t="shared" ca="1" si="6"/>
        <v>0</v>
      </c>
      <c r="AE22">
        <f t="shared" ca="1" si="6"/>
        <v>0</v>
      </c>
      <c r="AF22">
        <f t="shared" ca="1" si="6"/>
        <v>0</v>
      </c>
      <c r="AG22">
        <f t="shared" ca="1" si="3"/>
        <v>15019</v>
      </c>
    </row>
    <row r="23" spans="1:33" x14ac:dyDescent="0.3">
      <c r="B23" s="2" t="s">
        <v>64</v>
      </c>
      <c r="C23">
        <f ca="1">C22-C15</f>
        <v>-389</v>
      </c>
      <c r="D23">
        <f t="shared" ref="D23:AG23" ca="1" si="8">D22-D15</f>
        <v>-472</v>
      </c>
      <c r="E23">
        <f t="shared" ca="1" si="8"/>
        <v>-644</v>
      </c>
      <c r="F23">
        <f t="shared" ca="1" si="8"/>
        <v>-55</v>
      </c>
      <c r="G23">
        <f t="shared" ca="1" si="8"/>
        <v>-164</v>
      </c>
      <c r="H23">
        <f t="shared" ca="1" si="8"/>
        <v>-142</v>
      </c>
      <c r="I23">
        <f t="shared" ca="1" si="8"/>
        <v>105</v>
      </c>
      <c r="J23">
        <f t="shared" ca="1" si="8"/>
        <v>-125</v>
      </c>
      <c r="K23">
        <f t="shared" ca="1" si="8"/>
        <v>-89</v>
      </c>
      <c r="L23">
        <f t="shared" ca="1" si="8"/>
        <v>-310</v>
      </c>
      <c r="M23">
        <f t="shared" ca="1" si="8"/>
        <v>-217</v>
      </c>
      <c r="N23">
        <f t="shared" ca="1" si="8"/>
        <v>194</v>
      </c>
      <c r="O23">
        <f t="shared" ca="1" si="8"/>
        <v>-202</v>
      </c>
      <c r="P23">
        <f t="shared" ca="1" si="8"/>
        <v>-131</v>
      </c>
      <c r="Q23">
        <f t="shared" ca="1" si="8"/>
        <v>25</v>
      </c>
      <c r="R23">
        <f t="shared" ca="1" si="8"/>
        <v>-267</v>
      </c>
      <c r="S23">
        <f t="shared" ca="1" si="8"/>
        <v>-27</v>
      </c>
      <c r="T23">
        <f t="shared" ca="1" si="8"/>
        <v>13</v>
      </c>
      <c r="U23">
        <f t="shared" ca="1" si="8"/>
        <v>-44</v>
      </c>
      <c r="V23">
        <f t="shared" ca="1" si="8"/>
        <v>-125</v>
      </c>
      <c r="W23">
        <f t="shared" ca="1" si="8"/>
        <v>-151</v>
      </c>
      <c r="X23">
        <f t="shared" ca="1" si="8"/>
        <v>0</v>
      </c>
      <c r="Y23">
        <f t="shared" ca="1" si="8"/>
        <v>345</v>
      </c>
      <c r="Z23">
        <f t="shared" ca="1" si="8"/>
        <v>121</v>
      </c>
      <c r="AA23">
        <f t="shared" ca="1" si="8"/>
        <v>-83</v>
      </c>
      <c r="AB23">
        <f t="shared" ca="1" si="8"/>
        <v>201</v>
      </c>
      <c r="AC23">
        <f t="shared" ca="1" si="8"/>
        <v>88</v>
      </c>
      <c r="AD23">
        <f t="shared" ca="1" si="8"/>
        <v>0</v>
      </c>
      <c r="AE23">
        <f t="shared" ca="1" si="8"/>
        <v>0</v>
      </c>
      <c r="AF23">
        <f t="shared" ca="1" si="8"/>
        <v>0</v>
      </c>
      <c r="AG23">
        <f t="shared" ca="1" si="8"/>
        <v>-2545</v>
      </c>
    </row>
    <row r="30" spans="1:33" x14ac:dyDescent="0.3">
      <c r="A30" t="s">
        <v>303</v>
      </c>
      <c r="B30" s="1" t="s">
        <v>30</v>
      </c>
    </row>
    <row r="31" spans="1:33" x14ac:dyDescent="0.3">
      <c r="A31">
        <v>2007</v>
      </c>
      <c r="B31" s="1">
        <v>2.09</v>
      </c>
      <c r="C31">
        <v>187</v>
      </c>
    </row>
    <row r="32" spans="1:33" x14ac:dyDescent="0.3">
      <c r="A32">
        <v>2008</v>
      </c>
      <c r="B32" s="1">
        <v>2.4300000000000002</v>
      </c>
      <c r="C32">
        <v>426</v>
      </c>
    </row>
    <row r="33" spans="1:3" x14ac:dyDescent="0.3">
      <c r="A33">
        <v>2009</v>
      </c>
      <c r="B33" s="1">
        <v>2.16</v>
      </c>
      <c r="C33">
        <v>416</v>
      </c>
    </row>
    <row r="34" spans="1:3" x14ac:dyDescent="0.3">
      <c r="A34">
        <v>2010</v>
      </c>
      <c r="B34" s="1">
        <v>1.64</v>
      </c>
      <c r="C34">
        <v>320</v>
      </c>
    </row>
    <row r="35" spans="1:3" x14ac:dyDescent="0.3">
      <c r="A35">
        <v>2011</v>
      </c>
      <c r="B35" s="1">
        <v>0.98</v>
      </c>
      <c r="C35">
        <v>184</v>
      </c>
    </row>
    <row r="36" spans="1:3" x14ac:dyDescent="0.3">
      <c r="A36">
        <v>2012</v>
      </c>
      <c r="B36" s="1">
        <v>0.5</v>
      </c>
      <c r="C36">
        <v>88</v>
      </c>
    </row>
    <row r="37" spans="1:3" x14ac:dyDescent="0.3">
      <c r="A37">
        <v>2013</v>
      </c>
      <c r="B37" s="1">
        <v>0.13</v>
      </c>
      <c r="C37">
        <v>21</v>
      </c>
    </row>
    <row r="38" spans="1:3" x14ac:dyDescent="0.3">
      <c r="A38">
        <v>2014</v>
      </c>
      <c r="B38" s="1">
        <v>0.09</v>
      </c>
      <c r="C38">
        <v>14</v>
      </c>
    </row>
    <row r="39" spans="1:3" x14ac:dyDescent="0.3">
      <c r="A39">
        <v>2015</v>
      </c>
      <c r="B39" s="1">
        <v>0.25</v>
      </c>
      <c r="C39">
        <v>37</v>
      </c>
    </row>
    <row r="40" spans="1:3" x14ac:dyDescent="0.3">
      <c r="A40" t="s">
        <v>304</v>
      </c>
      <c r="B40" s="1" t="s">
        <v>31</v>
      </c>
    </row>
    <row r="41" spans="1:3" x14ac:dyDescent="0.3">
      <c r="A41">
        <v>2007</v>
      </c>
      <c r="B41" s="1">
        <v>7.79</v>
      </c>
      <c r="C41">
        <v>698</v>
      </c>
    </row>
    <row r="42" spans="1:3" x14ac:dyDescent="0.3">
      <c r="A42">
        <v>2008</v>
      </c>
      <c r="B42" s="1">
        <v>7.1</v>
      </c>
      <c r="C42">
        <v>1247</v>
      </c>
    </row>
    <row r="43" spans="1:3" x14ac:dyDescent="0.3">
      <c r="A43">
        <v>2009</v>
      </c>
      <c r="B43" s="1">
        <v>6.44</v>
      </c>
      <c r="C43">
        <v>1241</v>
      </c>
    </row>
    <row r="44" spans="1:3" x14ac:dyDescent="0.3">
      <c r="A44">
        <v>2010</v>
      </c>
      <c r="B44" s="1">
        <v>6.12</v>
      </c>
      <c r="C44">
        <v>1197</v>
      </c>
    </row>
    <row r="45" spans="1:3" x14ac:dyDescent="0.3">
      <c r="A45">
        <v>2011</v>
      </c>
      <c r="B45" s="1">
        <v>6.21</v>
      </c>
      <c r="C45">
        <v>1161</v>
      </c>
    </row>
    <row r="46" spans="1:3" x14ac:dyDescent="0.3">
      <c r="A46">
        <v>2012</v>
      </c>
      <c r="B46" s="1">
        <v>6.61</v>
      </c>
      <c r="C46">
        <v>1167</v>
      </c>
    </row>
    <row r="47" spans="1:3" x14ac:dyDescent="0.3">
      <c r="A47">
        <v>2013</v>
      </c>
      <c r="B47" s="1">
        <v>7.04</v>
      </c>
      <c r="C47">
        <v>1134</v>
      </c>
    </row>
    <row r="48" spans="1:3" x14ac:dyDescent="0.3">
      <c r="A48">
        <v>2014</v>
      </c>
      <c r="B48" s="1">
        <v>6.44</v>
      </c>
      <c r="C48">
        <v>993</v>
      </c>
    </row>
    <row r="49" spans="1:3" x14ac:dyDescent="0.3">
      <c r="A49">
        <v>2015</v>
      </c>
      <c r="B49" s="1">
        <v>5.16</v>
      </c>
      <c r="C49">
        <v>775</v>
      </c>
    </row>
    <row r="50" spans="1:3" x14ac:dyDescent="0.3">
      <c r="A50" t="s">
        <v>305</v>
      </c>
      <c r="B50" s="1" t="s">
        <v>32</v>
      </c>
    </row>
    <row r="51" spans="1:3" x14ac:dyDescent="0.3">
      <c r="A51">
        <v>2007</v>
      </c>
      <c r="B51" s="1">
        <v>8.42</v>
      </c>
      <c r="C51">
        <v>754</v>
      </c>
    </row>
    <row r="52" spans="1:3" x14ac:dyDescent="0.3">
      <c r="A52">
        <v>2008</v>
      </c>
      <c r="B52" s="1">
        <v>8.36</v>
      </c>
      <c r="C52">
        <v>1469</v>
      </c>
    </row>
    <row r="53" spans="1:3" x14ac:dyDescent="0.3">
      <c r="A53">
        <v>2009</v>
      </c>
      <c r="B53" s="1">
        <v>7.2</v>
      </c>
      <c r="C53">
        <v>1387</v>
      </c>
    </row>
    <row r="54" spans="1:3" x14ac:dyDescent="0.3">
      <c r="A54">
        <v>2010</v>
      </c>
      <c r="B54" s="1">
        <v>6.73</v>
      </c>
      <c r="C54">
        <v>1316</v>
      </c>
    </row>
    <row r="55" spans="1:3" x14ac:dyDescent="0.3">
      <c r="A55">
        <v>2011</v>
      </c>
      <c r="B55" s="1">
        <v>6.81</v>
      </c>
      <c r="C55">
        <v>1273</v>
      </c>
    </row>
    <row r="56" spans="1:3" x14ac:dyDescent="0.3">
      <c r="A56">
        <v>2012</v>
      </c>
      <c r="B56" s="1">
        <v>7.08</v>
      </c>
      <c r="C56">
        <v>1251</v>
      </c>
    </row>
    <row r="57" spans="1:3" x14ac:dyDescent="0.3">
      <c r="A57">
        <v>2013</v>
      </c>
      <c r="B57" s="1">
        <v>5.48</v>
      </c>
      <c r="C57">
        <v>884</v>
      </c>
    </row>
    <row r="58" spans="1:3" x14ac:dyDescent="0.3">
      <c r="A58">
        <v>2014</v>
      </c>
      <c r="B58" s="1">
        <v>5.31</v>
      </c>
      <c r="C58">
        <v>818</v>
      </c>
    </row>
    <row r="59" spans="1:3" x14ac:dyDescent="0.3">
      <c r="A59">
        <v>2015</v>
      </c>
      <c r="B59" s="1">
        <v>5.49</v>
      </c>
      <c r="C59">
        <v>825</v>
      </c>
    </row>
    <row r="60" spans="1:3" x14ac:dyDescent="0.3">
      <c r="A60" t="s">
        <v>306</v>
      </c>
      <c r="B60" s="1" t="s">
        <v>33</v>
      </c>
    </row>
    <row r="61" spans="1:3" x14ac:dyDescent="0.3">
      <c r="A61">
        <v>2007</v>
      </c>
      <c r="B61" s="1">
        <v>0.78</v>
      </c>
      <c r="C61">
        <v>70</v>
      </c>
    </row>
    <row r="62" spans="1:3" x14ac:dyDescent="0.3">
      <c r="A62">
        <v>2008</v>
      </c>
      <c r="B62" s="1">
        <v>0.72</v>
      </c>
      <c r="C62">
        <v>126</v>
      </c>
    </row>
    <row r="63" spans="1:3" x14ac:dyDescent="0.3">
      <c r="A63">
        <v>2009</v>
      </c>
      <c r="B63" s="1">
        <v>0.63</v>
      </c>
      <c r="C63">
        <v>121</v>
      </c>
    </row>
    <row r="64" spans="1:3" x14ac:dyDescent="0.3">
      <c r="A64">
        <v>2010</v>
      </c>
      <c r="B64" s="1">
        <v>0.72</v>
      </c>
      <c r="C64">
        <v>140</v>
      </c>
    </row>
    <row r="65" spans="1:3" x14ac:dyDescent="0.3">
      <c r="A65">
        <v>2011</v>
      </c>
      <c r="B65" s="1">
        <v>0.54</v>
      </c>
      <c r="C65">
        <v>101</v>
      </c>
    </row>
    <row r="66" spans="1:3" x14ac:dyDescent="0.3">
      <c r="A66">
        <v>2012</v>
      </c>
      <c r="B66" s="1">
        <v>0.49</v>
      </c>
      <c r="C66">
        <v>87</v>
      </c>
    </row>
    <row r="67" spans="1:3" x14ac:dyDescent="0.3">
      <c r="A67">
        <v>2013</v>
      </c>
      <c r="B67" s="1">
        <v>0.38</v>
      </c>
      <c r="C67">
        <v>62</v>
      </c>
    </row>
    <row r="68" spans="1:3" x14ac:dyDescent="0.3">
      <c r="A68">
        <v>2014</v>
      </c>
      <c r="B68" s="1">
        <v>0.45</v>
      </c>
      <c r="C68">
        <v>70</v>
      </c>
    </row>
    <row r="69" spans="1:3" x14ac:dyDescent="0.3">
      <c r="A69">
        <v>2015</v>
      </c>
      <c r="B69" s="1">
        <v>0.47</v>
      </c>
      <c r="C69">
        <v>71</v>
      </c>
    </row>
    <row r="70" spans="1:3" x14ac:dyDescent="0.3">
      <c r="A70" t="s">
        <v>307</v>
      </c>
      <c r="B70" s="1" t="s">
        <v>34</v>
      </c>
    </row>
    <row r="71" spans="1:3" x14ac:dyDescent="0.3">
      <c r="A71">
        <v>2007</v>
      </c>
      <c r="B71" s="1">
        <v>5.65</v>
      </c>
      <c r="C71">
        <v>506</v>
      </c>
    </row>
    <row r="72" spans="1:3" x14ac:dyDescent="0.3">
      <c r="A72">
        <v>2008</v>
      </c>
      <c r="B72" s="1">
        <v>6.43</v>
      </c>
      <c r="C72">
        <v>1130</v>
      </c>
    </row>
    <row r="73" spans="1:3" x14ac:dyDescent="0.3">
      <c r="A73">
        <v>2009</v>
      </c>
      <c r="B73" s="1">
        <v>7.16</v>
      </c>
      <c r="C73">
        <v>1380</v>
      </c>
    </row>
    <row r="74" spans="1:3" x14ac:dyDescent="0.3">
      <c r="A74">
        <v>2010</v>
      </c>
      <c r="B74" s="1">
        <v>6.66</v>
      </c>
      <c r="C74">
        <v>1304</v>
      </c>
    </row>
    <row r="75" spans="1:3" x14ac:dyDescent="0.3">
      <c r="A75">
        <v>2011</v>
      </c>
      <c r="B75" s="1">
        <v>6.07</v>
      </c>
      <c r="C75">
        <v>1135</v>
      </c>
    </row>
    <row r="76" spans="1:3" x14ac:dyDescent="0.3">
      <c r="A76">
        <v>2012</v>
      </c>
      <c r="B76" s="1">
        <v>5.62</v>
      </c>
      <c r="C76">
        <v>992</v>
      </c>
    </row>
    <row r="77" spans="1:3" x14ac:dyDescent="0.3">
      <c r="A77">
        <v>2013</v>
      </c>
      <c r="B77" s="1">
        <v>6.22</v>
      </c>
      <c r="C77">
        <v>1002</v>
      </c>
    </row>
    <row r="78" spans="1:3" x14ac:dyDescent="0.3">
      <c r="A78">
        <v>2014</v>
      </c>
      <c r="B78" s="1">
        <v>5.91</v>
      </c>
      <c r="C78">
        <v>910</v>
      </c>
    </row>
    <row r="79" spans="1:3" x14ac:dyDescent="0.3">
      <c r="A79">
        <v>2015</v>
      </c>
      <c r="B79" s="1">
        <v>6.43</v>
      </c>
      <c r="C79">
        <v>966</v>
      </c>
    </row>
    <row r="80" spans="1:3" x14ac:dyDescent="0.3">
      <c r="A80" t="s">
        <v>308</v>
      </c>
      <c r="B80" s="1" t="s">
        <v>35</v>
      </c>
    </row>
    <row r="81" spans="1:3" x14ac:dyDescent="0.3">
      <c r="A81">
        <v>2007</v>
      </c>
      <c r="B81" s="1">
        <v>1.63</v>
      </c>
      <c r="C81">
        <v>146</v>
      </c>
    </row>
    <row r="82" spans="1:3" x14ac:dyDescent="0.3">
      <c r="A82">
        <v>2008</v>
      </c>
      <c r="B82" s="1">
        <v>1.81</v>
      </c>
      <c r="C82">
        <v>318</v>
      </c>
    </row>
    <row r="83" spans="1:3" x14ac:dyDescent="0.3">
      <c r="A83">
        <v>2009</v>
      </c>
      <c r="B83" s="1">
        <v>1.92</v>
      </c>
      <c r="C83">
        <v>371</v>
      </c>
    </row>
    <row r="84" spans="1:3" x14ac:dyDescent="0.3">
      <c r="A84">
        <v>2010</v>
      </c>
      <c r="B84" s="1">
        <v>2.2999999999999998</v>
      </c>
      <c r="C84">
        <v>451</v>
      </c>
    </row>
    <row r="85" spans="1:3" x14ac:dyDescent="0.3">
      <c r="A85">
        <v>2011</v>
      </c>
      <c r="B85" s="1">
        <v>1.75</v>
      </c>
      <c r="C85">
        <v>327</v>
      </c>
    </row>
    <row r="86" spans="1:3" x14ac:dyDescent="0.3">
      <c r="A86">
        <v>2012</v>
      </c>
      <c r="B86" s="1">
        <v>1.39</v>
      </c>
      <c r="C86">
        <v>246</v>
      </c>
    </row>
    <row r="87" spans="1:3" x14ac:dyDescent="0.3">
      <c r="A87">
        <v>2013</v>
      </c>
      <c r="B87" s="1">
        <v>1.61</v>
      </c>
      <c r="C87">
        <v>259</v>
      </c>
    </row>
    <row r="88" spans="1:3" x14ac:dyDescent="0.3">
      <c r="A88">
        <v>2014</v>
      </c>
      <c r="B88" s="1">
        <v>1.26</v>
      </c>
      <c r="C88">
        <v>194</v>
      </c>
    </row>
    <row r="89" spans="1:3" x14ac:dyDescent="0.3">
      <c r="A89">
        <v>2015</v>
      </c>
      <c r="B89" s="1">
        <v>1.17</v>
      </c>
      <c r="C89">
        <v>176</v>
      </c>
    </row>
    <row r="90" spans="1:3" x14ac:dyDescent="0.3">
      <c r="A90" t="s">
        <v>309</v>
      </c>
      <c r="B90" s="1" t="s">
        <v>36</v>
      </c>
    </row>
    <row r="91" spans="1:3" x14ac:dyDescent="0.3">
      <c r="A91">
        <v>2007</v>
      </c>
      <c r="B91" s="1">
        <v>1.26</v>
      </c>
      <c r="C91">
        <v>113</v>
      </c>
    </row>
    <row r="92" spans="1:3" x14ac:dyDescent="0.3">
      <c r="A92">
        <v>2008</v>
      </c>
      <c r="B92" s="1">
        <v>1.21</v>
      </c>
      <c r="C92">
        <v>213</v>
      </c>
    </row>
    <row r="93" spans="1:3" x14ac:dyDescent="0.3">
      <c r="A93">
        <v>2009</v>
      </c>
      <c r="B93" s="1">
        <v>1.62</v>
      </c>
      <c r="C93">
        <v>312</v>
      </c>
    </row>
    <row r="94" spans="1:3" x14ac:dyDescent="0.3">
      <c r="A94">
        <v>2010</v>
      </c>
      <c r="B94" s="1">
        <v>1.53</v>
      </c>
      <c r="C94">
        <v>299</v>
      </c>
    </row>
    <row r="95" spans="1:3" x14ac:dyDescent="0.3">
      <c r="A95">
        <v>2011</v>
      </c>
      <c r="B95" s="1">
        <v>2.02</v>
      </c>
      <c r="C95">
        <v>378</v>
      </c>
    </row>
    <row r="96" spans="1:3" x14ac:dyDescent="0.3">
      <c r="A96">
        <v>2012</v>
      </c>
      <c r="B96" s="1">
        <v>2.19</v>
      </c>
      <c r="C96">
        <v>387</v>
      </c>
    </row>
    <row r="97" spans="1:3" x14ac:dyDescent="0.3">
      <c r="A97">
        <v>2013</v>
      </c>
      <c r="B97" s="1">
        <v>3.34</v>
      </c>
      <c r="C97">
        <v>539</v>
      </c>
    </row>
    <row r="98" spans="1:3" x14ac:dyDescent="0.3">
      <c r="A98">
        <v>2014</v>
      </c>
      <c r="B98" s="1">
        <v>3.15</v>
      </c>
      <c r="C98">
        <v>486</v>
      </c>
    </row>
    <row r="99" spans="1:3" x14ac:dyDescent="0.3">
      <c r="A99">
        <v>2015</v>
      </c>
      <c r="B99" s="1">
        <v>2.12</v>
      </c>
      <c r="C99">
        <v>318</v>
      </c>
    </row>
    <row r="100" spans="1:3" x14ac:dyDescent="0.3">
      <c r="A100" t="s">
        <v>310</v>
      </c>
      <c r="B100" s="1" t="s">
        <v>37</v>
      </c>
    </row>
    <row r="101" spans="1:3" x14ac:dyDescent="0.3">
      <c r="A101">
        <v>2007</v>
      </c>
      <c r="B101" s="1">
        <v>1.22</v>
      </c>
      <c r="C101">
        <v>109</v>
      </c>
    </row>
    <row r="102" spans="1:3" x14ac:dyDescent="0.3">
      <c r="A102">
        <v>2008</v>
      </c>
      <c r="B102" s="1">
        <v>1.18</v>
      </c>
      <c r="C102">
        <v>208</v>
      </c>
    </row>
    <row r="103" spans="1:3" x14ac:dyDescent="0.3">
      <c r="A103">
        <v>2009</v>
      </c>
      <c r="B103" s="1">
        <v>1.1299999999999999</v>
      </c>
      <c r="C103">
        <v>218</v>
      </c>
    </row>
    <row r="104" spans="1:3" x14ac:dyDescent="0.3">
      <c r="A104">
        <v>2010</v>
      </c>
      <c r="B104" s="1">
        <v>1.22</v>
      </c>
      <c r="C104">
        <v>239</v>
      </c>
    </row>
    <row r="105" spans="1:3" x14ac:dyDescent="0.3">
      <c r="A105">
        <v>2011</v>
      </c>
      <c r="B105" s="1">
        <v>0.95</v>
      </c>
      <c r="C105">
        <v>177</v>
      </c>
    </row>
    <row r="106" spans="1:3" x14ac:dyDescent="0.3">
      <c r="A106">
        <v>2012</v>
      </c>
      <c r="B106" s="1">
        <v>0.65</v>
      </c>
      <c r="C106">
        <v>115</v>
      </c>
    </row>
    <row r="107" spans="1:3" x14ac:dyDescent="0.3">
      <c r="A107">
        <v>2013</v>
      </c>
      <c r="B107" s="1">
        <v>0.64</v>
      </c>
      <c r="C107">
        <v>103</v>
      </c>
    </row>
    <row r="108" spans="1:3" x14ac:dyDescent="0.3">
      <c r="A108">
        <v>2014</v>
      </c>
      <c r="B108" s="1">
        <v>0.64</v>
      </c>
      <c r="C108">
        <v>98</v>
      </c>
    </row>
    <row r="109" spans="1:3" x14ac:dyDescent="0.3">
      <c r="A109">
        <v>2015</v>
      </c>
      <c r="B109" s="1">
        <v>0.55000000000000004</v>
      </c>
      <c r="C109">
        <v>83</v>
      </c>
    </row>
    <row r="110" spans="1:3" x14ac:dyDescent="0.3">
      <c r="A110" t="s">
        <v>311</v>
      </c>
      <c r="B110" s="1" t="s">
        <v>38</v>
      </c>
    </row>
    <row r="111" spans="1:3" x14ac:dyDescent="0.3">
      <c r="A111">
        <v>2007</v>
      </c>
      <c r="B111" s="1">
        <v>3.35</v>
      </c>
      <c r="C111">
        <v>300</v>
      </c>
    </row>
    <row r="112" spans="1:3" x14ac:dyDescent="0.3">
      <c r="A112">
        <v>2008</v>
      </c>
      <c r="B112" s="1">
        <v>2.95</v>
      </c>
      <c r="C112">
        <v>519</v>
      </c>
    </row>
    <row r="113" spans="1:3" x14ac:dyDescent="0.3">
      <c r="A113">
        <v>2009</v>
      </c>
      <c r="B113" s="1">
        <v>2.82</v>
      </c>
      <c r="C113">
        <v>544</v>
      </c>
    </row>
    <row r="114" spans="1:3" x14ac:dyDescent="0.3">
      <c r="A114">
        <v>2010</v>
      </c>
      <c r="B114" s="1">
        <v>3.25</v>
      </c>
      <c r="C114">
        <v>636</v>
      </c>
    </row>
    <row r="115" spans="1:3" x14ac:dyDescent="0.3">
      <c r="A115">
        <v>2011</v>
      </c>
      <c r="B115" s="1">
        <v>2.56</v>
      </c>
      <c r="C115">
        <v>479</v>
      </c>
    </row>
    <row r="116" spans="1:3" x14ac:dyDescent="0.3">
      <c r="A116">
        <v>2012</v>
      </c>
      <c r="B116" s="1">
        <v>2.5099999999999998</v>
      </c>
      <c r="C116">
        <v>444</v>
      </c>
    </row>
    <row r="117" spans="1:3" x14ac:dyDescent="0.3">
      <c r="A117">
        <v>2013</v>
      </c>
      <c r="B117" s="1">
        <v>1.87</v>
      </c>
      <c r="C117">
        <v>302</v>
      </c>
    </row>
    <row r="118" spans="1:3" x14ac:dyDescent="0.3">
      <c r="A118">
        <v>2014</v>
      </c>
      <c r="B118" s="1">
        <v>2.96</v>
      </c>
      <c r="C118">
        <v>456</v>
      </c>
    </row>
    <row r="119" spans="1:3" x14ac:dyDescent="0.3">
      <c r="A119">
        <v>2015</v>
      </c>
      <c r="B119" s="1">
        <v>2.86</v>
      </c>
      <c r="C119">
        <v>430</v>
      </c>
    </row>
    <row r="120" spans="1:3" x14ac:dyDescent="0.3">
      <c r="A120" t="s">
        <v>312</v>
      </c>
      <c r="B120" s="1" t="s">
        <v>39</v>
      </c>
    </row>
    <row r="121" spans="1:3" x14ac:dyDescent="0.3">
      <c r="A121">
        <v>2007</v>
      </c>
      <c r="B121" s="1">
        <v>5.0199999999999996</v>
      </c>
      <c r="C121">
        <v>450</v>
      </c>
    </row>
    <row r="122" spans="1:3" x14ac:dyDescent="0.3">
      <c r="A122">
        <v>2008</v>
      </c>
      <c r="B122" s="1">
        <v>5.2</v>
      </c>
      <c r="C122">
        <v>913</v>
      </c>
    </row>
    <row r="123" spans="1:3" x14ac:dyDescent="0.3">
      <c r="A123">
        <v>2009</v>
      </c>
      <c r="B123" s="1">
        <v>7.83</v>
      </c>
      <c r="C123">
        <v>1509</v>
      </c>
    </row>
    <row r="124" spans="1:3" x14ac:dyDescent="0.3">
      <c r="A124">
        <v>2010</v>
      </c>
      <c r="B124" s="1">
        <v>6.61</v>
      </c>
      <c r="C124">
        <v>1293</v>
      </c>
    </row>
    <row r="125" spans="1:3" x14ac:dyDescent="0.3">
      <c r="A125">
        <v>2011</v>
      </c>
      <c r="B125" s="1">
        <v>5.88</v>
      </c>
      <c r="C125">
        <v>1100</v>
      </c>
    </row>
    <row r="126" spans="1:3" x14ac:dyDescent="0.3">
      <c r="A126">
        <v>2012</v>
      </c>
      <c r="B126" s="1">
        <v>4.84</v>
      </c>
      <c r="C126">
        <v>854</v>
      </c>
    </row>
    <row r="127" spans="1:3" x14ac:dyDescent="0.3">
      <c r="A127">
        <v>2013</v>
      </c>
      <c r="B127" s="1">
        <v>4.0599999999999996</v>
      </c>
      <c r="C127">
        <v>655</v>
      </c>
    </row>
    <row r="128" spans="1:3" x14ac:dyDescent="0.3">
      <c r="A128">
        <v>2014</v>
      </c>
      <c r="B128" s="1">
        <v>4.32</v>
      </c>
      <c r="C128">
        <v>665</v>
      </c>
    </row>
    <row r="129" spans="1:3" x14ac:dyDescent="0.3">
      <c r="A129">
        <v>2015</v>
      </c>
      <c r="B129" s="1">
        <v>4.01</v>
      </c>
      <c r="C129">
        <v>603</v>
      </c>
    </row>
    <row r="130" spans="1:3" x14ac:dyDescent="0.3">
      <c r="A130" t="s">
        <v>313</v>
      </c>
      <c r="B130" s="1" t="s">
        <v>40</v>
      </c>
    </row>
    <row r="131" spans="1:3" x14ac:dyDescent="0.3">
      <c r="A131">
        <v>2007</v>
      </c>
      <c r="B131" s="1">
        <v>4.58</v>
      </c>
      <c r="C131">
        <v>410</v>
      </c>
    </row>
    <row r="132" spans="1:3" x14ac:dyDescent="0.3">
      <c r="A132">
        <v>2008</v>
      </c>
      <c r="B132" s="1">
        <v>3.81</v>
      </c>
      <c r="C132">
        <v>669</v>
      </c>
    </row>
    <row r="133" spans="1:3" x14ac:dyDescent="0.3">
      <c r="A133">
        <v>2009</v>
      </c>
      <c r="B133" s="1">
        <v>2.8</v>
      </c>
      <c r="C133">
        <v>539</v>
      </c>
    </row>
    <row r="134" spans="1:3" x14ac:dyDescent="0.3">
      <c r="A134">
        <v>2010</v>
      </c>
      <c r="B134" s="1">
        <v>3.24</v>
      </c>
      <c r="C134">
        <v>633</v>
      </c>
    </row>
    <row r="135" spans="1:3" x14ac:dyDescent="0.3">
      <c r="A135">
        <v>2011</v>
      </c>
      <c r="B135" s="1">
        <v>3.72</v>
      </c>
      <c r="C135">
        <v>695</v>
      </c>
    </row>
    <row r="136" spans="1:3" x14ac:dyDescent="0.3">
      <c r="A136">
        <v>2012</v>
      </c>
      <c r="B136" s="1">
        <v>3.42</v>
      </c>
      <c r="C136">
        <v>604</v>
      </c>
    </row>
    <row r="137" spans="1:3" x14ac:dyDescent="0.3">
      <c r="A137">
        <v>2013</v>
      </c>
      <c r="B137" s="1">
        <v>3.36</v>
      </c>
      <c r="C137">
        <v>541</v>
      </c>
    </row>
    <row r="138" spans="1:3" x14ac:dyDescent="0.3">
      <c r="A138">
        <v>2014</v>
      </c>
      <c r="B138" s="1">
        <v>2.7</v>
      </c>
      <c r="C138">
        <v>416</v>
      </c>
    </row>
    <row r="139" spans="1:3" x14ac:dyDescent="0.3">
      <c r="A139">
        <v>2015</v>
      </c>
      <c r="B139" s="1">
        <v>3.01</v>
      </c>
      <c r="C139">
        <v>452</v>
      </c>
    </row>
    <row r="140" spans="1:3" x14ac:dyDescent="0.3">
      <c r="A140" t="s">
        <v>314</v>
      </c>
      <c r="B140" s="1" t="s">
        <v>41</v>
      </c>
    </row>
    <row r="141" spans="1:3" x14ac:dyDescent="0.3">
      <c r="A141">
        <v>2007</v>
      </c>
      <c r="B141" s="1">
        <v>1.63</v>
      </c>
      <c r="C141">
        <v>146</v>
      </c>
    </row>
    <row r="142" spans="1:3" x14ac:dyDescent="0.3">
      <c r="A142">
        <v>2008</v>
      </c>
      <c r="B142" s="1">
        <v>1.58</v>
      </c>
      <c r="C142">
        <v>277</v>
      </c>
    </row>
    <row r="143" spans="1:3" x14ac:dyDescent="0.3">
      <c r="A143">
        <v>2009</v>
      </c>
      <c r="B143" s="1">
        <v>1.1100000000000001</v>
      </c>
      <c r="C143">
        <v>213</v>
      </c>
    </row>
    <row r="144" spans="1:3" x14ac:dyDescent="0.3">
      <c r="A144">
        <v>2010</v>
      </c>
      <c r="B144" s="1">
        <v>1.41</v>
      </c>
      <c r="C144">
        <v>276</v>
      </c>
    </row>
    <row r="145" spans="1:3" x14ac:dyDescent="0.3">
      <c r="A145">
        <v>2011</v>
      </c>
      <c r="B145" s="1">
        <v>1.3</v>
      </c>
      <c r="C145">
        <v>243</v>
      </c>
    </row>
    <row r="146" spans="1:3" x14ac:dyDescent="0.3">
      <c r="A146">
        <v>2012</v>
      </c>
      <c r="B146" s="1">
        <v>1.6</v>
      </c>
      <c r="C146">
        <v>283</v>
      </c>
    </row>
    <row r="147" spans="1:3" x14ac:dyDescent="0.3">
      <c r="A147">
        <v>2013</v>
      </c>
      <c r="B147" s="1">
        <v>2.35</v>
      </c>
      <c r="C147">
        <v>378</v>
      </c>
    </row>
    <row r="148" spans="1:3" x14ac:dyDescent="0.3">
      <c r="A148">
        <v>2014</v>
      </c>
      <c r="B148" s="1">
        <v>2.71</v>
      </c>
      <c r="C148">
        <v>418</v>
      </c>
    </row>
    <row r="149" spans="1:3" x14ac:dyDescent="0.3">
      <c r="A149">
        <v>2015</v>
      </c>
      <c r="B149" s="1">
        <v>3.14</v>
      </c>
      <c r="C149">
        <v>471</v>
      </c>
    </row>
    <row r="150" spans="1:3" x14ac:dyDescent="0.3">
      <c r="A150" t="s">
        <v>315</v>
      </c>
      <c r="B150" s="1" t="s">
        <v>42</v>
      </c>
    </row>
    <row r="151" spans="1:3" x14ac:dyDescent="0.3">
      <c r="A151">
        <v>2007</v>
      </c>
      <c r="B151" s="1">
        <v>4.42</v>
      </c>
      <c r="C151">
        <v>396</v>
      </c>
    </row>
    <row r="152" spans="1:3" x14ac:dyDescent="0.3">
      <c r="A152">
        <v>2008</v>
      </c>
      <c r="B152" s="1">
        <v>3.5</v>
      </c>
      <c r="C152">
        <v>614</v>
      </c>
    </row>
    <row r="153" spans="1:3" x14ac:dyDescent="0.3">
      <c r="A153">
        <v>2009</v>
      </c>
      <c r="B153" s="1">
        <v>3.7</v>
      </c>
      <c r="C153">
        <v>713</v>
      </c>
    </row>
    <row r="154" spans="1:3" x14ac:dyDescent="0.3">
      <c r="A154">
        <v>2010</v>
      </c>
      <c r="B154" s="1">
        <v>4.34</v>
      </c>
      <c r="C154">
        <v>850</v>
      </c>
    </row>
    <row r="155" spans="1:3" x14ac:dyDescent="0.3">
      <c r="A155">
        <v>2011</v>
      </c>
      <c r="B155" s="1">
        <v>3.72</v>
      </c>
      <c r="C155">
        <v>695</v>
      </c>
    </row>
    <row r="156" spans="1:3" x14ac:dyDescent="0.3">
      <c r="A156">
        <v>2012</v>
      </c>
      <c r="B156" s="1">
        <v>2.79</v>
      </c>
      <c r="C156">
        <v>492</v>
      </c>
    </row>
    <row r="157" spans="1:3" x14ac:dyDescent="0.3">
      <c r="A157">
        <v>2013</v>
      </c>
      <c r="B157" s="1">
        <v>2.98</v>
      </c>
      <c r="C157">
        <v>480</v>
      </c>
    </row>
    <row r="158" spans="1:3" x14ac:dyDescent="0.3">
      <c r="A158">
        <v>2014</v>
      </c>
      <c r="B158" s="1">
        <v>2.54</v>
      </c>
      <c r="C158">
        <v>391</v>
      </c>
    </row>
    <row r="159" spans="1:3" x14ac:dyDescent="0.3">
      <c r="A159">
        <v>2015</v>
      </c>
      <c r="B159" s="1">
        <v>2.74</v>
      </c>
      <c r="C159">
        <v>412</v>
      </c>
    </row>
    <row r="160" spans="1:3" x14ac:dyDescent="0.3">
      <c r="A160" t="s">
        <v>316</v>
      </c>
      <c r="B160" s="1" t="s">
        <v>45</v>
      </c>
    </row>
    <row r="161" spans="1:3" x14ac:dyDescent="0.3">
      <c r="A161">
        <v>2007</v>
      </c>
      <c r="B161" s="1">
        <v>1.88</v>
      </c>
      <c r="C161">
        <v>168</v>
      </c>
    </row>
    <row r="162" spans="1:3" x14ac:dyDescent="0.3">
      <c r="A162">
        <v>2008</v>
      </c>
      <c r="B162" s="1">
        <v>1.96</v>
      </c>
      <c r="C162">
        <v>344</v>
      </c>
    </row>
    <row r="163" spans="1:3" x14ac:dyDescent="0.3">
      <c r="A163">
        <v>2009</v>
      </c>
      <c r="B163" s="1">
        <v>1.54</v>
      </c>
      <c r="C163">
        <v>297</v>
      </c>
    </row>
    <row r="164" spans="1:3" x14ac:dyDescent="0.3">
      <c r="A164">
        <v>2010</v>
      </c>
      <c r="B164" s="1">
        <v>1.77</v>
      </c>
      <c r="C164">
        <v>347</v>
      </c>
    </row>
    <row r="165" spans="1:3" x14ac:dyDescent="0.3">
      <c r="A165">
        <v>2011</v>
      </c>
      <c r="B165" s="1">
        <v>1.71</v>
      </c>
      <c r="C165">
        <v>319</v>
      </c>
    </row>
    <row r="166" spans="1:3" x14ac:dyDescent="0.3">
      <c r="A166">
        <v>2012</v>
      </c>
      <c r="B166" s="1">
        <v>1.72</v>
      </c>
      <c r="C166">
        <v>304</v>
      </c>
    </row>
    <row r="167" spans="1:3" x14ac:dyDescent="0.3">
      <c r="A167">
        <v>2013</v>
      </c>
      <c r="B167" s="1">
        <v>1.43</v>
      </c>
      <c r="C167">
        <v>231</v>
      </c>
    </row>
    <row r="168" spans="1:3" x14ac:dyDescent="0.3">
      <c r="A168">
        <v>2014</v>
      </c>
      <c r="B168" s="1">
        <v>1.1000000000000001</v>
      </c>
      <c r="C168">
        <v>170</v>
      </c>
    </row>
    <row r="169" spans="1:3" x14ac:dyDescent="0.3">
      <c r="A169">
        <v>2015</v>
      </c>
      <c r="B169" s="1">
        <v>1.42</v>
      </c>
      <c r="C169">
        <v>213</v>
      </c>
    </row>
    <row r="170" spans="1:3" x14ac:dyDescent="0.3">
      <c r="A170" t="s">
        <v>317</v>
      </c>
      <c r="B170" s="1" t="s">
        <v>46</v>
      </c>
    </row>
    <row r="171" spans="1:3" x14ac:dyDescent="0.3">
      <c r="A171">
        <v>2007</v>
      </c>
      <c r="B171" s="1">
        <v>5.58</v>
      </c>
      <c r="C171">
        <v>500</v>
      </c>
    </row>
    <row r="172" spans="1:3" x14ac:dyDescent="0.3">
      <c r="A172">
        <v>2008</v>
      </c>
      <c r="B172" s="1">
        <v>5.43</v>
      </c>
      <c r="C172">
        <v>954</v>
      </c>
    </row>
    <row r="173" spans="1:3" x14ac:dyDescent="0.3">
      <c r="A173">
        <v>2009</v>
      </c>
      <c r="B173" s="1">
        <v>5.45</v>
      </c>
      <c r="C173">
        <v>1050</v>
      </c>
    </row>
    <row r="174" spans="1:3" x14ac:dyDescent="0.3">
      <c r="A174">
        <v>2010</v>
      </c>
      <c r="B174" s="1">
        <v>4.88</v>
      </c>
      <c r="C174">
        <v>955</v>
      </c>
    </row>
    <row r="175" spans="1:3" x14ac:dyDescent="0.3">
      <c r="A175">
        <v>2011</v>
      </c>
      <c r="B175" s="1">
        <v>5.04</v>
      </c>
      <c r="C175">
        <v>943</v>
      </c>
    </row>
    <row r="176" spans="1:3" x14ac:dyDescent="0.3">
      <c r="A176">
        <v>2012</v>
      </c>
      <c r="B176" s="1">
        <v>5.76</v>
      </c>
      <c r="C176">
        <v>1018</v>
      </c>
    </row>
    <row r="177" spans="1:3" x14ac:dyDescent="0.3">
      <c r="A177">
        <v>2013</v>
      </c>
      <c r="B177" s="1">
        <v>6.23</v>
      </c>
      <c r="C177">
        <v>1004</v>
      </c>
    </row>
    <row r="178" spans="1:3" x14ac:dyDescent="0.3">
      <c r="A178">
        <v>2014</v>
      </c>
      <c r="B178" s="1">
        <v>6.33</v>
      </c>
      <c r="C178">
        <v>976</v>
      </c>
    </row>
    <row r="179" spans="1:3" x14ac:dyDescent="0.3">
      <c r="A179">
        <v>2015</v>
      </c>
      <c r="B179" s="1">
        <v>6.52</v>
      </c>
      <c r="C179">
        <v>979</v>
      </c>
    </row>
    <row r="180" spans="1:3" x14ac:dyDescent="0.3">
      <c r="A180" t="s">
        <v>318</v>
      </c>
      <c r="B180" s="1" t="s">
        <v>173</v>
      </c>
    </row>
    <row r="181" spans="1:3" x14ac:dyDescent="0.3">
      <c r="A181">
        <v>2007</v>
      </c>
      <c r="B181" s="1">
        <v>6.4</v>
      </c>
      <c r="C181">
        <v>573</v>
      </c>
    </row>
    <row r="182" spans="1:3" x14ac:dyDescent="0.3">
      <c r="A182">
        <v>2008</v>
      </c>
      <c r="B182" s="1">
        <v>7.04</v>
      </c>
      <c r="C182">
        <v>1236</v>
      </c>
    </row>
    <row r="183" spans="1:3" x14ac:dyDescent="0.3">
      <c r="A183">
        <v>2009</v>
      </c>
      <c r="B183" s="1">
        <v>6.86</v>
      </c>
      <c r="C183">
        <v>1323</v>
      </c>
    </row>
    <row r="184" spans="1:3" x14ac:dyDescent="0.3">
      <c r="A184">
        <v>2010</v>
      </c>
      <c r="B184" s="1">
        <v>5.9</v>
      </c>
      <c r="C184">
        <v>1155</v>
      </c>
    </row>
    <row r="185" spans="1:3" x14ac:dyDescent="0.3">
      <c r="A185">
        <v>2011</v>
      </c>
      <c r="B185" s="1">
        <v>6.79</v>
      </c>
      <c r="C185">
        <v>1270</v>
      </c>
    </row>
    <row r="186" spans="1:3" x14ac:dyDescent="0.3">
      <c r="A186">
        <v>2012</v>
      </c>
      <c r="B186" s="1">
        <v>6.81</v>
      </c>
      <c r="C186">
        <v>1203</v>
      </c>
    </row>
    <row r="187" spans="1:3" x14ac:dyDescent="0.3">
      <c r="A187">
        <v>2013</v>
      </c>
      <c r="B187" s="1">
        <v>6.72</v>
      </c>
      <c r="C187">
        <v>1084</v>
      </c>
    </row>
    <row r="188" spans="1:3" x14ac:dyDescent="0.3">
      <c r="A188">
        <v>2014</v>
      </c>
      <c r="B188" s="1">
        <v>7.39</v>
      </c>
      <c r="C188">
        <v>1138</v>
      </c>
    </row>
    <row r="189" spans="1:3" x14ac:dyDescent="0.3">
      <c r="A189">
        <v>2015</v>
      </c>
      <c r="B189" s="1">
        <v>6.45</v>
      </c>
      <c r="C189">
        <v>969</v>
      </c>
    </row>
    <row r="190" spans="1:3" x14ac:dyDescent="0.3">
      <c r="A190" t="s">
        <v>319</v>
      </c>
      <c r="B190" s="1" t="s">
        <v>48</v>
      </c>
    </row>
    <row r="191" spans="1:3" x14ac:dyDescent="0.3">
      <c r="A191">
        <v>2007</v>
      </c>
      <c r="B191" s="1">
        <v>2.99</v>
      </c>
      <c r="C191">
        <v>268</v>
      </c>
    </row>
    <row r="192" spans="1:3" x14ac:dyDescent="0.3">
      <c r="A192">
        <v>2008</v>
      </c>
      <c r="B192" s="1">
        <v>2.0699999999999998</v>
      </c>
      <c r="C192">
        <v>363</v>
      </c>
    </row>
    <row r="193" spans="1:3" x14ac:dyDescent="0.3">
      <c r="A193">
        <v>2009</v>
      </c>
      <c r="B193" s="1">
        <v>1.87</v>
      </c>
      <c r="C193">
        <v>361</v>
      </c>
    </row>
    <row r="194" spans="1:3" x14ac:dyDescent="0.3">
      <c r="A194">
        <v>2010</v>
      </c>
      <c r="B194" s="1">
        <v>2</v>
      </c>
      <c r="C194">
        <v>391</v>
      </c>
    </row>
    <row r="195" spans="1:3" x14ac:dyDescent="0.3">
      <c r="A195">
        <v>2011</v>
      </c>
      <c r="B195" s="1">
        <v>3.4</v>
      </c>
      <c r="C195">
        <v>635</v>
      </c>
    </row>
    <row r="196" spans="1:3" x14ac:dyDescent="0.3">
      <c r="A196">
        <v>2012</v>
      </c>
      <c r="B196" s="1">
        <v>2.71</v>
      </c>
      <c r="C196">
        <v>478</v>
      </c>
    </row>
    <row r="197" spans="1:3" x14ac:dyDescent="0.3">
      <c r="A197">
        <v>2013</v>
      </c>
      <c r="B197" s="1">
        <v>2.48</v>
      </c>
      <c r="C197">
        <v>399</v>
      </c>
    </row>
    <row r="198" spans="1:3" x14ac:dyDescent="0.3">
      <c r="A198">
        <v>2014</v>
      </c>
      <c r="B198" s="1">
        <v>2.23</v>
      </c>
      <c r="C198">
        <v>343</v>
      </c>
    </row>
    <row r="199" spans="1:3" x14ac:dyDescent="0.3">
      <c r="A199">
        <v>2015</v>
      </c>
      <c r="B199" s="1">
        <v>2.2400000000000002</v>
      </c>
      <c r="C199">
        <v>336</v>
      </c>
    </row>
    <row r="200" spans="1:3" x14ac:dyDescent="0.3">
      <c r="A200" t="s">
        <v>320</v>
      </c>
      <c r="B200" s="1" t="s">
        <v>49</v>
      </c>
    </row>
    <row r="201" spans="1:3" x14ac:dyDescent="0.3">
      <c r="A201">
        <v>2007</v>
      </c>
      <c r="B201" s="1">
        <v>2.54</v>
      </c>
      <c r="C201">
        <v>228</v>
      </c>
    </row>
    <row r="202" spans="1:3" x14ac:dyDescent="0.3">
      <c r="A202">
        <v>2008</v>
      </c>
      <c r="B202" s="1">
        <v>3.25</v>
      </c>
      <c r="C202">
        <v>571</v>
      </c>
    </row>
    <row r="203" spans="1:3" x14ac:dyDescent="0.3">
      <c r="A203">
        <v>2009</v>
      </c>
      <c r="B203" s="1">
        <v>4.42</v>
      </c>
      <c r="C203">
        <v>852</v>
      </c>
    </row>
    <row r="204" spans="1:3" x14ac:dyDescent="0.3">
      <c r="A204">
        <v>2010</v>
      </c>
      <c r="B204" s="1">
        <v>4.32</v>
      </c>
      <c r="C204">
        <v>846</v>
      </c>
    </row>
    <row r="205" spans="1:3" x14ac:dyDescent="0.3">
      <c r="A205">
        <v>2011</v>
      </c>
      <c r="B205" s="1">
        <v>4.25</v>
      </c>
      <c r="C205">
        <v>795</v>
      </c>
    </row>
    <row r="206" spans="1:3" x14ac:dyDescent="0.3">
      <c r="A206">
        <v>2012</v>
      </c>
      <c r="B206" s="1">
        <v>4.51</v>
      </c>
      <c r="C206">
        <v>797</v>
      </c>
    </row>
    <row r="207" spans="1:3" x14ac:dyDescent="0.3">
      <c r="A207">
        <v>2013</v>
      </c>
      <c r="B207" s="1">
        <v>4.07</v>
      </c>
      <c r="C207">
        <v>656</v>
      </c>
    </row>
    <row r="208" spans="1:3" x14ac:dyDescent="0.3">
      <c r="A208">
        <v>2014</v>
      </c>
      <c r="B208" s="1">
        <v>4.32</v>
      </c>
      <c r="C208">
        <v>665</v>
      </c>
    </row>
    <row r="209" spans="1:3" x14ac:dyDescent="0.3">
      <c r="A209">
        <v>2015</v>
      </c>
      <c r="B209" s="1">
        <v>3.89</v>
      </c>
      <c r="C209">
        <v>584</v>
      </c>
    </row>
    <row r="210" spans="1:3" x14ac:dyDescent="0.3">
      <c r="A210" t="s">
        <v>321</v>
      </c>
      <c r="B210" s="1" t="s">
        <v>50</v>
      </c>
    </row>
    <row r="211" spans="1:3" x14ac:dyDescent="0.3">
      <c r="A211">
        <v>2007</v>
      </c>
      <c r="B211" s="1">
        <v>3.09</v>
      </c>
      <c r="C211">
        <v>277</v>
      </c>
    </row>
    <row r="212" spans="1:3" x14ac:dyDescent="0.3">
      <c r="A212">
        <v>2008</v>
      </c>
      <c r="B212" s="1">
        <v>4.5</v>
      </c>
      <c r="C212">
        <v>791</v>
      </c>
    </row>
    <row r="213" spans="1:3" x14ac:dyDescent="0.3">
      <c r="A213">
        <v>2009</v>
      </c>
      <c r="B213" s="1">
        <v>5.27</v>
      </c>
      <c r="C213">
        <v>1016</v>
      </c>
    </row>
    <row r="214" spans="1:3" x14ac:dyDescent="0.3">
      <c r="A214">
        <v>2010</v>
      </c>
      <c r="B214" s="1">
        <v>6.01</v>
      </c>
      <c r="C214">
        <v>1175</v>
      </c>
    </row>
    <row r="215" spans="1:3" x14ac:dyDescent="0.3">
      <c r="A215">
        <v>2011</v>
      </c>
      <c r="B215" s="1">
        <v>5.62</v>
      </c>
      <c r="C215">
        <v>1050</v>
      </c>
    </row>
    <row r="216" spans="1:3" x14ac:dyDescent="0.3">
      <c r="A216">
        <v>2012</v>
      </c>
      <c r="B216" s="1">
        <v>5.97</v>
      </c>
      <c r="C216">
        <v>1054</v>
      </c>
    </row>
    <row r="217" spans="1:3" x14ac:dyDescent="0.3">
      <c r="A217">
        <v>2013</v>
      </c>
      <c r="B217" s="1">
        <v>5.47</v>
      </c>
      <c r="C217">
        <v>881</v>
      </c>
    </row>
    <row r="218" spans="1:3" x14ac:dyDescent="0.3">
      <c r="A218">
        <v>2014</v>
      </c>
      <c r="B218" s="1">
        <v>5.25</v>
      </c>
      <c r="C218">
        <v>809</v>
      </c>
    </row>
    <row r="219" spans="1:3" x14ac:dyDescent="0.3">
      <c r="A219">
        <v>2015</v>
      </c>
      <c r="B219" s="1">
        <v>4.97</v>
      </c>
      <c r="C219">
        <v>747</v>
      </c>
    </row>
    <row r="220" spans="1:3" x14ac:dyDescent="0.3">
      <c r="A220" t="s">
        <v>322</v>
      </c>
      <c r="B220" s="1" t="s">
        <v>51</v>
      </c>
    </row>
    <row r="221" spans="1:3" x14ac:dyDescent="0.3">
      <c r="A221">
        <v>2007</v>
      </c>
      <c r="B221" s="1">
        <v>3.45</v>
      </c>
      <c r="C221">
        <v>309</v>
      </c>
    </row>
    <row r="222" spans="1:3" x14ac:dyDescent="0.3">
      <c r="A222">
        <v>2008</v>
      </c>
      <c r="B222" s="1">
        <v>3.34</v>
      </c>
      <c r="C222">
        <v>587</v>
      </c>
    </row>
    <row r="223" spans="1:3" x14ac:dyDescent="0.3">
      <c r="A223">
        <v>2009</v>
      </c>
      <c r="B223" s="1">
        <v>3.43</v>
      </c>
      <c r="C223">
        <v>662</v>
      </c>
    </row>
    <row r="224" spans="1:3" x14ac:dyDescent="0.3">
      <c r="A224">
        <v>2010</v>
      </c>
      <c r="B224" s="1">
        <v>3.54</v>
      </c>
      <c r="C224">
        <v>693</v>
      </c>
    </row>
    <row r="225" spans="1:3" x14ac:dyDescent="0.3">
      <c r="A225">
        <v>2011</v>
      </c>
      <c r="B225" s="1">
        <v>4.1500000000000004</v>
      </c>
      <c r="C225">
        <v>776</v>
      </c>
    </row>
    <row r="226" spans="1:3" x14ac:dyDescent="0.3">
      <c r="A226">
        <v>2012</v>
      </c>
      <c r="B226" s="1">
        <v>2.9</v>
      </c>
      <c r="C226">
        <v>512</v>
      </c>
    </row>
    <row r="227" spans="1:3" x14ac:dyDescent="0.3">
      <c r="A227">
        <v>2013</v>
      </c>
      <c r="B227" s="1">
        <v>2.68</v>
      </c>
      <c r="C227">
        <v>432</v>
      </c>
    </row>
    <row r="228" spans="1:3" x14ac:dyDescent="0.3">
      <c r="A228">
        <v>2014</v>
      </c>
      <c r="B228" s="1">
        <v>2.5499999999999998</v>
      </c>
      <c r="C228">
        <v>393</v>
      </c>
    </row>
    <row r="229" spans="1:3" x14ac:dyDescent="0.3">
      <c r="A229">
        <v>2015</v>
      </c>
      <c r="B229" s="1">
        <v>3.08</v>
      </c>
      <c r="C229">
        <v>462</v>
      </c>
    </row>
    <row r="230" spans="1:3" x14ac:dyDescent="0.3">
      <c r="A230" t="s">
        <v>323</v>
      </c>
      <c r="B230" s="1" t="s">
        <v>52</v>
      </c>
    </row>
    <row r="231" spans="1:3" x14ac:dyDescent="0.3">
      <c r="A231">
        <v>2007</v>
      </c>
      <c r="B231" s="1">
        <v>2.52</v>
      </c>
      <c r="C231">
        <v>226</v>
      </c>
    </row>
    <row r="232" spans="1:3" x14ac:dyDescent="0.3">
      <c r="A232">
        <v>2008</v>
      </c>
      <c r="B232" s="1">
        <v>3.07</v>
      </c>
      <c r="C232">
        <v>540</v>
      </c>
    </row>
    <row r="233" spans="1:3" x14ac:dyDescent="0.3">
      <c r="A233">
        <v>2009</v>
      </c>
      <c r="B233" s="1">
        <v>2.94</v>
      </c>
      <c r="C233">
        <v>566</v>
      </c>
    </row>
    <row r="234" spans="1:3" x14ac:dyDescent="0.3">
      <c r="A234">
        <v>2010</v>
      </c>
      <c r="B234" s="1">
        <v>3.61</v>
      </c>
      <c r="C234">
        <v>707</v>
      </c>
    </row>
    <row r="235" spans="1:3" x14ac:dyDescent="0.3">
      <c r="A235">
        <v>2011</v>
      </c>
      <c r="B235" s="1">
        <v>2.93</v>
      </c>
      <c r="C235">
        <v>548</v>
      </c>
    </row>
    <row r="236" spans="1:3" x14ac:dyDescent="0.3">
      <c r="A236">
        <v>2012</v>
      </c>
      <c r="B236" s="1">
        <v>4.05</v>
      </c>
      <c r="C236">
        <v>716</v>
      </c>
    </row>
    <row r="237" spans="1:3" x14ac:dyDescent="0.3">
      <c r="A237">
        <v>2013</v>
      </c>
      <c r="B237" s="1">
        <v>2.99</v>
      </c>
      <c r="C237">
        <v>482</v>
      </c>
    </row>
    <row r="238" spans="1:3" x14ac:dyDescent="0.3">
      <c r="A238">
        <v>2014</v>
      </c>
      <c r="B238" s="1">
        <v>2.27</v>
      </c>
      <c r="C238">
        <v>349</v>
      </c>
    </row>
    <row r="239" spans="1:3" x14ac:dyDescent="0.3">
      <c r="A239">
        <v>2015</v>
      </c>
      <c r="B239" s="1">
        <v>2.59</v>
      </c>
      <c r="C239">
        <v>389</v>
      </c>
    </row>
    <row r="240" spans="1:3" x14ac:dyDescent="0.3">
      <c r="A240" t="s">
        <v>324</v>
      </c>
      <c r="B240" s="1" t="s">
        <v>216</v>
      </c>
    </row>
    <row r="241" spans="1:3" x14ac:dyDescent="0.3">
      <c r="A241">
        <v>2007</v>
      </c>
      <c r="B241" s="1">
        <v>0.75</v>
      </c>
      <c r="C241">
        <v>67</v>
      </c>
    </row>
    <row r="242" spans="1:3" x14ac:dyDescent="0.3">
      <c r="A242">
        <v>2008</v>
      </c>
      <c r="B242" s="1">
        <v>0</v>
      </c>
      <c r="C242">
        <v>0</v>
      </c>
    </row>
    <row r="243" spans="1:3" x14ac:dyDescent="0.3">
      <c r="A243">
        <v>2009</v>
      </c>
      <c r="B243" s="1">
        <v>0</v>
      </c>
      <c r="C243">
        <v>0</v>
      </c>
    </row>
    <row r="244" spans="1:3" x14ac:dyDescent="0.3">
      <c r="A244">
        <v>2010</v>
      </c>
      <c r="B244" s="1">
        <v>0</v>
      </c>
      <c r="C244">
        <v>0</v>
      </c>
    </row>
    <row r="245" spans="1:3" x14ac:dyDescent="0.3">
      <c r="A245">
        <v>2011</v>
      </c>
      <c r="B245" s="1">
        <v>0</v>
      </c>
      <c r="C245">
        <v>0</v>
      </c>
    </row>
    <row r="246" spans="1:3" x14ac:dyDescent="0.3">
      <c r="A246">
        <v>2012</v>
      </c>
      <c r="B246" s="1">
        <v>0</v>
      </c>
      <c r="C246">
        <v>0</v>
      </c>
    </row>
    <row r="247" spans="1:3" x14ac:dyDescent="0.3">
      <c r="A247">
        <v>2013</v>
      </c>
      <c r="B247" s="1">
        <v>0</v>
      </c>
      <c r="C247">
        <v>0</v>
      </c>
    </row>
    <row r="248" spans="1:3" x14ac:dyDescent="0.3">
      <c r="A248">
        <v>2014</v>
      </c>
      <c r="B248" s="1">
        <v>0</v>
      </c>
      <c r="C248">
        <v>0</v>
      </c>
    </row>
    <row r="249" spans="1:3" x14ac:dyDescent="0.3">
      <c r="A249">
        <v>2015</v>
      </c>
      <c r="B249" s="1">
        <v>0</v>
      </c>
      <c r="C249">
        <v>0</v>
      </c>
    </row>
    <row r="250" spans="1:3" x14ac:dyDescent="0.3">
      <c r="A250" t="s">
        <v>325</v>
      </c>
      <c r="B250" s="1" t="s">
        <v>55</v>
      </c>
    </row>
    <row r="251" spans="1:3" x14ac:dyDescent="0.3">
      <c r="A251">
        <v>2007</v>
      </c>
      <c r="B251" s="1">
        <v>6.52</v>
      </c>
      <c r="C251">
        <v>584</v>
      </c>
    </row>
    <row r="252" spans="1:3" x14ac:dyDescent="0.3">
      <c r="A252">
        <v>2008</v>
      </c>
      <c r="B252" s="1">
        <v>7.86</v>
      </c>
      <c r="C252">
        <v>1381</v>
      </c>
    </row>
    <row r="253" spans="1:3" x14ac:dyDescent="0.3">
      <c r="A253">
        <v>2009</v>
      </c>
      <c r="B253" s="1">
        <v>7.15</v>
      </c>
      <c r="C253">
        <v>1378</v>
      </c>
    </row>
    <row r="254" spans="1:3" x14ac:dyDescent="0.3">
      <c r="A254">
        <v>2010</v>
      </c>
      <c r="B254" s="1">
        <v>7.32</v>
      </c>
      <c r="C254">
        <v>1432</v>
      </c>
    </row>
    <row r="255" spans="1:3" x14ac:dyDescent="0.3">
      <c r="A255">
        <v>2011</v>
      </c>
      <c r="B255" s="1">
        <v>8.0399999999999991</v>
      </c>
      <c r="C255">
        <v>1503</v>
      </c>
    </row>
    <row r="256" spans="1:3" x14ac:dyDescent="0.3">
      <c r="A256">
        <v>2012</v>
      </c>
      <c r="B256" s="1">
        <v>8.8000000000000007</v>
      </c>
      <c r="C256">
        <v>1554</v>
      </c>
    </row>
    <row r="257" spans="1:3" x14ac:dyDescent="0.3">
      <c r="A257">
        <v>2013</v>
      </c>
      <c r="B257" s="1">
        <v>10.66</v>
      </c>
      <c r="C257">
        <v>1718</v>
      </c>
    </row>
    <row r="258" spans="1:3" x14ac:dyDescent="0.3">
      <c r="A258">
        <v>2014</v>
      </c>
      <c r="B258" s="1">
        <v>11.8</v>
      </c>
      <c r="C258">
        <v>1818</v>
      </c>
    </row>
    <row r="259" spans="1:3" x14ac:dyDescent="0.3">
      <c r="A259">
        <v>2015</v>
      </c>
      <c r="B259" s="1">
        <v>11.49</v>
      </c>
      <c r="C259">
        <v>1726</v>
      </c>
    </row>
    <row r="260" spans="1:3" x14ac:dyDescent="0.3">
      <c r="A260" t="s">
        <v>326</v>
      </c>
      <c r="B260" s="1" t="s">
        <v>56</v>
      </c>
    </row>
    <row r="261" spans="1:3" x14ac:dyDescent="0.3">
      <c r="A261">
        <v>2007</v>
      </c>
      <c r="B261" s="1">
        <v>2.88</v>
      </c>
      <c r="C261">
        <v>258</v>
      </c>
    </row>
    <row r="262" spans="1:3" x14ac:dyDescent="0.3">
      <c r="A262">
        <v>2008</v>
      </c>
      <c r="B262" s="1">
        <v>2.62</v>
      </c>
      <c r="C262">
        <v>461</v>
      </c>
    </row>
    <row r="263" spans="1:3" x14ac:dyDescent="0.3">
      <c r="A263">
        <v>2009</v>
      </c>
      <c r="B263" s="1">
        <v>2.73</v>
      </c>
      <c r="C263">
        <v>527</v>
      </c>
    </row>
    <row r="264" spans="1:3" x14ac:dyDescent="0.3">
      <c r="A264">
        <v>2010</v>
      </c>
      <c r="B264" s="1">
        <v>2.91</v>
      </c>
      <c r="C264">
        <v>569</v>
      </c>
    </row>
    <row r="265" spans="1:3" x14ac:dyDescent="0.3">
      <c r="A265">
        <v>2011</v>
      </c>
      <c r="B265" s="1">
        <v>2.72</v>
      </c>
      <c r="C265">
        <v>508</v>
      </c>
    </row>
    <row r="266" spans="1:3" x14ac:dyDescent="0.3">
      <c r="A266">
        <v>2012</v>
      </c>
      <c r="B266" s="1">
        <v>2.46</v>
      </c>
      <c r="C266">
        <v>434</v>
      </c>
    </row>
    <row r="267" spans="1:3" x14ac:dyDescent="0.3">
      <c r="A267">
        <v>2013</v>
      </c>
      <c r="B267" s="1">
        <v>2.8</v>
      </c>
      <c r="C267">
        <v>451</v>
      </c>
    </row>
    <row r="268" spans="1:3" x14ac:dyDescent="0.3">
      <c r="A268">
        <v>2014</v>
      </c>
      <c r="B268" s="1">
        <v>3.41</v>
      </c>
      <c r="C268">
        <v>526</v>
      </c>
    </row>
    <row r="269" spans="1:3" x14ac:dyDescent="0.3">
      <c r="A269">
        <v>2015</v>
      </c>
      <c r="B269" s="1">
        <v>3.88</v>
      </c>
      <c r="C269">
        <v>582</v>
      </c>
    </row>
    <row r="270" spans="1:3" x14ac:dyDescent="0.3">
      <c r="A270" t="s">
        <v>327</v>
      </c>
      <c r="B270" s="1" t="s">
        <v>57</v>
      </c>
    </row>
    <row r="271" spans="1:3" x14ac:dyDescent="0.3">
      <c r="A271">
        <v>2007</v>
      </c>
      <c r="B271" s="1">
        <v>6.24</v>
      </c>
      <c r="C271">
        <v>559</v>
      </c>
    </row>
    <row r="272" spans="1:3" x14ac:dyDescent="0.3">
      <c r="A272">
        <v>2008</v>
      </c>
      <c r="B272" s="1">
        <v>4.96</v>
      </c>
      <c r="C272">
        <v>872</v>
      </c>
    </row>
    <row r="273" spans="1:3" x14ac:dyDescent="0.3">
      <c r="A273">
        <v>2009</v>
      </c>
      <c r="B273" s="1">
        <v>4.5</v>
      </c>
      <c r="C273">
        <v>867</v>
      </c>
    </row>
    <row r="274" spans="1:3" x14ac:dyDescent="0.3">
      <c r="A274">
        <v>2010</v>
      </c>
      <c r="B274" s="1">
        <v>4.34</v>
      </c>
      <c r="C274">
        <v>849</v>
      </c>
    </row>
    <row r="275" spans="1:3" x14ac:dyDescent="0.3">
      <c r="A275">
        <v>2011</v>
      </c>
      <c r="B275" s="1">
        <v>4.47</v>
      </c>
      <c r="C275">
        <v>836</v>
      </c>
    </row>
    <row r="276" spans="1:3" x14ac:dyDescent="0.3">
      <c r="A276">
        <v>2012</v>
      </c>
      <c r="B276" s="1">
        <v>5.01</v>
      </c>
      <c r="C276">
        <v>884</v>
      </c>
    </row>
    <row r="277" spans="1:3" x14ac:dyDescent="0.3">
      <c r="A277">
        <v>2013</v>
      </c>
      <c r="B277" s="1">
        <v>5.21</v>
      </c>
      <c r="C277">
        <v>839</v>
      </c>
    </row>
    <row r="278" spans="1:3" x14ac:dyDescent="0.3">
      <c r="A278">
        <v>2014</v>
      </c>
      <c r="B278" s="1">
        <v>4.82</v>
      </c>
      <c r="C278">
        <v>742</v>
      </c>
    </row>
    <row r="279" spans="1:3" x14ac:dyDescent="0.3">
      <c r="A279">
        <v>2015</v>
      </c>
      <c r="B279" s="1">
        <v>5.25</v>
      </c>
      <c r="C279">
        <v>789</v>
      </c>
    </row>
    <row r="280" spans="1:3" x14ac:dyDescent="0.3">
      <c r="A280" t="s">
        <v>328</v>
      </c>
      <c r="B280" s="1" t="s">
        <v>58</v>
      </c>
    </row>
    <row r="281" spans="1:3" x14ac:dyDescent="0.3">
      <c r="A281">
        <v>2007</v>
      </c>
      <c r="B281" s="1">
        <v>5.77</v>
      </c>
      <c r="C281">
        <v>517</v>
      </c>
    </row>
    <row r="282" spans="1:3" x14ac:dyDescent="0.3">
      <c r="A282">
        <v>2008</v>
      </c>
      <c r="B282" s="1">
        <v>5.94</v>
      </c>
      <c r="C282">
        <v>1044</v>
      </c>
    </row>
    <row r="283" spans="1:3" x14ac:dyDescent="0.3">
      <c r="A283">
        <v>2009</v>
      </c>
      <c r="B283" s="1">
        <v>5.62</v>
      </c>
      <c r="C283">
        <v>1084</v>
      </c>
    </row>
    <row r="284" spans="1:3" x14ac:dyDescent="0.3">
      <c r="A284">
        <v>2010</v>
      </c>
      <c r="B284" s="1">
        <v>5.74</v>
      </c>
      <c r="C284">
        <v>1123</v>
      </c>
    </row>
    <row r="285" spans="1:3" x14ac:dyDescent="0.3">
      <c r="A285">
        <v>2011</v>
      </c>
      <c r="B285" s="1">
        <v>6.43</v>
      </c>
      <c r="C285">
        <v>1202</v>
      </c>
    </row>
    <row r="286" spans="1:3" x14ac:dyDescent="0.3">
      <c r="A286">
        <v>2012</v>
      </c>
      <c r="B286" s="1">
        <v>7.47</v>
      </c>
      <c r="C286">
        <v>1320</v>
      </c>
    </row>
    <row r="287" spans="1:3" x14ac:dyDescent="0.3">
      <c r="A287">
        <v>2013</v>
      </c>
      <c r="B287" s="1">
        <v>7.45</v>
      </c>
      <c r="C287">
        <v>1201</v>
      </c>
    </row>
    <row r="288" spans="1:3" x14ac:dyDescent="0.3">
      <c r="A288">
        <v>2014</v>
      </c>
      <c r="B288" s="1">
        <v>7.53</v>
      </c>
      <c r="C288">
        <v>1160</v>
      </c>
    </row>
    <row r="289" spans="1:3" x14ac:dyDescent="0.3">
      <c r="A289">
        <v>2015</v>
      </c>
      <c r="B289" s="1">
        <v>8.2899999999999991</v>
      </c>
      <c r="C289">
        <v>1245</v>
      </c>
    </row>
    <row r="290" spans="1:3" x14ac:dyDescent="0.3">
      <c r="A290" t="s">
        <v>329</v>
      </c>
      <c r="B290" s="1" t="s">
        <v>59</v>
      </c>
    </row>
    <row r="291" spans="1:3" x14ac:dyDescent="0.3">
      <c r="A291">
        <v>2007</v>
      </c>
      <c r="B291" s="1">
        <v>1.56</v>
      </c>
      <c r="C291">
        <v>140</v>
      </c>
    </row>
    <row r="292" spans="1:3" x14ac:dyDescent="0.3">
      <c r="A292">
        <v>2008</v>
      </c>
      <c r="B292" s="1">
        <v>1.66</v>
      </c>
      <c r="C292">
        <v>291</v>
      </c>
    </row>
    <row r="293" spans="1:3" x14ac:dyDescent="0.3">
      <c r="A293">
        <v>2009</v>
      </c>
      <c r="B293" s="1">
        <v>1.7</v>
      </c>
      <c r="C293">
        <v>328</v>
      </c>
    </row>
    <row r="294" spans="1:3" x14ac:dyDescent="0.3">
      <c r="A294">
        <v>2010</v>
      </c>
      <c r="B294" s="1">
        <v>1.9</v>
      </c>
      <c r="C294">
        <v>371</v>
      </c>
    </row>
    <row r="295" spans="1:3" x14ac:dyDescent="0.3">
      <c r="A295">
        <v>2011</v>
      </c>
      <c r="B295" s="1">
        <v>1.93</v>
      </c>
      <c r="C295">
        <v>360</v>
      </c>
    </row>
    <row r="296" spans="1:3" x14ac:dyDescent="0.3">
      <c r="A296">
        <v>2012</v>
      </c>
      <c r="B296" s="1">
        <v>2.13</v>
      </c>
      <c r="C296">
        <v>376</v>
      </c>
    </row>
    <row r="297" spans="1:3" x14ac:dyDescent="0.3">
      <c r="A297">
        <v>2013</v>
      </c>
      <c r="B297" s="1">
        <v>2.36</v>
      </c>
      <c r="C297">
        <v>381</v>
      </c>
    </row>
    <row r="298" spans="1:3" x14ac:dyDescent="0.3">
      <c r="A298">
        <v>2014</v>
      </c>
      <c r="B298" s="1">
        <v>2.5299999999999998</v>
      </c>
      <c r="C298">
        <v>390</v>
      </c>
    </row>
    <row r="299" spans="1:3" x14ac:dyDescent="0.3">
      <c r="A299">
        <v>2015</v>
      </c>
      <c r="B299" s="1">
        <v>2.52</v>
      </c>
      <c r="C299">
        <v>379</v>
      </c>
    </row>
  </sheetData>
  <conditionalFormatting sqref="C12:AF12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C23:AG23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"/>
  <sheetViews>
    <sheetView workbookViewId="0">
      <selection activeCell="A100" sqref="A100:C119"/>
    </sheetView>
  </sheetViews>
  <sheetFormatPr defaultRowHeight="14.4" x14ac:dyDescent="0.3"/>
  <cols>
    <col min="1" max="1" width="13.77734375" customWidth="1"/>
    <col min="2" max="2" width="8.88671875" style="1"/>
  </cols>
  <sheetData>
    <row r="1" spans="1:33" x14ac:dyDescent="0.3">
      <c r="A1" s="1" t="s">
        <v>62</v>
      </c>
      <c r="B1" s="3">
        <v>19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3" s="1" customFormat="1" x14ac:dyDescent="0.3">
      <c r="A2" s="1" t="s">
        <v>63</v>
      </c>
      <c r="C2" s="1" t="str">
        <f ca="1">OFFSET($B$1,$B$1+10*C$1,0)</f>
        <v>GU</v>
      </c>
      <c r="D2" s="1" t="str">
        <f t="shared" ref="D2:AF2" ca="1" si="0">OFFSET($B$1,$B$1+10*D$1,0)</f>
        <v>HDa</v>
      </c>
      <c r="E2" s="1" t="str">
        <f t="shared" ca="1" si="0"/>
        <v>LU</v>
      </c>
      <c r="F2" s="1" t="str">
        <f t="shared" ca="1" si="0"/>
        <v>MaH</v>
      </c>
      <c r="G2" s="1" t="str">
        <f t="shared" ca="1" si="0"/>
        <v>SU</v>
      </c>
      <c r="H2" s="1" t="str">
        <f t="shared" ca="1" si="0"/>
        <v>UmU</v>
      </c>
      <c r="I2" s="1" t="str">
        <f t="shared" ca="1" si="0"/>
        <v>UU</v>
      </c>
      <c r="J2" s="1">
        <f t="shared" ca="1" si="0"/>
        <v>0</v>
      </c>
      <c r="K2" s="1">
        <f t="shared" ca="1" si="0"/>
        <v>0</v>
      </c>
      <c r="L2" s="1">
        <f t="shared" ca="1" si="0"/>
        <v>0</v>
      </c>
      <c r="M2" s="1">
        <f t="shared" ca="1" si="0"/>
        <v>0</v>
      </c>
      <c r="N2" s="1">
        <f t="shared" ca="1" si="0"/>
        <v>0</v>
      </c>
      <c r="O2" s="1">
        <f t="shared" ca="1" si="0"/>
        <v>0</v>
      </c>
      <c r="P2" s="1">
        <f t="shared" ca="1" si="0"/>
        <v>0</v>
      </c>
      <c r="Q2" s="1">
        <f t="shared" ca="1" si="0"/>
        <v>0</v>
      </c>
      <c r="R2" s="1">
        <f t="shared" ca="1" si="0"/>
        <v>0</v>
      </c>
      <c r="S2" s="1">
        <f t="shared" ca="1" si="0"/>
        <v>0</v>
      </c>
      <c r="T2" s="1">
        <f t="shared" ca="1" si="0"/>
        <v>0</v>
      </c>
      <c r="U2" s="1">
        <f t="shared" ca="1" si="0"/>
        <v>0</v>
      </c>
      <c r="V2" s="1">
        <f t="shared" ca="1" si="0"/>
        <v>0</v>
      </c>
      <c r="W2" s="1">
        <f t="shared" ca="1" si="0"/>
        <v>0</v>
      </c>
      <c r="X2" s="1">
        <f t="shared" ca="1" si="0"/>
        <v>0</v>
      </c>
      <c r="Y2" s="1">
        <f t="shared" ca="1" si="0"/>
        <v>0</v>
      </c>
      <c r="Z2" s="1">
        <f t="shared" ca="1" si="0"/>
        <v>0</v>
      </c>
      <c r="AA2" s="1">
        <f t="shared" ca="1" si="0"/>
        <v>0</v>
      </c>
      <c r="AB2" s="1">
        <f t="shared" ca="1" si="0"/>
        <v>0</v>
      </c>
      <c r="AC2" s="1">
        <f t="shared" ca="1" si="0"/>
        <v>0</v>
      </c>
      <c r="AD2" s="1">
        <f t="shared" ca="1" si="0"/>
        <v>0</v>
      </c>
      <c r="AE2" s="1">
        <f t="shared" ca="1" si="0"/>
        <v>0</v>
      </c>
      <c r="AF2" s="1">
        <f t="shared" ca="1" si="0"/>
        <v>0</v>
      </c>
    </row>
    <row r="3" spans="1:33" x14ac:dyDescent="0.3">
      <c r="A3">
        <v>1</v>
      </c>
      <c r="B3" s="1">
        <v>2007</v>
      </c>
      <c r="C3">
        <f ca="1">OFFSET($B$1,$B$1+10*C$1+$A3,0)</f>
        <v>13.71</v>
      </c>
      <c r="D3">
        <f t="shared" ref="D3:AF11" ca="1" si="1">OFFSET($B$1,$B$1+10*D$1+$A3,0)</f>
        <v>0</v>
      </c>
      <c r="E3">
        <f t="shared" ca="1" si="1"/>
        <v>25.13</v>
      </c>
      <c r="F3">
        <f t="shared" ca="1" si="1"/>
        <v>1.78</v>
      </c>
      <c r="G3">
        <f t="shared" ca="1" si="1"/>
        <v>27.92</v>
      </c>
      <c r="H3">
        <f t="shared" ca="1" si="1"/>
        <v>0</v>
      </c>
      <c r="I3">
        <f t="shared" ca="1" si="1"/>
        <v>31.47</v>
      </c>
      <c r="J3">
        <f t="shared" ca="1" si="1"/>
        <v>0</v>
      </c>
      <c r="K3">
        <f t="shared" ca="1" si="1"/>
        <v>0</v>
      </c>
      <c r="L3">
        <f t="shared" ca="1" si="1"/>
        <v>0</v>
      </c>
      <c r="M3">
        <f t="shared" ca="1" si="1"/>
        <v>0</v>
      </c>
      <c r="N3">
        <f t="shared" ca="1" si="1"/>
        <v>0</v>
      </c>
      <c r="O3">
        <f t="shared" ca="1" si="1"/>
        <v>0</v>
      </c>
      <c r="P3">
        <f t="shared" ca="1" si="1"/>
        <v>0</v>
      </c>
      <c r="Q3">
        <f t="shared" ca="1" si="1"/>
        <v>0</v>
      </c>
      <c r="R3">
        <f t="shared" ca="1" si="1"/>
        <v>0</v>
      </c>
      <c r="S3">
        <f t="shared" ca="1" si="1"/>
        <v>0</v>
      </c>
      <c r="T3">
        <f t="shared" ca="1" si="1"/>
        <v>0</v>
      </c>
      <c r="U3">
        <f t="shared" ca="1" si="1"/>
        <v>0</v>
      </c>
      <c r="V3">
        <f t="shared" ca="1" si="1"/>
        <v>0</v>
      </c>
      <c r="W3">
        <f t="shared" ca="1" si="1"/>
        <v>0</v>
      </c>
      <c r="X3">
        <f t="shared" ca="1" si="1"/>
        <v>0</v>
      </c>
      <c r="Y3">
        <f t="shared" ca="1" si="1"/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ca="1">SUM(C3:AF3)</f>
        <v>100.01</v>
      </c>
    </row>
    <row r="4" spans="1:33" x14ac:dyDescent="0.3">
      <c r="A4">
        <v>2</v>
      </c>
      <c r="B4" s="1">
        <v>2008</v>
      </c>
      <c r="C4">
        <f t="shared" ref="C4:R11" ca="1" si="2">OFFSET($B$1,$B$1+10*C$1+$A4,0)</f>
        <v>8.5399999999999991</v>
      </c>
      <c r="D4">
        <f t="shared" ca="1" si="2"/>
        <v>15.09</v>
      </c>
      <c r="E4">
        <f t="shared" ca="1" si="2"/>
        <v>25.5</v>
      </c>
      <c r="F4">
        <f t="shared" ca="1" si="2"/>
        <v>5.74</v>
      </c>
      <c r="G4">
        <f t="shared" ca="1" si="2"/>
        <v>18.420000000000002</v>
      </c>
      <c r="H4">
        <f t="shared" ca="1" si="2"/>
        <v>0</v>
      </c>
      <c r="I4">
        <f t="shared" ca="1" si="2"/>
        <v>26.7</v>
      </c>
      <c r="J4">
        <f t="shared" ca="1" si="2"/>
        <v>0</v>
      </c>
      <c r="K4">
        <f t="shared" ca="1" si="2"/>
        <v>0</v>
      </c>
      <c r="L4">
        <f t="shared" ca="1" si="2"/>
        <v>0</v>
      </c>
      <c r="M4">
        <f t="shared" ca="1" si="2"/>
        <v>0</v>
      </c>
      <c r="N4">
        <f t="shared" ca="1" si="2"/>
        <v>0</v>
      </c>
      <c r="O4">
        <f t="shared" ca="1" si="2"/>
        <v>0</v>
      </c>
      <c r="P4">
        <f t="shared" ca="1" si="2"/>
        <v>0</v>
      </c>
      <c r="Q4">
        <f t="shared" ca="1" si="2"/>
        <v>0</v>
      </c>
      <c r="R4">
        <f t="shared" ca="1" si="2"/>
        <v>0</v>
      </c>
      <c r="S4">
        <f t="shared" ca="1" si="1"/>
        <v>0</v>
      </c>
      <c r="T4">
        <f t="shared" ca="1" si="1"/>
        <v>0</v>
      </c>
      <c r="U4">
        <f t="shared" ca="1" si="1"/>
        <v>0</v>
      </c>
      <c r="V4">
        <f t="shared" ca="1" si="1"/>
        <v>0</v>
      </c>
      <c r="W4">
        <f t="shared" ca="1" si="1"/>
        <v>0</v>
      </c>
      <c r="X4">
        <f t="shared" ca="1" si="1"/>
        <v>0</v>
      </c>
      <c r="Y4">
        <f t="shared" ca="1" si="1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ref="AG4:AG22" ca="1" si="3">SUM(C4:AF4)</f>
        <v>99.99</v>
      </c>
    </row>
    <row r="5" spans="1:33" x14ac:dyDescent="0.3">
      <c r="A5">
        <v>3</v>
      </c>
      <c r="B5" s="1">
        <v>2009</v>
      </c>
      <c r="C5">
        <f t="shared" ca="1" si="2"/>
        <v>10.52</v>
      </c>
      <c r="D5">
        <f t="shared" ca="1" si="1"/>
        <v>30.93</v>
      </c>
      <c r="E5">
        <f t="shared" ca="1" si="1"/>
        <v>17.91</v>
      </c>
      <c r="F5">
        <f t="shared" ca="1" si="1"/>
        <v>4.63</v>
      </c>
      <c r="G5">
        <f t="shared" ca="1" si="1"/>
        <v>14.44</v>
      </c>
      <c r="H5">
        <f t="shared" ca="1" si="1"/>
        <v>0</v>
      </c>
      <c r="I5">
        <f t="shared" ca="1" si="1"/>
        <v>21.57</v>
      </c>
      <c r="J5">
        <f t="shared" ca="1" si="1"/>
        <v>0</v>
      </c>
      <c r="K5">
        <f t="shared" ca="1" si="1"/>
        <v>0</v>
      </c>
      <c r="L5">
        <f t="shared" ca="1" si="1"/>
        <v>0</v>
      </c>
      <c r="M5">
        <f t="shared" ca="1" si="1"/>
        <v>0</v>
      </c>
      <c r="N5">
        <f t="shared" ca="1" si="1"/>
        <v>0</v>
      </c>
      <c r="O5">
        <f t="shared" ca="1" si="1"/>
        <v>0</v>
      </c>
      <c r="P5">
        <f t="shared" ca="1" si="1"/>
        <v>0</v>
      </c>
      <c r="Q5">
        <f t="shared" ca="1" si="1"/>
        <v>0</v>
      </c>
      <c r="R5">
        <f t="shared" ca="1" si="1"/>
        <v>0</v>
      </c>
      <c r="S5">
        <f t="shared" ca="1" si="1"/>
        <v>0</v>
      </c>
      <c r="T5">
        <f t="shared" ca="1" si="1"/>
        <v>0</v>
      </c>
      <c r="U5">
        <f t="shared" ca="1" si="1"/>
        <v>0</v>
      </c>
      <c r="V5">
        <f t="shared" ca="1" si="1"/>
        <v>0</v>
      </c>
      <c r="W5">
        <f t="shared" ca="1" si="1"/>
        <v>0</v>
      </c>
      <c r="X5">
        <f t="shared" ca="1" si="1"/>
        <v>0</v>
      </c>
      <c r="Y5">
        <f t="shared" ca="1" si="1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3"/>
        <v>100</v>
      </c>
    </row>
    <row r="6" spans="1:33" x14ac:dyDescent="0.3">
      <c r="A6">
        <v>4</v>
      </c>
      <c r="B6" s="1">
        <v>2010</v>
      </c>
      <c r="C6">
        <f t="shared" ca="1" si="2"/>
        <v>10.87</v>
      </c>
      <c r="D6">
        <f t="shared" ca="1" si="1"/>
        <v>29.84</v>
      </c>
      <c r="E6">
        <f t="shared" ca="1" si="1"/>
        <v>20.059999999999999</v>
      </c>
      <c r="F6">
        <f t="shared" ca="1" si="1"/>
        <v>5.34</v>
      </c>
      <c r="G6">
        <f t="shared" ca="1" si="1"/>
        <v>15.81</v>
      </c>
      <c r="H6">
        <f t="shared" ca="1" si="1"/>
        <v>0</v>
      </c>
      <c r="I6">
        <f t="shared" ca="1" si="1"/>
        <v>18.079999999999998</v>
      </c>
      <c r="J6">
        <f t="shared" ca="1" si="1"/>
        <v>0</v>
      </c>
      <c r="K6">
        <f t="shared" ca="1" si="1"/>
        <v>0</v>
      </c>
      <c r="L6">
        <f t="shared" ca="1" si="1"/>
        <v>0</v>
      </c>
      <c r="M6">
        <f t="shared" ca="1" si="1"/>
        <v>0</v>
      </c>
      <c r="N6">
        <f t="shared" ca="1" si="1"/>
        <v>0</v>
      </c>
      <c r="O6">
        <f t="shared" ca="1" si="1"/>
        <v>0</v>
      </c>
      <c r="P6">
        <f t="shared" ca="1" si="1"/>
        <v>0</v>
      </c>
      <c r="Q6">
        <f t="shared" ca="1" si="1"/>
        <v>0</v>
      </c>
      <c r="R6">
        <f t="shared" ca="1" si="1"/>
        <v>0</v>
      </c>
      <c r="S6">
        <f t="shared" ca="1" si="1"/>
        <v>0</v>
      </c>
      <c r="T6">
        <f t="shared" ca="1" si="1"/>
        <v>0</v>
      </c>
      <c r="U6">
        <f t="shared" ca="1" si="1"/>
        <v>0</v>
      </c>
      <c r="V6">
        <f t="shared" ca="1" si="1"/>
        <v>0</v>
      </c>
      <c r="W6">
        <f t="shared" ca="1" si="1"/>
        <v>0</v>
      </c>
      <c r="X6">
        <f t="shared" ca="1" si="1"/>
        <v>0</v>
      </c>
      <c r="Y6">
        <f t="shared" ca="1" si="1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3"/>
        <v>100</v>
      </c>
    </row>
    <row r="7" spans="1:33" x14ac:dyDescent="0.3">
      <c r="A7">
        <v>5</v>
      </c>
      <c r="B7" s="1">
        <v>2011</v>
      </c>
      <c r="C7">
        <f t="shared" ca="1" si="2"/>
        <v>7.79</v>
      </c>
      <c r="D7">
        <f t="shared" ca="1" si="1"/>
        <v>30.94</v>
      </c>
      <c r="E7">
        <f t="shared" ca="1" si="1"/>
        <v>21.9</v>
      </c>
      <c r="F7">
        <f t="shared" ca="1" si="1"/>
        <v>4.5199999999999996</v>
      </c>
      <c r="G7">
        <f t="shared" ca="1" si="1"/>
        <v>12.16</v>
      </c>
      <c r="H7">
        <f t="shared" ca="1" si="1"/>
        <v>7.87</v>
      </c>
      <c r="I7">
        <f t="shared" ca="1" si="1"/>
        <v>14.81</v>
      </c>
      <c r="J7">
        <f t="shared" ca="1" si="1"/>
        <v>0</v>
      </c>
      <c r="K7">
        <f t="shared" ca="1" si="1"/>
        <v>0</v>
      </c>
      <c r="L7">
        <f t="shared" ca="1" si="1"/>
        <v>0</v>
      </c>
      <c r="M7">
        <f t="shared" ca="1" si="1"/>
        <v>0</v>
      </c>
      <c r="N7">
        <f t="shared" ca="1" si="1"/>
        <v>0</v>
      </c>
      <c r="O7">
        <f t="shared" ca="1" si="1"/>
        <v>0</v>
      </c>
      <c r="P7">
        <f t="shared" ca="1" si="1"/>
        <v>0</v>
      </c>
      <c r="Q7">
        <f t="shared" ca="1" si="1"/>
        <v>0</v>
      </c>
      <c r="R7">
        <f t="shared" ca="1" si="1"/>
        <v>0</v>
      </c>
      <c r="S7">
        <f t="shared" ca="1" si="1"/>
        <v>0</v>
      </c>
      <c r="T7">
        <f t="shared" ca="1" si="1"/>
        <v>0</v>
      </c>
      <c r="U7">
        <f t="shared" ca="1" si="1"/>
        <v>0</v>
      </c>
      <c r="V7">
        <f t="shared" ca="1" si="1"/>
        <v>0</v>
      </c>
      <c r="W7">
        <f t="shared" ca="1" si="1"/>
        <v>0</v>
      </c>
      <c r="X7">
        <f t="shared" ca="1" si="1"/>
        <v>0</v>
      </c>
      <c r="Y7">
        <f t="shared" ca="1" si="1"/>
        <v>0</v>
      </c>
      <c r="Z7">
        <f t="shared" ca="1" si="1"/>
        <v>0</v>
      </c>
      <c r="AA7">
        <f t="shared" ca="1" si="1"/>
        <v>0</v>
      </c>
      <c r="AB7">
        <f t="shared" ca="1" si="1"/>
        <v>0</v>
      </c>
      <c r="AC7">
        <f t="shared" ca="1" si="1"/>
        <v>0</v>
      </c>
      <c r="AD7">
        <f t="shared" ca="1" si="1"/>
        <v>0</v>
      </c>
      <c r="AE7">
        <f t="shared" ca="1" si="1"/>
        <v>0</v>
      </c>
      <c r="AF7">
        <f t="shared" ca="1" si="1"/>
        <v>0</v>
      </c>
      <c r="AG7">
        <f t="shared" ca="1" si="3"/>
        <v>99.990000000000009</v>
      </c>
    </row>
    <row r="8" spans="1:33" x14ac:dyDescent="0.3">
      <c r="A8">
        <v>6</v>
      </c>
      <c r="B8" s="1">
        <v>2012</v>
      </c>
      <c r="C8">
        <f t="shared" ca="1" si="2"/>
        <v>6.45</v>
      </c>
      <c r="D8">
        <f t="shared" ca="1" si="1"/>
        <v>29.98</v>
      </c>
      <c r="E8">
        <f t="shared" ca="1" si="1"/>
        <v>22.61</v>
      </c>
      <c r="F8">
        <f t="shared" ca="1" si="1"/>
        <v>3.94</v>
      </c>
      <c r="G8">
        <f t="shared" ca="1" si="1"/>
        <v>14.66</v>
      </c>
      <c r="H8">
        <f t="shared" ca="1" si="1"/>
        <v>6.87</v>
      </c>
      <c r="I8">
        <f t="shared" ca="1" si="1"/>
        <v>15.49</v>
      </c>
      <c r="J8">
        <f t="shared" ca="1" si="1"/>
        <v>0</v>
      </c>
      <c r="K8">
        <f t="shared" ca="1" si="1"/>
        <v>0</v>
      </c>
      <c r="L8">
        <f t="shared" ca="1" si="1"/>
        <v>0</v>
      </c>
      <c r="M8">
        <f t="shared" ca="1" si="1"/>
        <v>0</v>
      </c>
      <c r="N8">
        <f t="shared" ca="1" si="1"/>
        <v>0</v>
      </c>
      <c r="O8">
        <f t="shared" ca="1" si="1"/>
        <v>0</v>
      </c>
      <c r="P8">
        <f t="shared" ca="1" si="1"/>
        <v>0</v>
      </c>
      <c r="Q8">
        <f t="shared" ca="1" si="1"/>
        <v>0</v>
      </c>
      <c r="R8">
        <f t="shared" ca="1" si="1"/>
        <v>0</v>
      </c>
      <c r="S8">
        <f t="shared" ca="1" si="1"/>
        <v>0</v>
      </c>
      <c r="T8">
        <f t="shared" ca="1" si="1"/>
        <v>0</v>
      </c>
      <c r="U8">
        <f t="shared" ca="1" si="1"/>
        <v>0</v>
      </c>
      <c r="V8">
        <f t="shared" ca="1" si="1"/>
        <v>0</v>
      </c>
      <c r="W8">
        <f t="shared" ca="1" si="1"/>
        <v>0</v>
      </c>
      <c r="X8">
        <f t="shared" ca="1" si="1"/>
        <v>0</v>
      </c>
      <c r="Y8">
        <f t="shared" ca="1" si="1"/>
        <v>0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>
        <f t="shared" ca="1" si="1"/>
        <v>0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3"/>
        <v>100</v>
      </c>
    </row>
    <row r="9" spans="1:33" x14ac:dyDescent="0.3">
      <c r="A9">
        <v>7</v>
      </c>
      <c r="B9" s="1">
        <v>2013</v>
      </c>
      <c r="C9">
        <f t="shared" ca="1" si="2"/>
        <v>6.56</v>
      </c>
      <c r="D9">
        <f t="shared" ca="1" si="1"/>
        <v>33.950000000000003</v>
      </c>
      <c r="E9">
        <f t="shared" ca="1" si="1"/>
        <v>19.14</v>
      </c>
      <c r="F9">
        <f t="shared" ca="1" si="1"/>
        <v>3.24</v>
      </c>
      <c r="G9">
        <f t="shared" ca="1" si="1"/>
        <v>15.12</v>
      </c>
      <c r="H9">
        <f t="shared" ca="1" si="1"/>
        <v>6.79</v>
      </c>
      <c r="I9">
        <f t="shared" ca="1" si="1"/>
        <v>15.2</v>
      </c>
      <c r="J9">
        <f t="shared" ca="1" si="1"/>
        <v>0</v>
      </c>
      <c r="K9">
        <f t="shared" ca="1" si="1"/>
        <v>0</v>
      </c>
      <c r="L9">
        <f t="shared" ca="1" si="1"/>
        <v>0</v>
      </c>
      <c r="M9">
        <f t="shared" ca="1" si="1"/>
        <v>0</v>
      </c>
      <c r="N9">
        <f t="shared" ca="1" si="1"/>
        <v>0</v>
      </c>
      <c r="O9">
        <f t="shared" ca="1" si="1"/>
        <v>0</v>
      </c>
      <c r="P9">
        <f t="shared" ca="1" si="1"/>
        <v>0</v>
      </c>
      <c r="Q9">
        <f t="shared" ca="1" si="1"/>
        <v>0</v>
      </c>
      <c r="R9">
        <f t="shared" ca="1" si="1"/>
        <v>0</v>
      </c>
      <c r="S9">
        <f t="shared" ca="1" si="1"/>
        <v>0</v>
      </c>
      <c r="T9">
        <f t="shared" ca="1" si="1"/>
        <v>0</v>
      </c>
      <c r="U9">
        <f t="shared" ca="1" si="1"/>
        <v>0</v>
      </c>
      <c r="V9">
        <f t="shared" ca="1" si="1"/>
        <v>0</v>
      </c>
      <c r="W9">
        <f t="shared" ca="1" si="1"/>
        <v>0</v>
      </c>
      <c r="X9">
        <f t="shared" ca="1" si="1"/>
        <v>0</v>
      </c>
      <c r="Y9">
        <f t="shared" ca="1" si="1"/>
        <v>0</v>
      </c>
      <c r="Z9">
        <f t="shared" ca="1" si="1"/>
        <v>0</v>
      </c>
      <c r="AA9">
        <f t="shared" ca="1" si="1"/>
        <v>0</v>
      </c>
      <c r="AB9">
        <f t="shared" ca="1" si="1"/>
        <v>0</v>
      </c>
      <c r="AC9">
        <f t="shared" ca="1" si="1"/>
        <v>0</v>
      </c>
      <c r="AD9">
        <f t="shared" ca="1" si="1"/>
        <v>0</v>
      </c>
      <c r="AE9">
        <f t="shared" ca="1" si="1"/>
        <v>0</v>
      </c>
      <c r="AF9">
        <f t="shared" ca="1" si="1"/>
        <v>0</v>
      </c>
      <c r="AG9">
        <f t="shared" ca="1" si="3"/>
        <v>100.00000000000001</v>
      </c>
    </row>
    <row r="10" spans="1:33" x14ac:dyDescent="0.3">
      <c r="A10">
        <v>8</v>
      </c>
      <c r="B10" s="1">
        <v>2014</v>
      </c>
      <c r="C10">
        <f t="shared" ca="1" si="2"/>
        <v>8.9</v>
      </c>
      <c r="D10">
        <f t="shared" ca="1" si="1"/>
        <v>36.700000000000003</v>
      </c>
      <c r="E10">
        <f t="shared" ca="1" si="1"/>
        <v>22.94</v>
      </c>
      <c r="F10">
        <f t="shared" ca="1" si="1"/>
        <v>4.4000000000000004</v>
      </c>
      <c r="G10">
        <f t="shared" ca="1" si="1"/>
        <v>13.01</v>
      </c>
      <c r="H10">
        <f t="shared" ca="1" si="1"/>
        <v>0</v>
      </c>
      <c r="I10">
        <f t="shared" ca="1" si="1"/>
        <v>14.04</v>
      </c>
      <c r="J10">
        <f t="shared" ca="1" si="1"/>
        <v>0</v>
      </c>
      <c r="K10">
        <f t="shared" ca="1" si="1"/>
        <v>0</v>
      </c>
      <c r="L10">
        <f t="shared" ca="1" si="1"/>
        <v>0</v>
      </c>
      <c r="M10">
        <f t="shared" ca="1" si="1"/>
        <v>0</v>
      </c>
      <c r="N10">
        <f t="shared" ca="1" si="1"/>
        <v>0</v>
      </c>
      <c r="O10">
        <f t="shared" ca="1" si="1"/>
        <v>0</v>
      </c>
      <c r="P10">
        <f t="shared" ca="1" si="1"/>
        <v>0</v>
      </c>
      <c r="Q10">
        <f t="shared" ca="1" si="1"/>
        <v>0</v>
      </c>
      <c r="R10">
        <f t="shared" ca="1" si="1"/>
        <v>0</v>
      </c>
      <c r="S10">
        <f t="shared" ca="1" si="1"/>
        <v>0</v>
      </c>
      <c r="T10">
        <f t="shared" ca="1" si="1"/>
        <v>0</v>
      </c>
      <c r="U10">
        <f t="shared" ca="1" si="1"/>
        <v>0</v>
      </c>
      <c r="V10">
        <f t="shared" ca="1" si="1"/>
        <v>0</v>
      </c>
      <c r="W10">
        <f t="shared" ca="1" si="1"/>
        <v>0</v>
      </c>
      <c r="X10">
        <f t="shared" ca="1" si="1"/>
        <v>0</v>
      </c>
      <c r="Y10">
        <f t="shared" ca="1" si="1"/>
        <v>0</v>
      </c>
      <c r="Z10">
        <f t="shared" ca="1" si="1"/>
        <v>0</v>
      </c>
      <c r="AA10">
        <f t="shared" ca="1" si="1"/>
        <v>0</v>
      </c>
      <c r="AB10">
        <f t="shared" ca="1" si="1"/>
        <v>0</v>
      </c>
      <c r="AC10">
        <f t="shared" ca="1" si="1"/>
        <v>0</v>
      </c>
      <c r="AD10">
        <f t="shared" ca="1" si="1"/>
        <v>0</v>
      </c>
      <c r="AE10">
        <f t="shared" ca="1" si="1"/>
        <v>0</v>
      </c>
      <c r="AF10">
        <f t="shared" ca="1" si="1"/>
        <v>0</v>
      </c>
      <c r="AG10">
        <f t="shared" ca="1" si="3"/>
        <v>99.990000000000009</v>
      </c>
    </row>
    <row r="11" spans="1:33" x14ac:dyDescent="0.3">
      <c r="A11">
        <v>9</v>
      </c>
      <c r="B11" s="1">
        <v>2015</v>
      </c>
      <c r="C11">
        <f t="shared" ca="1" si="2"/>
        <v>12.14</v>
      </c>
      <c r="D11">
        <f t="shared" ca="1" si="1"/>
        <v>36.81</v>
      </c>
      <c r="E11">
        <f t="shared" ca="1" si="1"/>
        <v>17.3</v>
      </c>
      <c r="F11">
        <f t="shared" ca="1" si="1"/>
        <v>5.54</v>
      </c>
      <c r="G11">
        <f t="shared" ca="1" si="1"/>
        <v>16.920000000000002</v>
      </c>
      <c r="H11">
        <f t="shared" ca="1" si="1"/>
        <v>0</v>
      </c>
      <c r="I11">
        <f t="shared" ca="1" si="1"/>
        <v>11.28</v>
      </c>
      <c r="J11">
        <f t="shared" ca="1" si="1"/>
        <v>0</v>
      </c>
      <c r="K11">
        <f t="shared" ca="1" si="1"/>
        <v>0</v>
      </c>
      <c r="L11">
        <f t="shared" ca="1" si="1"/>
        <v>0</v>
      </c>
      <c r="M11">
        <f t="shared" ca="1" si="1"/>
        <v>0</v>
      </c>
      <c r="N11">
        <f t="shared" ca="1" si="1"/>
        <v>0</v>
      </c>
      <c r="O11">
        <f t="shared" ca="1" si="1"/>
        <v>0</v>
      </c>
      <c r="P11">
        <f t="shared" ca="1" si="1"/>
        <v>0</v>
      </c>
      <c r="Q11">
        <f t="shared" ca="1" si="1"/>
        <v>0</v>
      </c>
      <c r="R11">
        <f t="shared" ca="1" si="1"/>
        <v>0</v>
      </c>
      <c r="S11">
        <f t="shared" ca="1" si="1"/>
        <v>0</v>
      </c>
      <c r="T11">
        <f t="shared" ca="1" si="1"/>
        <v>0</v>
      </c>
      <c r="U11">
        <f t="shared" ca="1" si="1"/>
        <v>0</v>
      </c>
      <c r="V11">
        <f t="shared" ca="1" si="1"/>
        <v>0</v>
      </c>
      <c r="W11">
        <f t="shared" ca="1" si="1"/>
        <v>0</v>
      </c>
      <c r="X11">
        <f t="shared" ca="1" si="1"/>
        <v>0</v>
      </c>
      <c r="Y11">
        <f t="shared" ca="1" si="1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3"/>
        <v>99.990000000000009</v>
      </c>
    </row>
    <row r="12" spans="1:33" x14ac:dyDescent="0.3">
      <c r="B12" s="2" t="s">
        <v>65</v>
      </c>
      <c r="C12">
        <f ca="1">C11-C3</f>
        <v>-1.5700000000000003</v>
      </c>
      <c r="D12">
        <f t="shared" ref="D12:AF12" ca="1" si="4">D11-D3</f>
        <v>36.81</v>
      </c>
      <c r="E12">
        <f t="shared" ca="1" si="4"/>
        <v>-7.8299999999999983</v>
      </c>
      <c r="F12">
        <f t="shared" ca="1" si="4"/>
        <v>3.76</v>
      </c>
      <c r="G12">
        <f t="shared" ca="1" si="4"/>
        <v>-11</v>
      </c>
      <c r="H12">
        <f t="shared" ca="1" si="4"/>
        <v>0</v>
      </c>
      <c r="I12">
        <f t="shared" ca="1" si="4"/>
        <v>-20.189999999999998</v>
      </c>
      <c r="J12">
        <f t="shared" ca="1" si="4"/>
        <v>0</v>
      </c>
      <c r="K12">
        <f t="shared" ca="1" si="4"/>
        <v>0</v>
      </c>
      <c r="L12">
        <f t="shared" ca="1" si="4"/>
        <v>0</v>
      </c>
      <c r="M12">
        <f t="shared" ca="1" si="4"/>
        <v>0</v>
      </c>
      <c r="N12">
        <f t="shared" ca="1" si="4"/>
        <v>0</v>
      </c>
      <c r="O12">
        <f t="shared" ca="1" si="4"/>
        <v>0</v>
      </c>
      <c r="P12">
        <f t="shared" ca="1" si="4"/>
        <v>0</v>
      </c>
      <c r="Q12">
        <f t="shared" ca="1" si="4"/>
        <v>0</v>
      </c>
      <c r="R12">
        <f t="shared" ca="1" si="4"/>
        <v>0</v>
      </c>
      <c r="S12">
        <f t="shared" ca="1" si="4"/>
        <v>0</v>
      </c>
      <c r="T12">
        <f t="shared" ca="1" si="4"/>
        <v>0</v>
      </c>
      <c r="U12">
        <f t="shared" ca="1" si="4"/>
        <v>0</v>
      </c>
      <c r="V12">
        <f t="shared" ca="1" si="4"/>
        <v>0</v>
      </c>
      <c r="W12">
        <f t="shared" ca="1" si="4"/>
        <v>0</v>
      </c>
      <c r="X12">
        <f t="shared" ca="1" si="4"/>
        <v>0</v>
      </c>
      <c r="Y12">
        <f t="shared" ca="1" si="4"/>
        <v>0</v>
      </c>
      <c r="Z12">
        <f t="shared" ca="1" si="4"/>
        <v>0</v>
      </c>
      <c r="AA12">
        <f t="shared" ca="1" si="4"/>
        <v>0</v>
      </c>
      <c r="AB12">
        <f t="shared" ca="1" si="4"/>
        <v>0</v>
      </c>
      <c r="AC12">
        <f t="shared" ca="1" si="4"/>
        <v>0</v>
      </c>
      <c r="AD12">
        <f t="shared" ca="1" si="4"/>
        <v>0</v>
      </c>
      <c r="AE12">
        <f t="shared" ca="1" si="4"/>
        <v>0</v>
      </c>
      <c r="AF12">
        <f t="shared" ca="1" si="4"/>
        <v>0</v>
      </c>
    </row>
    <row r="14" spans="1:33" s="1" customFormat="1" x14ac:dyDescent="0.3">
      <c r="B14" s="2" t="s">
        <v>61</v>
      </c>
      <c r="C14" s="1" t="str">
        <f ca="1">OFFSET($B$1,$B$1+10*C$1,0)</f>
        <v>GU</v>
      </c>
      <c r="D14" s="1" t="str">
        <f t="shared" ref="D14:AF14" ca="1" si="5">OFFSET($B$1,$B$1+10*D$1,0)</f>
        <v>HDa</v>
      </c>
      <c r="E14" s="1" t="str">
        <f t="shared" ca="1" si="5"/>
        <v>LU</v>
      </c>
      <c r="F14" s="1" t="str">
        <f t="shared" ca="1" si="5"/>
        <v>MaH</v>
      </c>
      <c r="G14" s="1" t="str">
        <f t="shared" ca="1" si="5"/>
        <v>SU</v>
      </c>
      <c r="H14" s="1" t="str">
        <f t="shared" ca="1" si="5"/>
        <v>UmU</v>
      </c>
      <c r="I14" s="1" t="str">
        <f t="shared" ca="1" si="5"/>
        <v>UU</v>
      </c>
      <c r="J14" s="1">
        <f t="shared" ca="1" si="5"/>
        <v>0</v>
      </c>
      <c r="K14" s="1">
        <f t="shared" ca="1" si="5"/>
        <v>0</v>
      </c>
      <c r="L14" s="1">
        <f t="shared" ca="1" si="5"/>
        <v>0</v>
      </c>
      <c r="M14" s="1">
        <f t="shared" ca="1" si="5"/>
        <v>0</v>
      </c>
      <c r="N14" s="1">
        <f t="shared" ca="1" si="5"/>
        <v>0</v>
      </c>
      <c r="O14" s="1">
        <f t="shared" ca="1" si="5"/>
        <v>0</v>
      </c>
      <c r="P14" s="1">
        <f t="shared" ca="1" si="5"/>
        <v>0</v>
      </c>
      <c r="Q14" s="1">
        <f t="shared" ca="1" si="5"/>
        <v>0</v>
      </c>
      <c r="R14" s="1">
        <f t="shared" ca="1" si="5"/>
        <v>0</v>
      </c>
      <c r="S14" s="1">
        <f t="shared" ca="1" si="5"/>
        <v>0</v>
      </c>
      <c r="T14" s="1">
        <f t="shared" ca="1" si="5"/>
        <v>0</v>
      </c>
      <c r="U14" s="1">
        <f t="shared" ca="1" si="5"/>
        <v>0</v>
      </c>
      <c r="V14" s="1">
        <f t="shared" ca="1" si="5"/>
        <v>0</v>
      </c>
      <c r="W14" s="1">
        <f t="shared" ca="1" si="5"/>
        <v>0</v>
      </c>
      <c r="X14" s="1">
        <f t="shared" ca="1" si="5"/>
        <v>0</v>
      </c>
      <c r="Y14" s="1">
        <f t="shared" ca="1" si="5"/>
        <v>0</v>
      </c>
      <c r="Z14" s="1">
        <f t="shared" ca="1" si="5"/>
        <v>0</v>
      </c>
      <c r="AA14" s="1">
        <f t="shared" ca="1" si="5"/>
        <v>0</v>
      </c>
      <c r="AB14" s="1">
        <f t="shared" ca="1" si="5"/>
        <v>0</v>
      </c>
      <c r="AC14" s="1">
        <f t="shared" ca="1" si="5"/>
        <v>0</v>
      </c>
      <c r="AD14" s="1">
        <f t="shared" ca="1" si="5"/>
        <v>0</v>
      </c>
      <c r="AE14" s="1">
        <f t="shared" ca="1" si="5"/>
        <v>0</v>
      </c>
      <c r="AF14" s="1">
        <f t="shared" ca="1" si="5"/>
        <v>0</v>
      </c>
      <c r="AG14" s="1" t="s">
        <v>60</v>
      </c>
    </row>
    <row r="15" spans="1:33" x14ac:dyDescent="0.3">
      <c r="A15">
        <v>2</v>
      </c>
      <c r="B15" s="1">
        <v>2008</v>
      </c>
      <c r="C15">
        <f ca="1">OFFSET($B$1,$B$1+10*C$1+$A15,1)</f>
        <v>64</v>
      </c>
      <c r="D15">
        <f t="shared" ref="D15:AF22" ca="1" si="6">OFFSET($B$1,$B$1+10*D$1+$A15,1)</f>
        <v>113</v>
      </c>
      <c r="E15">
        <f t="shared" ca="1" si="6"/>
        <v>191</v>
      </c>
      <c r="F15">
        <f t="shared" ca="1" si="6"/>
        <v>43</v>
      </c>
      <c r="G15">
        <f t="shared" ca="1" si="6"/>
        <v>138</v>
      </c>
      <c r="H15">
        <f t="shared" ca="1" si="6"/>
        <v>0</v>
      </c>
      <c r="I15">
        <f t="shared" ca="1" si="6"/>
        <v>200</v>
      </c>
      <c r="J15">
        <f t="shared" ca="1" si="6"/>
        <v>0</v>
      </c>
      <c r="K15">
        <f t="shared" ca="1" si="6"/>
        <v>0</v>
      </c>
      <c r="L15">
        <f t="shared" ca="1" si="6"/>
        <v>0</v>
      </c>
      <c r="M15">
        <f t="shared" ca="1" si="6"/>
        <v>0</v>
      </c>
      <c r="N15">
        <f t="shared" ca="1" si="6"/>
        <v>0</v>
      </c>
      <c r="O15">
        <f t="shared" ca="1" si="6"/>
        <v>0</v>
      </c>
      <c r="P15">
        <f t="shared" ca="1" si="6"/>
        <v>0</v>
      </c>
      <c r="Q15">
        <f t="shared" ca="1" si="6"/>
        <v>0</v>
      </c>
      <c r="R15">
        <f t="shared" ca="1" si="6"/>
        <v>0</v>
      </c>
      <c r="S15">
        <f t="shared" ca="1" si="6"/>
        <v>0</v>
      </c>
      <c r="T15">
        <f t="shared" ca="1" si="6"/>
        <v>0</v>
      </c>
      <c r="U15">
        <f t="shared" ca="1" si="6"/>
        <v>0</v>
      </c>
      <c r="V15">
        <f t="shared" ca="1" si="6"/>
        <v>0</v>
      </c>
      <c r="W15">
        <f t="shared" ca="1" si="6"/>
        <v>0</v>
      </c>
      <c r="X15">
        <f t="shared" ca="1" si="6"/>
        <v>0</v>
      </c>
      <c r="Y15">
        <f t="shared" ca="1" si="6"/>
        <v>0</v>
      </c>
      <c r="Z15">
        <f t="shared" ca="1" si="6"/>
        <v>0</v>
      </c>
      <c r="AA15">
        <f t="shared" ca="1" si="6"/>
        <v>0</v>
      </c>
      <c r="AB15">
        <f t="shared" ca="1" si="6"/>
        <v>0</v>
      </c>
      <c r="AC15">
        <f t="shared" ca="1" si="6"/>
        <v>0</v>
      </c>
      <c r="AD15">
        <f t="shared" ca="1" si="6"/>
        <v>0</v>
      </c>
      <c r="AE15">
        <f t="shared" ca="1" si="6"/>
        <v>0</v>
      </c>
      <c r="AF15">
        <f t="shared" ca="1" si="6"/>
        <v>0</v>
      </c>
      <c r="AG15">
        <f t="shared" ca="1" si="3"/>
        <v>749</v>
      </c>
    </row>
    <row r="16" spans="1:33" x14ac:dyDescent="0.3">
      <c r="A16">
        <v>3</v>
      </c>
      <c r="B16" s="1">
        <v>2009</v>
      </c>
      <c r="C16">
        <f t="shared" ref="C16:R22" ca="1" si="7">OFFSET($B$1,$B$1+10*C$1+$A16,1)</f>
        <v>118</v>
      </c>
      <c r="D16">
        <f t="shared" ca="1" si="7"/>
        <v>347</v>
      </c>
      <c r="E16">
        <f t="shared" ca="1" si="7"/>
        <v>201</v>
      </c>
      <c r="F16">
        <f t="shared" ca="1" si="7"/>
        <v>52</v>
      </c>
      <c r="G16">
        <f t="shared" ca="1" si="7"/>
        <v>162</v>
      </c>
      <c r="H16">
        <f t="shared" ca="1" si="7"/>
        <v>0</v>
      </c>
      <c r="I16">
        <f t="shared" ca="1" si="7"/>
        <v>242</v>
      </c>
      <c r="J16">
        <f t="shared" ca="1" si="7"/>
        <v>0</v>
      </c>
      <c r="K16">
        <f t="shared" ca="1" si="7"/>
        <v>0</v>
      </c>
      <c r="L16">
        <f t="shared" ca="1" si="7"/>
        <v>0</v>
      </c>
      <c r="M16">
        <f t="shared" ca="1" si="7"/>
        <v>0</v>
      </c>
      <c r="N16">
        <f t="shared" ca="1" si="7"/>
        <v>0</v>
      </c>
      <c r="O16">
        <f t="shared" ca="1" si="7"/>
        <v>0</v>
      </c>
      <c r="P16">
        <f t="shared" ca="1" si="7"/>
        <v>0</v>
      </c>
      <c r="Q16">
        <f t="shared" ca="1" si="7"/>
        <v>0</v>
      </c>
      <c r="R16">
        <f t="shared" ca="1" si="7"/>
        <v>0</v>
      </c>
      <c r="S16">
        <f t="shared" ca="1" si="6"/>
        <v>0</v>
      </c>
      <c r="T16">
        <f t="shared" ca="1" si="6"/>
        <v>0</v>
      </c>
      <c r="U16">
        <f t="shared" ca="1" si="6"/>
        <v>0</v>
      </c>
      <c r="V16">
        <f t="shared" ca="1" si="6"/>
        <v>0</v>
      </c>
      <c r="W16">
        <f t="shared" ca="1" si="6"/>
        <v>0</v>
      </c>
      <c r="X16">
        <f t="shared" ca="1" si="6"/>
        <v>0</v>
      </c>
      <c r="Y16">
        <f t="shared" ca="1" si="6"/>
        <v>0</v>
      </c>
      <c r="Z16">
        <f t="shared" ca="1" si="6"/>
        <v>0</v>
      </c>
      <c r="AA16">
        <f t="shared" ca="1" si="6"/>
        <v>0</v>
      </c>
      <c r="AB16">
        <f t="shared" ca="1" si="6"/>
        <v>0</v>
      </c>
      <c r="AC16">
        <f t="shared" ca="1" si="6"/>
        <v>0</v>
      </c>
      <c r="AD16">
        <f t="shared" ca="1" si="6"/>
        <v>0</v>
      </c>
      <c r="AE16">
        <f t="shared" ca="1" si="6"/>
        <v>0</v>
      </c>
      <c r="AF16">
        <f t="shared" ca="1" si="6"/>
        <v>0</v>
      </c>
      <c r="AG16">
        <f t="shared" ca="1" si="3"/>
        <v>1122</v>
      </c>
    </row>
    <row r="17" spans="1:33" x14ac:dyDescent="0.3">
      <c r="A17">
        <v>4</v>
      </c>
      <c r="B17" s="1">
        <v>2010</v>
      </c>
      <c r="C17">
        <f t="shared" ca="1" si="7"/>
        <v>110</v>
      </c>
      <c r="D17">
        <f t="shared" ca="1" si="6"/>
        <v>302</v>
      </c>
      <c r="E17">
        <f t="shared" ca="1" si="6"/>
        <v>203</v>
      </c>
      <c r="F17">
        <f t="shared" ca="1" si="6"/>
        <v>54</v>
      </c>
      <c r="G17">
        <f t="shared" ca="1" si="6"/>
        <v>160</v>
      </c>
      <c r="H17">
        <f t="shared" ca="1" si="6"/>
        <v>0</v>
      </c>
      <c r="I17">
        <f t="shared" ca="1" si="6"/>
        <v>183</v>
      </c>
      <c r="J17">
        <f t="shared" ca="1" si="6"/>
        <v>0</v>
      </c>
      <c r="K17">
        <f t="shared" ca="1" si="6"/>
        <v>0</v>
      </c>
      <c r="L17">
        <f t="shared" ca="1" si="6"/>
        <v>0</v>
      </c>
      <c r="M17">
        <f t="shared" ca="1" si="6"/>
        <v>0</v>
      </c>
      <c r="N17">
        <f t="shared" ca="1" si="6"/>
        <v>0</v>
      </c>
      <c r="O17">
        <f t="shared" ca="1" si="6"/>
        <v>0</v>
      </c>
      <c r="P17">
        <f t="shared" ca="1" si="6"/>
        <v>0</v>
      </c>
      <c r="Q17">
        <f t="shared" ca="1" si="6"/>
        <v>0</v>
      </c>
      <c r="R17">
        <f t="shared" ca="1" si="6"/>
        <v>0</v>
      </c>
      <c r="S17">
        <f t="shared" ca="1" si="6"/>
        <v>0</v>
      </c>
      <c r="T17">
        <f t="shared" ca="1" si="6"/>
        <v>0</v>
      </c>
      <c r="U17">
        <f t="shared" ca="1" si="6"/>
        <v>0</v>
      </c>
      <c r="V17">
        <f t="shared" ca="1" si="6"/>
        <v>0</v>
      </c>
      <c r="W17">
        <f t="shared" ca="1" si="6"/>
        <v>0</v>
      </c>
      <c r="X17">
        <f t="shared" ca="1" si="6"/>
        <v>0</v>
      </c>
      <c r="Y17">
        <f t="shared" ca="1" si="6"/>
        <v>0</v>
      </c>
      <c r="Z17">
        <f t="shared" ca="1" si="6"/>
        <v>0</v>
      </c>
      <c r="AA17">
        <f t="shared" ca="1" si="6"/>
        <v>0</v>
      </c>
      <c r="AB17">
        <f t="shared" ca="1" si="6"/>
        <v>0</v>
      </c>
      <c r="AC17">
        <f t="shared" ca="1" si="6"/>
        <v>0</v>
      </c>
      <c r="AD17">
        <f t="shared" ca="1" si="6"/>
        <v>0</v>
      </c>
      <c r="AE17">
        <f t="shared" ca="1" si="6"/>
        <v>0</v>
      </c>
      <c r="AF17">
        <f t="shared" ca="1" si="6"/>
        <v>0</v>
      </c>
      <c r="AG17">
        <f t="shared" ca="1" si="3"/>
        <v>1012</v>
      </c>
    </row>
    <row r="18" spans="1:33" x14ac:dyDescent="0.3">
      <c r="A18">
        <v>5</v>
      </c>
      <c r="B18" s="1">
        <v>2011</v>
      </c>
      <c r="C18">
        <f t="shared" ca="1" si="7"/>
        <v>100</v>
      </c>
      <c r="D18">
        <f t="shared" ca="1" si="6"/>
        <v>397</v>
      </c>
      <c r="E18">
        <f t="shared" ca="1" si="6"/>
        <v>281</v>
      </c>
      <c r="F18">
        <f t="shared" ca="1" si="6"/>
        <v>58</v>
      </c>
      <c r="G18">
        <f t="shared" ca="1" si="6"/>
        <v>156</v>
      </c>
      <c r="H18">
        <f t="shared" ca="1" si="6"/>
        <v>101</v>
      </c>
      <c r="I18">
        <f t="shared" ca="1" si="6"/>
        <v>190</v>
      </c>
      <c r="J18">
        <f t="shared" ca="1" si="6"/>
        <v>0</v>
      </c>
      <c r="K18">
        <f t="shared" ca="1" si="6"/>
        <v>0</v>
      </c>
      <c r="L18">
        <f t="shared" ca="1" si="6"/>
        <v>0</v>
      </c>
      <c r="M18">
        <f t="shared" ca="1" si="6"/>
        <v>0</v>
      </c>
      <c r="N18">
        <f t="shared" ca="1" si="6"/>
        <v>0</v>
      </c>
      <c r="O18">
        <f t="shared" ca="1" si="6"/>
        <v>0</v>
      </c>
      <c r="P18">
        <f t="shared" ca="1" si="6"/>
        <v>0</v>
      </c>
      <c r="Q18">
        <f t="shared" ca="1" si="6"/>
        <v>0</v>
      </c>
      <c r="R18">
        <f t="shared" ca="1" si="6"/>
        <v>0</v>
      </c>
      <c r="S18">
        <f t="shared" ca="1" si="6"/>
        <v>0</v>
      </c>
      <c r="T18">
        <f t="shared" ca="1" si="6"/>
        <v>0</v>
      </c>
      <c r="U18">
        <f t="shared" ca="1" si="6"/>
        <v>0</v>
      </c>
      <c r="V18">
        <f t="shared" ca="1" si="6"/>
        <v>0</v>
      </c>
      <c r="W18">
        <f t="shared" ca="1" si="6"/>
        <v>0</v>
      </c>
      <c r="X18">
        <f t="shared" ca="1" si="6"/>
        <v>0</v>
      </c>
      <c r="Y18">
        <f t="shared" ca="1" si="6"/>
        <v>0</v>
      </c>
      <c r="Z18">
        <f t="shared" ca="1" si="6"/>
        <v>0</v>
      </c>
      <c r="AA18">
        <f t="shared" ca="1" si="6"/>
        <v>0</v>
      </c>
      <c r="AB18">
        <f t="shared" ca="1" si="6"/>
        <v>0</v>
      </c>
      <c r="AC18">
        <f t="shared" ca="1" si="6"/>
        <v>0</v>
      </c>
      <c r="AD18">
        <f t="shared" ca="1" si="6"/>
        <v>0</v>
      </c>
      <c r="AE18">
        <f t="shared" ca="1" si="6"/>
        <v>0</v>
      </c>
      <c r="AF18">
        <f t="shared" ca="1" si="6"/>
        <v>0</v>
      </c>
      <c r="AG18">
        <f t="shared" ca="1" si="3"/>
        <v>1283</v>
      </c>
    </row>
    <row r="19" spans="1:33" x14ac:dyDescent="0.3">
      <c r="A19">
        <v>6</v>
      </c>
      <c r="B19" s="1">
        <v>2012</v>
      </c>
      <c r="C19">
        <f t="shared" ca="1" si="7"/>
        <v>77</v>
      </c>
      <c r="D19">
        <f t="shared" ca="1" si="6"/>
        <v>358</v>
      </c>
      <c r="E19">
        <f t="shared" ca="1" si="6"/>
        <v>270</v>
      </c>
      <c r="F19">
        <f t="shared" ca="1" si="6"/>
        <v>47</v>
      </c>
      <c r="G19">
        <f t="shared" ca="1" si="6"/>
        <v>175</v>
      </c>
      <c r="H19">
        <f t="shared" ca="1" si="6"/>
        <v>82</v>
      </c>
      <c r="I19">
        <f t="shared" ca="1" si="6"/>
        <v>185</v>
      </c>
      <c r="J19">
        <f t="shared" ca="1" si="6"/>
        <v>0</v>
      </c>
      <c r="K19">
        <f t="shared" ca="1" si="6"/>
        <v>0</v>
      </c>
      <c r="L19">
        <f t="shared" ca="1" si="6"/>
        <v>0</v>
      </c>
      <c r="M19">
        <f t="shared" ca="1" si="6"/>
        <v>0</v>
      </c>
      <c r="N19">
        <f t="shared" ca="1" si="6"/>
        <v>0</v>
      </c>
      <c r="O19">
        <f t="shared" ca="1" si="6"/>
        <v>0</v>
      </c>
      <c r="P19">
        <f t="shared" ca="1" si="6"/>
        <v>0</v>
      </c>
      <c r="Q19">
        <f t="shared" ca="1" si="6"/>
        <v>0</v>
      </c>
      <c r="R19">
        <f t="shared" ca="1" si="6"/>
        <v>0</v>
      </c>
      <c r="S19">
        <f t="shared" ca="1" si="6"/>
        <v>0</v>
      </c>
      <c r="T19">
        <f t="shared" ca="1" si="6"/>
        <v>0</v>
      </c>
      <c r="U19">
        <f t="shared" ca="1" si="6"/>
        <v>0</v>
      </c>
      <c r="V19">
        <f t="shared" ca="1" si="6"/>
        <v>0</v>
      </c>
      <c r="W19">
        <f t="shared" ca="1" si="6"/>
        <v>0</v>
      </c>
      <c r="X19">
        <f t="shared" ca="1" si="6"/>
        <v>0</v>
      </c>
      <c r="Y19">
        <f t="shared" ca="1" si="6"/>
        <v>0</v>
      </c>
      <c r="Z19">
        <f t="shared" ca="1" si="6"/>
        <v>0</v>
      </c>
      <c r="AA19">
        <f t="shared" ca="1" si="6"/>
        <v>0</v>
      </c>
      <c r="AB19">
        <f t="shared" ca="1" si="6"/>
        <v>0</v>
      </c>
      <c r="AC19">
        <f t="shared" ca="1" si="6"/>
        <v>0</v>
      </c>
      <c r="AD19">
        <f t="shared" ca="1" si="6"/>
        <v>0</v>
      </c>
      <c r="AE19">
        <f t="shared" ca="1" si="6"/>
        <v>0</v>
      </c>
      <c r="AF19">
        <f t="shared" ca="1" si="6"/>
        <v>0</v>
      </c>
      <c r="AG19">
        <f t="shared" ca="1" si="3"/>
        <v>1194</v>
      </c>
    </row>
    <row r="20" spans="1:33" x14ac:dyDescent="0.3">
      <c r="A20">
        <v>7</v>
      </c>
      <c r="B20" s="1">
        <v>2013</v>
      </c>
      <c r="C20">
        <f t="shared" ca="1" si="7"/>
        <v>85</v>
      </c>
      <c r="D20">
        <f t="shared" ca="1" si="6"/>
        <v>440</v>
      </c>
      <c r="E20">
        <f t="shared" ca="1" si="6"/>
        <v>248</v>
      </c>
      <c r="F20">
        <f t="shared" ca="1" si="6"/>
        <v>42</v>
      </c>
      <c r="G20">
        <f t="shared" ca="1" si="6"/>
        <v>196</v>
      </c>
      <c r="H20">
        <f t="shared" ca="1" si="6"/>
        <v>88</v>
      </c>
      <c r="I20">
        <f t="shared" ca="1" si="6"/>
        <v>197</v>
      </c>
      <c r="J20">
        <f t="shared" ca="1" si="6"/>
        <v>0</v>
      </c>
      <c r="K20">
        <f t="shared" ca="1" si="6"/>
        <v>0</v>
      </c>
      <c r="L20">
        <f t="shared" ca="1" si="6"/>
        <v>0</v>
      </c>
      <c r="M20">
        <f t="shared" ca="1" si="6"/>
        <v>0</v>
      </c>
      <c r="N20">
        <f t="shared" ca="1" si="6"/>
        <v>0</v>
      </c>
      <c r="O20">
        <f t="shared" ca="1" si="6"/>
        <v>0</v>
      </c>
      <c r="P20">
        <f t="shared" ca="1" si="6"/>
        <v>0</v>
      </c>
      <c r="Q20">
        <f t="shared" ca="1" si="6"/>
        <v>0</v>
      </c>
      <c r="R20">
        <f t="shared" ca="1" si="6"/>
        <v>0</v>
      </c>
      <c r="S20">
        <f t="shared" ca="1" si="6"/>
        <v>0</v>
      </c>
      <c r="T20">
        <f t="shared" ca="1" si="6"/>
        <v>0</v>
      </c>
      <c r="U20">
        <f t="shared" ca="1" si="6"/>
        <v>0</v>
      </c>
      <c r="V20">
        <f t="shared" ca="1" si="6"/>
        <v>0</v>
      </c>
      <c r="W20">
        <f t="shared" ca="1" si="6"/>
        <v>0</v>
      </c>
      <c r="X20">
        <f t="shared" ca="1" si="6"/>
        <v>0</v>
      </c>
      <c r="Y20">
        <f t="shared" ca="1" si="6"/>
        <v>0</v>
      </c>
      <c r="Z20">
        <f t="shared" ca="1" si="6"/>
        <v>0</v>
      </c>
      <c r="AA20">
        <f t="shared" ca="1" si="6"/>
        <v>0</v>
      </c>
      <c r="AB20">
        <f t="shared" ca="1" si="6"/>
        <v>0</v>
      </c>
      <c r="AC20">
        <f t="shared" ca="1" si="6"/>
        <v>0</v>
      </c>
      <c r="AD20">
        <f t="shared" ca="1" si="6"/>
        <v>0</v>
      </c>
      <c r="AE20">
        <f t="shared" ca="1" si="6"/>
        <v>0</v>
      </c>
      <c r="AF20">
        <f t="shared" ca="1" si="6"/>
        <v>0</v>
      </c>
      <c r="AG20">
        <f t="shared" ca="1" si="3"/>
        <v>1296</v>
      </c>
    </row>
    <row r="21" spans="1:33" x14ac:dyDescent="0.3">
      <c r="A21">
        <v>8</v>
      </c>
      <c r="B21" s="1">
        <v>2014</v>
      </c>
      <c r="C21">
        <f t="shared" ca="1" si="7"/>
        <v>95</v>
      </c>
      <c r="D21">
        <f t="shared" ca="1" si="6"/>
        <v>392</v>
      </c>
      <c r="E21">
        <f t="shared" ca="1" si="6"/>
        <v>245</v>
      </c>
      <c r="F21">
        <f t="shared" ca="1" si="6"/>
        <v>47</v>
      </c>
      <c r="G21">
        <f t="shared" ca="1" si="6"/>
        <v>139</v>
      </c>
      <c r="H21">
        <f t="shared" ca="1" si="6"/>
        <v>0</v>
      </c>
      <c r="I21">
        <f t="shared" ca="1" si="6"/>
        <v>150</v>
      </c>
      <c r="J21">
        <f t="shared" ca="1" si="6"/>
        <v>0</v>
      </c>
      <c r="K21">
        <f t="shared" ca="1" si="6"/>
        <v>0</v>
      </c>
      <c r="L21">
        <f t="shared" ca="1" si="6"/>
        <v>0</v>
      </c>
      <c r="M21">
        <f t="shared" ca="1" si="6"/>
        <v>0</v>
      </c>
      <c r="N21">
        <f t="shared" ca="1" si="6"/>
        <v>0</v>
      </c>
      <c r="O21">
        <f t="shared" ca="1" si="6"/>
        <v>0</v>
      </c>
      <c r="P21">
        <f t="shared" ca="1" si="6"/>
        <v>0</v>
      </c>
      <c r="Q21">
        <f t="shared" ca="1" si="6"/>
        <v>0</v>
      </c>
      <c r="R21">
        <f t="shared" ca="1" si="6"/>
        <v>0</v>
      </c>
      <c r="S21">
        <f t="shared" ca="1" si="6"/>
        <v>0</v>
      </c>
      <c r="T21">
        <f t="shared" ca="1" si="6"/>
        <v>0</v>
      </c>
      <c r="U21">
        <f t="shared" ca="1" si="6"/>
        <v>0</v>
      </c>
      <c r="V21">
        <f t="shared" ca="1" si="6"/>
        <v>0</v>
      </c>
      <c r="W21">
        <f t="shared" ca="1" si="6"/>
        <v>0</v>
      </c>
      <c r="X21">
        <f t="shared" ca="1" si="6"/>
        <v>0</v>
      </c>
      <c r="Y21">
        <f t="shared" ca="1" si="6"/>
        <v>0</v>
      </c>
      <c r="Z21">
        <f t="shared" ca="1" si="6"/>
        <v>0</v>
      </c>
      <c r="AA21">
        <f t="shared" ca="1" si="6"/>
        <v>0</v>
      </c>
      <c r="AB21">
        <f t="shared" ca="1" si="6"/>
        <v>0</v>
      </c>
      <c r="AC21">
        <f t="shared" ca="1" si="6"/>
        <v>0</v>
      </c>
      <c r="AD21">
        <f t="shared" ca="1" si="6"/>
        <v>0</v>
      </c>
      <c r="AE21">
        <f t="shared" ca="1" si="6"/>
        <v>0</v>
      </c>
      <c r="AF21">
        <f t="shared" ca="1" si="6"/>
        <v>0</v>
      </c>
      <c r="AG21">
        <f t="shared" ca="1" si="3"/>
        <v>1068</v>
      </c>
    </row>
    <row r="22" spans="1:33" x14ac:dyDescent="0.3">
      <c r="A22">
        <v>9</v>
      </c>
      <c r="B22" s="1">
        <v>2015</v>
      </c>
      <c r="C22">
        <f t="shared" ca="1" si="7"/>
        <v>127</v>
      </c>
      <c r="D22">
        <f t="shared" ca="1" si="6"/>
        <v>385</v>
      </c>
      <c r="E22">
        <f t="shared" ca="1" si="6"/>
        <v>181</v>
      </c>
      <c r="F22">
        <f t="shared" ca="1" si="6"/>
        <v>58</v>
      </c>
      <c r="G22">
        <f t="shared" ca="1" si="6"/>
        <v>177</v>
      </c>
      <c r="H22">
        <f t="shared" ca="1" si="6"/>
        <v>0</v>
      </c>
      <c r="I22">
        <f t="shared" ca="1" si="6"/>
        <v>118</v>
      </c>
      <c r="J22">
        <f t="shared" ca="1" si="6"/>
        <v>0</v>
      </c>
      <c r="K22">
        <f t="shared" ca="1" si="6"/>
        <v>0</v>
      </c>
      <c r="L22">
        <f t="shared" ca="1" si="6"/>
        <v>0</v>
      </c>
      <c r="M22">
        <f t="shared" ca="1" si="6"/>
        <v>0</v>
      </c>
      <c r="N22">
        <f t="shared" ca="1" si="6"/>
        <v>0</v>
      </c>
      <c r="O22">
        <f t="shared" ca="1" si="6"/>
        <v>0</v>
      </c>
      <c r="P22">
        <f t="shared" ca="1" si="6"/>
        <v>0</v>
      </c>
      <c r="Q22">
        <f t="shared" ca="1" si="6"/>
        <v>0</v>
      </c>
      <c r="R22">
        <f t="shared" ca="1" si="6"/>
        <v>0</v>
      </c>
      <c r="S22">
        <f t="shared" ca="1" si="6"/>
        <v>0</v>
      </c>
      <c r="T22">
        <f t="shared" ca="1" si="6"/>
        <v>0</v>
      </c>
      <c r="U22">
        <f t="shared" ca="1" si="6"/>
        <v>0</v>
      </c>
      <c r="V22">
        <f t="shared" ca="1" si="6"/>
        <v>0</v>
      </c>
      <c r="W22">
        <f t="shared" ca="1" si="6"/>
        <v>0</v>
      </c>
      <c r="X22">
        <f t="shared" ca="1" si="6"/>
        <v>0</v>
      </c>
      <c r="Y22">
        <f t="shared" ca="1" si="6"/>
        <v>0</v>
      </c>
      <c r="Z22">
        <f t="shared" ca="1" si="6"/>
        <v>0</v>
      </c>
      <c r="AA22">
        <f t="shared" ca="1" si="6"/>
        <v>0</v>
      </c>
      <c r="AB22">
        <f t="shared" ca="1" si="6"/>
        <v>0</v>
      </c>
      <c r="AC22">
        <f t="shared" ca="1" si="6"/>
        <v>0</v>
      </c>
      <c r="AD22">
        <f t="shared" ca="1" si="6"/>
        <v>0</v>
      </c>
      <c r="AE22">
        <f t="shared" ca="1" si="6"/>
        <v>0</v>
      </c>
      <c r="AF22">
        <f t="shared" ca="1" si="6"/>
        <v>0</v>
      </c>
      <c r="AG22">
        <f t="shared" ca="1" si="3"/>
        <v>1046</v>
      </c>
    </row>
    <row r="23" spans="1:33" x14ac:dyDescent="0.3">
      <c r="B23" s="2" t="s">
        <v>64</v>
      </c>
      <c r="C23">
        <f ca="1">C22-C15</f>
        <v>63</v>
      </c>
      <c r="D23">
        <f t="shared" ref="D23:AG23" ca="1" si="8">D22-D15</f>
        <v>272</v>
      </c>
      <c r="E23">
        <f t="shared" ca="1" si="8"/>
        <v>-10</v>
      </c>
      <c r="F23">
        <f t="shared" ca="1" si="8"/>
        <v>15</v>
      </c>
      <c r="G23">
        <f t="shared" ca="1" si="8"/>
        <v>39</v>
      </c>
      <c r="H23">
        <f t="shared" ca="1" si="8"/>
        <v>0</v>
      </c>
      <c r="I23">
        <f t="shared" ca="1" si="8"/>
        <v>-82</v>
      </c>
      <c r="J23">
        <f t="shared" ca="1" si="8"/>
        <v>0</v>
      </c>
      <c r="K23">
        <f t="shared" ca="1" si="8"/>
        <v>0</v>
      </c>
      <c r="L23">
        <f t="shared" ca="1" si="8"/>
        <v>0</v>
      </c>
      <c r="M23">
        <f t="shared" ca="1" si="8"/>
        <v>0</v>
      </c>
      <c r="N23">
        <f t="shared" ca="1" si="8"/>
        <v>0</v>
      </c>
      <c r="O23">
        <f t="shared" ca="1" si="8"/>
        <v>0</v>
      </c>
      <c r="P23">
        <f t="shared" ca="1" si="8"/>
        <v>0</v>
      </c>
      <c r="Q23">
        <f t="shared" ca="1" si="8"/>
        <v>0</v>
      </c>
      <c r="R23">
        <f t="shared" ca="1" si="8"/>
        <v>0</v>
      </c>
      <c r="S23">
        <f t="shared" ca="1" si="8"/>
        <v>0</v>
      </c>
      <c r="T23">
        <f t="shared" ca="1" si="8"/>
        <v>0</v>
      </c>
      <c r="U23">
        <f t="shared" ca="1" si="8"/>
        <v>0</v>
      </c>
      <c r="V23">
        <f t="shared" ca="1" si="8"/>
        <v>0</v>
      </c>
      <c r="W23">
        <f t="shared" ca="1" si="8"/>
        <v>0</v>
      </c>
      <c r="X23">
        <f t="shared" ca="1" si="8"/>
        <v>0</v>
      </c>
      <c r="Y23">
        <f t="shared" ca="1" si="8"/>
        <v>0</v>
      </c>
      <c r="Z23">
        <f t="shared" ca="1" si="8"/>
        <v>0</v>
      </c>
      <c r="AA23">
        <f t="shared" ca="1" si="8"/>
        <v>0</v>
      </c>
      <c r="AB23">
        <f t="shared" ca="1" si="8"/>
        <v>0</v>
      </c>
      <c r="AC23">
        <f t="shared" ca="1" si="8"/>
        <v>0</v>
      </c>
      <c r="AD23">
        <f t="shared" ca="1" si="8"/>
        <v>0</v>
      </c>
      <c r="AE23">
        <f t="shared" ca="1" si="8"/>
        <v>0</v>
      </c>
      <c r="AF23">
        <f t="shared" ca="1" si="8"/>
        <v>0</v>
      </c>
      <c r="AG23">
        <f t="shared" ca="1" si="8"/>
        <v>297</v>
      </c>
    </row>
    <row r="30" spans="1:33" x14ac:dyDescent="0.3">
      <c r="A30" t="s">
        <v>330</v>
      </c>
      <c r="B30" s="1" t="s">
        <v>32</v>
      </c>
    </row>
    <row r="31" spans="1:33" x14ac:dyDescent="0.3">
      <c r="A31">
        <v>2007</v>
      </c>
      <c r="B31" s="1">
        <v>13.71</v>
      </c>
      <c r="C31">
        <v>54</v>
      </c>
    </row>
    <row r="32" spans="1:33" x14ac:dyDescent="0.3">
      <c r="A32">
        <v>2008</v>
      </c>
      <c r="B32" s="1">
        <v>8.5399999999999991</v>
      </c>
      <c r="C32">
        <v>64</v>
      </c>
    </row>
    <row r="33" spans="1:3" x14ac:dyDescent="0.3">
      <c r="A33">
        <v>2009</v>
      </c>
      <c r="B33" s="1">
        <v>10.52</v>
      </c>
      <c r="C33">
        <v>118</v>
      </c>
    </row>
    <row r="34" spans="1:3" x14ac:dyDescent="0.3">
      <c r="A34">
        <v>2010</v>
      </c>
      <c r="B34" s="1">
        <v>10.87</v>
      </c>
      <c r="C34">
        <v>110</v>
      </c>
    </row>
    <row r="35" spans="1:3" x14ac:dyDescent="0.3">
      <c r="A35">
        <v>2011</v>
      </c>
      <c r="B35" s="1">
        <v>7.79</v>
      </c>
      <c r="C35">
        <v>100</v>
      </c>
    </row>
    <row r="36" spans="1:3" x14ac:dyDescent="0.3">
      <c r="A36">
        <v>2012</v>
      </c>
      <c r="B36" s="1">
        <v>6.45</v>
      </c>
      <c r="C36">
        <v>77</v>
      </c>
    </row>
    <row r="37" spans="1:3" x14ac:dyDescent="0.3">
      <c r="A37">
        <v>2013</v>
      </c>
      <c r="B37" s="1">
        <v>6.56</v>
      </c>
      <c r="C37">
        <v>85</v>
      </c>
    </row>
    <row r="38" spans="1:3" x14ac:dyDescent="0.3">
      <c r="A38">
        <v>2014</v>
      </c>
      <c r="B38" s="1">
        <v>8.9</v>
      </c>
      <c r="C38">
        <v>95</v>
      </c>
    </row>
    <row r="39" spans="1:3" x14ac:dyDescent="0.3">
      <c r="A39">
        <v>2015</v>
      </c>
      <c r="B39" s="1">
        <v>12.14</v>
      </c>
      <c r="C39">
        <v>127</v>
      </c>
    </row>
    <row r="40" spans="1:3" x14ac:dyDescent="0.3">
      <c r="A40" t="s">
        <v>331</v>
      </c>
      <c r="B40" s="1" t="s">
        <v>34</v>
      </c>
    </row>
    <row r="41" spans="1:3" x14ac:dyDescent="0.3">
      <c r="A41">
        <v>2007</v>
      </c>
      <c r="B41" s="1">
        <v>0</v>
      </c>
      <c r="C41">
        <v>0</v>
      </c>
    </row>
    <row r="42" spans="1:3" x14ac:dyDescent="0.3">
      <c r="A42">
        <v>2008</v>
      </c>
      <c r="B42" s="1">
        <v>15.09</v>
      </c>
      <c r="C42">
        <v>113</v>
      </c>
    </row>
    <row r="43" spans="1:3" x14ac:dyDescent="0.3">
      <c r="A43">
        <v>2009</v>
      </c>
      <c r="B43" s="1">
        <v>30.93</v>
      </c>
      <c r="C43">
        <v>347</v>
      </c>
    </row>
    <row r="44" spans="1:3" x14ac:dyDescent="0.3">
      <c r="A44">
        <v>2010</v>
      </c>
      <c r="B44" s="1">
        <v>29.84</v>
      </c>
      <c r="C44">
        <v>302</v>
      </c>
    </row>
    <row r="45" spans="1:3" x14ac:dyDescent="0.3">
      <c r="A45">
        <v>2011</v>
      </c>
      <c r="B45" s="1">
        <v>30.94</v>
      </c>
      <c r="C45">
        <v>397</v>
      </c>
    </row>
    <row r="46" spans="1:3" x14ac:dyDescent="0.3">
      <c r="A46">
        <v>2012</v>
      </c>
      <c r="B46" s="1">
        <v>29.98</v>
      </c>
      <c r="C46">
        <v>358</v>
      </c>
    </row>
    <row r="47" spans="1:3" x14ac:dyDescent="0.3">
      <c r="A47">
        <v>2013</v>
      </c>
      <c r="B47" s="1">
        <v>33.950000000000003</v>
      </c>
      <c r="C47">
        <v>440</v>
      </c>
    </row>
    <row r="48" spans="1:3" x14ac:dyDescent="0.3">
      <c r="A48">
        <v>2014</v>
      </c>
      <c r="B48" s="1">
        <v>36.700000000000003</v>
      </c>
      <c r="C48">
        <v>392</v>
      </c>
    </row>
    <row r="49" spans="1:3" x14ac:dyDescent="0.3">
      <c r="A49">
        <v>2015</v>
      </c>
      <c r="B49" s="1">
        <v>36.81</v>
      </c>
      <c r="C49">
        <v>385</v>
      </c>
    </row>
    <row r="50" spans="1:3" x14ac:dyDescent="0.3">
      <c r="A50" t="s">
        <v>332</v>
      </c>
      <c r="B50" s="1" t="s">
        <v>49</v>
      </c>
    </row>
    <row r="51" spans="1:3" x14ac:dyDescent="0.3">
      <c r="A51">
        <v>2007</v>
      </c>
      <c r="B51" s="1">
        <v>25.13</v>
      </c>
      <c r="C51">
        <v>99</v>
      </c>
    </row>
    <row r="52" spans="1:3" x14ac:dyDescent="0.3">
      <c r="A52">
        <v>2008</v>
      </c>
      <c r="B52" s="1">
        <v>25.5</v>
      </c>
      <c r="C52">
        <v>191</v>
      </c>
    </row>
    <row r="53" spans="1:3" x14ac:dyDescent="0.3">
      <c r="A53">
        <v>2009</v>
      </c>
      <c r="B53" s="1">
        <v>17.91</v>
      </c>
      <c r="C53">
        <v>201</v>
      </c>
    </row>
    <row r="54" spans="1:3" x14ac:dyDescent="0.3">
      <c r="A54">
        <v>2010</v>
      </c>
      <c r="B54" s="1">
        <v>20.059999999999999</v>
      </c>
      <c r="C54">
        <v>203</v>
      </c>
    </row>
    <row r="55" spans="1:3" x14ac:dyDescent="0.3">
      <c r="A55">
        <v>2011</v>
      </c>
      <c r="B55" s="1">
        <v>21.9</v>
      </c>
      <c r="C55">
        <v>281</v>
      </c>
    </row>
    <row r="56" spans="1:3" x14ac:dyDescent="0.3">
      <c r="A56">
        <v>2012</v>
      </c>
      <c r="B56" s="1">
        <v>22.61</v>
      </c>
      <c r="C56">
        <v>270</v>
      </c>
    </row>
    <row r="57" spans="1:3" x14ac:dyDescent="0.3">
      <c r="A57">
        <v>2013</v>
      </c>
      <c r="B57" s="1">
        <v>19.14</v>
      </c>
      <c r="C57">
        <v>248</v>
      </c>
    </row>
    <row r="58" spans="1:3" x14ac:dyDescent="0.3">
      <c r="A58">
        <v>2014</v>
      </c>
      <c r="B58" s="1">
        <v>22.94</v>
      </c>
      <c r="C58">
        <v>245</v>
      </c>
    </row>
    <row r="59" spans="1:3" x14ac:dyDescent="0.3">
      <c r="A59">
        <v>2015</v>
      </c>
      <c r="B59" s="1">
        <v>17.3</v>
      </c>
      <c r="C59">
        <v>181</v>
      </c>
    </row>
    <row r="60" spans="1:3" x14ac:dyDescent="0.3">
      <c r="A60" t="s">
        <v>333</v>
      </c>
      <c r="B60" s="1" t="s">
        <v>50</v>
      </c>
    </row>
    <row r="61" spans="1:3" x14ac:dyDescent="0.3">
      <c r="A61">
        <v>2007</v>
      </c>
      <c r="B61" s="1">
        <v>1.78</v>
      </c>
      <c r="C61">
        <v>7</v>
      </c>
    </row>
    <row r="62" spans="1:3" x14ac:dyDescent="0.3">
      <c r="A62">
        <v>2008</v>
      </c>
      <c r="B62" s="1">
        <v>5.74</v>
      </c>
      <c r="C62">
        <v>43</v>
      </c>
    </row>
    <row r="63" spans="1:3" x14ac:dyDescent="0.3">
      <c r="A63">
        <v>2009</v>
      </c>
      <c r="B63" s="1">
        <v>4.63</v>
      </c>
      <c r="C63">
        <v>52</v>
      </c>
    </row>
    <row r="64" spans="1:3" x14ac:dyDescent="0.3">
      <c r="A64">
        <v>2010</v>
      </c>
      <c r="B64" s="1">
        <v>5.34</v>
      </c>
      <c r="C64">
        <v>54</v>
      </c>
    </row>
    <row r="65" spans="1:3" x14ac:dyDescent="0.3">
      <c r="A65">
        <v>2011</v>
      </c>
      <c r="B65" s="1">
        <v>4.5199999999999996</v>
      </c>
      <c r="C65">
        <v>58</v>
      </c>
    </row>
    <row r="66" spans="1:3" x14ac:dyDescent="0.3">
      <c r="A66">
        <v>2012</v>
      </c>
      <c r="B66" s="1">
        <v>3.94</v>
      </c>
      <c r="C66">
        <v>47</v>
      </c>
    </row>
    <row r="67" spans="1:3" x14ac:dyDescent="0.3">
      <c r="A67">
        <v>2013</v>
      </c>
      <c r="B67" s="1">
        <v>3.24</v>
      </c>
      <c r="C67">
        <v>42</v>
      </c>
    </row>
    <row r="68" spans="1:3" x14ac:dyDescent="0.3">
      <c r="A68">
        <v>2014</v>
      </c>
      <c r="B68" s="1">
        <v>4.4000000000000004</v>
      </c>
      <c r="C68">
        <v>47</v>
      </c>
    </row>
    <row r="69" spans="1:3" x14ac:dyDescent="0.3">
      <c r="A69">
        <v>2015</v>
      </c>
      <c r="B69" s="1">
        <v>5.54</v>
      </c>
      <c r="C69">
        <v>58</v>
      </c>
    </row>
    <row r="70" spans="1:3" x14ac:dyDescent="0.3">
      <c r="A70" t="s">
        <v>334</v>
      </c>
      <c r="B70" s="1" t="s">
        <v>55</v>
      </c>
    </row>
    <row r="71" spans="1:3" x14ac:dyDescent="0.3">
      <c r="A71">
        <v>2007</v>
      </c>
      <c r="B71" s="1">
        <v>27.92</v>
      </c>
      <c r="C71">
        <v>110</v>
      </c>
    </row>
    <row r="72" spans="1:3" x14ac:dyDescent="0.3">
      <c r="A72">
        <v>2008</v>
      </c>
      <c r="B72" s="1">
        <v>18.420000000000002</v>
      </c>
      <c r="C72">
        <v>138</v>
      </c>
    </row>
    <row r="73" spans="1:3" x14ac:dyDescent="0.3">
      <c r="A73">
        <v>2009</v>
      </c>
      <c r="B73" s="1">
        <v>14.44</v>
      </c>
      <c r="C73">
        <v>162</v>
      </c>
    </row>
    <row r="74" spans="1:3" x14ac:dyDescent="0.3">
      <c r="A74">
        <v>2010</v>
      </c>
      <c r="B74" s="1">
        <v>15.81</v>
      </c>
      <c r="C74">
        <v>160</v>
      </c>
    </row>
    <row r="75" spans="1:3" x14ac:dyDescent="0.3">
      <c r="A75">
        <v>2011</v>
      </c>
      <c r="B75" s="1">
        <v>12.16</v>
      </c>
      <c r="C75">
        <v>156</v>
      </c>
    </row>
    <row r="76" spans="1:3" x14ac:dyDescent="0.3">
      <c r="A76">
        <v>2012</v>
      </c>
      <c r="B76" s="1">
        <v>14.66</v>
      </c>
      <c r="C76">
        <v>175</v>
      </c>
    </row>
    <row r="77" spans="1:3" x14ac:dyDescent="0.3">
      <c r="A77">
        <v>2013</v>
      </c>
      <c r="B77" s="1">
        <v>15.12</v>
      </c>
      <c r="C77">
        <v>196</v>
      </c>
    </row>
    <row r="78" spans="1:3" x14ac:dyDescent="0.3">
      <c r="A78">
        <v>2014</v>
      </c>
      <c r="B78" s="1">
        <v>13.01</v>
      </c>
      <c r="C78">
        <v>139</v>
      </c>
    </row>
    <row r="79" spans="1:3" x14ac:dyDescent="0.3">
      <c r="A79">
        <v>2015</v>
      </c>
      <c r="B79" s="1">
        <v>16.920000000000002</v>
      </c>
      <c r="C79">
        <v>177</v>
      </c>
    </row>
    <row r="80" spans="1:3" x14ac:dyDescent="0.3">
      <c r="A80" t="s">
        <v>335</v>
      </c>
      <c r="B80" s="1" t="s">
        <v>57</v>
      </c>
    </row>
    <row r="81" spans="1:3" x14ac:dyDescent="0.3">
      <c r="A81">
        <v>2007</v>
      </c>
      <c r="B81" s="1">
        <v>0</v>
      </c>
      <c r="C81">
        <v>0</v>
      </c>
    </row>
    <row r="82" spans="1:3" x14ac:dyDescent="0.3">
      <c r="A82">
        <v>2008</v>
      </c>
      <c r="B82" s="1">
        <v>0</v>
      </c>
      <c r="C82">
        <v>0</v>
      </c>
    </row>
    <row r="83" spans="1:3" x14ac:dyDescent="0.3">
      <c r="A83">
        <v>2009</v>
      </c>
      <c r="B83" s="1">
        <v>0</v>
      </c>
      <c r="C83">
        <v>0</v>
      </c>
    </row>
    <row r="84" spans="1:3" x14ac:dyDescent="0.3">
      <c r="A84">
        <v>2010</v>
      </c>
      <c r="B84" s="1">
        <v>0</v>
      </c>
      <c r="C84">
        <v>0</v>
      </c>
    </row>
    <row r="85" spans="1:3" x14ac:dyDescent="0.3">
      <c r="A85">
        <v>2011</v>
      </c>
      <c r="B85" s="1">
        <v>7.87</v>
      </c>
      <c r="C85">
        <v>101</v>
      </c>
    </row>
    <row r="86" spans="1:3" x14ac:dyDescent="0.3">
      <c r="A86">
        <v>2012</v>
      </c>
      <c r="B86" s="1">
        <v>6.87</v>
      </c>
      <c r="C86">
        <v>82</v>
      </c>
    </row>
    <row r="87" spans="1:3" x14ac:dyDescent="0.3">
      <c r="A87">
        <v>2013</v>
      </c>
      <c r="B87" s="1">
        <v>6.79</v>
      </c>
      <c r="C87">
        <v>88</v>
      </c>
    </row>
    <row r="88" spans="1:3" x14ac:dyDescent="0.3">
      <c r="A88">
        <v>2014</v>
      </c>
      <c r="B88" s="1">
        <v>0</v>
      </c>
      <c r="C88">
        <v>0</v>
      </c>
    </row>
    <row r="89" spans="1:3" x14ac:dyDescent="0.3">
      <c r="A89">
        <v>2015</v>
      </c>
      <c r="B89" s="1">
        <v>0</v>
      </c>
      <c r="C89">
        <v>0</v>
      </c>
    </row>
    <row r="90" spans="1:3" x14ac:dyDescent="0.3">
      <c r="A90" t="s">
        <v>336</v>
      </c>
      <c r="B90" s="1" t="s">
        <v>58</v>
      </c>
    </row>
    <row r="91" spans="1:3" x14ac:dyDescent="0.3">
      <c r="A91">
        <v>2007</v>
      </c>
      <c r="B91" s="1">
        <v>31.47</v>
      </c>
      <c r="C91">
        <v>124</v>
      </c>
    </row>
    <row r="92" spans="1:3" x14ac:dyDescent="0.3">
      <c r="A92">
        <v>2008</v>
      </c>
      <c r="B92" s="1">
        <v>26.7</v>
      </c>
      <c r="C92">
        <v>200</v>
      </c>
    </row>
    <row r="93" spans="1:3" x14ac:dyDescent="0.3">
      <c r="A93">
        <v>2009</v>
      </c>
      <c r="B93" s="1">
        <v>21.57</v>
      </c>
      <c r="C93">
        <v>242</v>
      </c>
    </row>
    <row r="94" spans="1:3" x14ac:dyDescent="0.3">
      <c r="A94">
        <v>2010</v>
      </c>
      <c r="B94" s="1">
        <v>18.079999999999998</v>
      </c>
      <c r="C94">
        <v>183</v>
      </c>
    </row>
    <row r="95" spans="1:3" x14ac:dyDescent="0.3">
      <c r="A95">
        <v>2011</v>
      </c>
      <c r="B95" s="1">
        <v>14.81</v>
      </c>
      <c r="C95">
        <v>190</v>
      </c>
    </row>
    <row r="96" spans="1:3" x14ac:dyDescent="0.3">
      <c r="A96">
        <v>2012</v>
      </c>
      <c r="B96" s="1">
        <v>15.49</v>
      </c>
      <c r="C96">
        <v>185</v>
      </c>
    </row>
    <row r="97" spans="1:3" x14ac:dyDescent="0.3">
      <c r="A97">
        <v>2013</v>
      </c>
      <c r="B97" s="1">
        <v>15.2</v>
      </c>
      <c r="C97">
        <v>197</v>
      </c>
    </row>
    <row r="98" spans="1:3" x14ac:dyDescent="0.3">
      <c r="A98">
        <v>2014</v>
      </c>
      <c r="B98" s="1">
        <v>14.04</v>
      </c>
      <c r="C98">
        <v>150</v>
      </c>
    </row>
    <row r="99" spans="1:3" x14ac:dyDescent="0.3">
      <c r="A99">
        <v>2015</v>
      </c>
      <c r="B99" s="1">
        <v>11.28</v>
      </c>
      <c r="C99">
        <v>118</v>
      </c>
    </row>
  </sheetData>
  <conditionalFormatting sqref="C12:AF12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C23:AG23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9"/>
  <sheetViews>
    <sheetView topLeftCell="C22" workbookViewId="0">
      <selection activeCell="A30" sqref="A30:C339"/>
    </sheetView>
  </sheetViews>
  <sheetFormatPr defaultRowHeight="14.4" x14ac:dyDescent="0.3"/>
  <cols>
    <col min="1" max="1" width="13.77734375" customWidth="1"/>
    <col min="2" max="2" width="8.88671875" style="1"/>
  </cols>
  <sheetData>
    <row r="1" spans="1:33" x14ac:dyDescent="0.3">
      <c r="A1" s="1" t="s">
        <v>62</v>
      </c>
      <c r="B1" s="3">
        <v>19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3" s="1" customFormat="1" x14ac:dyDescent="0.3">
      <c r="A2" s="1" t="s">
        <v>63</v>
      </c>
      <c r="C2" s="1" t="str">
        <f ca="1">OFFSET($B$1,$B$1+10*C$1,0)</f>
        <v>BTH</v>
      </c>
      <c r="D2" s="1" t="str">
        <f t="shared" ref="D2:AF2" ca="1" si="0">OFFSET($B$1,$B$1+10*D$1,0)</f>
        <v>CTH</v>
      </c>
      <c r="E2" s="1" t="str">
        <f t="shared" ca="1" si="0"/>
        <v>ESH</v>
      </c>
      <c r="F2" s="1" t="str">
        <f t="shared" ca="1" si="0"/>
        <v>FHS</v>
      </c>
      <c r="G2" s="1" t="str">
        <f t="shared" ca="1" si="0"/>
        <v>GU</v>
      </c>
      <c r="H2" s="1" t="str">
        <f t="shared" ca="1" si="0"/>
        <v>HHS</v>
      </c>
      <c r="I2" s="1" t="str">
        <f t="shared" ca="1" si="0"/>
        <v>HDa</v>
      </c>
      <c r="J2" s="1" t="str">
        <f t="shared" ca="1" si="0"/>
        <v>HKr</v>
      </c>
      <c r="K2" s="1" t="str">
        <f t="shared" ca="1" si="0"/>
        <v>HV</v>
      </c>
      <c r="L2" s="1" t="str">
        <f t="shared" ca="1" si="0"/>
        <v>HB</v>
      </c>
      <c r="M2" s="1" t="str">
        <f t="shared" ca="1" si="0"/>
        <v>HiG</v>
      </c>
      <c r="N2" s="1" t="str">
        <f t="shared" ca="1" si="0"/>
        <v>HH</v>
      </c>
      <c r="O2" s="1" t="str">
        <f t="shared" ca="1" si="0"/>
        <v>JU</v>
      </c>
      <c r="P2" s="1" t="str">
        <f t="shared" ca="1" si="0"/>
        <v>HiS</v>
      </c>
      <c r="Q2" s="1" t="str">
        <f t="shared" ca="1" si="0"/>
        <v>KaU</v>
      </c>
      <c r="R2" s="1" t="str">
        <f t="shared" ca="1" si="0"/>
        <v>KI</v>
      </c>
      <c r="S2" s="1" t="str">
        <f t="shared" ca="1" si="0"/>
        <v>Konstfack</v>
      </c>
      <c r="T2" s="1" t="str">
        <f t="shared" ca="1" si="0"/>
        <v>KTH</v>
      </c>
      <c r="U2" s="1" t="str">
        <f t="shared" ca="1" si="0"/>
        <v>LiU</v>
      </c>
      <c r="V2" s="1" t="str">
        <f t="shared" ca="1" si="0"/>
        <v>LnU</v>
      </c>
      <c r="W2" s="1" t="str">
        <f t="shared" ca="1" si="0"/>
        <v>LTU</v>
      </c>
      <c r="X2" s="1" t="str">
        <f t="shared" ca="1" si="0"/>
        <v>LU</v>
      </c>
      <c r="Y2" s="1" t="str">
        <f t="shared" ca="1" si="0"/>
        <v>MaH</v>
      </c>
      <c r="Z2" s="1" t="str">
        <f t="shared" ca="1" si="0"/>
        <v>MiU</v>
      </c>
      <c r="AA2" s="1" t="str">
        <f t="shared" ca="1" si="0"/>
        <v>MdH</v>
      </c>
      <c r="AB2" s="1" t="str">
        <f t="shared" ca="1" si="0"/>
        <v>SU</v>
      </c>
      <c r="AC2" s="1" t="str">
        <f t="shared" ca="1" si="0"/>
        <v>SLU</v>
      </c>
      <c r="AD2" s="1" t="str">
        <f t="shared" ca="1" si="0"/>
        <v>SH</v>
      </c>
      <c r="AE2" s="1" t="str">
        <f t="shared" ca="1" si="0"/>
        <v>UmU</v>
      </c>
      <c r="AF2" s="1" t="str">
        <f t="shared" ca="1" si="0"/>
        <v>UU</v>
      </c>
    </row>
    <row r="3" spans="1:33" x14ac:dyDescent="0.3">
      <c r="A3">
        <v>1</v>
      </c>
      <c r="B3" s="1">
        <v>2007</v>
      </c>
      <c r="C3">
        <f ca="1">OFFSET($B$1,$B$1+10*C$1+$A3,0)</f>
        <v>2.2599999999999998</v>
      </c>
      <c r="D3">
        <f t="shared" ref="D3:AF11" ca="1" si="1">OFFSET($B$1,$B$1+10*D$1+$A3,0)</f>
        <v>1.27</v>
      </c>
      <c r="E3">
        <f t="shared" ca="1" si="1"/>
        <v>0.03</v>
      </c>
      <c r="F3">
        <f t="shared" ca="1" si="1"/>
        <v>0</v>
      </c>
      <c r="G3">
        <f t="shared" ca="1" si="1"/>
        <v>9.19</v>
      </c>
      <c r="H3">
        <f t="shared" ca="1" si="1"/>
        <v>4.5599999999999996</v>
      </c>
      <c r="I3">
        <f t="shared" ca="1" si="1"/>
        <v>1.95</v>
      </c>
      <c r="J3">
        <f t="shared" ca="1" si="1"/>
        <v>1.99</v>
      </c>
      <c r="K3">
        <f t="shared" ca="1" si="1"/>
        <v>2.3199999999999998</v>
      </c>
      <c r="L3">
        <f t="shared" ca="1" si="1"/>
        <v>3.53</v>
      </c>
      <c r="M3">
        <f t="shared" ca="1" si="1"/>
        <v>3</v>
      </c>
      <c r="N3">
        <f t="shared" ca="1" si="1"/>
        <v>2.5</v>
      </c>
      <c r="O3">
        <f t="shared" ca="1" si="1"/>
        <v>5.74</v>
      </c>
      <c r="P3">
        <f t="shared" ca="1" si="1"/>
        <v>1.38</v>
      </c>
      <c r="Q3">
        <f t="shared" ca="1" si="1"/>
        <v>2.21</v>
      </c>
      <c r="R3">
        <f t="shared" ca="1" si="1"/>
        <v>0.23</v>
      </c>
      <c r="S3">
        <f t="shared" ca="1" si="1"/>
        <v>0</v>
      </c>
      <c r="T3">
        <f t="shared" ca="1" si="1"/>
        <v>0.21</v>
      </c>
      <c r="U3">
        <f t="shared" ca="1" si="1"/>
        <v>4.99</v>
      </c>
      <c r="V3">
        <f t="shared" ca="1" si="1"/>
        <v>7.83</v>
      </c>
      <c r="W3">
        <f t="shared" ca="1" si="1"/>
        <v>1.77</v>
      </c>
      <c r="X3">
        <f t="shared" ca="1" si="1"/>
        <v>8.49</v>
      </c>
      <c r="Y3">
        <f t="shared" ca="1" si="1"/>
        <v>1.55</v>
      </c>
      <c r="Z3">
        <f t="shared" ca="1" si="1"/>
        <v>2.2599999999999998</v>
      </c>
      <c r="AA3">
        <f t="shared" ca="1" si="1"/>
        <v>4.47</v>
      </c>
      <c r="AB3">
        <f t="shared" ca="1" si="1"/>
        <v>8.67</v>
      </c>
      <c r="AC3">
        <f t="shared" ca="1" si="1"/>
        <v>1.48</v>
      </c>
      <c r="AD3">
        <f t="shared" ca="1" si="1"/>
        <v>3.08</v>
      </c>
      <c r="AE3">
        <f t="shared" ca="1" si="1"/>
        <v>3.67</v>
      </c>
      <c r="AF3">
        <f t="shared" ca="1" si="1"/>
        <v>5.74</v>
      </c>
      <c r="AG3">
        <f ca="1">SUM(C3:AF3)</f>
        <v>96.37</v>
      </c>
    </row>
    <row r="4" spans="1:33" x14ac:dyDescent="0.3">
      <c r="A4">
        <v>2</v>
      </c>
      <c r="B4" s="1">
        <v>2008</v>
      </c>
      <c r="C4">
        <f t="shared" ref="C4:R11" ca="1" si="2">OFFSET($B$1,$B$1+10*C$1+$A4,0)</f>
        <v>2.79</v>
      </c>
      <c r="D4">
        <f t="shared" ca="1" si="2"/>
        <v>1.63</v>
      </c>
      <c r="E4">
        <f t="shared" ca="1" si="2"/>
        <v>0.04</v>
      </c>
      <c r="F4">
        <f t="shared" ca="1" si="2"/>
        <v>0.28000000000000003</v>
      </c>
      <c r="G4">
        <f t="shared" ca="1" si="2"/>
        <v>8.2799999999999994</v>
      </c>
      <c r="H4">
        <f t="shared" ca="1" si="2"/>
        <v>4.46</v>
      </c>
      <c r="I4">
        <f t="shared" ca="1" si="2"/>
        <v>2.0099999999999998</v>
      </c>
      <c r="J4">
        <f t="shared" ca="1" si="2"/>
        <v>2.41</v>
      </c>
      <c r="K4">
        <f t="shared" ca="1" si="2"/>
        <v>2.13</v>
      </c>
      <c r="L4">
        <f t="shared" ca="1" si="2"/>
        <v>3.43</v>
      </c>
      <c r="M4">
        <f t="shared" ca="1" si="2"/>
        <v>3.38</v>
      </c>
      <c r="N4">
        <f t="shared" ca="1" si="2"/>
        <v>2.5499999999999998</v>
      </c>
      <c r="O4">
        <f t="shared" ca="1" si="2"/>
        <v>5.97</v>
      </c>
      <c r="P4">
        <f t="shared" ca="1" si="2"/>
        <v>1.58</v>
      </c>
      <c r="Q4">
        <f t="shared" ca="1" si="2"/>
        <v>2.2000000000000002</v>
      </c>
      <c r="R4">
        <f t="shared" ca="1" si="2"/>
        <v>0.17</v>
      </c>
      <c r="S4">
        <f t="shared" ca="1" si="1"/>
        <v>0</v>
      </c>
      <c r="T4">
        <f t="shared" ca="1" si="1"/>
        <v>0.2</v>
      </c>
      <c r="U4">
        <f t="shared" ca="1" si="1"/>
        <v>4.62</v>
      </c>
      <c r="V4">
        <f t="shared" ca="1" si="1"/>
        <v>7.18</v>
      </c>
      <c r="W4">
        <f t="shared" ca="1" si="1"/>
        <v>1.99</v>
      </c>
      <c r="X4">
        <f t="shared" ca="1" si="1"/>
        <v>9.5399999999999991</v>
      </c>
      <c r="Y4">
        <f t="shared" ca="1" si="1"/>
        <v>1.46</v>
      </c>
      <c r="Z4">
        <f t="shared" ca="1" si="1"/>
        <v>2.77</v>
      </c>
      <c r="AA4">
        <f t="shared" ca="1" si="1"/>
        <v>3.5</v>
      </c>
      <c r="AB4">
        <f t="shared" ca="1" si="1"/>
        <v>8.14</v>
      </c>
      <c r="AC4">
        <f t="shared" ca="1" si="1"/>
        <v>1.53</v>
      </c>
      <c r="AD4">
        <f t="shared" ca="1" si="1"/>
        <v>2.5</v>
      </c>
      <c r="AE4">
        <f t="shared" ca="1" si="1"/>
        <v>3.59</v>
      </c>
      <c r="AF4">
        <f t="shared" ca="1" si="1"/>
        <v>6.44</v>
      </c>
      <c r="AG4">
        <f t="shared" ref="AG4:AG22" ca="1" si="3">SUM(C4:AF4)</f>
        <v>96.77</v>
      </c>
    </row>
    <row r="5" spans="1:33" x14ac:dyDescent="0.3">
      <c r="A5">
        <v>3</v>
      </c>
      <c r="B5" s="1">
        <v>2009</v>
      </c>
      <c r="C5">
        <f t="shared" ca="1" si="2"/>
        <v>2.39</v>
      </c>
      <c r="D5">
        <f t="shared" ca="1" si="1"/>
        <v>1.53</v>
      </c>
      <c r="E5">
        <f t="shared" ca="1" si="1"/>
        <v>0.01</v>
      </c>
      <c r="F5">
        <f t="shared" ca="1" si="1"/>
        <v>0.46</v>
      </c>
      <c r="G5">
        <f t="shared" ca="1" si="1"/>
        <v>8.2899999999999991</v>
      </c>
      <c r="H5">
        <f t="shared" ca="1" si="1"/>
        <v>4.88</v>
      </c>
      <c r="I5">
        <f t="shared" ca="1" si="1"/>
        <v>2.5099999999999998</v>
      </c>
      <c r="J5">
        <f t="shared" ca="1" si="1"/>
        <v>2.4300000000000002</v>
      </c>
      <c r="K5">
        <f t="shared" ca="1" si="1"/>
        <v>2.34</v>
      </c>
      <c r="L5">
        <f t="shared" ca="1" si="1"/>
        <v>3.56</v>
      </c>
      <c r="M5">
        <f t="shared" ca="1" si="1"/>
        <v>3.11</v>
      </c>
      <c r="N5">
        <f t="shared" ca="1" si="1"/>
        <v>2.77</v>
      </c>
      <c r="O5">
        <f t="shared" ca="1" si="1"/>
        <v>5.38</v>
      </c>
      <c r="P5">
        <f t="shared" ca="1" si="1"/>
        <v>1.89</v>
      </c>
      <c r="Q5">
        <f t="shared" ca="1" si="1"/>
        <v>2.2599999999999998</v>
      </c>
      <c r="R5">
        <f t="shared" ca="1" si="1"/>
        <v>0.18</v>
      </c>
      <c r="S5">
        <f t="shared" ca="1" si="1"/>
        <v>0</v>
      </c>
      <c r="T5">
        <f t="shared" ca="1" si="1"/>
        <v>0.23</v>
      </c>
      <c r="U5">
        <f t="shared" ca="1" si="1"/>
        <v>4.57</v>
      </c>
      <c r="V5">
        <f t="shared" ca="1" si="1"/>
        <v>7.46</v>
      </c>
      <c r="W5">
        <f t="shared" ca="1" si="1"/>
        <v>1.83</v>
      </c>
      <c r="X5">
        <f t="shared" ca="1" si="1"/>
        <v>9.34</v>
      </c>
      <c r="Y5">
        <f t="shared" ca="1" si="1"/>
        <v>1.1200000000000001</v>
      </c>
      <c r="Z5">
        <f t="shared" ca="1" si="1"/>
        <v>3.32</v>
      </c>
      <c r="AA5">
        <f t="shared" ca="1" si="1"/>
        <v>2.78</v>
      </c>
      <c r="AB5">
        <f t="shared" ca="1" si="1"/>
        <v>8.52</v>
      </c>
      <c r="AC5">
        <f t="shared" ca="1" si="1"/>
        <v>1.48</v>
      </c>
      <c r="AD5">
        <f t="shared" ca="1" si="1"/>
        <v>2.42</v>
      </c>
      <c r="AE5">
        <f t="shared" ca="1" si="1"/>
        <v>3.86</v>
      </c>
      <c r="AF5">
        <f t="shared" ca="1" si="1"/>
        <v>5.88</v>
      </c>
      <c r="AG5">
        <f t="shared" ca="1" si="3"/>
        <v>96.8</v>
      </c>
    </row>
    <row r="6" spans="1:33" x14ac:dyDescent="0.3">
      <c r="A6">
        <v>4</v>
      </c>
      <c r="B6" s="1">
        <v>2010</v>
      </c>
      <c r="C6">
        <f t="shared" ca="1" si="2"/>
        <v>1.9</v>
      </c>
      <c r="D6">
        <f t="shared" ca="1" si="1"/>
        <v>1.39</v>
      </c>
      <c r="E6">
        <f t="shared" ca="1" si="1"/>
        <v>0.03</v>
      </c>
      <c r="F6">
        <f t="shared" ca="1" si="1"/>
        <v>0.48</v>
      </c>
      <c r="G6">
        <f t="shared" ca="1" si="1"/>
        <v>8.1999999999999993</v>
      </c>
      <c r="H6">
        <f t="shared" ca="1" si="1"/>
        <v>4.96</v>
      </c>
      <c r="I6">
        <f t="shared" ca="1" si="1"/>
        <v>2.31</v>
      </c>
      <c r="J6">
        <f t="shared" ca="1" si="1"/>
        <v>2.5499999999999998</v>
      </c>
      <c r="K6">
        <f t="shared" ca="1" si="1"/>
        <v>2.2000000000000002</v>
      </c>
      <c r="L6">
        <f t="shared" ca="1" si="1"/>
        <v>3.49</v>
      </c>
      <c r="M6">
        <f t="shared" ca="1" si="1"/>
        <v>3.15</v>
      </c>
      <c r="N6">
        <f t="shared" ca="1" si="1"/>
        <v>2.81</v>
      </c>
      <c r="O6">
        <f t="shared" ca="1" si="1"/>
        <v>4.71</v>
      </c>
      <c r="P6">
        <f t="shared" ca="1" si="1"/>
        <v>1.88</v>
      </c>
      <c r="Q6">
        <f t="shared" ca="1" si="1"/>
        <v>2.71</v>
      </c>
      <c r="R6">
        <f t="shared" ca="1" si="1"/>
        <v>0.43</v>
      </c>
      <c r="S6">
        <f t="shared" ca="1" si="1"/>
        <v>0</v>
      </c>
      <c r="T6">
        <f t="shared" ca="1" si="1"/>
        <v>0.37</v>
      </c>
      <c r="U6">
        <f t="shared" ca="1" si="1"/>
        <v>4.42</v>
      </c>
      <c r="V6">
        <f t="shared" ca="1" si="1"/>
        <v>7.62</v>
      </c>
      <c r="W6">
        <f t="shared" ca="1" si="1"/>
        <v>2.02</v>
      </c>
      <c r="X6">
        <f t="shared" ca="1" si="1"/>
        <v>8.1999999999999993</v>
      </c>
      <c r="Y6">
        <f t="shared" ca="1" si="1"/>
        <v>1.05</v>
      </c>
      <c r="Z6">
        <f t="shared" ca="1" si="1"/>
        <v>4.43</v>
      </c>
      <c r="AA6">
        <f t="shared" ca="1" si="1"/>
        <v>3.21</v>
      </c>
      <c r="AB6">
        <f t="shared" ca="1" si="1"/>
        <v>8.36</v>
      </c>
      <c r="AC6">
        <f t="shared" ca="1" si="1"/>
        <v>1.56</v>
      </c>
      <c r="AD6">
        <f t="shared" ca="1" si="1"/>
        <v>2.56</v>
      </c>
      <c r="AE6">
        <f t="shared" ca="1" si="1"/>
        <v>3.9</v>
      </c>
      <c r="AF6">
        <f t="shared" ca="1" si="1"/>
        <v>5.58</v>
      </c>
      <c r="AG6">
        <f t="shared" ca="1" si="3"/>
        <v>96.48</v>
      </c>
    </row>
    <row r="7" spans="1:33" x14ac:dyDescent="0.3">
      <c r="A7">
        <v>5</v>
      </c>
      <c r="B7" s="1">
        <v>2011</v>
      </c>
      <c r="C7">
        <f t="shared" ca="1" si="2"/>
        <v>1.84</v>
      </c>
      <c r="D7">
        <f t="shared" ca="1" si="1"/>
        <v>1.25</v>
      </c>
      <c r="E7">
        <f t="shared" ca="1" si="1"/>
        <v>0.03</v>
      </c>
      <c r="F7">
        <f t="shared" ca="1" si="1"/>
        <v>0.45</v>
      </c>
      <c r="G7">
        <f t="shared" ca="1" si="1"/>
        <v>8.2799999999999994</v>
      </c>
      <c r="H7">
        <f t="shared" ca="1" si="1"/>
        <v>5.29</v>
      </c>
      <c r="I7">
        <f t="shared" ca="1" si="1"/>
        <v>2.06</v>
      </c>
      <c r="J7">
        <f t="shared" ca="1" si="1"/>
        <v>2.2599999999999998</v>
      </c>
      <c r="K7">
        <f t="shared" ca="1" si="1"/>
        <v>2.12</v>
      </c>
      <c r="L7">
        <f t="shared" ca="1" si="1"/>
        <v>3.92</v>
      </c>
      <c r="M7">
        <f t="shared" ca="1" si="1"/>
        <v>3.59</v>
      </c>
      <c r="N7">
        <f t="shared" ca="1" si="1"/>
        <v>2.4</v>
      </c>
      <c r="O7">
        <f t="shared" ca="1" si="1"/>
        <v>5.39</v>
      </c>
      <c r="P7">
        <f t="shared" ca="1" si="1"/>
        <v>1.93</v>
      </c>
      <c r="Q7">
        <f t="shared" ca="1" si="1"/>
        <v>2.91</v>
      </c>
      <c r="R7">
        <f t="shared" ca="1" si="1"/>
        <v>0.37</v>
      </c>
      <c r="S7">
        <f t="shared" ca="1" si="1"/>
        <v>0</v>
      </c>
      <c r="T7">
        <f t="shared" ca="1" si="1"/>
        <v>0.27</v>
      </c>
      <c r="U7">
        <f t="shared" ca="1" si="1"/>
        <v>4.54</v>
      </c>
      <c r="V7">
        <f t="shared" ca="1" si="1"/>
        <v>8.0500000000000007</v>
      </c>
      <c r="W7">
        <f t="shared" ca="1" si="1"/>
        <v>2.4300000000000002</v>
      </c>
      <c r="X7">
        <f t="shared" ca="1" si="1"/>
        <v>7.54</v>
      </c>
      <c r="Y7">
        <f t="shared" ca="1" si="1"/>
        <v>1.03</v>
      </c>
      <c r="Z7">
        <f t="shared" ca="1" si="1"/>
        <v>2.83</v>
      </c>
      <c r="AA7">
        <f t="shared" ca="1" si="1"/>
        <v>3.52</v>
      </c>
      <c r="AB7">
        <f t="shared" ca="1" si="1"/>
        <v>7.7</v>
      </c>
      <c r="AC7">
        <f t="shared" ca="1" si="1"/>
        <v>1.7</v>
      </c>
      <c r="AD7">
        <f t="shared" ca="1" si="1"/>
        <v>2.7</v>
      </c>
      <c r="AE7">
        <f t="shared" ca="1" si="1"/>
        <v>3.92</v>
      </c>
      <c r="AF7">
        <f t="shared" ca="1" si="1"/>
        <v>6.09</v>
      </c>
      <c r="AG7">
        <f t="shared" ca="1" si="3"/>
        <v>96.410000000000011</v>
      </c>
    </row>
    <row r="8" spans="1:33" x14ac:dyDescent="0.3">
      <c r="A8">
        <v>6</v>
      </c>
      <c r="B8" s="1">
        <v>2012</v>
      </c>
      <c r="C8">
        <f t="shared" ca="1" si="2"/>
        <v>1.69</v>
      </c>
      <c r="D8">
        <f t="shared" ca="1" si="1"/>
        <v>1.29</v>
      </c>
      <c r="E8">
        <f t="shared" ca="1" si="1"/>
        <v>0.02</v>
      </c>
      <c r="F8">
        <f t="shared" ca="1" si="1"/>
        <v>0.37</v>
      </c>
      <c r="G8">
        <f t="shared" ca="1" si="1"/>
        <v>8.7200000000000006</v>
      </c>
      <c r="H8">
        <f t="shared" ca="1" si="1"/>
        <v>5.56</v>
      </c>
      <c r="I8">
        <f t="shared" ca="1" si="1"/>
        <v>1.79</v>
      </c>
      <c r="J8">
        <f t="shared" ca="1" si="1"/>
        <v>2.25</v>
      </c>
      <c r="K8">
        <f t="shared" ca="1" si="1"/>
        <v>2.59</v>
      </c>
      <c r="L8">
        <f t="shared" ca="1" si="1"/>
        <v>3.96</v>
      </c>
      <c r="M8">
        <f t="shared" ca="1" si="1"/>
        <v>2.83</v>
      </c>
      <c r="N8">
        <f t="shared" ca="1" si="1"/>
        <v>2.2000000000000002</v>
      </c>
      <c r="O8">
        <f t="shared" ca="1" si="1"/>
        <v>5</v>
      </c>
      <c r="P8">
        <f t="shared" ca="1" si="1"/>
        <v>1.91</v>
      </c>
      <c r="Q8">
        <f t="shared" ca="1" si="1"/>
        <v>2.67</v>
      </c>
      <c r="R8">
        <f t="shared" ca="1" si="1"/>
        <v>0.51</v>
      </c>
      <c r="S8">
        <f t="shared" ca="1" si="1"/>
        <v>0</v>
      </c>
      <c r="T8">
        <f t="shared" ca="1" si="1"/>
        <v>0.26</v>
      </c>
      <c r="U8">
        <f t="shared" ca="1" si="1"/>
        <v>4.79</v>
      </c>
      <c r="V8">
        <f t="shared" ca="1" si="1"/>
        <v>7.32</v>
      </c>
      <c r="W8">
        <f t="shared" ca="1" si="1"/>
        <v>3.04</v>
      </c>
      <c r="X8">
        <f t="shared" ca="1" si="1"/>
        <v>7.53</v>
      </c>
      <c r="Y8">
        <f t="shared" ca="1" si="1"/>
        <v>1.05</v>
      </c>
      <c r="Z8">
        <f t="shared" ca="1" si="1"/>
        <v>3.16</v>
      </c>
      <c r="AA8">
        <f t="shared" ca="1" si="1"/>
        <v>3.73</v>
      </c>
      <c r="AB8">
        <f t="shared" ca="1" si="1"/>
        <v>8.59</v>
      </c>
      <c r="AC8">
        <f t="shared" ca="1" si="1"/>
        <v>1.66</v>
      </c>
      <c r="AD8">
        <f t="shared" ca="1" si="1"/>
        <v>2.25</v>
      </c>
      <c r="AE8">
        <f t="shared" ca="1" si="1"/>
        <v>4.03</v>
      </c>
      <c r="AF8">
        <f t="shared" ca="1" si="1"/>
        <v>6.69</v>
      </c>
      <c r="AG8">
        <f t="shared" ca="1" si="3"/>
        <v>97.46</v>
      </c>
    </row>
    <row r="9" spans="1:33" x14ac:dyDescent="0.3">
      <c r="A9">
        <v>7</v>
      </c>
      <c r="B9" s="1">
        <v>2013</v>
      </c>
      <c r="C9">
        <f t="shared" ca="1" si="2"/>
        <v>1</v>
      </c>
      <c r="D9">
        <f t="shared" ca="1" si="1"/>
        <v>1.49</v>
      </c>
      <c r="E9">
        <f t="shared" ca="1" si="1"/>
        <v>0</v>
      </c>
      <c r="F9">
        <f t="shared" ca="1" si="1"/>
        <v>0.38</v>
      </c>
      <c r="G9">
        <f t="shared" ca="1" si="1"/>
        <v>8.86</v>
      </c>
      <c r="H9">
        <f t="shared" ca="1" si="1"/>
        <v>6.16</v>
      </c>
      <c r="I9">
        <f t="shared" ca="1" si="1"/>
        <v>1.89</v>
      </c>
      <c r="J9">
        <f t="shared" ca="1" si="1"/>
        <v>2.65</v>
      </c>
      <c r="K9">
        <f t="shared" ca="1" si="1"/>
        <v>2.73</v>
      </c>
      <c r="L9">
        <f t="shared" ca="1" si="1"/>
        <v>4.1399999999999997</v>
      </c>
      <c r="M9">
        <f t="shared" ca="1" si="1"/>
        <v>2.78</v>
      </c>
      <c r="N9">
        <f t="shared" ca="1" si="1"/>
        <v>2.33</v>
      </c>
      <c r="O9">
        <f t="shared" ca="1" si="1"/>
        <v>4.8899999999999997</v>
      </c>
      <c r="P9">
        <f t="shared" ca="1" si="1"/>
        <v>1.62</v>
      </c>
      <c r="Q9">
        <f t="shared" ca="1" si="1"/>
        <v>2.36</v>
      </c>
      <c r="R9">
        <f t="shared" ca="1" si="1"/>
        <v>0.67</v>
      </c>
      <c r="S9">
        <f t="shared" ca="1" si="1"/>
        <v>0</v>
      </c>
      <c r="T9">
        <f t="shared" ca="1" si="1"/>
        <v>0.38</v>
      </c>
      <c r="U9">
        <f t="shared" ca="1" si="1"/>
        <v>5.01</v>
      </c>
      <c r="V9">
        <f t="shared" ca="1" si="1"/>
        <v>6.64</v>
      </c>
      <c r="W9">
        <f t="shared" ca="1" si="1"/>
        <v>2.98</v>
      </c>
      <c r="X9">
        <f t="shared" ca="1" si="1"/>
        <v>7.48</v>
      </c>
      <c r="Y9">
        <f t="shared" ca="1" si="1"/>
        <v>1.0900000000000001</v>
      </c>
      <c r="Z9">
        <f t="shared" ca="1" si="1"/>
        <v>1.86</v>
      </c>
      <c r="AA9">
        <f t="shared" ca="1" si="1"/>
        <v>3.87</v>
      </c>
      <c r="AB9">
        <f t="shared" ca="1" si="1"/>
        <v>9.39</v>
      </c>
      <c r="AC9">
        <f t="shared" ca="1" si="1"/>
        <v>1.61</v>
      </c>
      <c r="AD9">
        <f t="shared" ca="1" si="1"/>
        <v>2.42</v>
      </c>
      <c r="AE9">
        <f t="shared" ca="1" si="1"/>
        <v>4.37</v>
      </c>
      <c r="AF9">
        <f t="shared" ca="1" si="1"/>
        <v>6.79</v>
      </c>
      <c r="AG9">
        <f t="shared" ca="1" si="3"/>
        <v>97.840000000000018</v>
      </c>
    </row>
    <row r="10" spans="1:33" x14ac:dyDescent="0.3">
      <c r="A10">
        <v>8</v>
      </c>
      <c r="B10" s="1">
        <v>2014</v>
      </c>
      <c r="C10">
        <f t="shared" ca="1" si="2"/>
        <v>1.1100000000000001</v>
      </c>
      <c r="D10">
        <f t="shared" ca="1" si="1"/>
        <v>1.49</v>
      </c>
      <c r="E10">
        <f t="shared" ca="1" si="1"/>
        <v>0</v>
      </c>
      <c r="F10">
        <f t="shared" ca="1" si="1"/>
        <v>0.37</v>
      </c>
      <c r="G10">
        <f t="shared" ca="1" si="1"/>
        <v>8.5299999999999994</v>
      </c>
      <c r="H10">
        <f t="shared" ca="1" si="1"/>
        <v>6.17</v>
      </c>
      <c r="I10">
        <f t="shared" ca="1" si="1"/>
        <v>1.86</v>
      </c>
      <c r="J10">
        <f t="shared" ca="1" si="1"/>
        <v>2.68</v>
      </c>
      <c r="K10">
        <f t="shared" ca="1" si="1"/>
        <v>3.16</v>
      </c>
      <c r="L10">
        <f t="shared" ca="1" si="1"/>
        <v>4.29</v>
      </c>
      <c r="M10">
        <f t="shared" ca="1" si="1"/>
        <v>2.59</v>
      </c>
      <c r="N10">
        <f t="shared" ca="1" si="1"/>
        <v>2.0299999999999998</v>
      </c>
      <c r="O10">
        <f t="shared" ca="1" si="1"/>
        <v>4.8600000000000003</v>
      </c>
      <c r="P10">
        <f t="shared" ca="1" si="1"/>
        <v>1.81</v>
      </c>
      <c r="Q10">
        <f t="shared" ca="1" si="1"/>
        <v>2.39</v>
      </c>
      <c r="R10">
        <f t="shared" ca="1" si="1"/>
        <v>0.72</v>
      </c>
      <c r="S10">
        <f t="shared" ca="1" si="1"/>
        <v>0</v>
      </c>
      <c r="T10">
        <f t="shared" ca="1" si="1"/>
        <v>0.38</v>
      </c>
      <c r="U10">
        <f t="shared" ca="1" si="1"/>
        <v>4.8499999999999996</v>
      </c>
      <c r="V10">
        <f t="shared" ca="1" si="1"/>
        <v>6.84</v>
      </c>
      <c r="W10">
        <f t="shared" ca="1" si="1"/>
        <v>3.03</v>
      </c>
      <c r="X10">
        <f t="shared" ca="1" si="1"/>
        <v>7.79</v>
      </c>
      <c r="Y10">
        <f t="shared" ca="1" si="1"/>
        <v>1.02</v>
      </c>
      <c r="Z10">
        <f t="shared" ca="1" si="1"/>
        <v>1.86</v>
      </c>
      <c r="AA10">
        <f t="shared" ca="1" si="1"/>
        <v>3.7</v>
      </c>
      <c r="AB10">
        <f t="shared" ca="1" si="1"/>
        <v>9.4600000000000009</v>
      </c>
      <c r="AC10">
        <f t="shared" ca="1" si="1"/>
        <v>1.51</v>
      </c>
      <c r="AD10">
        <f t="shared" ca="1" si="1"/>
        <v>2.52</v>
      </c>
      <c r="AE10">
        <f t="shared" ca="1" si="1"/>
        <v>4.3099999999999996</v>
      </c>
      <c r="AF10">
        <f t="shared" ca="1" si="1"/>
        <v>6.3</v>
      </c>
      <c r="AG10">
        <f t="shared" ca="1" si="3"/>
        <v>97.63000000000001</v>
      </c>
    </row>
    <row r="11" spans="1:33" x14ac:dyDescent="0.3">
      <c r="A11">
        <v>9</v>
      </c>
      <c r="B11" s="1">
        <v>2015</v>
      </c>
      <c r="C11">
        <f t="shared" ca="1" si="2"/>
        <v>0.87</v>
      </c>
      <c r="D11">
        <f t="shared" ca="1" si="1"/>
        <v>1.58</v>
      </c>
      <c r="E11">
        <f t="shared" ca="1" si="1"/>
        <v>0</v>
      </c>
      <c r="F11">
        <f t="shared" ca="1" si="1"/>
        <v>0.36</v>
      </c>
      <c r="G11">
        <f t="shared" ca="1" si="1"/>
        <v>8.65</v>
      </c>
      <c r="H11">
        <f t="shared" ca="1" si="1"/>
        <v>6.17</v>
      </c>
      <c r="I11">
        <f t="shared" ca="1" si="1"/>
        <v>2.02</v>
      </c>
      <c r="J11">
        <f t="shared" ca="1" si="1"/>
        <v>2.73</v>
      </c>
      <c r="K11">
        <f t="shared" ca="1" si="1"/>
        <v>2.77</v>
      </c>
      <c r="L11">
        <f t="shared" ca="1" si="1"/>
        <v>4.18</v>
      </c>
      <c r="M11">
        <f t="shared" ca="1" si="1"/>
        <v>2.56</v>
      </c>
      <c r="N11">
        <f t="shared" ca="1" si="1"/>
        <v>2.1</v>
      </c>
      <c r="O11">
        <f t="shared" ca="1" si="1"/>
        <v>5</v>
      </c>
      <c r="P11">
        <f t="shared" ca="1" si="1"/>
        <v>1.77</v>
      </c>
      <c r="Q11">
        <f t="shared" ca="1" si="1"/>
        <v>2.76</v>
      </c>
      <c r="R11">
        <f t="shared" ca="1" si="1"/>
        <v>0.79</v>
      </c>
      <c r="S11">
        <f t="shared" ca="1" si="1"/>
        <v>0</v>
      </c>
      <c r="T11">
        <f t="shared" ca="1" si="1"/>
        <v>0.37</v>
      </c>
      <c r="U11">
        <f t="shared" ca="1" si="1"/>
        <v>4.96</v>
      </c>
      <c r="V11">
        <f t="shared" ca="1" si="1"/>
        <v>7.06</v>
      </c>
      <c r="W11">
        <f t="shared" ca="1" si="1"/>
        <v>2.75</v>
      </c>
      <c r="X11">
        <f t="shared" ca="1" si="1"/>
        <v>7.85</v>
      </c>
      <c r="Y11">
        <f t="shared" ca="1" si="1"/>
        <v>0.95</v>
      </c>
      <c r="Z11">
        <f t="shared" ca="1" si="1"/>
        <v>1.79</v>
      </c>
      <c r="AA11">
        <f t="shared" ca="1" si="1"/>
        <v>3.91</v>
      </c>
      <c r="AB11">
        <f t="shared" ca="1" si="1"/>
        <v>9.33</v>
      </c>
      <c r="AC11">
        <f t="shared" ca="1" si="1"/>
        <v>1.51</v>
      </c>
      <c r="AD11">
        <f t="shared" ca="1" si="1"/>
        <v>2.7</v>
      </c>
      <c r="AE11">
        <f t="shared" ca="1" si="1"/>
        <v>4.21</v>
      </c>
      <c r="AF11">
        <f t="shared" ca="1" si="1"/>
        <v>5.95</v>
      </c>
      <c r="AG11">
        <f t="shared" ca="1" si="3"/>
        <v>97.65</v>
      </c>
    </row>
    <row r="12" spans="1:33" x14ac:dyDescent="0.3">
      <c r="B12" s="2" t="s">
        <v>65</v>
      </c>
      <c r="C12">
        <f ca="1">C11-C3</f>
        <v>-1.3899999999999997</v>
      </c>
      <c r="D12">
        <f t="shared" ref="D12:AF12" ca="1" si="4">D11-D3</f>
        <v>0.31000000000000005</v>
      </c>
      <c r="E12">
        <f t="shared" ca="1" si="4"/>
        <v>-0.03</v>
      </c>
      <c r="F12">
        <f t="shared" ca="1" si="4"/>
        <v>0.36</v>
      </c>
      <c r="G12">
        <f t="shared" ca="1" si="4"/>
        <v>-0.53999999999999915</v>
      </c>
      <c r="H12">
        <f t="shared" ca="1" si="4"/>
        <v>1.6100000000000003</v>
      </c>
      <c r="I12">
        <f t="shared" ca="1" si="4"/>
        <v>7.0000000000000062E-2</v>
      </c>
      <c r="J12">
        <f t="shared" ca="1" si="4"/>
        <v>0.74</v>
      </c>
      <c r="K12">
        <f t="shared" ca="1" si="4"/>
        <v>0.45000000000000018</v>
      </c>
      <c r="L12">
        <f t="shared" ca="1" si="4"/>
        <v>0.64999999999999991</v>
      </c>
      <c r="M12">
        <f t="shared" ca="1" si="4"/>
        <v>-0.43999999999999995</v>
      </c>
      <c r="N12">
        <f t="shared" ca="1" si="4"/>
        <v>-0.39999999999999991</v>
      </c>
      <c r="O12">
        <f t="shared" ca="1" si="4"/>
        <v>-0.74000000000000021</v>
      </c>
      <c r="P12">
        <f t="shared" ca="1" si="4"/>
        <v>0.39000000000000012</v>
      </c>
      <c r="Q12">
        <f t="shared" ca="1" si="4"/>
        <v>0.54999999999999982</v>
      </c>
      <c r="R12">
        <f t="shared" ca="1" si="4"/>
        <v>0.56000000000000005</v>
      </c>
      <c r="S12">
        <f t="shared" ca="1" si="4"/>
        <v>0</v>
      </c>
      <c r="T12">
        <f t="shared" ca="1" si="4"/>
        <v>0.16</v>
      </c>
      <c r="U12">
        <f t="shared" ca="1" si="4"/>
        <v>-3.0000000000000249E-2</v>
      </c>
      <c r="V12">
        <f t="shared" ca="1" si="4"/>
        <v>-0.77000000000000046</v>
      </c>
      <c r="W12">
        <f t="shared" ca="1" si="4"/>
        <v>0.98</v>
      </c>
      <c r="X12">
        <f t="shared" ca="1" si="4"/>
        <v>-0.64000000000000057</v>
      </c>
      <c r="Y12">
        <f t="shared" ca="1" si="4"/>
        <v>-0.60000000000000009</v>
      </c>
      <c r="Z12">
        <f t="shared" ca="1" si="4"/>
        <v>-0.46999999999999975</v>
      </c>
      <c r="AA12">
        <f t="shared" ca="1" si="4"/>
        <v>-0.55999999999999961</v>
      </c>
      <c r="AB12">
        <f t="shared" ca="1" si="4"/>
        <v>0.66000000000000014</v>
      </c>
      <c r="AC12">
        <f t="shared" ca="1" si="4"/>
        <v>3.0000000000000027E-2</v>
      </c>
      <c r="AD12">
        <f t="shared" ca="1" si="4"/>
        <v>-0.37999999999999989</v>
      </c>
      <c r="AE12">
        <f t="shared" ca="1" si="4"/>
        <v>0.54</v>
      </c>
      <c r="AF12">
        <f t="shared" ca="1" si="4"/>
        <v>0.20999999999999996</v>
      </c>
    </row>
    <row r="14" spans="1:33" s="1" customFormat="1" x14ac:dyDescent="0.3">
      <c r="B14" s="2" t="s">
        <v>61</v>
      </c>
      <c r="C14" s="1" t="str">
        <f ca="1">OFFSET($B$1,$B$1+10*C$1,0)</f>
        <v>BTH</v>
      </c>
      <c r="D14" s="1" t="str">
        <f t="shared" ref="D14:AF14" ca="1" si="5">OFFSET($B$1,$B$1+10*D$1,0)</f>
        <v>CTH</v>
      </c>
      <c r="E14" s="1" t="str">
        <f t="shared" ca="1" si="5"/>
        <v>ESH</v>
      </c>
      <c r="F14" s="1" t="str">
        <f t="shared" ca="1" si="5"/>
        <v>FHS</v>
      </c>
      <c r="G14" s="1" t="str">
        <f t="shared" ca="1" si="5"/>
        <v>GU</v>
      </c>
      <c r="H14" s="1" t="str">
        <f t="shared" ca="1" si="5"/>
        <v>HHS</v>
      </c>
      <c r="I14" s="1" t="str">
        <f t="shared" ca="1" si="5"/>
        <v>HDa</v>
      </c>
      <c r="J14" s="1" t="str">
        <f t="shared" ca="1" si="5"/>
        <v>HKr</v>
      </c>
      <c r="K14" s="1" t="str">
        <f t="shared" ca="1" si="5"/>
        <v>HV</v>
      </c>
      <c r="L14" s="1" t="str">
        <f t="shared" ca="1" si="5"/>
        <v>HB</v>
      </c>
      <c r="M14" s="1" t="str">
        <f t="shared" ca="1" si="5"/>
        <v>HiG</v>
      </c>
      <c r="N14" s="1" t="str">
        <f t="shared" ca="1" si="5"/>
        <v>HH</v>
      </c>
      <c r="O14" s="1" t="str">
        <f t="shared" ca="1" si="5"/>
        <v>JU</v>
      </c>
      <c r="P14" s="1" t="str">
        <f t="shared" ca="1" si="5"/>
        <v>HiS</v>
      </c>
      <c r="Q14" s="1" t="str">
        <f t="shared" ca="1" si="5"/>
        <v>KaU</v>
      </c>
      <c r="R14" s="1" t="str">
        <f t="shared" ca="1" si="5"/>
        <v>KI</v>
      </c>
      <c r="S14" s="1" t="str">
        <f t="shared" ca="1" si="5"/>
        <v>Konstfack</v>
      </c>
      <c r="T14" s="1" t="str">
        <f t="shared" ca="1" si="5"/>
        <v>KTH</v>
      </c>
      <c r="U14" s="1" t="str">
        <f t="shared" ca="1" si="5"/>
        <v>LiU</v>
      </c>
      <c r="V14" s="1" t="str">
        <f t="shared" ca="1" si="5"/>
        <v>LnU</v>
      </c>
      <c r="W14" s="1" t="str">
        <f t="shared" ca="1" si="5"/>
        <v>LTU</v>
      </c>
      <c r="X14" s="1" t="str">
        <f t="shared" ca="1" si="5"/>
        <v>LU</v>
      </c>
      <c r="Y14" s="1" t="str">
        <f t="shared" ca="1" si="5"/>
        <v>MaH</v>
      </c>
      <c r="Z14" s="1" t="str">
        <f t="shared" ca="1" si="5"/>
        <v>MiU</v>
      </c>
      <c r="AA14" s="1" t="str">
        <f t="shared" ca="1" si="5"/>
        <v>MdH</v>
      </c>
      <c r="AB14" s="1" t="str">
        <f t="shared" ca="1" si="5"/>
        <v>SU</v>
      </c>
      <c r="AC14" s="1" t="str">
        <f t="shared" ca="1" si="5"/>
        <v>SLU</v>
      </c>
      <c r="AD14" s="1" t="str">
        <f t="shared" ca="1" si="5"/>
        <v>SH</v>
      </c>
      <c r="AE14" s="1" t="str">
        <f t="shared" ca="1" si="5"/>
        <v>UmU</v>
      </c>
      <c r="AF14" s="1" t="str">
        <f t="shared" ca="1" si="5"/>
        <v>UU</v>
      </c>
      <c r="AG14" s="1" t="s">
        <v>60</v>
      </c>
    </row>
    <row r="15" spans="1:33" x14ac:dyDescent="0.3">
      <c r="A15">
        <v>2</v>
      </c>
      <c r="B15" s="1">
        <v>2008</v>
      </c>
      <c r="C15">
        <f ca="1">OFFSET($B$1,$B$1+10*C$1+$A15,1)</f>
        <v>2756</v>
      </c>
      <c r="D15">
        <f t="shared" ref="D15:AF22" ca="1" si="6">OFFSET($B$1,$B$1+10*D$1+$A15,1)</f>
        <v>1614</v>
      </c>
      <c r="E15">
        <f t="shared" ca="1" si="6"/>
        <v>41</v>
      </c>
      <c r="F15">
        <f t="shared" ca="1" si="6"/>
        <v>279</v>
      </c>
      <c r="G15">
        <f t="shared" ca="1" si="6"/>
        <v>8192</v>
      </c>
      <c r="H15">
        <f t="shared" ca="1" si="6"/>
        <v>4414</v>
      </c>
      <c r="I15">
        <f t="shared" ca="1" si="6"/>
        <v>1987</v>
      </c>
      <c r="J15">
        <f t="shared" ca="1" si="6"/>
        <v>2386</v>
      </c>
      <c r="K15">
        <f t="shared" ca="1" si="6"/>
        <v>2109</v>
      </c>
      <c r="L15">
        <f t="shared" ca="1" si="6"/>
        <v>3393</v>
      </c>
      <c r="M15">
        <f t="shared" ca="1" si="6"/>
        <v>3342</v>
      </c>
      <c r="N15">
        <f t="shared" ca="1" si="6"/>
        <v>2526</v>
      </c>
      <c r="O15">
        <f t="shared" ca="1" si="6"/>
        <v>5902</v>
      </c>
      <c r="P15">
        <f t="shared" ca="1" si="6"/>
        <v>1561</v>
      </c>
      <c r="Q15">
        <f t="shared" ca="1" si="6"/>
        <v>2178</v>
      </c>
      <c r="R15">
        <f t="shared" ca="1" si="6"/>
        <v>172</v>
      </c>
      <c r="S15">
        <f t="shared" ca="1" si="6"/>
        <v>0</v>
      </c>
      <c r="T15">
        <f t="shared" ca="1" si="6"/>
        <v>193</v>
      </c>
      <c r="U15">
        <f t="shared" ca="1" si="6"/>
        <v>4574</v>
      </c>
      <c r="V15">
        <f t="shared" ca="1" si="6"/>
        <v>7107</v>
      </c>
      <c r="W15">
        <f t="shared" ca="1" si="6"/>
        <v>1965</v>
      </c>
      <c r="X15">
        <f t="shared" ca="1" si="6"/>
        <v>9440</v>
      </c>
      <c r="Y15">
        <f t="shared" ca="1" si="6"/>
        <v>1449</v>
      </c>
      <c r="Z15">
        <f t="shared" ca="1" si="6"/>
        <v>2740</v>
      </c>
      <c r="AA15">
        <f t="shared" ca="1" si="6"/>
        <v>3467</v>
      </c>
      <c r="AB15">
        <f t="shared" ca="1" si="6"/>
        <v>8058</v>
      </c>
      <c r="AC15">
        <f t="shared" ca="1" si="6"/>
        <v>1512</v>
      </c>
      <c r="AD15">
        <f t="shared" ca="1" si="6"/>
        <v>2477</v>
      </c>
      <c r="AE15">
        <f t="shared" ca="1" si="6"/>
        <v>3551</v>
      </c>
      <c r="AF15">
        <f t="shared" ca="1" si="6"/>
        <v>6367</v>
      </c>
      <c r="AG15">
        <f t="shared" ca="1" si="3"/>
        <v>95752</v>
      </c>
    </row>
    <row r="16" spans="1:33" x14ac:dyDescent="0.3">
      <c r="A16">
        <v>3</v>
      </c>
      <c r="B16" s="1">
        <v>2009</v>
      </c>
      <c r="C16">
        <f t="shared" ref="C16:R22" ca="1" si="7">OFFSET($B$1,$B$1+10*C$1+$A16,1)</f>
        <v>2572</v>
      </c>
      <c r="D16">
        <f t="shared" ca="1" si="7"/>
        <v>1646</v>
      </c>
      <c r="E16">
        <f t="shared" ca="1" si="7"/>
        <v>14</v>
      </c>
      <c r="F16">
        <f t="shared" ca="1" si="7"/>
        <v>499</v>
      </c>
      <c r="G16">
        <f t="shared" ca="1" si="7"/>
        <v>8928</v>
      </c>
      <c r="H16">
        <f t="shared" ca="1" si="7"/>
        <v>5257</v>
      </c>
      <c r="I16">
        <f t="shared" ca="1" si="7"/>
        <v>2699</v>
      </c>
      <c r="J16">
        <f t="shared" ca="1" si="7"/>
        <v>2622</v>
      </c>
      <c r="K16">
        <f t="shared" ca="1" si="7"/>
        <v>2519</v>
      </c>
      <c r="L16">
        <f t="shared" ca="1" si="7"/>
        <v>3837</v>
      </c>
      <c r="M16">
        <f t="shared" ca="1" si="7"/>
        <v>3347</v>
      </c>
      <c r="N16">
        <f t="shared" ca="1" si="7"/>
        <v>2984</v>
      </c>
      <c r="O16">
        <f t="shared" ca="1" si="7"/>
        <v>5791</v>
      </c>
      <c r="P16">
        <f t="shared" ca="1" si="7"/>
        <v>2031</v>
      </c>
      <c r="Q16">
        <f t="shared" ca="1" si="7"/>
        <v>2435</v>
      </c>
      <c r="R16">
        <f t="shared" ca="1" si="7"/>
        <v>191</v>
      </c>
      <c r="S16">
        <f t="shared" ca="1" si="6"/>
        <v>0</v>
      </c>
      <c r="T16">
        <f t="shared" ca="1" si="6"/>
        <v>245</v>
      </c>
      <c r="U16">
        <f t="shared" ca="1" si="6"/>
        <v>4918</v>
      </c>
      <c r="V16">
        <f t="shared" ca="1" si="6"/>
        <v>8031</v>
      </c>
      <c r="W16">
        <f t="shared" ca="1" si="6"/>
        <v>1975</v>
      </c>
      <c r="X16">
        <f t="shared" ca="1" si="6"/>
        <v>10064</v>
      </c>
      <c r="Y16">
        <f t="shared" ca="1" si="6"/>
        <v>1210</v>
      </c>
      <c r="Z16">
        <f t="shared" ca="1" si="6"/>
        <v>3574</v>
      </c>
      <c r="AA16">
        <f t="shared" ca="1" si="6"/>
        <v>2996</v>
      </c>
      <c r="AB16">
        <f t="shared" ca="1" si="6"/>
        <v>9172</v>
      </c>
      <c r="AC16">
        <f t="shared" ca="1" si="6"/>
        <v>1594</v>
      </c>
      <c r="AD16">
        <f t="shared" ca="1" si="6"/>
        <v>2602</v>
      </c>
      <c r="AE16">
        <f t="shared" ca="1" si="6"/>
        <v>4163</v>
      </c>
      <c r="AF16">
        <f t="shared" ca="1" si="6"/>
        <v>6337</v>
      </c>
      <c r="AG16">
        <f t="shared" ca="1" si="3"/>
        <v>104253</v>
      </c>
    </row>
    <row r="17" spans="1:33" x14ac:dyDescent="0.3">
      <c r="A17">
        <v>4</v>
      </c>
      <c r="B17" s="1">
        <v>2010</v>
      </c>
      <c r="C17">
        <f t="shared" ca="1" si="7"/>
        <v>2120</v>
      </c>
      <c r="D17">
        <f t="shared" ca="1" si="6"/>
        <v>1546</v>
      </c>
      <c r="E17">
        <f t="shared" ca="1" si="6"/>
        <v>37</v>
      </c>
      <c r="F17">
        <f t="shared" ca="1" si="6"/>
        <v>532</v>
      </c>
      <c r="G17">
        <f t="shared" ca="1" si="6"/>
        <v>9146</v>
      </c>
      <c r="H17">
        <f t="shared" ca="1" si="6"/>
        <v>5533</v>
      </c>
      <c r="I17">
        <f t="shared" ca="1" si="6"/>
        <v>2577</v>
      </c>
      <c r="J17">
        <f t="shared" ca="1" si="6"/>
        <v>2845</v>
      </c>
      <c r="K17">
        <f t="shared" ca="1" si="6"/>
        <v>2453</v>
      </c>
      <c r="L17">
        <f t="shared" ca="1" si="6"/>
        <v>3895</v>
      </c>
      <c r="M17">
        <f t="shared" ca="1" si="6"/>
        <v>3517</v>
      </c>
      <c r="N17">
        <f t="shared" ca="1" si="6"/>
        <v>3138</v>
      </c>
      <c r="O17">
        <f t="shared" ca="1" si="6"/>
        <v>5248</v>
      </c>
      <c r="P17">
        <f t="shared" ca="1" si="6"/>
        <v>2096</v>
      </c>
      <c r="Q17">
        <f t="shared" ca="1" si="6"/>
        <v>3025</v>
      </c>
      <c r="R17">
        <f t="shared" ca="1" si="6"/>
        <v>475</v>
      </c>
      <c r="S17">
        <f t="shared" ca="1" si="6"/>
        <v>0</v>
      </c>
      <c r="T17">
        <f t="shared" ca="1" si="6"/>
        <v>418</v>
      </c>
      <c r="U17">
        <f t="shared" ca="1" si="6"/>
        <v>4929</v>
      </c>
      <c r="V17">
        <f t="shared" ca="1" si="6"/>
        <v>8492</v>
      </c>
      <c r="W17">
        <f t="shared" ca="1" si="6"/>
        <v>2248</v>
      </c>
      <c r="X17">
        <f t="shared" ca="1" si="6"/>
        <v>9147</v>
      </c>
      <c r="Y17">
        <f t="shared" ca="1" si="6"/>
        <v>1166</v>
      </c>
      <c r="Z17">
        <f t="shared" ca="1" si="6"/>
        <v>4944</v>
      </c>
      <c r="AA17">
        <f t="shared" ca="1" si="6"/>
        <v>3579</v>
      </c>
      <c r="AB17">
        <f t="shared" ca="1" si="6"/>
        <v>9323</v>
      </c>
      <c r="AC17">
        <f t="shared" ca="1" si="6"/>
        <v>1744</v>
      </c>
      <c r="AD17">
        <f t="shared" ca="1" si="6"/>
        <v>2853</v>
      </c>
      <c r="AE17">
        <f t="shared" ca="1" si="6"/>
        <v>4343</v>
      </c>
      <c r="AF17">
        <f t="shared" ca="1" si="6"/>
        <v>6222</v>
      </c>
      <c r="AG17">
        <f t="shared" ca="1" si="3"/>
        <v>107591</v>
      </c>
    </row>
    <row r="18" spans="1:33" x14ac:dyDescent="0.3">
      <c r="A18">
        <v>5</v>
      </c>
      <c r="B18" s="1">
        <v>2011</v>
      </c>
      <c r="C18">
        <f t="shared" ca="1" si="7"/>
        <v>1969</v>
      </c>
      <c r="D18">
        <f t="shared" ca="1" si="6"/>
        <v>1339</v>
      </c>
      <c r="E18">
        <f t="shared" ca="1" si="6"/>
        <v>33</v>
      </c>
      <c r="F18">
        <f t="shared" ca="1" si="6"/>
        <v>483</v>
      </c>
      <c r="G18">
        <f t="shared" ca="1" si="6"/>
        <v>8858</v>
      </c>
      <c r="H18">
        <f t="shared" ca="1" si="6"/>
        <v>5661</v>
      </c>
      <c r="I18">
        <f t="shared" ca="1" si="6"/>
        <v>2208</v>
      </c>
      <c r="J18">
        <f t="shared" ca="1" si="6"/>
        <v>2414</v>
      </c>
      <c r="K18">
        <f t="shared" ca="1" si="6"/>
        <v>2270</v>
      </c>
      <c r="L18">
        <f t="shared" ca="1" si="6"/>
        <v>4192</v>
      </c>
      <c r="M18">
        <f t="shared" ca="1" si="6"/>
        <v>3842</v>
      </c>
      <c r="N18">
        <f t="shared" ca="1" si="6"/>
        <v>2563</v>
      </c>
      <c r="O18">
        <f t="shared" ca="1" si="6"/>
        <v>5764</v>
      </c>
      <c r="P18">
        <f t="shared" ca="1" si="6"/>
        <v>2061</v>
      </c>
      <c r="Q18">
        <f t="shared" ca="1" si="6"/>
        <v>3116</v>
      </c>
      <c r="R18">
        <f t="shared" ca="1" si="6"/>
        <v>397</v>
      </c>
      <c r="S18">
        <f t="shared" ca="1" si="6"/>
        <v>1</v>
      </c>
      <c r="T18">
        <f t="shared" ca="1" si="6"/>
        <v>294</v>
      </c>
      <c r="U18">
        <f t="shared" ca="1" si="6"/>
        <v>4851</v>
      </c>
      <c r="V18">
        <f t="shared" ca="1" si="6"/>
        <v>8610</v>
      </c>
      <c r="W18">
        <f t="shared" ca="1" si="6"/>
        <v>2596</v>
      </c>
      <c r="X18">
        <f t="shared" ca="1" si="6"/>
        <v>8061</v>
      </c>
      <c r="Y18">
        <f t="shared" ca="1" si="6"/>
        <v>1103</v>
      </c>
      <c r="Z18">
        <f t="shared" ca="1" si="6"/>
        <v>3030</v>
      </c>
      <c r="AA18">
        <f t="shared" ca="1" si="6"/>
        <v>3762</v>
      </c>
      <c r="AB18">
        <f t="shared" ca="1" si="6"/>
        <v>8232</v>
      </c>
      <c r="AC18">
        <f t="shared" ca="1" si="6"/>
        <v>1815</v>
      </c>
      <c r="AD18">
        <f t="shared" ca="1" si="6"/>
        <v>2889</v>
      </c>
      <c r="AE18">
        <f t="shared" ca="1" si="6"/>
        <v>4192</v>
      </c>
      <c r="AF18">
        <f t="shared" ca="1" si="6"/>
        <v>6509</v>
      </c>
      <c r="AG18">
        <f t="shared" ca="1" si="3"/>
        <v>103115</v>
      </c>
    </row>
    <row r="19" spans="1:33" x14ac:dyDescent="0.3">
      <c r="A19">
        <v>6</v>
      </c>
      <c r="B19" s="1">
        <v>2012</v>
      </c>
      <c r="C19">
        <f t="shared" ca="1" si="7"/>
        <v>1723</v>
      </c>
      <c r="D19">
        <f t="shared" ca="1" si="6"/>
        <v>1310</v>
      </c>
      <c r="E19">
        <f t="shared" ca="1" si="6"/>
        <v>24</v>
      </c>
      <c r="F19">
        <f t="shared" ca="1" si="6"/>
        <v>376</v>
      </c>
      <c r="G19">
        <f t="shared" ca="1" si="6"/>
        <v>8866</v>
      </c>
      <c r="H19">
        <f t="shared" ca="1" si="6"/>
        <v>5655</v>
      </c>
      <c r="I19">
        <f t="shared" ca="1" si="6"/>
        <v>1821</v>
      </c>
      <c r="J19">
        <f t="shared" ca="1" si="6"/>
        <v>2290</v>
      </c>
      <c r="K19">
        <f t="shared" ca="1" si="6"/>
        <v>2635</v>
      </c>
      <c r="L19">
        <f t="shared" ca="1" si="6"/>
        <v>4027</v>
      </c>
      <c r="M19">
        <f t="shared" ca="1" si="6"/>
        <v>2878</v>
      </c>
      <c r="N19">
        <f t="shared" ca="1" si="6"/>
        <v>2236</v>
      </c>
      <c r="O19">
        <f t="shared" ca="1" si="6"/>
        <v>5086</v>
      </c>
      <c r="P19">
        <f t="shared" ca="1" si="6"/>
        <v>1940</v>
      </c>
      <c r="Q19">
        <f t="shared" ca="1" si="6"/>
        <v>2714</v>
      </c>
      <c r="R19">
        <f t="shared" ca="1" si="6"/>
        <v>514</v>
      </c>
      <c r="S19">
        <f t="shared" ca="1" si="6"/>
        <v>0</v>
      </c>
      <c r="T19">
        <f t="shared" ca="1" si="6"/>
        <v>268</v>
      </c>
      <c r="U19">
        <f t="shared" ca="1" si="6"/>
        <v>4874</v>
      </c>
      <c r="V19">
        <f t="shared" ca="1" si="6"/>
        <v>7442</v>
      </c>
      <c r="W19">
        <f t="shared" ca="1" si="6"/>
        <v>3092</v>
      </c>
      <c r="X19">
        <f t="shared" ca="1" si="6"/>
        <v>7651</v>
      </c>
      <c r="Y19">
        <f t="shared" ca="1" si="6"/>
        <v>1069</v>
      </c>
      <c r="Z19">
        <f t="shared" ca="1" si="6"/>
        <v>3213</v>
      </c>
      <c r="AA19">
        <f t="shared" ca="1" si="6"/>
        <v>3795</v>
      </c>
      <c r="AB19">
        <f t="shared" ca="1" si="6"/>
        <v>8732</v>
      </c>
      <c r="AC19">
        <f t="shared" ca="1" si="6"/>
        <v>1689</v>
      </c>
      <c r="AD19">
        <f t="shared" ca="1" si="6"/>
        <v>2290</v>
      </c>
      <c r="AE19">
        <f t="shared" ca="1" si="6"/>
        <v>4096</v>
      </c>
      <c r="AF19">
        <f t="shared" ca="1" si="6"/>
        <v>6803</v>
      </c>
      <c r="AG19">
        <f t="shared" ca="1" si="3"/>
        <v>99109</v>
      </c>
    </row>
    <row r="20" spans="1:33" x14ac:dyDescent="0.3">
      <c r="A20">
        <v>7</v>
      </c>
      <c r="B20" s="1">
        <v>2013</v>
      </c>
      <c r="C20">
        <f t="shared" ca="1" si="7"/>
        <v>957</v>
      </c>
      <c r="D20">
        <f t="shared" ca="1" si="6"/>
        <v>1429</v>
      </c>
      <c r="E20">
        <f t="shared" ca="1" si="6"/>
        <v>3</v>
      </c>
      <c r="F20">
        <f t="shared" ca="1" si="6"/>
        <v>369</v>
      </c>
      <c r="G20">
        <f t="shared" ca="1" si="6"/>
        <v>8516</v>
      </c>
      <c r="H20">
        <f t="shared" ca="1" si="6"/>
        <v>5921</v>
      </c>
      <c r="I20">
        <f t="shared" ca="1" si="6"/>
        <v>1813</v>
      </c>
      <c r="J20">
        <f t="shared" ca="1" si="6"/>
        <v>2542</v>
      </c>
      <c r="K20">
        <f t="shared" ca="1" si="6"/>
        <v>2628</v>
      </c>
      <c r="L20">
        <f t="shared" ca="1" si="6"/>
        <v>3983</v>
      </c>
      <c r="M20">
        <f t="shared" ca="1" si="6"/>
        <v>2673</v>
      </c>
      <c r="N20">
        <f t="shared" ca="1" si="6"/>
        <v>2237</v>
      </c>
      <c r="O20">
        <f t="shared" ca="1" si="6"/>
        <v>4702</v>
      </c>
      <c r="P20">
        <f t="shared" ca="1" si="6"/>
        <v>1557</v>
      </c>
      <c r="Q20">
        <f t="shared" ca="1" si="6"/>
        <v>2270</v>
      </c>
      <c r="R20">
        <f t="shared" ca="1" si="6"/>
        <v>646</v>
      </c>
      <c r="S20">
        <f t="shared" ca="1" si="6"/>
        <v>3</v>
      </c>
      <c r="T20">
        <f t="shared" ca="1" si="6"/>
        <v>367</v>
      </c>
      <c r="U20">
        <f t="shared" ca="1" si="6"/>
        <v>4813</v>
      </c>
      <c r="V20">
        <f t="shared" ca="1" si="6"/>
        <v>6379</v>
      </c>
      <c r="W20">
        <f t="shared" ca="1" si="6"/>
        <v>2865</v>
      </c>
      <c r="X20">
        <f t="shared" ca="1" si="6"/>
        <v>7186</v>
      </c>
      <c r="Y20">
        <f t="shared" ca="1" si="6"/>
        <v>1051</v>
      </c>
      <c r="Z20">
        <f t="shared" ca="1" si="6"/>
        <v>1785</v>
      </c>
      <c r="AA20">
        <f t="shared" ca="1" si="6"/>
        <v>3721</v>
      </c>
      <c r="AB20">
        <f t="shared" ca="1" si="6"/>
        <v>9023</v>
      </c>
      <c r="AC20">
        <f t="shared" ca="1" si="6"/>
        <v>1548</v>
      </c>
      <c r="AD20">
        <f t="shared" ca="1" si="6"/>
        <v>2329</v>
      </c>
      <c r="AE20">
        <f t="shared" ca="1" si="6"/>
        <v>4197</v>
      </c>
      <c r="AF20">
        <f t="shared" ca="1" si="6"/>
        <v>6523</v>
      </c>
      <c r="AG20">
        <f t="shared" ca="1" si="3"/>
        <v>94036</v>
      </c>
    </row>
    <row r="21" spans="1:33" x14ac:dyDescent="0.3">
      <c r="A21">
        <v>8</v>
      </c>
      <c r="B21" s="1">
        <v>2014</v>
      </c>
      <c r="C21">
        <f t="shared" ca="1" si="7"/>
        <v>1052</v>
      </c>
      <c r="D21">
        <f t="shared" ca="1" si="6"/>
        <v>1411</v>
      </c>
      <c r="E21">
        <f t="shared" ca="1" si="6"/>
        <v>0</v>
      </c>
      <c r="F21">
        <f t="shared" ca="1" si="6"/>
        <v>347</v>
      </c>
      <c r="G21">
        <f t="shared" ca="1" si="6"/>
        <v>8062</v>
      </c>
      <c r="H21">
        <f t="shared" ca="1" si="6"/>
        <v>5825</v>
      </c>
      <c r="I21">
        <f t="shared" ca="1" si="6"/>
        <v>1759</v>
      </c>
      <c r="J21">
        <f t="shared" ca="1" si="6"/>
        <v>2533</v>
      </c>
      <c r="K21">
        <f t="shared" ca="1" si="6"/>
        <v>2982</v>
      </c>
      <c r="L21">
        <f t="shared" ca="1" si="6"/>
        <v>4052</v>
      </c>
      <c r="M21">
        <f t="shared" ca="1" si="6"/>
        <v>2445</v>
      </c>
      <c r="N21">
        <f t="shared" ca="1" si="6"/>
        <v>1915</v>
      </c>
      <c r="O21">
        <f t="shared" ca="1" si="6"/>
        <v>4595</v>
      </c>
      <c r="P21">
        <f t="shared" ca="1" si="6"/>
        <v>1711</v>
      </c>
      <c r="Q21">
        <f t="shared" ca="1" si="6"/>
        <v>2256</v>
      </c>
      <c r="R21">
        <f t="shared" ca="1" si="6"/>
        <v>677</v>
      </c>
      <c r="S21">
        <f t="shared" ca="1" si="6"/>
        <v>2</v>
      </c>
      <c r="T21">
        <f t="shared" ca="1" si="6"/>
        <v>355</v>
      </c>
      <c r="U21">
        <f t="shared" ca="1" si="6"/>
        <v>4580</v>
      </c>
      <c r="V21">
        <f t="shared" ca="1" si="6"/>
        <v>6463</v>
      </c>
      <c r="W21">
        <f t="shared" ca="1" si="6"/>
        <v>2859</v>
      </c>
      <c r="X21">
        <f t="shared" ca="1" si="6"/>
        <v>7362</v>
      </c>
      <c r="Y21">
        <f t="shared" ca="1" si="6"/>
        <v>968</v>
      </c>
      <c r="Z21">
        <f t="shared" ca="1" si="6"/>
        <v>1753</v>
      </c>
      <c r="AA21">
        <f t="shared" ca="1" si="6"/>
        <v>3499</v>
      </c>
      <c r="AB21">
        <f t="shared" ca="1" si="6"/>
        <v>8933</v>
      </c>
      <c r="AC21">
        <f t="shared" ca="1" si="6"/>
        <v>1425</v>
      </c>
      <c r="AD21">
        <f t="shared" ca="1" si="6"/>
        <v>2382</v>
      </c>
      <c r="AE21">
        <f t="shared" ca="1" si="6"/>
        <v>4071</v>
      </c>
      <c r="AF21">
        <f t="shared" ca="1" si="6"/>
        <v>5953</v>
      </c>
      <c r="AG21">
        <f t="shared" ca="1" si="3"/>
        <v>92227</v>
      </c>
    </row>
    <row r="22" spans="1:33" x14ac:dyDescent="0.3">
      <c r="A22">
        <v>9</v>
      </c>
      <c r="B22" s="1">
        <v>2015</v>
      </c>
      <c r="C22">
        <f t="shared" ca="1" si="7"/>
        <v>802</v>
      </c>
      <c r="D22">
        <f t="shared" ca="1" si="6"/>
        <v>1461</v>
      </c>
      <c r="E22">
        <f t="shared" ca="1" si="6"/>
        <v>0</v>
      </c>
      <c r="F22">
        <f t="shared" ca="1" si="6"/>
        <v>336</v>
      </c>
      <c r="G22">
        <f t="shared" ca="1" si="6"/>
        <v>7973</v>
      </c>
      <c r="H22">
        <f t="shared" ca="1" si="6"/>
        <v>5685</v>
      </c>
      <c r="I22">
        <f t="shared" ca="1" si="6"/>
        <v>1863</v>
      </c>
      <c r="J22">
        <f t="shared" ca="1" si="6"/>
        <v>2515</v>
      </c>
      <c r="K22">
        <f t="shared" ca="1" si="6"/>
        <v>2551</v>
      </c>
      <c r="L22">
        <f t="shared" ca="1" si="6"/>
        <v>3856</v>
      </c>
      <c r="M22">
        <f t="shared" ca="1" si="6"/>
        <v>2363</v>
      </c>
      <c r="N22">
        <f t="shared" ca="1" si="6"/>
        <v>1932</v>
      </c>
      <c r="O22">
        <f t="shared" ca="1" si="6"/>
        <v>4612</v>
      </c>
      <c r="P22">
        <f t="shared" ca="1" si="6"/>
        <v>1629</v>
      </c>
      <c r="Q22">
        <f t="shared" ca="1" si="6"/>
        <v>2545</v>
      </c>
      <c r="R22">
        <f t="shared" ca="1" si="6"/>
        <v>727</v>
      </c>
      <c r="S22">
        <f t="shared" ca="1" si="6"/>
        <v>1</v>
      </c>
      <c r="T22">
        <f t="shared" ca="1" si="6"/>
        <v>337</v>
      </c>
      <c r="U22">
        <f t="shared" ca="1" si="6"/>
        <v>4571</v>
      </c>
      <c r="V22">
        <f t="shared" ca="1" si="6"/>
        <v>6513</v>
      </c>
      <c r="W22">
        <f t="shared" ca="1" si="6"/>
        <v>2538</v>
      </c>
      <c r="X22">
        <f t="shared" ca="1" si="6"/>
        <v>7241</v>
      </c>
      <c r="Y22">
        <f t="shared" ca="1" si="6"/>
        <v>873</v>
      </c>
      <c r="Z22">
        <f t="shared" ca="1" si="6"/>
        <v>1649</v>
      </c>
      <c r="AA22">
        <f t="shared" ca="1" si="6"/>
        <v>3602</v>
      </c>
      <c r="AB22">
        <f t="shared" ca="1" si="6"/>
        <v>8607</v>
      </c>
      <c r="AC22">
        <f t="shared" ca="1" si="6"/>
        <v>1390</v>
      </c>
      <c r="AD22">
        <f t="shared" ca="1" si="6"/>
        <v>2487</v>
      </c>
      <c r="AE22">
        <f t="shared" ca="1" si="6"/>
        <v>3884</v>
      </c>
      <c r="AF22">
        <f t="shared" ca="1" si="6"/>
        <v>5483</v>
      </c>
      <c r="AG22">
        <f t="shared" ca="1" si="3"/>
        <v>90026</v>
      </c>
    </row>
    <row r="23" spans="1:33" x14ac:dyDescent="0.3">
      <c r="B23" s="2" t="s">
        <v>64</v>
      </c>
      <c r="C23">
        <f ca="1">C22-C15</f>
        <v>-1954</v>
      </c>
      <c r="D23">
        <f t="shared" ref="D23:AG23" ca="1" si="8">D22-D15</f>
        <v>-153</v>
      </c>
      <c r="E23">
        <f t="shared" ca="1" si="8"/>
        <v>-41</v>
      </c>
      <c r="F23">
        <f t="shared" ca="1" si="8"/>
        <v>57</v>
      </c>
      <c r="G23">
        <f t="shared" ca="1" si="8"/>
        <v>-219</v>
      </c>
      <c r="H23">
        <f t="shared" ca="1" si="8"/>
        <v>1271</v>
      </c>
      <c r="I23">
        <f t="shared" ca="1" si="8"/>
        <v>-124</v>
      </c>
      <c r="J23">
        <f t="shared" ca="1" si="8"/>
        <v>129</v>
      </c>
      <c r="K23">
        <f t="shared" ca="1" si="8"/>
        <v>442</v>
      </c>
      <c r="L23">
        <f t="shared" ca="1" si="8"/>
        <v>463</v>
      </c>
      <c r="M23">
        <f t="shared" ca="1" si="8"/>
        <v>-979</v>
      </c>
      <c r="N23">
        <f t="shared" ca="1" si="8"/>
        <v>-594</v>
      </c>
      <c r="O23">
        <f t="shared" ca="1" si="8"/>
        <v>-1290</v>
      </c>
      <c r="P23">
        <f t="shared" ca="1" si="8"/>
        <v>68</v>
      </c>
      <c r="Q23">
        <f t="shared" ca="1" si="8"/>
        <v>367</v>
      </c>
      <c r="R23">
        <f t="shared" ca="1" si="8"/>
        <v>555</v>
      </c>
      <c r="S23">
        <f t="shared" ca="1" si="8"/>
        <v>1</v>
      </c>
      <c r="T23">
        <f t="shared" ca="1" si="8"/>
        <v>144</v>
      </c>
      <c r="U23">
        <f t="shared" ca="1" si="8"/>
        <v>-3</v>
      </c>
      <c r="V23">
        <f t="shared" ca="1" si="8"/>
        <v>-594</v>
      </c>
      <c r="W23">
        <f t="shared" ca="1" si="8"/>
        <v>573</v>
      </c>
      <c r="X23">
        <f t="shared" ca="1" si="8"/>
        <v>-2199</v>
      </c>
      <c r="Y23">
        <f t="shared" ca="1" si="8"/>
        <v>-576</v>
      </c>
      <c r="Z23">
        <f t="shared" ca="1" si="8"/>
        <v>-1091</v>
      </c>
      <c r="AA23">
        <f t="shared" ca="1" si="8"/>
        <v>135</v>
      </c>
      <c r="AB23">
        <f t="shared" ca="1" si="8"/>
        <v>549</v>
      </c>
      <c r="AC23">
        <f t="shared" ca="1" si="8"/>
        <v>-122</v>
      </c>
      <c r="AD23">
        <f t="shared" ca="1" si="8"/>
        <v>10</v>
      </c>
      <c r="AE23">
        <f t="shared" ca="1" si="8"/>
        <v>333</v>
      </c>
      <c r="AF23">
        <f t="shared" ca="1" si="8"/>
        <v>-884</v>
      </c>
      <c r="AG23">
        <f t="shared" ca="1" si="8"/>
        <v>-5726</v>
      </c>
    </row>
    <row r="30" spans="1:33" x14ac:dyDescent="0.3">
      <c r="A30" t="s">
        <v>337</v>
      </c>
      <c r="B30" s="1" t="s">
        <v>30</v>
      </c>
    </row>
    <row r="31" spans="1:33" x14ac:dyDescent="0.3">
      <c r="A31">
        <v>2007</v>
      </c>
      <c r="B31" s="1">
        <v>2.2599999999999998</v>
      </c>
      <c r="C31">
        <v>1113</v>
      </c>
    </row>
    <row r="32" spans="1:33" x14ac:dyDescent="0.3">
      <c r="A32">
        <v>2008</v>
      </c>
      <c r="B32" s="1">
        <v>2.79</v>
      </c>
      <c r="C32">
        <v>2756</v>
      </c>
    </row>
    <row r="33" spans="1:3" x14ac:dyDescent="0.3">
      <c r="A33">
        <v>2009</v>
      </c>
      <c r="B33" s="1">
        <v>2.39</v>
      </c>
      <c r="C33">
        <v>2572</v>
      </c>
    </row>
    <row r="34" spans="1:3" x14ac:dyDescent="0.3">
      <c r="A34">
        <v>2010</v>
      </c>
      <c r="B34" s="1">
        <v>1.9</v>
      </c>
      <c r="C34">
        <v>2120</v>
      </c>
    </row>
    <row r="35" spans="1:3" x14ac:dyDescent="0.3">
      <c r="A35">
        <v>2011</v>
      </c>
      <c r="B35" s="1">
        <v>1.84</v>
      </c>
      <c r="C35">
        <v>1969</v>
      </c>
    </row>
    <row r="36" spans="1:3" x14ac:dyDescent="0.3">
      <c r="A36">
        <v>2012</v>
      </c>
      <c r="B36" s="1">
        <v>1.69</v>
      </c>
      <c r="C36">
        <v>1723</v>
      </c>
    </row>
    <row r="37" spans="1:3" x14ac:dyDescent="0.3">
      <c r="A37">
        <v>2013</v>
      </c>
      <c r="B37" s="1">
        <v>1</v>
      </c>
      <c r="C37">
        <v>957</v>
      </c>
    </row>
    <row r="38" spans="1:3" x14ac:dyDescent="0.3">
      <c r="A38">
        <v>2014</v>
      </c>
      <c r="B38" s="1">
        <v>1.1100000000000001</v>
      </c>
      <c r="C38">
        <v>1052</v>
      </c>
    </row>
    <row r="39" spans="1:3" x14ac:dyDescent="0.3">
      <c r="A39">
        <v>2015</v>
      </c>
      <c r="B39" s="1">
        <v>0.87</v>
      </c>
      <c r="C39">
        <v>802</v>
      </c>
    </row>
    <row r="40" spans="1:3" x14ac:dyDescent="0.3">
      <c r="A40" t="s">
        <v>338</v>
      </c>
      <c r="B40" s="1" t="s">
        <v>31</v>
      </c>
    </row>
    <row r="41" spans="1:3" x14ac:dyDescent="0.3">
      <c r="A41">
        <v>2007</v>
      </c>
      <c r="B41" s="1">
        <v>1.27</v>
      </c>
      <c r="C41">
        <v>626</v>
      </c>
    </row>
    <row r="42" spans="1:3" x14ac:dyDescent="0.3">
      <c r="A42">
        <v>2008</v>
      </c>
      <c r="B42" s="1">
        <v>1.63</v>
      </c>
      <c r="C42">
        <v>1614</v>
      </c>
    </row>
    <row r="43" spans="1:3" x14ac:dyDescent="0.3">
      <c r="A43">
        <v>2009</v>
      </c>
      <c r="B43" s="1">
        <v>1.53</v>
      </c>
      <c r="C43">
        <v>1646</v>
      </c>
    </row>
    <row r="44" spans="1:3" x14ac:dyDescent="0.3">
      <c r="A44">
        <v>2010</v>
      </c>
      <c r="B44" s="1">
        <v>1.39</v>
      </c>
      <c r="C44">
        <v>1546</v>
      </c>
    </row>
    <row r="45" spans="1:3" x14ac:dyDescent="0.3">
      <c r="A45">
        <v>2011</v>
      </c>
      <c r="B45" s="1">
        <v>1.25</v>
      </c>
      <c r="C45">
        <v>1339</v>
      </c>
    </row>
    <row r="46" spans="1:3" x14ac:dyDescent="0.3">
      <c r="A46">
        <v>2012</v>
      </c>
      <c r="B46" s="1">
        <v>1.29</v>
      </c>
      <c r="C46">
        <v>1310</v>
      </c>
    </row>
    <row r="47" spans="1:3" x14ac:dyDescent="0.3">
      <c r="A47">
        <v>2013</v>
      </c>
      <c r="B47" s="1">
        <v>1.49</v>
      </c>
      <c r="C47">
        <v>1429</v>
      </c>
    </row>
    <row r="48" spans="1:3" x14ac:dyDescent="0.3">
      <c r="A48">
        <v>2014</v>
      </c>
      <c r="B48" s="1">
        <v>1.49</v>
      </c>
      <c r="C48">
        <v>1411</v>
      </c>
    </row>
    <row r="49" spans="1:3" x14ac:dyDescent="0.3">
      <c r="A49">
        <v>2015</v>
      </c>
      <c r="B49" s="1">
        <v>1.58</v>
      </c>
      <c r="C49">
        <v>1461</v>
      </c>
    </row>
    <row r="50" spans="1:3" x14ac:dyDescent="0.3">
      <c r="A50" t="s">
        <v>339</v>
      </c>
      <c r="B50" s="1" t="s">
        <v>340</v>
      </c>
    </row>
    <row r="51" spans="1:3" x14ac:dyDescent="0.3">
      <c r="A51">
        <v>2007</v>
      </c>
      <c r="B51" s="1">
        <v>0.03</v>
      </c>
      <c r="C51">
        <v>16</v>
      </c>
    </row>
    <row r="52" spans="1:3" x14ac:dyDescent="0.3">
      <c r="A52">
        <v>2008</v>
      </c>
      <c r="B52" s="1">
        <v>0.04</v>
      </c>
      <c r="C52">
        <v>41</v>
      </c>
    </row>
    <row r="53" spans="1:3" x14ac:dyDescent="0.3">
      <c r="A53">
        <v>2009</v>
      </c>
      <c r="B53" s="1">
        <v>0.01</v>
      </c>
      <c r="C53">
        <v>14</v>
      </c>
    </row>
    <row r="54" spans="1:3" x14ac:dyDescent="0.3">
      <c r="A54">
        <v>2010</v>
      </c>
      <c r="B54" s="1">
        <v>0.03</v>
      </c>
      <c r="C54">
        <v>37</v>
      </c>
    </row>
    <row r="55" spans="1:3" x14ac:dyDescent="0.3">
      <c r="A55">
        <v>2011</v>
      </c>
      <c r="B55" s="1">
        <v>0.03</v>
      </c>
      <c r="C55">
        <v>33</v>
      </c>
    </row>
    <row r="56" spans="1:3" x14ac:dyDescent="0.3">
      <c r="A56">
        <v>2012</v>
      </c>
      <c r="B56" s="1">
        <v>0.02</v>
      </c>
      <c r="C56">
        <v>24</v>
      </c>
    </row>
    <row r="57" spans="1:3" x14ac:dyDescent="0.3">
      <c r="A57">
        <v>2013</v>
      </c>
      <c r="B57" s="1">
        <v>0</v>
      </c>
      <c r="C57">
        <v>3</v>
      </c>
    </row>
    <row r="58" spans="1:3" x14ac:dyDescent="0.3">
      <c r="A58">
        <v>2014</v>
      </c>
      <c r="B58" s="1">
        <v>0</v>
      </c>
      <c r="C58">
        <v>0</v>
      </c>
    </row>
    <row r="59" spans="1:3" x14ac:dyDescent="0.3">
      <c r="A59">
        <v>2015</v>
      </c>
      <c r="B59" s="1">
        <v>0</v>
      </c>
      <c r="C59">
        <v>0</v>
      </c>
    </row>
    <row r="60" spans="1:3" x14ac:dyDescent="0.3">
      <c r="A60" t="s">
        <v>341</v>
      </c>
      <c r="B60" s="1" t="s">
        <v>342</v>
      </c>
    </row>
    <row r="61" spans="1:3" x14ac:dyDescent="0.3">
      <c r="A61">
        <v>2007</v>
      </c>
      <c r="B61" s="1">
        <v>0</v>
      </c>
      <c r="C61">
        <v>0</v>
      </c>
    </row>
    <row r="62" spans="1:3" x14ac:dyDescent="0.3">
      <c r="A62">
        <v>2008</v>
      </c>
      <c r="B62" s="1">
        <v>0.28000000000000003</v>
      </c>
      <c r="C62">
        <v>279</v>
      </c>
    </row>
    <row r="63" spans="1:3" x14ac:dyDescent="0.3">
      <c r="A63">
        <v>2009</v>
      </c>
      <c r="B63" s="1">
        <v>0.46</v>
      </c>
      <c r="C63">
        <v>499</v>
      </c>
    </row>
    <row r="64" spans="1:3" x14ac:dyDescent="0.3">
      <c r="A64">
        <v>2010</v>
      </c>
      <c r="B64" s="1">
        <v>0.48</v>
      </c>
      <c r="C64">
        <v>532</v>
      </c>
    </row>
    <row r="65" spans="1:3" x14ac:dyDescent="0.3">
      <c r="A65">
        <v>2011</v>
      </c>
      <c r="B65" s="1">
        <v>0.45</v>
      </c>
      <c r="C65">
        <v>483</v>
      </c>
    </row>
    <row r="66" spans="1:3" x14ac:dyDescent="0.3">
      <c r="A66">
        <v>2012</v>
      </c>
      <c r="B66" s="1">
        <v>0.37</v>
      </c>
      <c r="C66">
        <v>376</v>
      </c>
    </row>
    <row r="67" spans="1:3" x14ac:dyDescent="0.3">
      <c r="A67">
        <v>2013</v>
      </c>
      <c r="B67" s="1">
        <v>0.38</v>
      </c>
      <c r="C67">
        <v>369</v>
      </c>
    </row>
    <row r="68" spans="1:3" x14ac:dyDescent="0.3">
      <c r="A68">
        <v>2014</v>
      </c>
      <c r="B68" s="1">
        <v>0.37</v>
      </c>
      <c r="C68">
        <v>347</v>
      </c>
    </row>
    <row r="69" spans="1:3" x14ac:dyDescent="0.3">
      <c r="A69">
        <v>2015</v>
      </c>
      <c r="B69" s="1">
        <v>0.36</v>
      </c>
      <c r="C69">
        <v>336</v>
      </c>
    </row>
    <row r="70" spans="1:3" x14ac:dyDescent="0.3">
      <c r="A70" t="s">
        <v>343</v>
      </c>
      <c r="B70" s="1" t="s">
        <v>32</v>
      </c>
    </row>
    <row r="71" spans="1:3" x14ac:dyDescent="0.3">
      <c r="A71">
        <v>2007</v>
      </c>
      <c r="B71" s="1">
        <v>9.19</v>
      </c>
      <c r="C71">
        <v>4520</v>
      </c>
    </row>
    <row r="72" spans="1:3" x14ac:dyDescent="0.3">
      <c r="A72">
        <v>2008</v>
      </c>
      <c r="B72" s="1">
        <v>8.2799999999999994</v>
      </c>
      <c r="C72">
        <v>8192</v>
      </c>
    </row>
    <row r="73" spans="1:3" x14ac:dyDescent="0.3">
      <c r="A73">
        <v>2009</v>
      </c>
      <c r="B73" s="1">
        <v>8.2899999999999991</v>
      </c>
      <c r="C73">
        <v>8928</v>
      </c>
    </row>
    <row r="74" spans="1:3" x14ac:dyDescent="0.3">
      <c r="A74">
        <v>2010</v>
      </c>
      <c r="B74" s="1">
        <v>8.1999999999999993</v>
      </c>
      <c r="C74">
        <v>9146</v>
      </c>
    </row>
    <row r="75" spans="1:3" x14ac:dyDescent="0.3">
      <c r="A75">
        <v>2011</v>
      </c>
      <c r="B75" s="1">
        <v>8.2799999999999994</v>
      </c>
      <c r="C75">
        <v>8858</v>
      </c>
    </row>
    <row r="76" spans="1:3" x14ac:dyDescent="0.3">
      <c r="A76">
        <v>2012</v>
      </c>
      <c r="B76" s="1">
        <v>8.7200000000000006</v>
      </c>
      <c r="C76">
        <v>8866</v>
      </c>
    </row>
    <row r="77" spans="1:3" x14ac:dyDescent="0.3">
      <c r="A77">
        <v>2013</v>
      </c>
      <c r="B77" s="1">
        <v>8.86</v>
      </c>
      <c r="C77">
        <v>8516</v>
      </c>
    </row>
    <row r="78" spans="1:3" x14ac:dyDescent="0.3">
      <c r="A78">
        <v>2014</v>
      </c>
      <c r="B78" s="1">
        <v>8.5299999999999994</v>
      </c>
      <c r="C78">
        <v>8062</v>
      </c>
    </row>
    <row r="79" spans="1:3" x14ac:dyDescent="0.3">
      <c r="A79">
        <v>2015</v>
      </c>
      <c r="B79" s="1">
        <v>8.65</v>
      </c>
      <c r="C79">
        <v>7973</v>
      </c>
    </row>
    <row r="80" spans="1:3" x14ac:dyDescent="0.3">
      <c r="A80" t="s">
        <v>344</v>
      </c>
      <c r="B80" s="1" t="s">
        <v>33</v>
      </c>
    </row>
    <row r="81" spans="1:3" x14ac:dyDescent="0.3">
      <c r="A81">
        <v>2007</v>
      </c>
      <c r="B81" s="1">
        <v>4.5599999999999996</v>
      </c>
      <c r="C81">
        <v>2245</v>
      </c>
    </row>
    <row r="82" spans="1:3" x14ac:dyDescent="0.3">
      <c r="A82">
        <v>2008</v>
      </c>
      <c r="B82" s="1">
        <v>4.46</v>
      </c>
      <c r="C82">
        <v>4414</v>
      </c>
    </row>
    <row r="83" spans="1:3" x14ac:dyDescent="0.3">
      <c r="A83">
        <v>2009</v>
      </c>
      <c r="B83" s="1">
        <v>4.88</v>
      </c>
      <c r="C83">
        <v>5257</v>
      </c>
    </row>
    <row r="84" spans="1:3" x14ac:dyDescent="0.3">
      <c r="A84">
        <v>2010</v>
      </c>
      <c r="B84" s="1">
        <v>4.96</v>
      </c>
      <c r="C84">
        <v>5533</v>
      </c>
    </row>
    <row r="85" spans="1:3" x14ac:dyDescent="0.3">
      <c r="A85">
        <v>2011</v>
      </c>
      <c r="B85" s="1">
        <v>5.29</v>
      </c>
      <c r="C85">
        <v>5661</v>
      </c>
    </row>
    <row r="86" spans="1:3" x14ac:dyDescent="0.3">
      <c r="A86">
        <v>2012</v>
      </c>
      <c r="B86" s="1">
        <v>5.56</v>
      </c>
      <c r="C86">
        <v>5655</v>
      </c>
    </row>
    <row r="87" spans="1:3" x14ac:dyDescent="0.3">
      <c r="A87">
        <v>2013</v>
      </c>
      <c r="B87" s="1">
        <v>6.16</v>
      </c>
      <c r="C87">
        <v>5921</v>
      </c>
    </row>
    <row r="88" spans="1:3" x14ac:dyDescent="0.3">
      <c r="A88">
        <v>2014</v>
      </c>
      <c r="B88" s="1">
        <v>6.17</v>
      </c>
      <c r="C88">
        <v>5825</v>
      </c>
    </row>
    <row r="89" spans="1:3" x14ac:dyDescent="0.3">
      <c r="A89">
        <v>2015</v>
      </c>
      <c r="B89" s="1">
        <v>6.17</v>
      </c>
      <c r="C89">
        <v>5685</v>
      </c>
    </row>
    <row r="90" spans="1:3" x14ac:dyDescent="0.3">
      <c r="A90" t="s">
        <v>345</v>
      </c>
      <c r="B90" s="1" t="s">
        <v>34</v>
      </c>
    </row>
    <row r="91" spans="1:3" x14ac:dyDescent="0.3">
      <c r="A91">
        <v>2007</v>
      </c>
      <c r="B91" s="1">
        <v>1.95</v>
      </c>
      <c r="C91">
        <v>957</v>
      </c>
    </row>
    <row r="92" spans="1:3" x14ac:dyDescent="0.3">
      <c r="A92">
        <v>2008</v>
      </c>
      <c r="B92" s="1">
        <v>2.0099999999999998</v>
      </c>
      <c r="C92">
        <v>1987</v>
      </c>
    </row>
    <row r="93" spans="1:3" x14ac:dyDescent="0.3">
      <c r="A93">
        <v>2009</v>
      </c>
      <c r="B93" s="1">
        <v>2.5099999999999998</v>
      </c>
      <c r="C93">
        <v>2699</v>
      </c>
    </row>
    <row r="94" spans="1:3" x14ac:dyDescent="0.3">
      <c r="A94">
        <v>2010</v>
      </c>
      <c r="B94" s="1">
        <v>2.31</v>
      </c>
      <c r="C94">
        <v>2577</v>
      </c>
    </row>
    <row r="95" spans="1:3" x14ac:dyDescent="0.3">
      <c r="A95">
        <v>2011</v>
      </c>
      <c r="B95" s="1">
        <v>2.06</v>
      </c>
      <c r="C95">
        <v>2208</v>
      </c>
    </row>
    <row r="96" spans="1:3" x14ac:dyDescent="0.3">
      <c r="A96">
        <v>2012</v>
      </c>
      <c r="B96" s="1">
        <v>1.79</v>
      </c>
      <c r="C96">
        <v>1821</v>
      </c>
    </row>
    <row r="97" spans="1:3" x14ac:dyDescent="0.3">
      <c r="A97">
        <v>2013</v>
      </c>
      <c r="B97" s="1">
        <v>1.89</v>
      </c>
      <c r="C97">
        <v>1813</v>
      </c>
    </row>
    <row r="98" spans="1:3" x14ac:dyDescent="0.3">
      <c r="A98">
        <v>2014</v>
      </c>
      <c r="B98" s="1">
        <v>1.86</v>
      </c>
      <c r="C98">
        <v>1759</v>
      </c>
    </row>
    <row r="99" spans="1:3" x14ac:dyDescent="0.3">
      <c r="A99">
        <v>2015</v>
      </c>
      <c r="B99" s="1">
        <v>2.02</v>
      </c>
      <c r="C99">
        <v>1863</v>
      </c>
    </row>
    <row r="100" spans="1:3" x14ac:dyDescent="0.3">
      <c r="A100" t="s">
        <v>346</v>
      </c>
      <c r="B100" s="1" t="s">
        <v>35</v>
      </c>
    </row>
    <row r="101" spans="1:3" x14ac:dyDescent="0.3">
      <c r="A101">
        <v>2007</v>
      </c>
      <c r="B101" s="1">
        <v>1.99</v>
      </c>
      <c r="C101">
        <v>981</v>
      </c>
    </row>
    <row r="102" spans="1:3" x14ac:dyDescent="0.3">
      <c r="A102">
        <v>2008</v>
      </c>
      <c r="B102" s="1">
        <v>2.41</v>
      </c>
      <c r="C102">
        <v>2386</v>
      </c>
    </row>
    <row r="103" spans="1:3" x14ac:dyDescent="0.3">
      <c r="A103">
        <v>2009</v>
      </c>
      <c r="B103" s="1">
        <v>2.4300000000000002</v>
      </c>
      <c r="C103">
        <v>2622</v>
      </c>
    </row>
    <row r="104" spans="1:3" x14ac:dyDescent="0.3">
      <c r="A104">
        <v>2010</v>
      </c>
      <c r="B104" s="1">
        <v>2.5499999999999998</v>
      </c>
      <c r="C104">
        <v>2845</v>
      </c>
    </row>
    <row r="105" spans="1:3" x14ac:dyDescent="0.3">
      <c r="A105">
        <v>2011</v>
      </c>
      <c r="B105" s="1">
        <v>2.2599999999999998</v>
      </c>
      <c r="C105">
        <v>2414</v>
      </c>
    </row>
    <row r="106" spans="1:3" x14ac:dyDescent="0.3">
      <c r="A106">
        <v>2012</v>
      </c>
      <c r="B106" s="1">
        <v>2.25</v>
      </c>
      <c r="C106">
        <v>2290</v>
      </c>
    </row>
    <row r="107" spans="1:3" x14ac:dyDescent="0.3">
      <c r="A107">
        <v>2013</v>
      </c>
      <c r="B107" s="1">
        <v>2.65</v>
      </c>
      <c r="C107">
        <v>2542</v>
      </c>
    </row>
    <row r="108" spans="1:3" x14ac:dyDescent="0.3">
      <c r="A108">
        <v>2014</v>
      </c>
      <c r="B108" s="1">
        <v>2.68</v>
      </c>
      <c r="C108">
        <v>2533</v>
      </c>
    </row>
    <row r="109" spans="1:3" x14ac:dyDescent="0.3">
      <c r="A109">
        <v>2015</v>
      </c>
      <c r="B109" s="1">
        <v>2.73</v>
      </c>
      <c r="C109">
        <v>2515</v>
      </c>
    </row>
    <row r="110" spans="1:3" x14ac:dyDescent="0.3">
      <c r="A110" t="s">
        <v>347</v>
      </c>
      <c r="B110" s="1" t="s">
        <v>36</v>
      </c>
    </row>
    <row r="111" spans="1:3" x14ac:dyDescent="0.3">
      <c r="A111">
        <v>2007</v>
      </c>
      <c r="B111" s="1">
        <v>2.3199999999999998</v>
      </c>
      <c r="C111">
        <v>1140</v>
      </c>
    </row>
    <row r="112" spans="1:3" x14ac:dyDescent="0.3">
      <c r="A112">
        <v>2008</v>
      </c>
      <c r="B112" s="1">
        <v>2.13</v>
      </c>
      <c r="C112">
        <v>2109</v>
      </c>
    </row>
    <row r="113" spans="1:3" x14ac:dyDescent="0.3">
      <c r="A113">
        <v>2009</v>
      </c>
      <c r="B113" s="1">
        <v>2.34</v>
      </c>
      <c r="C113">
        <v>2519</v>
      </c>
    </row>
    <row r="114" spans="1:3" x14ac:dyDescent="0.3">
      <c r="A114">
        <v>2010</v>
      </c>
      <c r="B114" s="1">
        <v>2.2000000000000002</v>
      </c>
      <c r="C114">
        <v>2453</v>
      </c>
    </row>
    <row r="115" spans="1:3" x14ac:dyDescent="0.3">
      <c r="A115">
        <v>2011</v>
      </c>
      <c r="B115" s="1">
        <v>2.12</v>
      </c>
      <c r="C115">
        <v>2270</v>
      </c>
    </row>
    <row r="116" spans="1:3" x14ac:dyDescent="0.3">
      <c r="A116">
        <v>2012</v>
      </c>
      <c r="B116" s="1">
        <v>2.59</v>
      </c>
      <c r="C116">
        <v>2635</v>
      </c>
    </row>
    <row r="117" spans="1:3" x14ac:dyDescent="0.3">
      <c r="A117">
        <v>2013</v>
      </c>
      <c r="B117" s="1">
        <v>2.73</v>
      </c>
      <c r="C117">
        <v>2628</v>
      </c>
    </row>
    <row r="118" spans="1:3" x14ac:dyDescent="0.3">
      <c r="A118">
        <v>2014</v>
      </c>
      <c r="B118" s="1">
        <v>3.16</v>
      </c>
      <c r="C118">
        <v>2982</v>
      </c>
    </row>
    <row r="119" spans="1:3" x14ac:dyDescent="0.3">
      <c r="A119">
        <v>2015</v>
      </c>
      <c r="B119" s="1">
        <v>2.77</v>
      </c>
      <c r="C119">
        <v>2551</v>
      </c>
    </row>
    <row r="120" spans="1:3" x14ac:dyDescent="0.3">
      <c r="A120" t="s">
        <v>348</v>
      </c>
      <c r="B120" s="1" t="s">
        <v>37</v>
      </c>
    </row>
    <row r="121" spans="1:3" x14ac:dyDescent="0.3">
      <c r="A121">
        <v>2007</v>
      </c>
      <c r="B121" s="1">
        <v>3.53</v>
      </c>
      <c r="C121">
        <v>1736</v>
      </c>
    </row>
    <row r="122" spans="1:3" x14ac:dyDescent="0.3">
      <c r="A122">
        <v>2008</v>
      </c>
      <c r="B122" s="1">
        <v>3.43</v>
      </c>
      <c r="C122">
        <v>3393</v>
      </c>
    </row>
    <row r="123" spans="1:3" x14ac:dyDescent="0.3">
      <c r="A123">
        <v>2009</v>
      </c>
      <c r="B123" s="1">
        <v>3.56</v>
      </c>
      <c r="C123">
        <v>3837</v>
      </c>
    </row>
    <row r="124" spans="1:3" x14ac:dyDescent="0.3">
      <c r="A124">
        <v>2010</v>
      </c>
      <c r="B124" s="1">
        <v>3.49</v>
      </c>
      <c r="C124">
        <v>3895</v>
      </c>
    </row>
    <row r="125" spans="1:3" x14ac:dyDescent="0.3">
      <c r="A125">
        <v>2011</v>
      </c>
      <c r="B125" s="1">
        <v>3.92</v>
      </c>
      <c r="C125">
        <v>4192</v>
      </c>
    </row>
    <row r="126" spans="1:3" x14ac:dyDescent="0.3">
      <c r="A126">
        <v>2012</v>
      </c>
      <c r="B126" s="1">
        <v>3.96</v>
      </c>
      <c r="C126">
        <v>4027</v>
      </c>
    </row>
    <row r="127" spans="1:3" x14ac:dyDescent="0.3">
      <c r="A127">
        <v>2013</v>
      </c>
      <c r="B127" s="1">
        <v>4.1399999999999997</v>
      </c>
      <c r="C127">
        <v>3983</v>
      </c>
    </row>
    <row r="128" spans="1:3" x14ac:dyDescent="0.3">
      <c r="A128">
        <v>2014</v>
      </c>
      <c r="B128" s="1">
        <v>4.29</v>
      </c>
      <c r="C128">
        <v>4052</v>
      </c>
    </row>
    <row r="129" spans="1:3" x14ac:dyDescent="0.3">
      <c r="A129">
        <v>2015</v>
      </c>
      <c r="B129" s="1">
        <v>4.18</v>
      </c>
      <c r="C129">
        <v>3856</v>
      </c>
    </row>
    <row r="130" spans="1:3" x14ac:dyDescent="0.3">
      <c r="A130" t="s">
        <v>349</v>
      </c>
      <c r="B130" s="1" t="s">
        <v>38</v>
      </c>
    </row>
    <row r="131" spans="1:3" x14ac:dyDescent="0.3">
      <c r="A131">
        <v>2007</v>
      </c>
      <c r="B131" s="1">
        <v>3</v>
      </c>
      <c r="C131">
        <v>1476</v>
      </c>
    </row>
    <row r="132" spans="1:3" x14ac:dyDescent="0.3">
      <c r="A132">
        <v>2008</v>
      </c>
      <c r="B132" s="1">
        <v>3.38</v>
      </c>
      <c r="C132">
        <v>3342</v>
      </c>
    </row>
    <row r="133" spans="1:3" x14ac:dyDescent="0.3">
      <c r="A133">
        <v>2009</v>
      </c>
      <c r="B133" s="1">
        <v>3.11</v>
      </c>
      <c r="C133">
        <v>3347</v>
      </c>
    </row>
    <row r="134" spans="1:3" x14ac:dyDescent="0.3">
      <c r="A134">
        <v>2010</v>
      </c>
      <c r="B134" s="1">
        <v>3.15</v>
      </c>
      <c r="C134">
        <v>3517</v>
      </c>
    </row>
    <row r="135" spans="1:3" x14ac:dyDescent="0.3">
      <c r="A135">
        <v>2011</v>
      </c>
      <c r="B135" s="1">
        <v>3.59</v>
      </c>
      <c r="C135">
        <v>3842</v>
      </c>
    </row>
    <row r="136" spans="1:3" x14ac:dyDescent="0.3">
      <c r="A136">
        <v>2012</v>
      </c>
      <c r="B136" s="1">
        <v>2.83</v>
      </c>
      <c r="C136">
        <v>2878</v>
      </c>
    </row>
    <row r="137" spans="1:3" x14ac:dyDescent="0.3">
      <c r="A137">
        <v>2013</v>
      </c>
      <c r="B137" s="1">
        <v>2.78</v>
      </c>
      <c r="C137">
        <v>2673</v>
      </c>
    </row>
    <row r="138" spans="1:3" x14ac:dyDescent="0.3">
      <c r="A138">
        <v>2014</v>
      </c>
      <c r="B138" s="1">
        <v>2.59</v>
      </c>
      <c r="C138">
        <v>2445</v>
      </c>
    </row>
    <row r="139" spans="1:3" x14ac:dyDescent="0.3">
      <c r="A139">
        <v>2015</v>
      </c>
      <c r="B139" s="1">
        <v>2.56</v>
      </c>
      <c r="C139">
        <v>2363</v>
      </c>
    </row>
    <row r="140" spans="1:3" x14ac:dyDescent="0.3">
      <c r="A140" t="s">
        <v>350</v>
      </c>
      <c r="B140" s="1" t="s">
        <v>39</v>
      </c>
    </row>
    <row r="141" spans="1:3" x14ac:dyDescent="0.3">
      <c r="A141">
        <v>2007</v>
      </c>
      <c r="B141" s="1">
        <v>2.5</v>
      </c>
      <c r="C141">
        <v>1229</v>
      </c>
    </row>
    <row r="142" spans="1:3" x14ac:dyDescent="0.3">
      <c r="A142">
        <v>2008</v>
      </c>
      <c r="B142" s="1">
        <v>2.5499999999999998</v>
      </c>
      <c r="C142">
        <v>2526</v>
      </c>
    </row>
    <row r="143" spans="1:3" x14ac:dyDescent="0.3">
      <c r="A143">
        <v>2009</v>
      </c>
      <c r="B143" s="1">
        <v>2.77</v>
      </c>
      <c r="C143">
        <v>2984</v>
      </c>
    </row>
    <row r="144" spans="1:3" x14ac:dyDescent="0.3">
      <c r="A144">
        <v>2010</v>
      </c>
      <c r="B144" s="1">
        <v>2.81</v>
      </c>
      <c r="C144">
        <v>3138</v>
      </c>
    </row>
    <row r="145" spans="1:3" x14ac:dyDescent="0.3">
      <c r="A145">
        <v>2011</v>
      </c>
      <c r="B145" s="1">
        <v>2.4</v>
      </c>
      <c r="C145">
        <v>2563</v>
      </c>
    </row>
    <row r="146" spans="1:3" x14ac:dyDescent="0.3">
      <c r="A146">
        <v>2012</v>
      </c>
      <c r="B146" s="1">
        <v>2.2000000000000002</v>
      </c>
      <c r="C146">
        <v>2236</v>
      </c>
    </row>
    <row r="147" spans="1:3" x14ac:dyDescent="0.3">
      <c r="A147">
        <v>2013</v>
      </c>
      <c r="B147" s="1">
        <v>2.33</v>
      </c>
      <c r="C147">
        <v>2237</v>
      </c>
    </row>
    <row r="148" spans="1:3" x14ac:dyDescent="0.3">
      <c r="A148">
        <v>2014</v>
      </c>
      <c r="B148" s="1">
        <v>2.0299999999999998</v>
      </c>
      <c r="C148">
        <v>1915</v>
      </c>
    </row>
    <row r="149" spans="1:3" x14ac:dyDescent="0.3">
      <c r="A149">
        <v>2015</v>
      </c>
      <c r="B149" s="1">
        <v>2.1</v>
      </c>
      <c r="C149">
        <v>1932</v>
      </c>
    </row>
    <row r="150" spans="1:3" x14ac:dyDescent="0.3">
      <c r="A150" t="s">
        <v>351</v>
      </c>
      <c r="B150" s="1" t="s">
        <v>40</v>
      </c>
    </row>
    <row r="151" spans="1:3" x14ac:dyDescent="0.3">
      <c r="A151">
        <v>2007</v>
      </c>
      <c r="B151" s="1">
        <v>5.74</v>
      </c>
      <c r="C151">
        <v>2825</v>
      </c>
    </row>
    <row r="152" spans="1:3" x14ac:dyDescent="0.3">
      <c r="A152">
        <v>2008</v>
      </c>
      <c r="B152" s="1">
        <v>5.97</v>
      </c>
      <c r="C152">
        <v>5902</v>
      </c>
    </row>
    <row r="153" spans="1:3" x14ac:dyDescent="0.3">
      <c r="A153">
        <v>2009</v>
      </c>
      <c r="B153" s="1">
        <v>5.38</v>
      </c>
      <c r="C153">
        <v>5791</v>
      </c>
    </row>
    <row r="154" spans="1:3" x14ac:dyDescent="0.3">
      <c r="A154">
        <v>2010</v>
      </c>
      <c r="B154" s="1">
        <v>4.71</v>
      </c>
      <c r="C154">
        <v>5248</v>
      </c>
    </row>
    <row r="155" spans="1:3" x14ac:dyDescent="0.3">
      <c r="A155">
        <v>2011</v>
      </c>
      <c r="B155" s="1">
        <v>5.39</v>
      </c>
      <c r="C155">
        <v>5764</v>
      </c>
    </row>
    <row r="156" spans="1:3" x14ac:dyDescent="0.3">
      <c r="A156">
        <v>2012</v>
      </c>
      <c r="B156" s="1">
        <v>5</v>
      </c>
      <c r="C156">
        <v>5086</v>
      </c>
    </row>
    <row r="157" spans="1:3" x14ac:dyDescent="0.3">
      <c r="A157">
        <v>2013</v>
      </c>
      <c r="B157" s="1">
        <v>4.8899999999999997</v>
      </c>
      <c r="C157">
        <v>4702</v>
      </c>
    </row>
    <row r="158" spans="1:3" x14ac:dyDescent="0.3">
      <c r="A158">
        <v>2014</v>
      </c>
      <c r="B158" s="1">
        <v>4.8600000000000003</v>
      </c>
      <c r="C158">
        <v>4595</v>
      </c>
    </row>
    <row r="159" spans="1:3" x14ac:dyDescent="0.3">
      <c r="A159">
        <v>2015</v>
      </c>
      <c r="B159" s="1">
        <v>5</v>
      </c>
      <c r="C159">
        <v>4612</v>
      </c>
    </row>
    <row r="160" spans="1:3" x14ac:dyDescent="0.3">
      <c r="A160" t="s">
        <v>352</v>
      </c>
      <c r="B160" s="1" t="s">
        <v>41</v>
      </c>
    </row>
    <row r="161" spans="1:3" x14ac:dyDescent="0.3">
      <c r="A161">
        <v>2007</v>
      </c>
      <c r="B161" s="1">
        <v>1.38</v>
      </c>
      <c r="C161">
        <v>681</v>
      </c>
    </row>
    <row r="162" spans="1:3" x14ac:dyDescent="0.3">
      <c r="A162">
        <v>2008</v>
      </c>
      <c r="B162" s="1">
        <v>1.58</v>
      </c>
      <c r="C162">
        <v>1561</v>
      </c>
    </row>
    <row r="163" spans="1:3" x14ac:dyDescent="0.3">
      <c r="A163">
        <v>2009</v>
      </c>
      <c r="B163" s="1">
        <v>1.89</v>
      </c>
      <c r="C163">
        <v>2031</v>
      </c>
    </row>
    <row r="164" spans="1:3" x14ac:dyDescent="0.3">
      <c r="A164">
        <v>2010</v>
      </c>
      <c r="B164" s="1">
        <v>1.88</v>
      </c>
      <c r="C164">
        <v>2096</v>
      </c>
    </row>
    <row r="165" spans="1:3" x14ac:dyDescent="0.3">
      <c r="A165">
        <v>2011</v>
      </c>
      <c r="B165" s="1">
        <v>1.93</v>
      </c>
      <c r="C165">
        <v>2061</v>
      </c>
    </row>
    <row r="166" spans="1:3" x14ac:dyDescent="0.3">
      <c r="A166">
        <v>2012</v>
      </c>
      <c r="B166" s="1">
        <v>1.91</v>
      </c>
      <c r="C166">
        <v>1940</v>
      </c>
    </row>
    <row r="167" spans="1:3" x14ac:dyDescent="0.3">
      <c r="A167">
        <v>2013</v>
      </c>
      <c r="B167" s="1">
        <v>1.62</v>
      </c>
      <c r="C167">
        <v>1557</v>
      </c>
    </row>
    <row r="168" spans="1:3" x14ac:dyDescent="0.3">
      <c r="A168">
        <v>2014</v>
      </c>
      <c r="B168" s="1">
        <v>1.81</v>
      </c>
      <c r="C168">
        <v>1711</v>
      </c>
    </row>
    <row r="169" spans="1:3" x14ac:dyDescent="0.3">
      <c r="A169">
        <v>2015</v>
      </c>
      <c r="B169" s="1">
        <v>1.77</v>
      </c>
      <c r="C169">
        <v>1629</v>
      </c>
    </row>
    <row r="170" spans="1:3" x14ac:dyDescent="0.3">
      <c r="A170" t="s">
        <v>353</v>
      </c>
      <c r="B170" s="1" t="s">
        <v>42</v>
      </c>
    </row>
    <row r="171" spans="1:3" x14ac:dyDescent="0.3">
      <c r="A171">
        <v>2007</v>
      </c>
      <c r="B171" s="1">
        <v>2.21</v>
      </c>
      <c r="C171">
        <v>1086</v>
      </c>
    </row>
    <row r="172" spans="1:3" x14ac:dyDescent="0.3">
      <c r="A172">
        <v>2008</v>
      </c>
      <c r="B172" s="1">
        <v>2.2000000000000002</v>
      </c>
      <c r="C172">
        <v>2178</v>
      </c>
    </row>
    <row r="173" spans="1:3" x14ac:dyDescent="0.3">
      <c r="A173">
        <v>2009</v>
      </c>
      <c r="B173" s="1">
        <v>2.2599999999999998</v>
      </c>
      <c r="C173">
        <v>2435</v>
      </c>
    </row>
    <row r="174" spans="1:3" x14ac:dyDescent="0.3">
      <c r="A174">
        <v>2010</v>
      </c>
      <c r="B174" s="1">
        <v>2.71</v>
      </c>
      <c r="C174">
        <v>3025</v>
      </c>
    </row>
    <row r="175" spans="1:3" x14ac:dyDescent="0.3">
      <c r="A175">
        <v>2011</v>
      </c>
      <c r="B175" s="1">
        <v>2.91</v>
      </c>
      <c r="C175">
        <v>3116</v>
      </c>
    </row>
    <row r="176" spans="1:3" x14ac:dyDescent="0.3">
      <c r="A176">
        <v>2012</v>
      </c>
      <c r="B176" s="1">
        <v>2.67</v>
      </c>
      <c r="C176">
        <v>2714</v>
      </c>
    </row>
    <row r="177" spans="1:3" x14ac:dyDescent="0.3">
      <c r="A177">
        <v>2013</v>
      </c>
      <c r="B177" s="1">
        <v>2.36</v>
      </c>
      <c r="C177">
        <v>2270</v>
      </c>
    </row>
    <row r="178" spans="1:3" x14ac:dyDescent="0.3">
      <c r="A178">
        <v>2014</v>
      </c>
      <c r="B178" s="1">
        <v>2.39</v>
      </c>
      <c r="C178">
        <v>2256</v>
      </c>
    </row>
    <row r="179" spans="1:3" x14ac:dyDescent="0.3">
      <c r="A179">
        <v>2015</v>
      </c>
      <c r="B179" s="1">
        <v>2.76</v>
      </c>
      <c r="C179">
        <v>2545</v>
      </c>
    </row>
    <row r="180" spans="1:3" x14ac:dyDescent="0.3">
      <c r="A180" t="s">
        <v>354</v>
      </c>
      <c r="B180" s="1" t="s">
        <v>43</v>
      </c>
    </row>
    <row r="181" spans="1:3" x14ac:dyDescent="0.3">
      <c r="A181">
        <v>2007</v>
      </c>
      <c r="B181" s="1">
        <v>0.23</v>
      </c>
      <c r="C181">
        <v>115</v>
      </c>
    </row>
    <row r="182" spans="1:3" x14ac:dyDescent="0.3">
      <c r="A182">
        <v>2008</v>
      </c>
      <c r="B182" s="1">
        <v>0.17</v>
      </c>
      <c r="C182">
        <v>172</v>
      </c>
    </row>
    <row r="183" spans="1:3" x14ac:dyDescent="0.3">
      <c r="A183">
        <v>2009</v>
      </c>
      <c r="B183" s="1">
        <v>0.18</v>
      </c>
      <c r="C183">
        <v>191</v>
      </c>
    </row>
    <row r="184" spans="1:3" x14ac:dyDescent="0.3">
      <c r="A184">
        <v>2010</v>
      </c>
      <c r="B184" s="1">
        <v>0.43</v>
      </c>
      <c r="C184">
        <v>475</v>
      </c>
    </row>
    <row r="185" spans="1:3" x14ac:dyDescent="0.3">
      <c r="A185">
        <v>2011</v>
      </c>
      <c r="B185" s="1">
        <v>0.37</v>
      </c>
      <c r="C185">
        <v>397</v>
      </c>
    </row>
    <row r="186" spans="1:3" x14ac:dyDescent="0.3">
      <c r="A186">
        <v>2012</v>
      </c>
      <c r="B186" s="1">
        <v>0.51</v>
      </c>
      <c r="C186">
        <v>514</v>
      </c>
    </row>
    <row r="187" spans="1:3" x14ac:dyDescent="0.3">
      <c r="A187">
        <v>2013</v>
      </c>
      <c r="B187" s="1">
        <v>0.67</v>
      </c>
      <c r="C187">
        <v>646</v>
      </c>
    </row>
    <row r="188" spans="1:3" x14ac:dyDescent="0.3">
      <c r="A188">
        <v>2014</v>
      </c>
      <c r="B188" s="1">
        <v>0.72</v>
      </c>
      <c r="C188">
        <v>677</v>
      </c>
    </row>
    <row r="189" spans="1:3" x14ac:dyDescent="0.3">
      <c r="A189">
        <v>2015</v>
      </c>
      <c r="B189" s="1">
        <v>0.79</v>
      </c>
      <c r="C189">
        <v>727</v>
      </c>
    </row>
    <row r="190" spans="1:3" x14ac:dyDescent="0.3">
      <c r="A190" t="s">
        <v>355</v>
      </c>
      <c r="B190" s="1" t="s">
        <v>356</v>
      </c>
    </row>
    <row r="191" spans="1:3" x14ac:dyDescent="0.3">
      <c r="A191">
        <v>2007</v>
      </c>
      <c r="B191" s="1">
        <v>0</v>
      </c>
      <c r="C191">
        <v>0</v>
      </c>
    </row>
    <row r="192" spans="1:3" x14ac:dyDescent="0.3">
      <c r="A192">
        <v>2008</v>
      </c>
      <c r="B192" s="1">
        <v>0</v>
      </c>
      <c r="C192">
        <v>0</v>
      </c>
    </row>
    <row r="193" spans="1:3" x14ac:dyDescent="0.3">
      <c r="A193">
        <v>2009</v>
      </c>
      <c r="B193" s="1">
        <v>0</v>
      </c>
      <c r="C193">
        <v>0</v>
      </c>
    </row>
    <row r="194" spans="1:3" x14ac:dyDescent="0.3">
      <c r="A194">
        <v>2010</v>
      </c>
      <c r="B194" s="1">
        <v>0</v>
      </c>
      <c r="C194">
        <v>0</v>
      </c>
    </row>
    <row r="195" spans="1:3" x14ac:dyDescent="0.3">
      <c r="A195">
        <v>2011</v>
      </c>
      <c r="B195" s="1">
        <v>0</v>
      </c>
      <c r="C195">
        <v>1</v>
      </c>
    </row>
    <row r="196" spans="1:3" x14ac:dyDescent="0.3">
      <c r="A196">
        <v>2012</v>
      </c>
      <c r="B196" s="1">
        <v>0</v>
      </c>
      <c r="C196">
        <v>0</v>
      </c>
    </row>
    <row r="197" spans="1:3" x14ac:dyDescent="0.3">
      <c r="A197">
        <v>2013</v>
      </c>
      <c r="B197" s="1">
        <v>0</v>
      </c>
      <c r="C197">
        <v>3</v>
      </c>
    </row>
    <row r="198" spans="1:3" x14ac:dyDescent="0.3">
      <c r="A198">
        <v>2014</v>
      </c>
      <c r="B198" s="1">
        <v>0</v>
      </c>
      <c r="C198">
        <v>2</v>
      </c>
    </row>
    <row r="199" spans="1:3" x14ac:dyDescent="0.3">
      <c r="A199">
        <v>2015</v>
      </c>
      <c r="B199" s="1">
        <v>0</v>
      </c>
      <c r="C199">
        <v>1</v>
      </c>
    </row>
    <row r="200" spans="1:3" x14ac:dyDescent="0.3">
      <c r="A200" t="s">
        <v>357</v>
      </c>
      <c r="B200" s="1" t="s">
        <v>45</v>
      </c>
    </row>
    <row r="201" spans="1:3" x14ac:dyDescent="0.3">
      <c r="A201">
        <v>2007</v>
      </c>
      <c r="B201" s="1">
        <v>0.21</v>
      </c>
      <c r="C201">
        <v>104</v>
      </c>
    </row>
    <row r="202" spans="1:3" x14ac:dyDescent="0.3">
      <c r="A202">
        <v>2008</v>
      </c>
      <c r="B202" s="1">
        <v>0.2</v>
      </c>
      <c r="C202">
        <v>193</v>
      </c>
    </row>
    <row r="203" spans="1:3" x14ac:dyDescent="0.3">
      <c r="A203">
        <v>2009</v>
      </c>
      <c r="B203" s="1">
        <v>0.23</v>
      </c>
      <c r="C203">
        <v>245</v>
      </c>
    </row>
    <row r="204" spans="1:3" x14ac:dyDescent="0.3">
      <c r="A204">
        <v>2010</v>
      </c>
      <c r="B204" s="1">
        <v>0.37</v>
      </c>
      <c r="C204">
        <v>418</v>
      </c>
    </row>
    <row r="205" spans="1:3" x14ac:dyDescent="0.3">
      <c r="A205">
        <v>2011</v>
      </c>
      <c r="B205" s="1">
        <v>0.27</v>
      </c>
      <c r="C205">
        <v>294</v>
      </c>
    </row>
    <row r="206" spans="1:3" x14ac:dyDescent="0.3">
      <c r="A206">
        <v>2012</v>
      </c>
      <c r="B206" s="1">
        <v>0.26</v>
      </c>
      <c r="C206">
        <v>268</v>
      </c>
    </row>
    <row r="207" spans="1:3" x14ac:dyDescent="0.3">
      <c r="A207">
        <v>2013</v>
      </c>
      <c r="B207" s="1">
        <v>0.38</v>
      </c>
      <c r="C207">
        <v>367</v>
      </c>
    </row>
    <row r="208" spans="1:3" x14ac:dyDescent="0.3">
      <c r="A208">
        <v>2014</v>
      </c>
      <c r="B208" s="1">
        <v>0.38</v>
      </c>
      <c r="C208">
        <v>355</v>
      </c>
    </row>
    <row r="209" spans="1:3" x14ac:dyDescent="0.3">
      <c r="A209">
        <v>2015</v>
      </c>
      <c r="B209" s="1">
        <v>0.37</v>
      </c>
      <c r="C209">
        <v>337</v>
      </c>
    </row>
    <row r="210" spans="1:3" x14ac:dyDescent="0.3">
      <c r="A210" t="s">
        <v>358</v>
      </c>
      <c r="B210" s="1" t="s">
        <v>46</v>
      </c>
    </row>
    <row r="211" spans="1:3" x14ac:dyDescent="0.3">
      <c r="A211">
        <v>2007</v>
      </c>
      <c r="B211" s="1">
        <v>4.99</v>
      </c>
      <c r="C211">
        <v>2454</v>
      </c>
    </row>
    <row r="212" spans="1:3" x14ac:dyDescent="0.3">
      <c r="A212">
        <v>2008</v>
      </c>
      <c r="B212" s="1">
        <v>4.62</v>
      </c>
      <c r="C212">
        <v>4574</v>
      </c>
    </row>
    <row r="213" spans="1:3" x14ac:dyDescent="0.3">
      <c r="A213">
        <v>2009</v>
      </c>
      <c r="B213" s="1">
        <v>4.57</v>
      </c>
      <c r="C213">
        <v>4918</v>
      </c>
    </row>
    <row r="214" spans="1:3" x14ac:dyDescent="0.3">
      <c r="A214">
        <v>2010</v>
      </c>
      <c r="B214" s="1">
        <v>4.42</v>
      </c>
      <c r="C214">
        <v>4929</v>
      </c>
    </row>
    <row r="215" spans="1:3" x14ac:dyDescent="0.3">
      <c r="A215">
        <v>2011</v>
      </c>
      <c r="B215" s="1">
        <v>4.54</v>
      </c>
      <c r="C215">
        <v>4851</v>
      </c>
    </row>
    <row r="216" spans="1:3" x14ac:dyDescent="0.3">
      <c r="A216">
        <v>2012</v>
      </c>
      <c r="B216" s="1">
        <v>4.79</v>
      </c>
      <c r="C216">
        <v>4874</v>
      </c>
    </row>
    <row r="217" spans="1:3" x14ac:dyDescent="0.3">
      <c r="A217">
        <v>2013</v>
      </c>
      <c r="B217" s="1">
        <v>5.01</v>
      </c>
      <c r="C217">
        <v>4813</v>
      </c>
    </row>
    <row r="218" spans="1:3" x14ac:dyDescent="0.3">
      <c r="A218">
        <v>2014</v>
      </c>
      <c r="B218" s="1">
        <v>4.8499999999999996</v>
      </c>
      <c r="C218">
        <v>4580</v>
      </c>
    </row>
    <row r="219" spans="1:3" x14ac:dyDescent="0.3">
      <c r="A219">
        <v>2015</v>
      </c>
      <c r="B219" s="1">
        <v>4.96</v>
      </c>
      <c r="C219">
        <v>4571</v>
      </c>
    </row>
    <row r="220" spans="1:3" x14ac:dyDescent="0.3">
      <c r="A220" t="s">
        <v>359</v>
      </c>
      <c r="B220" s="1" t="s">
        <v>173</v>
      </c>
    </row>
    <row r="221" spans="1:3" x14ac:dyDescent="0.3">
      <c r="A221">
        <v>2007</v>
      </c>
      <c r="B221" s="1">
        <v>7.83</v>
      </c>
      <c r="C221">
        <v>3850</v>
      </c>
    </row>
    <row r="222" spans="1:3" x14ac:dyDescent="0.3">
      <c r="A222">
        <v>2008</v>
      </c>
      <c r="B222" s="1">
        <v>7.18</v>
      </c>
      <c r="C222">
        <v>7107</v>
      </c>
    </row>
    <row r="223" spans="1:3" x14ac:dyDescent="0.3">
      <c r="A223">
        <v>2009</v>
      </c>
      <c r="B223" s="1">
        <v>7.46</v>
      </c>
      <c r="C223">
        <v>8031</v>
      </c>
    </row>
    <row r="224" spans="1:3" x14ac:dyDescent="0.3">
      <c r="A224">
        <v>2010</v>
      </c>
      <c r="B224" s="1">
        <v>7.62</v>
      </c>
      <c r="C224">
        <v>8492</v>
      </c>
    </row>
    <row r="225" spans="1:3" x14ac:dyDescent="0.3">
      <c r="A225">
        <v>2011</v>
      </c>
      <c r="B225" s="1">
        <v>8.0500000000000007</v>
      </c>
      <c r="C225">
        <v>8610</v>
      </c>
    </row>
    <row r="226" spans="1:3" x14ac:dyDescent="0.3">
      <c r="A226">
        <v>2012</v>
      </c>
      <c r="B226" s="1">
        <v>7.32</v>
      </c>
      <c r="C226">
        <v>7442</v>
      </c>
    </row>
    <row r="227" spans="1:3" x14ac:dyDescent="0.3">
      <c r="A227">
        <v>2013</v>
      </c>
      <c r="B227" s="1">
        <v>6.64</v>
      </c>
      <c r="C227">
        <v>6379</v>
      </c>
    </row>
    <row r="228" spans="1:3" x14ac:dyDescent="0.3">
      <c r="A228">
        <v>2014</v>
      </c>
      <c r="B228" s="1">
        <v>6.84</v>
      </c>
      <c r="C228">
        <v>6463</v>
      </c>
    </row>
    <row r="229" spans="1:3" x14ac:dyDescent="0.3">
      <c r="A229">
        <v>2015</v>
      </c>
      <c r="B229" s="1">
        <v>7.06</v>
      </c>
      <c r="C229">
        <v>6513</v>
      </c>
    </row>
    <row r="230" spans="1:3" x14ac:dyDescent="0.3">
      <c r="A230" t="s">
        <v>360</v>
      </c>
      <c r="B230" s="1" t="s">
        <v>48</v>
      </c>
    </row>
    <row r="231" spans="1:3" x14ac:dyDescent="0.3">
      <c r="A231">
        <v>2007</v>
      </c>
      <c r="B231" s="1">
        <v>1.77</v>
      </c>
      <c r="C231">
        <v>871</v>
      </c>
    </row>
    <row r="232" spans="1:3" x14ac:dyDescent="0.3">
      <c r="A232">
        <v>2008</v>
      </c>
      <c r="B232" s="1">
        <v>1.99</v>
      </c>
      <c r="C232">
        <v>1965</v>
      </c>
    </row>
    <row r="233" spans="1:3" x14ac:dyDescent="0.3">
      <c r="A233">
        <v>2009</v>
      </c>
      <c r="B233" s="1">
        <v>1.83</v>
      </c>
      <c r="C233">
        <v>1975</v>
      </c>
    </row>
    <row r="234" spans="1:3" x14ac:dyDescent="0.3">
      <c r="A234">
        <v>2010</v>
      </c>
      <c r="B234" s="1">
        <v>2.02</v>
      </c>
      <c r="C234">
        <v>2248</v>
      </c>
    </row>
    <row r="235" spans="1:3" x14ac:dyDescent="0.3">
      <c r="A235">
        <v>2011</v>
      </c>
      <c r="B235" s="1">
        <v>2.4300000000000002</v>
      </c>
      <c r="C235">
        <v>2596</v>
      </c>
    </row>
    <row r="236" spans="1:3" x14ac:dyDescent="0.3">
      <c r="A236">
        <v>2012</v>
      </c>
      <c r="B236" s="1">
        <v>3.04</v>
      </c>
      <c r="C236">
        <v>3092</v>
      </c>
    </row>
    <row r="237" spans="1:3" x14ac:dyDescent="0.3">
      <c r="A237">
        <v>2013</v>
      </c>
      <c r="B237" s="1">
        <v>2.98</v>
      </c>
      <c r="C237">
        <v>2865</v>
      </c>
    </row>
    <row r="238" spans="1:3" x14ac:dyDescent="0.3">
      <c r="A238">
        <v>2014</v>
      </c>
      <c r="B238" s="1">
        <v>3.03</v>
      </c>
      <c r="C238">
        <v>2859</v>
      </c>
    </row>
    <row r="239" spans="1:3" x14ac:dyDescent="0.3">
      <c r="A239">
        <v>2015</v>
      </c>
      <c r="B239" s="1">
        <v>2.75</v>
      </c>
      <c r="C239">
        <v>2538</v>
      </c>
    </row>
    <row r="240" spans="1:3" x14ac:dyDescent="0.3">
      <c r="A240" t="s">
        <v>361</v>
      </c>
      <c r="B240" s="1" t="s">
        <v>49</v>
      </c>
    </row>
    <row r="241" spans="1:3" x14ac:dyDescent="0.3">
      <c r="A241">
        <v>2007</v>
      </c>
      <c r="B241" s="1">
        <v>8.49</v>
      </c>
      <c r="C241">
        <v>4175</v>
      </c>
    </row>
    <row r="242" spans="1:3" x14ac:dyDescent="0.3">
      <c r="A242">
        <v>2008</v>
      </c>
      <c r="B242" s="1">
        <v>9.5399999999999991</v>
      </c>
      <c r="C242">
        <v>9440</v>
      </c>
    </row>
    <row r="243" spans="1:3" x14ac:dyDescent="0.3">
      <c r="A243">
        <v>2009</v>
      </c>
      <c r="B243" s="1">
        <v>9.34</v>
      </c>
      <c r="C243">
        <v>10064</v>
      </c>
    </row>
    <row r="244" spans="1:3" x14ac:dyDescent="0.3">
      <c r="A244">
        <v>2010</v>
      </c>
      <c r="B244" s="1">
        <v>8.1999999999999993</v>
      </c>
      <c r="C244">
        <v>9147</v>
      </c>
    </row>
    <row r="245" spans="1:3" x14ac:dyDescent="0.3">
      <c r="A245">
        <v>2011</v>
      </c>
      <c r="B245" s="1">
        <v>7.54</v>
      </c>
      <c r="C245">
        <v>8061</v>
      </c>
    </row>
    <row r="246" spans="1:3" x14ac:dyDescent="0.3">
      <c r="A246">
        <v>2012</v>
      </c>
      <c r="B246" s="1">
        <v>7.53</v>
      </c>
      <c r="C246">
        <v>7651</v>
      </c>
    </row>
    <row r="247" spans="1:3" x14ac:dyDescent="0.3">
      <c r="A247">
        <v>2013</v>
      </c>
      <c r="B247" s="1">
        <v>7.48</v>
      </c>
      <c r="C247">
        <v>7186</v>
      </c>
    </row>
    <row r="248" spans="1:3" x14ac:dyDescent="0.3">
      <c r="A248">
        <v>2014</v>
      </c>
      <c r="B248" s="1">
        <v>7.79</v>
      </c>
      <c r="C248">
        <v>7362</v>
      </c>
    </row>
    <row r="249" spans="1:3" x14ac:dyDescent="0.3">
      <c r="A249">
        <v>2015</v>
      </c>
      <c r="B249" s="1">
        <v>7.85</v>
      </c>
      <c r="C249">
        <v>7241</v>
      </c>
    </row>
    <row r="250" spans="1:3" x14ac:dyDescent="0.3">
      <c r="A250" t="s">
        <v>362</v>
      </c>
      <c r="B250" s="1" t="s">
        <v>50</v>
      </c>
    </row>
    <row r="251" spans="1:3" x14ac:dyDescent="0.3">
      <c r="A251">
        <v>2007</v>
      </c>
      <c r="B251" s="1">
        <v>1.55</v>
      </c>
      <c r="C251">
        <v>764</v>
      </c>
    </row>
    <row r="252" spans="1:3" x14ac:dyDescent="0.3">
      <c r="A252">
        <v>2008</v>
      </c>
      <c r="B252" s="1">
        <v>1.46</v>
      </c>
      <c r="C252">
        <v>1449</v>
      </c>
    </row>
    <row r="253" spans="1:3" x14ac:dyDescent="0.3">
      <c r="A253">
        <v>2009</v>
      </c>
      <c r="B253" s="1">
        <v>1.1200000000000001</v>
      </c>
      <c r="C253">
        <v>1210</v>
      </c>
    </row>
    <row r="254" spans="1:3" x14ac:dyDescent="0.3">
      <c r="A254">
        <v>2010</v>
      </c>
      <c r="B254" s="1">
        <v>1.05</v>
      </c>
      <c r="C254">
        <v>1166</v>
      </c>
    </row>
    <row r="255" spans="1:3" x14ac:dyDescent="0.3">
      <c r="A255">
        <v>2011</v>
      </c>
      <c r="B255" s="1">
        <v>1.03</v>
      </c>
      <c r="C255">
        <v>1103</v>
      </c>
    </row>
    <row r="256" spans="1:3" x14ac:dyDescent="0.3">
      <c r="A256">
        <v>2012</v>
      </c>
      <c r="B256" s="1">
        <v>1.05</v>
      </c>
      <c r="C256">
        <v>1069</v>
      </c>
    </row>
    <row r="257" spans="1:3" x14ac:dyDescent="0.3">
      <c r="A257">
        <v>2013</v>
      </c>
      <c r="B257" s="1">
        <v>1.0900000000000001</v>
      </c>
      <c r="C257">
        <v>1051</v>
      </c>
    </row>
    <row r="258" spans="1:3" x14ac:dyDescent="0.3">
      <c r="A258">
        <v>2014</v>
      </c>
      <c r="B258" s="1">
        <v>1.02</v>
      </c>
      <c r="C258">
        <v>968</v>
      </c>
    </row>
    <row r="259" spans="1:3" x14ac:dyDescent="0.3">
      <c r="A259">
        <v>2015</v>
      </c>
      <c r="B259" s="1">
        <v>0.95</v>
      </c>
      <c r="C259">
        <v>873</v>
      </c>
    </row>
    <row r="260" spans="1:3" x14ac:dyDescent="0.3">
      <c r="A260" t="s">
        <v>363</v>
      </c>
      <c r="B260" s="1" t="s">
        <v>51</v>
      </c>
    </row>
    <row r="261" spans="1:3" x14ac:dyDescent="0.3">
      <c r="A261">
        <v>2007</v>
      </c>
      <c r="B261" s="1">
        <v>2.2599999999999998</v>
      </c>
      <c r="C261">
        <v>1111</v>
      </c>
    </row>
    <row r="262" spans="1:3" x14ac:dyDescent="0.3">
      <c r="A262">
        <v>2008</v>
      </c>
      <c r="B262" s="1">
        <v>2.77</v>
      </c>
      <c r="C262">
        <v>2740</v>
      </c>
    </row>
    <row r="263" spans="1:3" x14ac:dyDescent="0.3">
      <c r="A263">
        <v>2009</v>
      </c>
      <c r="B263" s="1">
        <v>3.32</v>
      </c>
      <c r="C263">
        <v>3574</v>
      </c>
    </row>
    <row r="264" spans="1:3" x14ac:dyDescent="0.3">
      <c r="A264">
        <v>2010</v>
      </c>
      <c r="B264" s="1">
        <v>4.43</v>
      </c>
      <c r="C264">
        <v>4944</v>
      </c>
    </row>
    <row r="265" spans="1:3" x14ac:dyDescent="0.3">
      <c r="A265">
        <v>2011</v>
      </c>
      <c r="B265" s="1">
        <v>2.83</v>
      </c>
      <c r="C265">
        <v>3030</v>
      </c>
    </row>
    <row r="266" spans="1:3" x14ac:dyDescent="0.3">
      <c r="A266">
        <v>2012</v>
      </c>
      <c r="B266" s="1">
        <v>3.16</v>
      </c>
      <c r="C266">
        <v>3213</v>
      </c>
    </row>
    <row r="267" spans="1:3" x14ac:dyDescent="0.3">
      <c r="A267">
        <v>2013</v>
      </c>
      <c r="B267" s="1">
        <v>1.86</v>
      </c>
      <c r="C267">
        <v>1785</v>
      </c>
    </row>
    <row r="268" spans="1:3" x14ac:dyDescent="0.3">
      <c r="A268">
        <v>2014</v>
      </c>
      <c r="B268" s="1">
        <v>1.86</v>
      </c>
      <c r="C268">
        <v>1753</v>
      </c>
    </row>
    <row r="269" spans="1:3" x14ac:dyDescent="0.3">
      <c r="A269">
        <v>2015</v>
      </c>
      <c r="B269" s="1">
        <v>1.79</v>
      </c>
      <c r="C269">
        <v>1649</v>
      </c>
    </row>
    <row r="270" spans="1:3" x14ac:dyDescent="0.3">
      <c r="A270" t="s">
        <v>364</v>
      </c>
      <c r="B270" s="1" t="s">
        <v>52</v>
      </c>
    </row>
    <row r="271" spans="1:3" x14ac:dyDescent="0.3">
      <c r="A271">
        <v>2007</v>
      </c>
      <c r="B271" s="1">
        <v>4.47</v>
      </c>
      <c r="C271">
        <v>2197</v>
      </c>
    </row>
    <row r="272" spans="1:3" x14ac:dyDescent="0.3">
      <c r="A272">
        <v>2008</v>
      </c>
      <c r="B272" s="1">
        <v>3.5</v>
      </c>
      <c r="C272">
        <v>3467</v>
      </c>
    </row>
    <row r="273" spans="1:3" x14ac:dyDescent="0.3">
      <c r="A273">
        <v>2009</v>
      </c>
      <c r="B273" s="1">
        <v>2.78</v>
      </c>
      <c r="C273">
        <v>2996</v>
      </c>
    </row>
    <row r="274" spans="1:3" x14ac:dyDescent="0.3">
      <c r="A274">
        <v>2010</v>
      </c>
      <c r="B274" s="1">
        <v>3.21</v>
      </c>
      <c r="C274">
        <v>3579</v>
      </c>
    </row>
    <row r="275" spans="1:3" x14ac:dyDescent="0.3">
      <c r="A275">
        <v>2011</v>
      </c>
      <c r="B275" s="1">
        <v>3.52</v>
      </c>
      <c r="C275">
        <v>3762</v>
      </c>
    </row>
    <row r="276" spans="1:3" x14ac:dyDescent="0.3">
      <c r="A276">
        <v>2012</v>
      </c>
      <c r="B276" s="1">
        <v>3.73</v>
      </c>
      <c r="C276">
        <v>3795</v>
      </c>
    </row>
    <row r="277" spans="1:3" x14ac:dyDescent="0.3">
      <c r="A277">
        <v>2013</v>
      </c>
      <c r="B277" s="1">
        <v>3.87</v>
      </c>
      <c r="C277">
        <v>3721</v>
      </c>
    </row>
    <row r="278" spans="1:3" x14ac:dyDescent="0.3">
      <c r="A278">
        <v>2014</v>
      </c>
      <c r="B278" s="1">
        <v>3.7</v>
      </c>
      <c r="C278">
        <v>3499</v>
      </c>
    </row>
    <row r="279" spans="1:3" x14ac:dyDescent="0.3">
      <c r="A279">
        <v>2015</v>
      </c>
      <c r="B279" s="1">
        <v>3.91</v>
      </c>
      <c r="C279">
        <v>3602</v>
      </c>
    </row>
    <row r="280" spans="1:3" x14ac:dyDescent="0.3">
      <c r="A280" t="s">
        <v>365</v>
      </c>
      <c r="B280" s="1" t="s">
        <v>55</v>
      </c>
    </row>
    <row r="281" spans="1:3" x14ac:dyDescent="0.3">
      <c r="A281">
        <v>2007</v>
      </c>
      <c r="B281" s="1">
        <v>8.67</v>
      </c>
      <c r="C281">
        <v>4266</v>
      </c>
    </row>
    <row r="282" spans="1:3" x14ac:dyDescent="0.3">
      <c r="A282">
        <v>2008</v>
      </c>
      <c r="B282" s="1">
        <v>8.14</v>
      </c>
      <c r="C282">
        <v>8058</v>
      </c>
    </row>
    <row r="283" spans="1:3" x14ac:dyDescent="0.3">
      <c r="A283">
        <v>2009</v>
      </c>
      <c r="B283" s="1">
        <v>8.52</v>
      </c>
      <c r="C283">
        <v>9172</v>
      </c>
    </row>
    <row r="284" spans="1:3" x14ac:dyDescent="0.3">
      <c r="A284">
        <v>2010</v>
      </c>
      <c r="B284" s="1">
        <v>8.36</v>
      </c>
      <c r="C284">
        <v>9323</v>
      </c>
    </row>
    <row r="285" spans="1:3" x14ac:dyDescent="0.3">
      <c r="A285">
        <v>2011</v>
      </c>
      <c r="B285" s="1">
        <v>7.7</v>
      </c>
      <c r="C285">
        <v>8232</v>
      </c>
    </row>
    <row r="286" spans="1:3" x14ac:dyDescent="0.3">
      <c r="A286">
        <v>2012</v>
      </c>
      <c r="B286" s="1">
        <v>8.59</v>
      </c>
      <c r="C286">
        <v>8732</v>
      </c>
    </row>
    <row r="287" spans="1:3" x14ac:dyDescent="0.3">
      <c r="A287">
        <v>2013</v>
      </c>
      <c r="B287" s="1">
        <v>9.39</v>
      </c>
      <c r="C287">
        <v>9023</v>
      </c>
    </row>
    <row r="288" spans="1:3" x14ac:dyDescent="0.3">
      <c r="A288">
        <v>2014</v>
      </c>
      <c r="B288" s="1">
        <v>9.4600000000000009</v>
      </c>
      <c r="C288">
        <v>8933</v>
      </c>
    </row>
    <row r="289" spans="1:3" x14ac:dyDescent="0.3">
      <c r="A289">
        <v>2015</v>
      </c>
      <c r="B289" s="1">
        <v>9.33</v>
      </c>
      <c r="C289">
        <v>8607</v>
      </c>
    </row>
    <row r="290" spans="1:3" x14ac:dyDescent="0.3">
      <c r="A290" t="s">
        <v>366</v>
      </c>
      <c r="B290" s="1" t="s">
        <v>367</v>
      </c>
    </row>
    <row r="291" spans="1:3" x14ac:dyDescent="0.3">
      <c r="A291">
        <v>2007</v>
      </c>
      <c r="B291" s="1">
        <v>1.48</v>
      </c>
      <c r="C291">
        <v>730</v>
      </c>
    </row>
    <row r="292" spans="1:3" x14ac:dyDescent="0.3">
      <c r="A292">
        <v>2008</v>
      </c>
      <c r="B292" s="1">
        <v>1.53</v>
      </c>
      <c r="C292">
        <v>1512</v>
      </c>
    </row>
    <row r="293" spans="1:3" x14ac:dyDescent="0.3">
      <c r="A293">
        <v>2009</v>
      </c>
      <c r="B293" s="1">
        <v>1.48</v>
      </c>
      <c r="C293">
        <v>1594</v>
      </c>
    </row>
    <row r="294" spans="1:3" x14ac:dyDescent="0.3">
      <c r="A294">
        <v>2010</v>
      </c>
      <c r="B294" s="1">
        <v>1.56</v>
      </c>
      <c r="C294">
        <v>1744</v>
      </c>
    </row>
    <row r="295" spans="1:3" x14ac:dyDescent="0.3">
      <c r="A295">
        <v>2011</v>
      </c>
      <c r="B295" s="1">
        <v>1.7</v>
      </c>
      <c r="C295">
        <v>1815</v>
      </c>
    </row>
    <row r="296" spans="1:3" x14ac:dyDescent="0.3">
      <c r="A296">
        <v>2012</v>
      </c>
      <c r="B296" s="1">
        <v>1.66</v>
      </c>
      <c r="C296">
        <v>1689</v>
      </c>
    </row>
    <row r="297" spans="1:3" x14ac:dyDescent="0.3">
      <c r="A297">
        <v>2013</v>
      </c>
      <c r="B297" s="1">
        <v>1.61</v>
      </c>
      <c r="C297">
        <v>1548</v>
      </c>
    </row>
    <row r="298" spans="1:3" x14ac:dyDescent="0.3">
      <c r="A298">
        <v>2014</v>
      </c>
      <c r="B298" s="1">
        <v>1.51</v>
      </c>
      <c r="C298">
        <v>1425</v>
      </c>
    </row>
    <row r="299" spans="1:3" x14ac:dyDescent="0.3">
      <c r="A299">
        <v>2015</v>
      </c>
      <c r="B299" s="1">
        <v>1.51</v>
      </c>
      <c r="C299">
        <v>1390</v>
      </c>
    </row>
    <row r="300" spans="1:3" x14ac:dyDescent="0.3">
      <c r="A300" t="s">
        <v>368</v>
      </c>
      <c r="B300" s="1" t="s">
        <v>56</v>
      </c>
    </row>
    <row r="301" spans="1:3" x14ac:dyDescent="0.3">
      <c r="A301">
        <v>2007</v>
      </c>
      <c r="B301" s="1">
        <v>3.08</v>
      </c>
      <c r="C301">
        <v>1514</v>
      </c>
    </row>
    <row r="302" spans="1:3" x14ac:dyDescent="0.3">
      <c r="A302">
        <v>2008</v>
      </c>
      <c r="B302" s="1">
        <v>2.5</v>
      </c>
      <c r="C302">
        <v>2477</v>
      </c>
    </row>
    <row r="303" spans="1:3" x14ac:dyDescent="0.3">
      <c r="A303">
        <v>2009</v>
      </c>
      <c r="B303" s="1">
        <v>2.42</v>
      </c>
      <c r="C303">
        <v>2602</v>
      </c>
    </row>
    <row r="304" spans="1:3" x14ac:dyDescent="0.3">
      <c r="A304">
        <v>2010</v>
      </c>
      <c r="B304" s="1">
        <v>2.56</v>
      </c>
      <c r="C304">
        <v>2853</v>
      </c>
    </row>
    <row r="305" spans="1:3" x14ac:dyDescent="0.3">
      <c r="A305">
        <v>2011</v>
      </c>
      <c r="B305" s="1">
        <v>2.7</v>
      </c>
      <c r="C305">
        <v>2889</v>
      </c>
    </row>
    <row r="306" spans="1:3" x14ac:dyDescent="0.3">
      <c r="A306">
        <v>2012</v>
      </c>
      <c r="B306" s="1">
        <v>2.25</v>
      </c>
      <c r="C306">
        <v>2290</v>
      </c>
    </row>
    <row r="307" spans="1:3" x14ac:dyDescent="0.3">
      <c r="A307">
        <v>2013</v>
      </c>
      <c r="B307" s="1">
        <v>2.42</v>
      </c>
      <c r="C307">
        <v>2329</v>
      </c>
    </row>
    <row r="308" spans="1:3" x14ac:dyDescent="0.3">
      <c r="A308">
        <v>2014</v>
      </c>
      <c r="B308" s="1">
        <v>2.52</v>
      </c>
      <c r="C308">
        <v>2382</v>
      </c>
    </row>
    <row r="309" spans="1:3" x14ac:dyDescent="0.3">
      <c r="A309">
        <v>2015</v>
      </c>
      <c r="B309" s="1">
        <v>2.7</v>
      </c>
      <c r="C309">
        <v>2487</v>
      </c>
    </row>
    <row r="310" spans="1:3" x14ac:dyDescent="0.3">
      <c r="A310" t="s">
        <v>369</v>
      </c>
      <c r="B310" s="1" t="s">
        <v>57</v>
      </c>
    </row>
    <row r="311" spans="1:3" x14ac:dyDescent="0.3">
      <c r="A311">
        <v>2007</v>
      </c>
      <c r="B311" s="1">
        <v>3.67</v>
      </c>
      <c r="C311">
        <v>1805</v>
      </c>
    </row>
    <row r="312" spans="1:3" x14ac:dyDescent="0.3">
      <c r="A312">
        <v>2008</v>
      </c>
      <c r="B312" s="1">
        <v>3.59</v>
      </c>
      <c r="C312">
        <v>3551</v>
      </c>
    </row>
    <row r="313" spans="1:3" x14ac:dyDescent="0.3">
      <c r="A313">
        <v>2009</v>
      </c>
      <c r="B313" s="1">
        <v>3.86</v>
      </c>
      <c r="C313">
        <v>4163</v>
      </c>
    </row>
    <row r="314" spans="1:3" x14ac:dyDescent="0.3">
      <c r="A314">
        <v>2010</v>
      </c>
      <c r="B314" s="1">
        <v>3.9</v>
      </c>
      <c r="C314">
        <v>4343</v>
      </c>
    </row>
    <row r="315" spans="1:3" x14ac:dyDescent="0.3">
      <c r="A315">
        <v>2011</v>
      </c>
      <c r="B315" s="1">
        <v>3.92</v>
      </c>
      <c r="C315">
        <v>4192</v>
      </c>
    </row>
    <row r="316" spans="1:3" x14ac:dyDescent="0.3">
      <c r="A316">
        <v>2012</v>
      </c>
      <c r="B316" s="1">
        <v>4.03</v>
      </c>
      <c r="C316">
        <v>4096</v>
      </c>
    </row>
    <row r="317" spans="1:3" x14ac:dyDescent="0.3">
      <c r="A317">
        <v>2013</v>
      </c>
      <c r="B317" s="1">
        <v>4.37</v>
      </c>
      <c r="C317">
        <v>4197</v>
      </c>
    </row>
    <row r="318" spans="1:3" x14ac:dyDescent="0.3">
      <c r="A318">
        <v>2014</v>
      </c>
      <c r="B318" s="1">
        <v>4.3099999999999996</v>
      </c>
      <c r="C318">
        <v>4071</v>
      </c>
    </row>
    <row r="319" spans="1:3" x14ac:dyDescent="0.3">
      <c r="A319">
        <v>2015</v>
      </c>
      <c r="B319" s="1">
        <v>4.21</v>
      </c>
      <c r="C319">
        <v>3884</v>
      </c>
    </row>
    <row r="320" spans="1:3" x14ac:dyDescent="0.3">
      <c r="A320" t="s">
        <v>370</v>
      </c>
      <c r="B320" s="1" t="s">
        <v>58</v>
      </c>
    </row>
    <row r="321" spans="1:3" x14ac:dyDescent="0.3">
      <c r="A321">
        <v>2007</v>
      </c>
      <c r="B321" s="1">
        <v>5.74</v>
      </c>
      <c r="C321">
        <v>2825</v>
      </c>
    </row>
    <row r="322" spans="1:3" x14ac:dyDescent="0.3">
      <c r="A322">
        <v>2008</v>
      </c>
      <c r="B322" s="1">
        <v>6.44</v>
      </c>
      <c r="C322">
        <v>6367</v>
      </c>
    </row>
    <row r="323" spans="1:3" x14ac:dyDescent="0.3">
      <c r="A323">
        <v>2009</v>
      </c>
      <c r="B323" s="1">
        <v>5.88</v>
      </c>
      <c r="C323">
        <v>6337</v>
      </c>
    </row>
    <row r="324" spans="1:3" x14ac:dyDescent="0.3">
      <c r="A324">
        <v>2010</v>
      </c>
      <c r="B324" s="1">
        <v>5.58</v>
      </c>
      <c r="C324">
        <v>6222</v>
      </c>
    </row>
    <row r="325" spans="1:3" x14ac:dyDescent="0.3">
      <c r="A325">
        <v>2011</v>
      </c>
      <c r="B325" s="1">
        <v>6.09</v>
      </c>
      <c r="C325">
        <v>6509</v>
      </c>
    </row>
    <row r="326" spans="1:3" x14ac:dyDescent="0.3">
      <c r="A326">
        <v>2012</v>
      </c>
      <c r="B326" s="1">
        <v>6.69</v>
      </c>
      <c r="C326">
        <v>6803</v>
      </c>
    </row>
    <row r="327" spans="1:3" x14ac:dyDescent="0.3">
      <c r="A327">
        <v>2013</v>
      </c>
      <c r="B327" s="1">
        <v>6.79</v>
      </c>
      <c r="C327">
        <v>6523</v>
      </c>
    </row>
    <row r="328" spans="1:3" x14ac:dyDescent="0.3">
      <c r="A328">
        <v>2014</v>
      </c>
      <c r="B328" s="1">
        <v>6.3</v>
      </c>
      <c r="C328">
        <v>5953</v>
      </c>
    </row>
    <row r="329" spans="1:3" x14ac:dyDescent="0.3">
      <c r="A329">
        <v>2015</v>
      </c>
      <c r="B329" s="1">
        <v>5.95</v>
      </c>
      <c r="C329">
        <v>5483</v>
      </c>
    </row>
    <row r="330" spans="1:3" x14ac:dyDescent="0.3">
      <c r="A330" t="s">
        <v>371</v>
      </c>
      <c r="B330" s="1" t="s">
        <v>59</v>
      </c>
    </row>
    <row r="331" spans="1:3" x14ac:dyDescent="0.3">
      <c r="A331">
        <v>2007</v>
      </c>
      <c r="B331" s="1">
        <v>3.62</v>
      </c>
      <c r="C331">
        <v>1782</v>
      </c>
    </row>
    <row r="332" spans="1:3" x14ac:dyDescent="0.3">
      <c r="A332">
        <v>2008</v>
      </c>
      <c r="B332" s="1">
        <v>3.22</v>
      </c>
      <c r="C332">
        <v>3186</v>
      </c>
    </row>
    <row r="333" spans="1:3" x14ac:dyDescent="0.3">
      <c r="A333">
        <v>2009</v>
      </c>
      <c r="B333" s="1">
        <v>3.21</v>
      </c>
      <c r="C333">
        <v>3459</v>
      </c>
    </row>
    <row r="334" spans="1:3" x14ac:dyDescent="0.3">
      <c r="A334">
        <v>2010</v>
      </c>
      <c r="B334" s="1">
        <v>3.5</v>
      </c>
      <c r="C334">
        <v>3908</v>
      </c>
    </row>
    <row r="335" spans="1:3" x14ac:dyDescent="0.3">
      <c r="A335">
        <v>2011</v>
      </c>
      <c r="B335" s="1">
        <v>3.59</v>
      </c>
      <c r="C335">
        <v>3841</v>
      </c>
    </row>
    <row r="336" spans="1:3" x14ac:dyDescent="0.3">
      <c r="A336">
        <v>2012</v>
      </c>
      <c r="B336" s="1">
        <v>2.5099999999999998</v>
      </c>
      <c r="C336">
        <v>2554</v>
      </c>
    </row>
    <row r="337" spans="1:3" x14ac:dyDescent="0.3">
      <c r="A337">
        <v>2013</v>
      </c>
      <c r="B337" s="1">
        <v>2.14</v>
      </c>
      <c r="C337">
        <v>2059</v>
      </c>
    </row>
    <row r="338" spans="1:3" x14ac:dyDescent="0.3">
      <c r="A338">
        <v>2014</v>
      </c>
      <c r="B338" s="1">
        <v>2.38</v>
      </c>
      <c r="C338">
        <v>2248</v>
      </c>
    </row>
    <row r="339" spans="1:3" x14ac:dyDescent="0.3">
      <c r="A339">
        <v>2015</v>
      </c>
      <c r="B339" s="1">
        <v>2.37</v>
      </c>
      <c r="C339">
        <v>2187</v>
      </c>
    </row>
  </sheetData>
  <conditionalFormatting sqref="C12:AF12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C23:AG23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9"/>
  <sheetViews>
    <sheetView workbookViewId="0">
      <selection activeCell="C15" sqref="C15"/>
    </sheetView>
  </sheetViews>
  <sheetFormatPr defaultRowHeight="14.4" x14ac:dyDescent="0.3"/>
  <cols>
    <col min="1" max="1" width="13.77734375" customWidth="1"/>
    <col min="2" max="2" width="8.88671875" style="1"/>
  </cols>
  <sheetData>
    <row r="1" spans="1:33" x14ac:dyDescent="0.3">
      <c r="A1" s="1" t="s">
        <v>62</v>
      </c>
      <c r="B1" s="3">
        <v>19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3" s="1" customFormat="1" x14ac:dyDescent="0.3">
      <c r="A2" s="1" t="s">
        <v>63</v>
      </c>
      <c r="C2" s="1" t="str">
        <f ca="1">OFFSET($B$1,$B$1+10*C$1,0)</f>
        <v>BTH</v>
      </c>
      <c r="D2" s="1" t="str">
        <f t="shared" ref="D2:AF2" ca="1" si="0">OFFSET($B$1,$B$1+10*D$1,0)</f>
        <v>CTH</v>
      </c>
      <c r="E2" s="1" t="str">
        <f t="shared" ca="1" si="0"/>
        <v>GU</v>
      </c>
      <c r="F2" s="1" t="str">
        <f t="shared" ca="1" si="0"/>
        <v>HHS</v>
      </c>
      <c r="G2" s="1" t="str">
        <f t="shared" ca="1" si="0"/>
        <v>HDa</v>
      </c>
      <c r="H2" s="1" t="str">
        <f t="shared" ca="1" si="0"/>
        <v>HKr</v>
      </c>
      <c r="I2" s="1" t="str">
        <f t="shared" ca="1" si="0"/>
        <v>HV</v>
      </c>
      <c r="J2" s="1" t="str">
        <f t="shared" ca="1" si="0"/>
        <v>HB</v>
      </c>
      <c r="K2" s="1" t="str">
        <f t="shared" ca="1" si="0"/>
        <v>HiG</v>
      </c>
      <c r="L2" s="1" t="str">
        <f t="shared" ca="1" si="0"/>
        <v>HH</v>
      </c>
      <c r="M2" s="1" t="str">
        <f t="shared" ca="1" si="0"/>
        <v>JU</v>
      </c>
      <c r="N2" s="1" t="str">
        <f t="shared" ca="1" si="0"/>
        <v>HiS</v>
      </c>
      <c r="O2" s="1" t="str">
        <f t="shared" ca="1" si="0"/>
        <v>KaU</v>
      </c>
      <c r="P2" s="1" t="str">
        <f t="shared" ca="1" si="0"/>
        <v>KI</v>
      </c>
      <c r="Q2" s="1" t="str">
        <f t="shared" ca="1" si="0"/>
        <v>Kungl Musik</v>
      </c>
      <c r="R2" s="1" t="str">
        <f t="shared" ca="1" si="0"/>
        <v>KTH</v>
      </c>
      <c r="S2" s="1" t="str">
        <f t="shared" ca="1" si="0"/>
        <v>LiU</v>
      </c>
      <c r="T2" s="1" t="str">
        <f t="shared" ca="1" si="0"/>
        <v>Linné</v>
      </c>
      <c r="U2" s="1" t="str">
        <f t="shared" ca="1" si="0"/>
        <v>LTU</v>
      </c>
      <c r="V2" s="1" t="str">
        <f t="shared" ca="1" si="0"/>
        <v>LU</v>
      </c>
      <c r="W2" s="1" t="str">
        <f t="shared" ca="1" si="0"/>
        <v>MaH</v>
      </c>
      <c r="X2" s="1" t="str">
        <f t="shared" ca="1" si="0"/>
        <v>MiU</v>
      </c>
      <c r="Y2" s="1" t="str">
        <f t="shared" ca="1" si="0"/>
        <v>MdH</v>
      </c>
      <c r="Z2" s="1" t="str">
        <f t="shared" ca="1" si="0"/>
        <v>Newman</v>
      </c>
      <c r="AA2" s="1" t="str">
        <f t="shared" ca="1" si="0"/>
        <v>Sthlm konst</v>
      </c>
      <c r="AB2" s="1" t="str">
        <f t="shared" ca="1" si="0"/>
        <v>SU</v>
      </c>
      <c r="AC2" s="1" t="str">
        <f t="shared" ca="1" si="0"/>
        <v>SH</v>
      </c>
      <c r="AD2" s="1" t="str">
        <f t="shared" ca="1" si="0"/>
        <v>UmU</v>
      </c>
      <c r="AE2" s="1" t="str">
        <f t="shared" ca="1" si="0"/>
        <v>UU</v>
      </c>
      <c r="AF2" s="1" t="str">
        <f t="shared" ca="1" si="0"/>
        <v>ÖrU</v>
      </c>
    </row>
    <row r="3" spans="1:33" x14ac:dyDescent="0.3">
      <c r="A3">
        <v>1</v>
      </c>
      <c r="B3" s="1">
        <v>2007</v>
      </c>
      <c r="C3">
        <f ca="1">OFFSET($B$1,$B$1+10*C$1+$A3,0)</f>
        <v>0.66</v>
      </c>
      <c r="D3">
        <f t="shared" ref="D3:AF11" ca="1" si="1">OFFSET($B$1,$B$1+10*D$1+$A3,0)</f>
        <v>2.14</v>
      </c>
      <c r="E3">
        <f t="shared" ca="1" si="1"/>
        <v>12.51</v>
      </c>
      <c r="F3">
        <f t="shared" ca="1" si="1"/>
        <v>0.28000000000000003</v>
      </c>
      <c r="G3">
        <f t="shared" ca="1" si="1"/>
        <v>4.43</v>
      </c>
      <c r="H3">
        <f t="shared" ca="1" si="1"/>
        <v>1.47</v>
      </c>
      <c r="I3">
        <f t="shared" ca="1" si="1"/>
        <v>0.73</v>
      </c>
      <c r="J3">
        <f t="shared" ca="1" si="1"/>
        <v>0.99</v>
      </c>
      <c r="K3">
        <f t="shared" ca="1" si="1"/>
        <v>1.96</v>
      </c>
      <c r="L3">
        <f t="shared" ca="1" si="1"/>
        <v>2.48</v>
      </c>
      <c r="M3">
        <f t="shared" ca="1" si="1"/>
        <v>3.24</v>
      </c>
      <c r="N3">
        <f t="shared" ca="1" si="1"/>
        <v>1.39</v>
      </c>
      <c r="O3">
        <f t="shared" ca="1" si="1"/>
        <v>2.5299999999999998</v>
      </c>
      <c r="P3">
        <f t="shared" ca="1" si="1"/>
        <v>0.06</v>
      </c>
      <c r="Q3">
        <f t="shared" ca="1" si="1"/>
        <v>0</v>
      </c>
      <c r="R3">
        <f t="shared" ca="1" si="1"/>
        <v>4.32</v>
      </c>
      <c r="S3">
        <f t="shared" ca="1" si="1"/>
        <v>8.42</v>
      </c>
      <c r="T3">
        <f t="shared" ca="1" si="1"/>
        <v>4.55</v>
      </c>
      <c r="U3">
        <f t="shared" ca="1" si="1"/>
        <v>2.0699999999999998</v>
      </c>
      <c r="V3">
        <f t="shared" ca="1" si="1"/>
        <v>6.6</v>
      </c>
      <c r="W3">
        <f t="shared" ca="1" si="1"/>
        <v>2.57</v>
      </c>
      <c r="X3">
        <f t="shared" ca="1" si="1"/>
        <v>1.51</v>
      </c>
      <c r="Y3">
        <f t="shared" ca="1" si="1"/>
        <v>3.26</v>
      </c>
      <c r="Z3">
        <f t="shared" ca="1" si="1"/>
        <v>0</v>
      </c>
      <c r="AA3">
        <f t="shared" ca="1" si="1"/>
        <v>0.74</v>
      </c>
      <c r="AB3">
        <f t="shared" ca="1" si="1"/>
        <v>15.13</v>
      </c>
      <c r="AC3">
        <f t="shared" ca="1" si="1"/>
        <v>1.67</v>
      </c>
      <c r="AD3">
        <f t="shared" ca="1" si="1"/>
        <v>4.0999999999999996</v>
      </c>
      <c r="AE3">
        <f t="shared" ca="1" si="1"/>
        <v>8.58</v>
      </c>
      <c r="AF3">
        <f t="shared" ca="1" si="1"/>
        <v>1.64</v>
      </c>
      <c r="AG3">
        <f ca="1">SUM(C3:AF3)</f>
        <v>100.03</v>
      </c>
    </row>
    <row r="4" spans="1:33" x14ac:dyDescent="0.3">
      <c r="A4">
        <v>2</v>
      </c>
      <c r="B4" s="1">
        <v>2008</v>
      </c>
      <c r="C4">
        <f t="shared" ref="C4:R11" ca="1" si="2">OFFSET($B$1,$B$1+10*C$1+$A4,0)</f>
        <v>0.83</v>
      </c>
      <c r="D4">
        <f t="shared" ca="1" si="2"/>
        <v>2.11</v>
      </c>
      <c r="E4">
        <f t="shared" ca="1" si="2"/>
        <v>11.64</v>
      </c>
      <c r="F4">
        <f t="shared" ca="1" si="2"/>
        <v>0.34</v>
      </c>
      <c r="G4">
        <f t="shared" ca="1" si="2"/>
        <v>6.46</v>
      </c>
      <c r="H4">
        <f t="shared" ca="1" si="2"/>
        <v>2.15</v>
      </c>
      <c r="I4">
        <f t="shared" ca="1" si="2"/>
        <v>0.73</v>
      </c>
      <c r="J4">
        <f t="shared" ca="1" si="2"/>
        <v>0.84</v>
      </c>
      <c r="K4">
        <f t="shared" ca="1" si="2"/>
        <v>1.85</v>
      </c>
      <c r="L4">
        <f t="shared" ca="1" si="2"/>
        <v>2.6</v>
      </c>
      <c r="M4">
        <f t="shared" ca="1" si="2"/>
        <v>3</v>
      </c>
      <c r="N4">
        <f t="shared" ca="1" si="2"/>
        <v>1.06</v>
      </c>
      <c r="O4">
        <f t="shared" ca="1" si="2"/>
        <v>2.15</v>
      </c>
      <c r="P4">
        <f t="shared" ca="1" si="2"/>
        <v>0.13</v>
      </c>
      <c r="Q4">
        <f t="shared" ca="1" si="2"/>
        <v>0</v>
      </c>
      <c r="R4">
        <f t="shared" ca="1" si="2"/>
        <v>4.34</v>
      </c>
      <c r="S4">
        <f t="shared" ca="1" si="1"/>
        <v>7.64</v>
      </c>
      <c r="T4">
        <f t="shared" ca="1" si="1"/>
        <v>5.51</v>
      </c>
      <c r="U4">
        <f t="shared" ca="1" si="1"/>
        <v>1.8</v>
      </c>
      <c r="V4">
        <f t="shared" ca="1" si="1"/>
        <v>7.24</v>
      </c>
      <c r="W4">
        <f t="shared" ca="1" si="1"/>
        <v>3.44</v>
      </c>
      <c r="X4">
        <f t="shared" ca="1" si="1"/>
        <v>1.56</v>
      </c>
      <c r="Y4">
        <f t="shared" ca="1" si="1"/>
        <v>3.38</v>
      </c>
      <c r="Z4">
        <f t="shared" ca="1" si="1"/>
        <v>0</v>
      </c>
      <c r="AA4">
        <f t="shared" ca="1" si="1"/>
        <v>0</v>
      </c>
      <c r="AB4">
        <f t="shared" ca="1" si="1"/>
        <v>13.96</v>
      </c>
      <c r="AC4">
        <f t="shared" ca="1" si="1"/>
        <v>1.53</v>
      </c>
      <c r="AD4">
        <f t="shared" ca="1" si="1"/>
        <v>3.75</v>
      </c>
      <c r="AE4">
        <f t="shared" ca="1" si="1"/>
        <v>8.35</v>
      </c>
      <c r="AF4">
        <f t="shared" ca="1" si="1"/>
        <v>1.62</v>
      </c>
      <c r="AG4">
        <f t="shared" ref="AG4:AG22" ca="1" si="3">SUM(C4:AF4)</f>
        <v>100.00999999999999</v>
      </c>
    </row>
    <row r="5" spans="1:33" x14ac:dyDescent="0.3">
      <c r="A5">
        <v>3</v>
      </c>
      <c r="B5" s="1">
        <v>2009</v>
      </c>
      <c r="C5">
        <f t="shared" ca="1" si="2"/>
        <v>0.78</v>
      </c>
      <c r="D5">
        <f t="shared" ca="1" si="1"/>
        <v>1.93</v>
      </c>
      <c r="E5">
        <f t="shared" ca="1" si="1"/>
        <v>10.85</v>
      </c>
      <c r="F5">
        <f t="shared" ca="1" si="1"/>
        <v>0.28000000000000003</v>
      </c>
      <c r="G5">
        <f t="shared" ca="1" si="1"/>
        <v>7.31</v>
      </c>
      <c r="H5">
        <f t="shared" ca="1" si="1"/>
        <v>2.13</v>
      </c>
      <c r="I5">
        <f t="shared" ca="1" si="1"/>
        <v>0.92</v>
      </c>
      <c r="J5">
        <f t="shared" ca="1" si="1"/>
        <v>0.91</v>
      </c>
      <c r="K5">
        <f t="shared" ca="1" si="1"/>
        <v>1.73</v>
      </c>
      <c r="L5">
        <f t="shared" ca="1" si="1"/>
        <v>3.42</v>
      </c>
      <c r="M5">
        <f t="shared" ca="1" si="1"/>
        <v>2.37</v>
      </c>
      <c r="N5">
        <f t="shared" ca="1" si="1"/>
        <v>1.01</v>
      </c>
      <c r="O5">
        <f t="shared" ca="1" si="1"/>
        <v>2.4500000000000002</v>
      </c>
      <c r="P5">
        <f t="shared" ca="1" si="1"/>
        <v>0.08</v>
      </c>
      <c r="Q5">
        <f t="shared" ca="1" si="1"/>
        <v>0</v>
      </c>
      <c r="R5">
        <f t="shared" ca="1" si="1"/>
        <v>4.21</v>
      </c>
      <c r="S5">
        <f t="shared" ca="1" si="1"/>
        <v>7.79</v>
      </c>
      <c r="T5">
        <f t="shared" ca="1" si="1"/>
        <v>5.3</v>
      </c>
      <c r="U5">
        <f t="shared" ca="1" si="1"/>
        <v>1.68</v>
      </c>
      <c r="V5">
        <f t="shared" ca="1" si="1"/>
        <v>7.67</v>
      </c>
      <c r="W5">
        <f t="shared" ca="1" si="1"/>
        <v>3.52</v>
      </c>
      <c r="X5">
        <f t="shared" ca="1" si="1"/>
        <v>1.55</v>
      </c>
      <c r="Y5">
        <f t="shared" ca="1" si="1"/>
        <v>3.58</v>
      </c>
      <c r="Z5">
        <f t="shared" ca="1" si="1"/>
        <v>0</v>
      </c>
      <c r="AA5">
        <f t="shared" ca="1" si="1"/>
        <v>0</v>
      </c>
      <c r="AB5">
        <f t="shared" ca="1" si="1"/>
        <v>13.75</v>
      </c>
      <c r="AC5">
        <f t="shared" ca="1" si="1"/>
        <v>1.59</v>
      </c>
      <c r="AD5">
        <f t="shared" ca="1" si="1"/>
        <v>3.54</v>
      </c>
      <c r="AE5">
        <f t="shared" ca="1" si="1"/>
        <v>8.18</v>
      </c>
      <c r="AF5">
        <f t="shared" ca="1" si="1"/>
        <v>1.43</v>
      </c>
      <c r="AG5">
        <f t="shared" ca="1" si="3"/>
        <v>99.960000000000008</v>
      </c>
    </row>
    <row r="6" spans="1:33" x14ac:dyDescent="0.3">
      <c r="A6">
        <v>4</v>
      </c>
      <c r="B6" s="1">
        <v>2010</v>
      </c>
      <c r="C6">
        <f t="shared" ca="1" si="2"/>
        <v>0.64</v>
      </c>
      <c r="D6">
        <f t="shared" ca="1" si="1"/>
        <v>1.79</v>
      </c>
      <c r="E6">
        <f t="shared" ca="1" si="1"/>
        <v>10.54</v>
      </c>
      <c r="F6">
        <f t="shared" ca="1" si="1"/>
        <v>0.39</v>
      </c>
      <c r="G6">
        <f t="shared" ca="1" si="1"/>
        <v>7.39</v>
      </c>
      <c r="H6">
        <f t="shared" ca="1" si="1"/>
        <v>2.06</v>
      </c>
      <c r="I6">
        <f t="shared" ca="1" si="1"/>
        <v>0.87</v>
      </c>
      <c r="J6">
        <f t="shared" ca="1" si="1"/>
        <v>1.03</v>
      </c>
      <c r="K6">
        <f t="shared" ca="1" si="1"/>
        <v>2.0299999999999998</v>
      </c>
      <c r="L6">
        <f t="shared" ca="1" si="1"/>
        <v>2.81</v>
      </c>
      <c r="M6">
        <f t="shared" ca="1" si="1"/>
        <v>2.66</v>
      </c>
      <c r="N6">
        <f t="shared" ca="1" si="1"/>
        <v>1.25</v>
      </c>
      <c r="O6">
        <f t="shared" ca="1" si="1"/>
        <v>2.4500000000000002</v>
      </c>
      <c r="P6">
        <f t="shared" ca="1" si="1"/>
        <v>0.14000000000000001</v>
      </c>
      <c r="Q6">
        <f t="shared" ca="1" si="1"/>
        <v>0</v>
      </c>
      <c r="R6">
        <f t="shared" ca="1" si="1"/>
        <v>4.28</v>
      </c>
      <c r="S6">
        <f t="shared" ca="1" si="1"/>
        <v>7.32</v>
      </c>
      <c r="T6">
        <f t="shared" ca="1" si="1"/>
        <v>5.13</v>
      </c>
      <c r="U6">
        <f t="shared" ca="1" si="1"/>
        <v>1.65</v>
      </c>
      <c r="V6">
        <f t="shared" ca="1" si="1"/>
        <v>7.29</v>
      </c>
      <c r="W6">
        <f t="shared" ca="1" si="1"/>
        <v>3.99</v>
      </c>
      <c r="X6">
        <f t="shared" ca="1" si="1"/>
        <v>1.48</v>
      </c>
      <c r="Y6">
        <f t="shared" ca="1" si="1"/>
        <v>4.0599999999999996</v>
      </c>
      <c r="Z6">
        <f t="shared" ca="1" si="1"/>
        <v>0</v>
      </c>
      <c r="AA6">
        <f t="shared" ca="1" si="1"/>
        <v>0.01</v>
      </c>
      <c r="AB6">
        <f t="shared" ca="1" si="1"/>
        <v>13.75</v>
      </c>
      <c r="AC6">
        <f t="shared" ca="1" si="1"/>
        <v>1.51</v>
      </c>
      <c r="AD6">
        <f t="shared" ca="1" si="1"/>
        <v>3.43</v>
      </c>
      <c r="AE6">
        <f t="shared" ca="1" si="1"/>
        <v>8.59</v>
      </c>
      <c r="AF6">
        <f t="shared" ca="1" si="1"/>
        <v>1.48</v>
      </c>
      <c r="AG6">
        <f t="shared" ca="1" si="3"/>
        <v>100.02000000000004</v>
      </c>
    </row>
    <row r="7" spans="1:33" x14ac:dyDescent="0.3">
      <c r="A7">
        <v>5</v>
      </c>
      <c r="B7" s="1">
        <v>2011</v>
      </c>
      <c r="C7">
        <f t="shared" ca="1" si="2"/>
        <v>0.46</v>
      </c>
      <c r="D7">
        <f t="shared" ca="1" si="1"/>
        <v>1.77</v>
      </c>
      <c r="E7">
        <f t="shared" ca="1" si="1"/>
        <v>9.94</v>
      </c>
      <c r="F7">
        <f t="shared" ca="1" si="1"/>
        <v>0.36</v>
      </c>
      <c r="G7">
        <f t="shared" ca="1" si="1"/>
        <v>7.75</v>
      </c>
      <c r="H7">
        <f t="shared" ca="1" si="1"/>
        <v>1.82</v>
      </c>
      <c r="I7">
        <f t="shared" ca="1" si="1"/>
        <v>0.95</v>
      </c>
      <c r="J7">
        <f t="shared" ca="1" si="1"/>
        <v>0.65</v>
      </c>
      <c r="K7">
        <f t="shared" ca="1" si="1"/>
        <v>2.04</v>
      </c>
      <c r="L7">
        <f t="shared" ca="1" si="1"/>
        <v>2.5099999999999998</v>
      </c>
      <c r="M7">
        <f t="shared" ca="1" si="1"/>
        <v>2.91</v>
      </c>
      <c r="N7">
        <f t="shared" ca="1" si="1"/>
        <v>1.03</v>
      </c>
      <c r="O7">
        <f t="shared" ca="1" si="1"/>
        <v>2.2599999999999998</v>
      </c>
      <c r="P7">
        <f t="shared" ca="1" si="1"/>
        <v>0.16</v>
      </c>
      <c r="Q7">
        <f t="shared" ca="1" si="1"/>
        <v>0</v>
      </c>
      <c r="R7">
        <f t="shared" ca="1" si="1"/>
        <v>4.1500000000000004</v>
      </c>
      <c r="S7">
        <f t="shared" ca="1" si="1"/>
        <v>6.66</v>
      </c>
      <c r="T7">
        <f t="shared" ca="1" si="1"/>
        <v>5.48</v>
      </c>
      <c r="U7">
        <f t="shared" ca="1" si="1"/>
        <v>2.0299999999999998</v>
      </c>
      <c r="V7">
        <f t="shared" ca="1" si="1"/>
        <v>7.43</v>
      </c>
      <c r="W7">
        <f t="shared" ca="1" si="1"/>
        <v>3.56</v>
      </c>
      <c r="X7">
        <f t="shared" ca="1" si="1"/>
        <v>1.61</v>
      </c>
      <c r="Y7">
        <f t="shared" ca="1" si="1"/>
        <v>4.12</v>
      </c>
      <c r="Z7">
        <f t="shared" ca="1" si="1"/>
        <v>0.01</v>
      </c>
      <c r="AA7">
        <f t="shared" ca="1" si="1"/>
        <v>0</v>
      </c>
      <c r="AB7">
        <f t="shared" ca="1" si="1"/>
        <v>13.65</v>
      </c>
      <c r="AC7">
        <f t="shared" ca="1" si="1"/>
        <v>1.43</v>
      </c>
      <c r="AD7">
        <f t="shared" ca="1" si="1"/>
        <v>4.74</v>
      </c>
      <c r="AE7">
        <f t="shared" ca="1" si="1"/>
        <v>9.1</v>
      </c>
      <c r="AF7">
        <f t="shared" ca="1" si="1"/>
        <v>1.42</v>
      </c>
      <c r="AG7">
        <f t="shared" ca="1" si="3"/>
        <v>100.00000000000001</v>
      </c>
    </row>
    <row r="8" spans="1:33" x14ac:dyDescent="0.3">
      <c r="A8">
        <v>6</v>
      </c>
      <c r="B8" s="1">
        <v>2012</v>
      </c>
      <c r="C8">
        <f t="shared" ca="1" si="2"/>
        <v>0.35</v>
      </c>
      <c r="D8">
        <f t="shared" ca="1" si="1"/>
        <v>1.81</v>
      </c>
      <c r="E8">
        <f t="shared" ca="1" si="1"/>
        <v>8.8699999999999992</v>
      </c>
      <c r="F8">
        <f t="shared" ca="1" si="1"/>
        <v>0.45</v>
      </c>
      <c r="G8">
        <f t="shared" ca="1" si="1"/>
        <v>7.5</v>
      </c>
      <c r="H8">
        <f t="shared" ca="1" si="1"/>
        <v>1.18</v>
      </c>
      <c r="I8">
        <f t="shared" ca="1" si="1"/>
        <v>0.93</v>
      </c>
      <c r="J8">
        <f t="shared" ca="1" si="1"/>
        <v>0.52</v>
      </c>
      <c r="K8">
        <f t="shared" ca="1" si="1"/>
        <v>1.7</v>
      </c>
      <c r="L8">
        <f t="shared" ca="1" si="1"/>
        <v>2.04</v>
      </c>
      <c r="M8">
        <f t="shared" ca="1" si="1"/>
        <v>2.27</v>
      </c>
      <c r="N8">
        <f t="shared" ca="1" si="1"/>
        <v>0.9</v>
      </c>
      <c r="O8">
        <f t="shared" ca="1" si="1"/>
        <v>1.78</v>
      </c>
      <c r="P8">
        <f t="shared" ca="1" si="1"/>
        <v>0.1</v>
      </c>
      <c r="Q8">
        <f t="shared" ca="1" si="1"/>
        <v>0.04</v>
      </c>
      <c r="R8">
        <f t="shared" ca="1" si="1"/>
        <v>3.83</v>
      </c>
      <c r="S8">
        <f t="shared" ca="1" si="1"/>
        <v>6.8</v>
      </c>
      <c r="T8">
        <f t="shared" ca="1" si="1"/>
        <v>5.71</v>
      </c>
      <c r="U8">
        <f t="shared" ca="1" si="1"/>
        <v>2.04</v>
      </c>
      <c r="V8">
        <f t="shared" ca="1" si="1"/>
        <v>8.09</v>
      </c>
      <c r="W8">
        <f t="shared" ca="1" si="1"/>
        <v>3.39</v>
      </c>
      <c r="X8">
        <f t="shared" ca="1" si="1"/>
        <v>1.38</v>
      </c>
      <c r="Y8">
        <f t="shared" ca="1" si="1"/>
        <v>5.13</v>
      </c>
      <c r="Z8">
        <f t="shared" ca="1" si="1"/>
        <v>0.01</v>
      </c>
      <c r="AA8">
        <f t="shared" ca="1" si="1"/>
        <v>0</v>
      </c>
      <c r="AB8">
        <f t="shared" ca="1" si="1"/>
        <v>14.65</v>
      </c>
      <c r="AC8">
        <f t="shared" ca="1" si="1"/>
        <v>1.59</v>
      </c>
      <c r="AD8">
        <f t="shared" ca="1" si="1"/>
        <v>6.11</v>
      </c>
      <c r="AE8">
        <f t="shared" ca="1" si="1"/>
        <v>9.5399999999999991</v>
      </c>
      <c r="AF8">
        <f t="shared" ca="1" si="1"/>
        <v>1.31</v>
      </c>
      <c r="AG8">
        <f t="shared" ca="1" si="3"/>
        <v>100.02000000000001</v>
      </c>
    </row>
    <row r="9" spans="1:33" x14ac:dyDescent="0.3">
      <c r="A9">
        <v>7</v>
      </c>
      <c r="B9" s="1">
        <v>2013</v>
      </c>
      <c r="C9">
        <f t="shared" ca="1" si="2"/>
        <v>0.32</v>
      </c>
      <c r="D9">
        <f t="shared" ca="1" si="1"/>
        <v>1.92</v>
      </c>
      <c r="E9">
        <f t="shared" ca="1" si="1"/>
        <v>7.78</v>
      </c>
      <c r="F9">
        <f t="shared" ca="1" si="1"/>
        <v>0.4</v>
      </c>
      <c r="G9">
        <f t="shared" ca="1" si="1"/>
        <v>9.16</v>
      </c>
      <c r="H9">
        <f t="shared" ca="1" si="1"/>
        <v>0.77</v>
      </c>
      <c r="I9">
        <f t="shared" ca="1" si="1"/>
        <v>1.34</v>
      </c>
      <c r="J9">
        <f t="shared" ca="1" si="1"/>
        <v>0.48</v>
      </c>
      <c r="K9">
        <f t="shared" ca="1" si="1"/>
        <v>1.53</v>
      </c>
      <c r="L9">
        <f t="shared" ca="1" si="1"/>
        <v>1.81</v>
      </c>
      <c r="M9">
        <f t="shared" ca="1" si="1"/>
        <v>2.0099999999999998</v>
      </c>
      <c r="N9">
        <f t="shared" ca="1" si="1"/>
        <v>1.04</v>
      </c>
      <c r="O9">
        <f t="shared" ca="1" si="1"/>
        <v>1.92</v>
      </c>
      <c r="P9">
        <f t="shared" ca="1" si="1"/>
        <v>0.11</v>
      </c>
      <c r="Q9">
        <f t="shared" ca="1" si="1"/>
        <v>0.08</v>
      </c>
      <c r="R9">
        <f t="shared" ca="1" si="1"/>
        <v>3.25</v>
      </c>
      <c r="S9">
        <f t="shared" ca="1" si="1"/>
        <v>6.82</v>
      </c>
      <c r="T9">
        <f t="shared" ca="1" si="1"/>
        <v>5.62</v>
      </c>
      <c r="U9">
        <f t="shared" ca="1" si="1"/>
        <v>1.72</v>
      </c>
      <c r="V9">
        <f t="shared" ca="1" si="1"/>
        <v>8.85</v>
      </c>
      <c r="W9">
        <f t="shared" ca="1" si="1"/>
        <v>3.07</v>
      </c>
      <c r="X9">
        <f t="shared" ca="1" si="1"/>
        <v>1.33</v>
      </c>
      <c r="Y9">
        <f t="shared" ca="1" si="1"/>
        <v>3.42</v>
      </c>
      <c r="Z9">
        <f t="shared" ca="1" si="1"/>
        <v>0.01</v>
      </c>
      <c r="AA9">
        <f t="shared" ca="1" si="1"/>
        <v>0</v>
      </c>
      <c r="AB9">
        <f t="shared" ca="1" si="1"/>
        <v>16.46</v>
      </c>
      <c r="AC9">
        <f t="shared" ca="1" si="1"/>
        <v>1.7</v>
      </c>
      <c r="AD9">
        <f t="shared" ca="1" si="1"/>
        <v>6.41</v>
      </c>
      <c r="AE9">
        <f t="shared" ca="1" si="1"/>
        <v>9.52</v>
      </c>
      <c r="AF9">
        <f t="shared" ca="1" si="1"/>
        <v>1.1599999999999999</v>
      </c>
      <c r="AG9">
        <f t="shared" ca="1" si="3"/>
        <v>100.00999999999999</v>
      </c>
    </row>
    <row r="10" spans="1:33" x14ac:dyDescent="0.3">
      <c r="A10">
        <v>8</v>
      </c>
      <c r="B10" s="1">
        <v>2014</v>
      </c>
      <c r="C10">
        <f t="shared" ca="1" si="2"/>
        <v>0.8</v>
      </c>
      <c r="D10">
        <f t="shared" ca="1" si="1"/>
        <v>1.71</v>
      </c>
      <c r="E10">
        <f t="shared" ca="1" si="1"/>
        <v>7.87</v>
      </c>
      <c r="F10">
        <f t="shared" ca="1" si="1"/>
        <v>0.57999999999999996</v>
      </c>
      <c r="G10">
        <f t="shared" ca="1" si="1"/>
        <v>9.6300000000000008</v>
      </c>
      <c r="H10">
        <f t="shared" ca="1" si="1"/>
        <v>0.65</v>
      </c>
      <c r="I10">
        <f t="shared" ca="1" si="1"/>
        <v>1.3</v>
      </c>
      <c r="J10">
        <f t="shared" ca="1" si="1"/>
        <v>0.35</v>
      </c>
      <c r="K10">
        <f t="shared" ca="1" si="1"/>
        <v>1.62</v>
      </c>
      <c r="L10">
        <f t="shared" ca="1" si="1"/>
        <v>1.91</v>
      </c>
      <c r="M10">
        <f t="shared" ca="1" si="1"/>
        <v>1.74</v>
      </c>
      <c r="N10">
        <f t="shared" ca="1" si="1"/>
        <v>1.1499999999999999</v>
      </c>
      <c r="O10">
        <f t="shared" ca="1" si="1"/>
        <v>1.44</v>
      </c>
      <c r="P10">
        <f t="shared" ca="1" si="1"/>
        <v>0.11</v>
      </c>
      <c r="Q10">
        <f t="shared" ca="1" si="1"/>
        <v>0.06</v>
      </c>
      <c r="R10">
        <f t="shared" ca="1" si="1"/>
        <v>2.62</v>
      </c>
      <c r="S10">
        <f t="shared" ca="1" si="1"/>
        <v>7.15</v>
      </c>
      <c r="T10">
        <f t="shared" ca="1" si="1"/>
        <v>6.23</v>
      </c>
      <c r="U10">
        <f t="shared" ca="1" si="1"/>
        <v>1.72</v>
      </c>
      <c r="V10">
        <f t="shared" ca="1" si="1"/>
        <v>9.41</v>
      </c>
      <c r="W10">
        <f t="shared" ca="1" si="1"/>
        <v>2.63</v>
      </c>
      <c r="X10">
        <f t="shared" ca="1" si="1"/>
        <v>1.1599999999999999</v>
      </c>
      <c r="Y10">
        <f t="shared" ca="1" si="1"/>
        <v>3.06</v>
      </c>
      <c r="Z10">
        <f t="shared" ca="1" si="1"/>
        <v>0.01</v>
      </c>
      <c r="AA10">
        <f t="shared" ca="1" si="1"/>
        <v>0</v>
      </c>
      <c r="AB10">
        <f t="shared" ca="1" si="1"/>
        <v>17.079999999999998</v>
      </c>
      <c r="AC10">
        <f t="shared" ca="1" si="1"/>
        <v>1.9</v>
      </c>
      <c r="AD10">
        <f t="shared" ca="1" si="1"/>
        <v>5.56</v>
      </c>
      <c r="AE10">
        <f t="shared" ca="1" si="1"/>
        <v>9.4</v>
      </c>
      <c r="AF10">
        <f t="shared" ca="1" si="1"/>
        <v>1.1499999999999999</v>
      </c>
      <c r="AG10">
        <f t="shared" ca="1" si="3"/>
        <v>100.00000000000001</v>
      </c>
    </row>
    <row r="11" spans="1:33" x14ac:dyDescent="0.3">
      <c r="A11">
        <v>9</v>
      </c>
      <c r="B11" s="1">
        <v>2015</v>
      </c>
      <c r="C11">
        <f t="shared" ca="1" si="2"/>
        <v>1.36</v>
      </c>
      <c r="D11">
        <f t="shared" ca="1" si="1"/>
        <v>1.33</v>
      </c>
      <c r="E11">
        <f t="shared" ca="1" si="1"/>
        <v>7.97</v>
      </c>
      <c r="F11">
        <f t="shared" ca="1" si="1"/>
        <v>0.49</v>
      </c>
      <c r="G11">
        <f t="shared" ca="1" si="1"/>
        <v>9.6</v>
      </c>
      <c r="H11">
        <f t="shared" ca="1" si="1"/>
        <v>0.56000000000000005</v>
      </c>
      <c r="I11">
        <f t="shared" ca="1" si="1"/>
        <v>0.9</v>
      </c>
      <c r="J11">
        <f t="shared" ca="1" si="1"/>
        <v>0.21</v>
      </c>
      <c r="K11">
        <f t="shared" ca="1" si="1"/>
        <v>1.72</v>
      </c>
      <c r="L11">
        <f t="shared" ca="1" si="1"/>
        <v>1.75</v>
      </c>
      <c r="M11">
        <f t="shared" ca="1" si="1"/>
        <v>1.98</v>
      </c>
      <c r="N11">
        <f t="shared" ca="1" si="1"/>
        <v>1.32</v>
      </c>
      <c r="O11">
        <f t="shared" ca="1" si="1"/>
        <v>1.61</v>
      </c>
      <c r="P11">
        <f t="shared" ca="1" si="1"/>
        <v>0.13</v>
      </c>
      <c r="Q11">
        <f t="shared" ca="1" si="1"/>
        <v>0.04</v>
      </c>
      <c r="R11">
        <f t="shared" ca="1" si="1"/>
        <v>2.6</v>
      </c>
      <c r="S11">
        <f t="shared" ca="1" si="1"/>
        <v>6.75</v>
      </c>
      <c r="T11">
        <f t="shared" ca="1" si="1"/>
        <v>6.22</v>
      </c>
      <c r="U11">
        <f t="shared" ca="1" si="1"/>
        <v>1.93</v>
      </c>
      <c r="V11">
        <f t="shared" ca="1" si="1"/>
        <v>8.74</v>
      </c>
      <c r="W11">
        <f t="shared" ca="1" si="1"/>
        <v>2.78</v>
      </c>
      <c r="X11">
        <f t="shared" ca="1" si="1"/>
        <v>1.54</v>
      </c>
      <c r="Y11">
        <f t="shared" ca="1" si="1"/>
        <v>2.8</v>
      </c>
      <c r="Z11">
        <f t="shared" ca="1" si="1"/>
        <v>0.01</v>
      </c>
      <c r="AA11">
        <f t="shared" ca="1" si="1"/>
        <v>0</v>
      </c>
      <c r="AB11">
        <f t="shared" ca="1" si="1"/>
        <v>16.34</v>
      </c>
      <c r="AC11">
        <f t="shared" ca="1" si="1"/>
        <v>1.91</v>
      </c>
      <c r="AD11">
        <f t="shared" ca="1" si="1"/>
        <v>5.53</v>
      </c>
      <c r="AE11">
        <f t="shared" ca="1" si="1"/>
        <v>10.7</v>
      </c>
      <c r="AF11">
        <f t="shared" ca="1" si="1"/>
        <v>1.17</v>
      </c>
      <c r="AG11">
        <f t="shared" ca="1" si="3"/>
        <v>99.990000000000009</v>
      </c>
    </row>
    <row r="12" spans="1:33" x14ac:dyDescent="0.3">
      <c r="B12" s="2" t="s">
        <v>65</v>
      </c>
      <c r="C12">
        <f ca="1">C11-C3</f>
        <v>0.70000000000000007</v>
      </c>
      <c r="D12">
        <f t="shared" ref="D12:AF12" ca="1" si="4">D11-D3</f>
        <v>-0.81</v>
      </c>
      <c r="E12">
        <f t="shared" ca="1" si="4"/>
        <v>-4.54</v>
      </c>
      <c r="F12">
        <f t="shared" ca="1" si="4"/>
        <v>0.20999999999999996</v>
      </c>
      <c r="G12">
        <f t="shared" ca="1" si="4"/>
        <v>5.17</v>
      </c>
      <c r="H12">
        <f t="shared" ca="1" si="4"/>
        <v>-0.90999999999999992</v>
      </c>
      <c r="I12">
        <f t="shared" ca="1" si="4"/>
        <v>0.17000000000000004</v>
      </c>
      <c r="J12">
        <f t="shared" ca="1" si="4"/>
        <v>-0.78</v>
      </c>
      <c r="K12">
        <f t="shared" ca="1" si="4"/>
        <v>-0.24</v>
      </c>
      <c r="L12">
        <f t="shared" ca="1" si="4"/>
        <v>-0.73</v>
      </c>
      <c r="M12">
        <f t="shared" ca="1" si="4"/>
        <v>-1.2600000000000002</v>
      </c>
      <c r="N12">
        <f t="shared" ca="1" si="4"/>
        <v>-6.999999999999984E-2</v>
      </c>
      <c r="O12">
        <f t="shared" ca="1" si="4"/>
        <v>-0.91999999999999971</v>
      </c>
      <c r="P12">
        <f t="shared" ca="1" si="4"/>
        <v>7.0000000000000007E-2</v>
      </c>
      <c r="Q12">
        <f t="shared" ca="1" si="4"/>
        <v>0.04</v>
      </c>
      <c r="R12">
        <f t="shared" ca="1" si="4"/>
        <v>-1.7200000000000002</v>
      </c>
      <c r="S12">
        <f t="shared" ca="1" si="4"/>
        <v>-1.67</v>
      </c>
      <c r="T12">
        <f t="shared" ca="1" si="4"/>
        <v>1.67</v>
      </c>
      <c r="U12">
        <f t="shared" ca="1" si="4"/>
        <v>-0.1399999999999999</v>
      </c>
      <c r="V12">
        <f t="shared" ca="1" si="4"/>
        <v>2.1400000000000006</v>
      </c>
      <c r="W12">
        <f t="shared" ca="1" si="4"/>
        <v>0.20999999999999996</v>
      </c>
      <c r="X12">
        <f t="shared" ca="1" si="4"/>
        <v>3.0000000000000027E-2</v>
      </c>
      <c r="Y12">
        <f t="shared" ca="1" si="4"/>
        <v>-0.45999999999999996</v>
      </c>
      <c r="Z12">
        <f t="shared" ca="1" si="4"/>
        <v>0.01</v>
      </c>
      <c r="AA12">
        <f t="shared" ca="1" si="4"/>
        <v>-0.74</v>
      </c>
      <c r="AB12">
        <f t="shared" ca="1" si="4"/>
        <v>1.2099999999999991</v>
      </c>
      <c r="AC12">
        <f t="shared" ca="1" si="4"/>
        <v>0.24</v>
      </c>
      <c r="AD12">
        <f t="shared" ca="1" si="4"/>
        <v>1.4300000000000006</v>
      </c>
      <c r="AE12">
        <f t="shared" ca="1" si="4"/>
        <v>2.1199999999999992</v>
      </c>
      <c r="AF12">
        <f t="shared" ca="1" si="4"/>
        <v>-0.47</v>
      </c>
    </row>
    <row r="14" spans="1:33" s="1" customFormat="1" x14ac:dyDescent="0.3">
      <c r="B14" s="2" t="s">
        <v>61</v>
      </c>
      <c r="C14" s="1" t="str">
        <f ca="1">OFFSET($B$1,$B$1+10*C$1,0)</f>
        <v>BTH</v>
      </c>
      <c r="D14" s="1" t="str">
        <f t="shared" ref="D14:AF14" ca="1" si="5">OFFSET($B$1,$B$1+10*D$1,0)</f>
        <v>CTH</v>
      </c>
      <c r="E14" s="1" t="str">
        <f t="shared" ca="1" si="5"/>
        <v>GU</v>
      </c>
      <c r="F14" s="1" t="str">
        <f t="shared" ca="1" si="5"/>
        <v>HHS</v>
      </c>
      <c r="G14" s="1" t="str">
        <f t="shared" ca="1" si="5"/>
        <v>HDa</v>
      </c>
      <c r="H14" s="1" t="str">
        <f t="shared" ca="1" si="5"/>
        <v>HKr</v>
      </c>
      <c r="I14" s="1" t="str">
        <f t="shared" ca="1" si="5"/>
        <v>HV</v>
      </c>
      <c r="J14" s="1" t="str">
        <f t="shared" ca="1" si="5"/>
        <v>HB</v>
      </c>
      <c r="K14" s="1" t="str">
        <f t="shared" ca="1" si="5"/>
        <v>HiG</v>
      </c>
      <c r="L14" s="1" t="str">
        <f t="shared" ca="1" si="5"/>
        <v>HH</v>
      </c>
      <c r="M14" s="1" t="str">
        <f t="shared" ca="1" si="5"/>
        <v>JU</v>
      </c>
      <c r="N14" s="1" t="str">
        <f t="shared" ca="1" si="5"/>
        <v>HiS</v>
      </c>
      <c r="O14" s="1" t="str">
        <f t="shared" ca="1" si="5"/>
        <v>KaU</v>
      </c>
      <c r="P14" s="1" t="str">
        <f t="shared" ca="1" si="5"/>
        <v>KI</v>
      </c>
      <c r="Q14" s="1" t="str">
        <f t="shared" ca="1" si="5"/>
        <v>Kungl Musik</v>
      </c>
      <c r="R14" s="1" t="str">
        <f t="shared" ca="1" si="5"/>
        <v>KTH</v>
      </c>
      <c r="S14" s="1" t="str">
        <f t="shared" ca="1" si="5"/>
        <v>LiU</v>
      </c>
      <c r="T14" s="1" t="str">
        <f t="shared" ca="1" si="5"/>
        <v>Linné</v>
      </c>
      <c r="U14" s="1" t="str">
        <f t="shared" ca="1" si="5"/>
        <v>LTU</v>
      </c>
      <c r="V14" s="1" t="str">
        <f t="shared" ca="1" si="5"/>
        <v>LU</v>
      </c>
      <c r="W14" s="1" t="str">
        <f t="shared" ca="1" si="5"/>
        <v>MaH</v>
      </c>
      <c r="X14" s="1" t="str">
        <f t="shared" ca="1" si="5"/>
        <v>MiU</v>
      </c>
      <c r="Y14" s="1" t="str">
        <f t="shared" ca="1" si="5"/>
        <v>MdH</v>
      </c>
      <c r="Z14" s="1" t="str">
        <f t="shared" ca="1" si="5"/>
        <v>Newman</v>
      </c>
      <c r="AA14" s="1" t="str">
        <f t="shared" ca="1" si="5"/>
        <v>Sthlm konst</v>
      </c>
      <c r="AB14" s="1" t="str">
        <f t="shared" ca="1" si="5"/>
        <v>SU</v>
      </c>
      <c r="AC14" s="1" t="str">
        <f t="shared" ca="1" si="5"/>
        <v>SH</v>
      </c>
      <c r="AD14" s="1" t="str">
        <f t="shared" ca="1" si="5"/>
        <v>UmU</v>
      </c>
      <c r="AE14" s="1" t="str">
        <f t="shared" ca="1" si="5"/>
        <v>UU</v>
      </c>
      <c r="AF14" s="1" t="str">
        <f t="shared" ca="1" si="5"/>
        <v>ÖrU</v>
      </c>
      <c r="AG14" s="1" t="s">
        <v>60</v>
      </c>
    </row>
    <row r="15" spans="1:33" x14ac:dyDescent="0.3">
      <c r="A15">
        <v>2</v>
      </c>
      <c r="B15" s="1">
        <v>2008</v>
      </c>
      <c r="C15">
        <f ca="1">OFFSET($B$1,$B$1+10*C$1+$A15,1)</f>
        <v>519</v>
      </c>
      <c r="D15">
        <f t="shared" ref="D15:AF22" ca="1" si="6">OFFSET($B$1,$B$1+10*D$1+$A15,1)</f>
        <v>1327</v>
      </c>
      <c r="E15">
        <f t="shared" ca="1" si="6"/>
        <v>7312</v>
      </c>
      <c r="F15">
        <f t="shared" ca="1" si="6"/>
        <v>211</v>
      </c>
      <c r="G15">
        <f t="shared" ca="1" si="6"/>
        <v>4055</v>
      </c>
      <c r="H15">
        <f t="shared" ca="1" si="6"/>
        <v>1353</v>
      </c>
      <c r="I15">
        <f t="shared" ca="1" si="6"/>
        <v>458</v>
      </c>
      <c r="J15">
        <f t="shared" ca="1" si="6"/>
        <v>528</v>
      </c>
      <c r="K15">
        <f t="shared" ca="1" si="6"/>
        <v>1160</v>
      </c>
      <c r="L15">
        <f t="shared" ca="1" si="6"/>
        <v>1630</v>
      </c>
      <c r="M15">
        <f t="shared" ca="1" si="6"/>
        <v>1886</v>
      </c>
      <c r="N15">
        <f t="shared" ca="1" si="6"/>
        <v>668</v>
      </c>
      <c r="O15">
        <f t="shared" ca="1" si="6"/>
        <v>1350</v>
      </c>
      <c r="P15">
        <f t="shared" ca="1" si="6"/>
        <v>82</v>
      </c>
      <c r="Q15">
        <f t="shared" ca="1" si="6"/>
        <v>0</v>
      </c>
      <c r="R15">
        <f t="shared" ca="1" si="6"/>
        <v>2723</v>
      </c>
      <c r="S15">
        <f t="shared" ca="1" si="6"/>
        <v>4797</v>
      </c>
      <c r="T15">
        <f t="shared" ca="1" si="6"/>
        <v>3462</v>
      </c>
      <c r="U15">
        <f t="shared" ca="1" si="6"/>
        <v>1128</v>
      </c>
      <c r="V15">
        <f t="shared" ca="1" si="6"/>
        <v>4546</v>
      </c>
      <c r="W15">
        <f t="shared" ca="1" si="6"/>
        <v>2162</v>
      </c>
      <c r="X15">
        <f t="shared" ca="1" si="6"/>
        <v>981</v>
      </c>
      <c r="Y15">
        <f t="shared" ca="1" si="6"/>
        <v>2126</v>
      </c>
      <c r="Z15">
        <f t="shared" ca="1" si="6"/>
        <v>0</v>
      </c>
      <c r="AA15">
        <f t="shared" ca="1" si="6"/>
        <v>0</v>
      </c>
      <c r="AB15">
        <f t="shared" ca="1" si="6"/>
        <v>8768</v>
      </c>
      <c r="AC15">
        <f t="shared" ca="1" si="6"/>
        <v>958</v>
      </c>
      <c r="AD15">
        <f t="shared" ca="1" si="6"/>
        <v>2358</v>
      </c>
      <c r="AE15">
        <f t="shared" ca="1" si="6"/>
        <v>5243</v>
      </c>
      <c r="AF15">
        <f t="shared" ca="1" si="6"/>
        <v>1020</v>
      </c>
      <c r="AG15">
        <f t="shared" ca="1" si="3"/>
        <v>62811</v>
      </c>
    </row>
    <row r="16" spans="1:33" x14ac:dyDescent="0.3">
      <c r="A16">
        <v>3</v>
      </c>
      <c r="B16" s="1">
        <v>2009</v>
      </c>
      <c r="C16">
        <f t="shared" ref="C16:R22" ca="1" si="7">OFFSET($B$1,$B$1+10*C$1+$A16,1)</f>
        <v>533</v>
      </c>
      <c r="D16">
        <f t="shared" ca="1" si="7"/>
        <v>1321</v>
      </c>
      <c r="E16">
        <f t="shared" ca="1" si="7"/>
        <v>7429</v>
      </c>
      <c r="F16">
        <f t="shared" ca="1" si="7"/>
        <v>193</v>
      </c>
      <c r="G16">
        <f t="shared" ca="1" si="7"/>
        <v>5010</v>
      </c>
      <c r="H16">
        <f t="shared" ca="1" si="7"/>
        <v>1462</v>
      </c>
      <c r="I16">
        <f t="shared" ca="1" si="7"/>
        <v>630</v>
      </c>
      <c r="J16">
        <f t="shared" ca="1" si="7"/>
        <v>625</v>
      </c>
      <c r="K16">
        <f t="shared" ca="1" si="7"/>
        <v>1185</v>
      </c>
      <c r="L16">
        <f t="shared" ca="1" si="7"/>
        <v>2345</v>
      </c>
      <c r="M16">
        <f t="shared" ca="1" si="7"/>
        <v>1624</v>
      </c>
      <c r="N16">
        <f t="shared" ca="1" si="7"/>
        <v>695</v>
      </c>
      <c r="O16">
        <f t="shared" ca="1" si="7"/>
        <v>1679</v>
      </c>
      <c r="P16">
        <f t="shared" ca="1" si="7"/>
        <v>54</v>
      </c>
      <c r="Q16">
        <f t="shared" ca="1" si="7"/>
        <v>0</v>
      </c>
      <c r="R16">
        <f t="shared" ca="1" si="7"/>
        <v>2883</v>
      </c>
      <c r="S16">
        <f t="shared" ca="1" si="6"/>
        <v>5338</v>
      </c>
      <c r="T16">
        <f t="shared" ca="1" si="6"/>
        <v>3633</v>
      </c>
      <c r="U16">
        <f t="shared" ca="1" si="6"/>
        <v>1149</v>
      </c>
      <c r="V16">
        <f t="shared" ca="1" si="6"/>
        <v>5252</v>
      </c>
      <c r="W16">
        <f t="shared" ca="1" si="6"/>
        <v>2413</v>
      </c>
      <c r="X16">
        <f t="shared" ca="1" si="6"/>
        <v>1063</v>
      </c>
      <c r="Y16">
        <f t="shared" ca="1" si="6"/>
        <v>2455</v>
      </c>
      <c r="Z16">
        <f t="shared" ca="1" si="6"/>
        <v>0</v>
      </c>
      <c r="AA16">
        <f t="shared" ca="1" si="6"/>
        <v>0</v>
      </c>
      <c r="AB16">
        <f t="shared" ca="1" si="6"/>
        <v>9421</v>
      </c>
      <c r="AC16">
        <f t="shared" ca="1" si="6"/>
        <v>1088</v>
      </c>
      <c r="AD16">
        <f t="shared" ca="1" si="6"/>
        <v>2428</v>
      </c>
      <c r="AE16">
        <f t="shared" ca="1" si="6"/>
        <v>5603</v>
      </c>
      <c r="AF16">
        <f t="shared" ca="1" si="6"/>
        <v>982</v>
      </c>
      <c r="AG16">
        <f t="shared" ca="1" si="3"/>
        <v>68493</v>
      </c>
    </row>
    <row r="17" spans="1:33" x14ac:dyDescent="0.3">
      <c r="A17">
        <v>4</v>
      </c>
      <c r="B17" s="1">
        <v>2010</v>
      </c>
      <c r="C17">
        <f t="shared" ca="1" si="7"/>
        <v>447</v>
      </c>
      <c r="D17">
        <f t="shared" ca="1" si="6"/>
        <v>1257</v>
      </c>
      <c r="E17">
        <f t="shared" ca="1" si="6"/>
        <v>7418</v>
      </c>
      <c r="F17">
        <f t="shared" ca="1" si="6"/>
        <v>271</v>
      </c>
      <c r="G17">
        <f t="shared" ca="1" si="6"/>
        <v>5197</v>
      </c>
      <c r="H17">
        <f t="shared" ca="1" si="6"/>
        <v>1451</v>
      </c>
      <c r="I17">
        <f t="shared" ca="1" si="6"/>
        <v>614</v>
      </c>
      <c r="J17">
        <f t="shared" ca="1" si="6"/>
        <v>725</v>
      </c>
      <c r="K17">
        <f t="shared" ca="1" si="6"/>
        <v>1425</v>
      </c>
      <c r="L17">
        <f t="shared" ca="1" si="6"/>
        <v>1977</v>
      </c>
      <c r="M17">
        <f t="shared" ca="1" si="6"/>
        <v>1873</v>
      </c>
      <c r="N17">
        <f t="shared" ca="1" si="6"/>
        <v>881</v>
      </c>
      <c r="O17">
        <f t="shared" ca="1" si="6"/>
        <v>1724</v>
      </c>
      <c r="P17">
        <f t="shared" ca="1" si="6"/>
        <v>99</v>
      </c>
      <c r="Q17">
        <f t="shared" ca="1" si="6"/>
        <v>0</v>
      </c>
      <c r="R17">
        <f t="shared" ca="1" si="6"/>
        <v>3008</v>
      </c>
      <c r="S17">
        <f t="shared" ca="1" si="6"/>
        <v>5147</v>
      </c>
      <c r="T17">
        <f t="shared" ca="1" si="6"/>
        <v>3611</v>
      </c>
      <c r="U17">
        <f t="shared" ca="1" si="6"/>
        <v>1162</v>
      </c>
      <c r="V17">
        <f t="shared" ca="1" si="6"/>
        <v>5126</v>
      </c>
      <c r="W17">
        <f t="shared" ca="1" si="6"/>
        <v>2808</v>
      </c>
      <c r="X17">
        <f t="shared" ca="1" si="6"/>
        <v>1038</v>
      </c>
      <c r="Y17">
        <f t="shared" ca="1" si="6"/>
        <v>2855</v>
      </c>
      <c r="Z17">
        <f t="shared" ca="1" si="6"/>
        <v>0</v>
      </c>
      <c r="AA17">
        <f t="shared" ca="1" si="6"/>
        <v>4</v>
      </c>
      <c r="AB17">
        <f t="shared" ca="1" si="6"/>
        <v>9672</v>
      </c>
      <c r="AC17">
        <f t="shared" ca="1" si="6"/>
        <v>1064</v>
      </c>
      <c r="AD17">
        <f t="shared" ca="1" si="6"/>
        <v>2416</v>
      </c>
      <c r="AE17">
        <f t="shared" ca="1" si="6"/>
        <v>6041</v>
      </c>
      <c r="AF17">
        <f t="shared" ca="1" si="6"/>
        <v>1041</v>
      </c>
      <c r="AG17">
        <f t="shared" ca="1" si="3"/>
        <v>70352</v>
      </c>
    </row>
    <row r="18" spans="1:33" x14ac:dyDescent="0.3">
      <c r="A18">
        <v>5</v>
      </c>
      <c r="B18" s="1">
        <v>2011</v>
      </c>
      <c r="C18">
        <f t="shared" ca="1" si="7"/>
        <v>324</v>
      </c>
      <c r="D18">
        <f t="shared" ca="1" si="6"/>
        <v>1235</v>
      </c>
      <c r="E18">
        <f t="shared" ca="1" si="6"/>
        <v>6940</v>
      </c>
      <c r="F18">
        <f t="shared" ca="1" si="6"/>
        <v>250</v>
      </c>
      <c r="G18">
        <f t="shared" ca="1" si="6"/>
        <v>5409</v>
      </c>
      <c r="H18">
        <f t="shared" ca="1" si="6"/>
        <v>1272</v>
      </c>
      <c r="I18">
        <f t="shared" ca="1" si="6"/>
        <v>665</v>
      </c>
      <c r="J18">
        <f t="shared" ca="1" si="6"/>
        <v>456</v>
      </c>
      <c r="K18">
        <f t="shared" ca="1" si="6"/>
        <v>1422</v>
      </c>
      <c r="L18">
        <f t="shared" ca="1" si="6"/>
        <v>1749</v>
      </c>
      <c r="M18">
        <f t="shared" ca="1" si="6"/>
        <v>2034</v>
      </c>
      <c r="N18">
        <f t="shared" ca="1" si="6"/>
        <v>718</v>
      </c>
      <c r="O18">
        <f t="shared" ca="1" si="6"/>
        <v>1577</v>
      </c>
      <c r="P18">
        <f t="shared" ca="1" si="6"/>
        <v>110</v>
      </c>
      <c r="Q18">
        <f t="shared" ca="1" si="6"/>
        <v>0</v>
      </c>
      <c r="R18">
        <f t="shared" ca="1" si="6"/>
        <v>2899</v>
      </c>
      <c r="S18">
        <f t="shared" ca="1" si="6"/>
        <v>4651</v>
      </c>
      <c r="T18">
        <f t="shared" ca="1" si="6"/>
        <v>3822</v>
      </c>
      <c r="U18">
        <f t="shared" ca="1" si="6"/>
        <v>1415</v>
      </c>
      <c r="V18">
        <f t="shared" ca="1" si="6"/>
        <v>5183</v>
      </c>
      <c r="W18">
        <f t="shared" ca="1" si="6"/>
        <v>2487</v>
      </c>
      <c r="X18">
        <f t="shared" ca="1" si="6"/>
        <v>1123</v>
      </c>
      <c r="Y18">
        <f t="shared" ca="1" si="6"/>
        <v>2877</v>
      </c>
      <c r="Z18">
        <f t="shared" ca="1" si="6"/>
        <v>7</v>
      </c>
      <c r="AA18">
        <f t="shared" ca="1" si="6"/>
        <v>2</v>
      </c>
      <c r="AB18">
        <f t="shared" ca="1" si="6"/>
        <v>9524</v>
      </c>
      <c r="AC18">
        <f t="shared" ca="1" si="6"/>
        <v>1000</v>
      </c>
      <c r="AD18">
        <f t="shared" ca="1" si="6"/>
        <v>3307</v>
      </c>
      <c r="AE18">
        <f t="shared" ca="1" si="6"/>
        <v>6351</v>
      </c>
      <c r="AF18">
        <f t="shared" ca="1" si="6"/>
        <v>989</v>
      </c>
      <c r="AG18">
        <f t="shared" ca="1" si="3"/>
        <v>69798</v>
      </c>
    </row>
    <row r="19" spans="1:33" x14ac:dyDescent="0.3">
      <c r="A19">
        <v>6</v>
      </c>
      <c r="B19" s="1">
        <v>2012</v>
      </c>
      <c r="C19">
        <f t="shared" ca="1" si="7"/>
        <v>241</v>
      </c>
      <c r="D19">
        <f t="shared" ca="1" si="6"/>
        <v>1250</v>
      </c>
      <c r="E19">
        <f t="shared" ca="1" si="6"/>
        <v>6142</v>
      </c>
      <c r="F19">
        <f t="shared" ca="1" si="6"/>
        <v>311</v>
      </c>
      <c r="G19">
        <f t="shared" ca="1" si="6"/>
        <v>5188</v>
      </c>
      <c r="H19">
        <f t="shared" ca="1" si="6"/>
        <v>815</v>
      </c>
      <c r="I19">
        <f t="shared" ca="1" si="6"/>
        <v>647</v>
      </c>
      <c r="J19">
        <f t="shared" ca="1" si="6"/>
        <v>358</v>
      </c>
      <c r="K19">
        <f t="shared" ca="1" si="6"/>
        <v>1175</v>
      </c>
      <c r="L19">
        <f t="shared" ca="1" si="6"/>
        <v>1415</v>
      </c>
      <c r="M19">
        <f t="shared" ca="1" si="6"/>
        <v>1568</v>
      </c>
      <c r="N19">
        <f t="shared" ca="1" si="6"/>
        <v>625</v>
      </c>
      <c r="O19">
        <f t="shared" ca="1" si="6"/>
        <v>1231</v>
      </c>
      <c r="P19">
        <f t="shared" ca="1" si="6"/>
        <v>66</v>
      </c>
      <c r="Q19">
        <f t="shared" ca="1" si="6"/>
        <v>30</v>
      </c>
      <c r="R19">
        <f t="shared" ca="1" si="6"/>
        <v>2650</v>
      </c>
      <c r="S19">
        <f t="shared" ca="1" si="6"/>
        <v>4704</v>
      </c>
      <c r="T19">
        <f t="shared" ca="1" si="6"/>
        <v>3954</v>
      </c>
      <c r="U19">
        <f t="shared" ca="1" si="6"/>
        <v>1412</v>
      </c>
      <c r="V19">
        <f t="shared" ca="1" si="6"/>
        <v>5601</v>
      </c>
      <c r="W19">
        <f t="shared" ca="1" si="6"/>
        <v>2346</v>
      </c>
      <c r="X19">
        <f t="shared" ca="1" si="6"/>
        <v>954</v>
      </c>
      <c r="Y19">
        <f t="shared" ca="1" si="6"/>
        <v>3548</v>
      </c>
      <c r="Z19">
        <f t="shared" ca="1" si="6"/>
        <v>10</v>
      </c>
      <c r="AA19">
        <f t="shared" ca="1" si="6"/>
        <v>0</v>
      </c>
      <c r="AB19">
        <f t="shared" ca="1" si="6"/>
        <v>10137</v>
      </c>
      <c r="AC19">
        <f t="shared" ca="1" si="6"/>
        <v>1098</v>
      </c>
      <c r="AD19">
        <f t="shared" ca="1" si="6"/>
        <v>4229</v>
      </c>
      <c r="AE19">
        <f t="shared" ca="1" si="6"/>
        <v>6605</v>
      </c>
      <c r="AF19">
        <f t="shared" ca="1" si="6"/>
        <v>904</v>
      </c>
      <c r="AG19">
        <f t="shared" ca="1" si="3"/>
        <v>69214</v>
      </c>
    </row>
    <row r="20" spans="1:33" x14ac:dyDescent="0.3">
      <c r="A20">
        <v>7</v>
      </c>
      <c r="B20" s="1">
        <v>2013</v>
      </c>
      <c r="C20">
        <f t="shared" ca="1" si="7"/>
        <v>207</v>
      </c>
      <c r="D20">
        <f t="shared" ca="1" si="6"/>
        <v>1244</v>
      </c>
      <c r="E20">
        <f t="shared" ca="1" si="6"/>
        <v>5050</v>
      </c>
      <c r="F20">
        <f t="shared" ca="1" si="6"/>
        <v>259</v>
      </c>
      <c r="G20">
        <f t="shared" ca="1" si="6"/>
        <v>5945</v>
      </c>
      <c r="H20">
        <f t="shared" ca="1" si="6"/>
        <v>499</v>
      </c>
      <c r="I20">
        <f t="shared" ca="1" si="6"/>
        <v>871</v>
      </c>
      <c r="J20">
        <f t="shared" ca="1" si="6"/>
        <v>310</v>
      </c>
      <c r="K20">
        <f t="shared" ca="1" si="6"/>
        <v>994</v>
      </c>
      <c r="L20">
        <f t="shared" ca="1" si="6"/>
        <v>1175</v>
      </c>
      <c r="M20">
        <f t="shared" ca="1" si="6"/>
        <v>1308</v>
      </c>
      <c r="N20">
        <f t="shared" ca="1" si="6"/>
        <v>677</v>
      </c>
      <c r="O20">
        <f t="shared" ca="1" si="6"/>
        <v>1247</v>
      </c>
      <c r="P20">
        <f t="shared" ca="1" si="6"/>
        <v>72</v>
      </c>
      <c r="Q20">
        <f t="shared" ca="1" si="6"/>
        <v>54</v>
      </c>
      <c r="R20">
        <f t="shared" ca="1" si="6"/>
        <v>2107</v>
      </c>
      <c r="S20">
        <f t="shared" ca="1" si="6"/>
        <v>4428</v>
      </c>
      <c r="T20">
        <f t="shared" ca="1" si="6"/>
        <v>3646</v>
      </c>
      <c r="U20">
        <f t="shared" ca="1" si="6"/>
        <v>1114</v>
      </c>
      <c r="V20">
        <f t="shared" ca="1" si="6"/>
        <v>5745</v>
      </c>
      <c r="W20">
        <f t="shared" ca="1" si="6"/>
        <v>1994</v>
      </c>
      <c r="X20">
        <f t="shared" ca="1" si="6"/>
        <v>865</v>
      </c>
      <c r="Y20">
        <f t="shared" ca="1" si="6"/>
        <v>2222</v>
      </c>
      <c r="Z20">
        <f t="shared" ca="1" si="6"/>
        <v>4</v>
      </c>
      <c r="AA20">
        <f t="shared" ca="1" si="6"/>
        <v>0</v>
      </c>
      <c r="AB20">
        <f t="shared" ca="1" si="6"/>
        <v>10689</v>
      </c>
      <c r="AC20">
        <f t="shared" ca="1" si="6"/>
        <v>1102</v>
      </c>
      <c r="AD20">
        <f t="shared" ca="1" si="6"/>
        <v>4162</v>
      </c>
      <c r="AE20">
        <f t="shared" ca="1" si="6"/>
        <v>6182</v>
      </c>
      <c r="AF20">
        <f t="shared" ca="1" si="6"/>
        <v>754</v>
      </c>
      <c r="AG20">
        <f t="shared" ca="1" si="3"/>
        <v>64926</v>
      </c>
    </row>
    <row r="21" spans="1:33" x14ac:dyDescent="0.3">
      <c r="A21">
        <v>8</v>
      </c>
      <c r="B21" s="1">
        <v>2014</v>
      </c>
      <c r="C21">
        <f t="shared" ca="1" si="7"/>
        <v>511</v>
      </c>
      <c r="D21">
        <f t="shared" ca="1" si="6"/>
        <v>1094</v>
      </c>
      <c r="E21">
        <f t="shared" ca="1" si="6"/>
        <v>5044</v>
      </c>
      <c r="F21">
        <f t="shared" ca="1" si="6"/>
        <v>375</v>
      </c>
      <c r="G21">
        <f t="shared" ca="1" si="6"/>
        <v>6174</v>
      </c>
      <c r="H21">
        <f t="shared" ca="1" si="6"/>
        <v>418</v>
      </c>
      <c r="I21">
        <f t="shared" ca="1" si="6"/>
        <v>836</v>
      </c>
      <c r="J21">
        <f t="shared" ca="1" si="6"/>
        <v>227</v>
      </c>
      <c r="K21">
        <f t="shared" ca="1" si="6"/>
        <v>1040</v>
      </c>
      <c r="L21">
        <f t="shared" ca="1" si="6"/>
        <v>1224</v>
      </c>
      <c r="M21">
        <f t="shared" ca="1" si="6"/>
        <v>1117</v>
      </c>
      <c r="N21">
        <f t="shared" ca="1" si="6"/>
        <v>736</v>
      </c>
      <c r="O21">
        <f t="shared" ca="1" si="6"/>
        <v>926</v>
      </c>
      <c r="P21">
        <f t="shared" ca="1" si="6"/>
        <v>73</v>
      </c>
      <c r="Q21">
        <f t="shared" ca="1" si="6"/>
        <v>36</v>
      </c>
      <c r="R21">
        <f t="shared" ca="1" si="6"/>
        <v>1680</v>
      </c>
      <c r="S21">
        <f t="shared" ca="1" si="6"/>
        <v>4586</v>
      </c>
      <c r="T21">
        <f t="shared" ca="1" si="6"/>
        <v>3998</v>
      </c>
      <c r="U21">
        <f t="shared" ca="1" si="6"/>
        <v>1102</v>
      </c>
      <c r="V21">
        <f t="shared" ca="1" si="6"/>
        <v>6032</v>
      </c>
      <c r="W21">
        <f t="shared" ca="1" si="6"/>
        <v>1686</v>
      </c>
      <c r="X21">
        <f t="shared" ca="1" si="6"/>
        <v>746</v>
      </c>
      <c r="Y21">
        <f t="shared" ca="1" si="6"/>
        <v>1965</v>
      </c>
      <c r="Z21">
        <f t="shared" ca="1" si="6"/>
        <v>5</v>
      </c>
      <c r="AA21">
        <f t="shared" ca="1" si="6"/>
        <v>0</v>
      </c>
      <c r="AB21">
        <f t="shared" ca="1" si="6"/>
        <v>10951</v>
      </c>
      <c r="AC21">
        <f t="shared" ca="1" si="6"/>
        <v>1219</v>
      </c>
      <c r="AD21">
        <f t="shared" ca="1" si="6"/>
        <v>3565</v>
      </c>
      <c r="AE21">
        <f t="shared" ca="1" si="6"/>
        <v>6025</v>
      </c>
      <c r="AF21">
        <f t="shared" ca="1" si="6"/>
        <v>736</v>
      </c>
      <c r="AG21">
        <f t="shared" ca="1" si="3"/>
        <v>64127</v>
      </c>
    </row>
    <row r="22" spans="1:33" x14ac:dyDescent="0.3">
      <c r="A22">
        <v>9</v>
      </c>
      <c r="B22" s="1">
        <v>2015</v>
      </c>
      <c r="C22">
        <f t="shared" ca="1" si="7"/>
        <v>886</v>
      </c>
      <c r="D22">
        <f t="shared" ca="1" si="6"/>
        <v>871</v>
      </c>
      <c r="E22">
        <f t="shared" ca="1" si="6"/>
        <v>5202</v>
      </c>
      <c r="F22">
        <f t="shared" ca="1" si="6"/>
        <v>323</v>
      </c>
      <c r="G22">
        <f t="shared" ca="1" si="6"/>
        <v>6270</v>
      </c>
      <c r="H22">
        <f t="shared" ca="1" si="6"/>
        <v>365</v>
      </c>
      <c r="I22">
        <f t="shared" ca="1" si="6"/>
        <v>588</v>
      </c>
      <c r="J22">
        <f t="shared" ca="1" si="6"/>
        <v>140</v>
      </c>
      <c r="K22">
        <f t="shared" ca="1" si="6"/>
        <v>1121</v>
      </c>
      <c r="L22">
        <f t="shared" ca="1" si="6"/>
        <v>1140</v>
      </c>
      <c r="M22">
        <f t="shared" ca="1" si="6"/>
        <v>1292</v>
      </c>
      <c r="N22">
        <f t="shared" ca="1" si="6"/>
        <v>865</v>
      </c>
      <c r="O22">
        <f t="shared" ca="1" si="6"/>
        <v>1052</v>
      </c>
      <c r="P22">
        <f t="shared" ca="1" si="6"/>
        <v>86</v>
      </c>
      <c r="Q22">
        <f t="shared" ca="1" si="6"/>
        <v>25</v>
      </c>
      <c r="R22">
        <f t="shared" ca="1" si="6"/>
        <v>1695</v>
      </c>
      <c r="S22">
        <f t="shared" ca="1" si="6"/>
        <v>4407</v>
      </c>
      <c r="T22">
        <f t="shared" ca="1" si="6"/>
        <v>4059</v>
      </c>
      <c r="U22">
        <f t="shared" ca="1" si="6"/>
        <v>1259</v>
      </c>
      <c r="V22">
        <f t="shared" ca="1" si="6"/>
        <v>5707</v>
      </c>
      <c r="W22">
        <f t="shared" ca="1" si="6"/>
        <v>1817</v>
      </c>
      <c r="X22">
        <f t="shared" ca="1" si="6"/>
        <v>1003</v>
      </c>
      <c r="Y22">
        <f t="shared" ca="1" si="6"/>
        <v>1827</v>
      </c>
      <c r="Z22">
        <f t="shared" ca="1" si="6"/>
        <v>8</v>
      </c>
      <c r="AA22">
        <f t="shared" ca="1" si="6"/>
        <v>0</v>
      </c>
      <c r="AB22">
        <f t="shared" ca="1" si="6"/>
        <v>10671</v>
      </c>
      <c r="AC22">
        <f t="shared" ca="1" si="6"/>
        <v>1249</v>
      </c>
      <c r="AD22">
        <f t="shared" ca="1" si="6"/>
        <v>3610</v>
      </c>
      <c r="AE22">
        <f t="shared" ca="1" si="6"/>
        <v>6985</v>
      </c>
      <c r="AF22">
        <f t="shared" ca="1" si="6"/>
        <v>764</v>
      </c>
      <c r="AG22">
        <f t="shared" ca="1" si="3"/>
        <v>65287</v>
      </c>
    </row>
    <row r="23" spans="1:33" x14ac:dyDescent="0.3">
      <c r="B23" s="2" t="s">
        <v>65</v>
      </c>
      <c r="C23">
        <f ca="1">C22-C15</f>
        <v>367</v>
      </c>
      <c r="D23">
        <f t="shared" ref="D23:AG23" ca="1" si="8">D22-D15</f>
        <v>-456</v>
      </c>
      <c r="E23">
        <f t="shared" ca="1" si="8"/>
        <v>-2110</v>
      </c>
      <c r="F23">
        <f t="shared" ca="1" si="8"/>
        <v>112</v>
      </c>
      <c r="G23">
        <f t="shared" ca="1" si="8"/>
        <v>2215</v>
      </c>
      <c r="H23">
        <f t="shared" ca="1" si="8"/>
        <v>-988</v>
      </c>
      <c r="I23">
        <f t="shared" ca="1" si="8"/>
        <v>130</v>
      </c>
      <c r="J23">
        <f t="shared" ca="1" si="8"/>
        <v>-388</v>
      </c>
      <c r="K23">
        <f t="shared" ca="1" si="8"/>
        <v>-39</v>
      </c>
      <c r="L23">
        <f t="shared" ca="1" si="8"/>
        <v>-490</v>
      </c>
      <c r="M23">
        <f t="shared" ca="1" si="8"/>
        <v>-594</v>
      </c>
      <c r="N23">
        <f t="shared" ca="1" si="8"/>
        <v>197</v>
      </c>
      <c r="O23">
        <f t="shared" ca="1" si="8"/>
        <v>-298</v>
      </c>
      <c r="P23">
        <f t="shared" ca="1" si="8"/>
        <v>4</v>
      </c>
      <c r="Q23">
        <f t="shared" ca="1" si="8"/>
        <v>25</v>
      </c>
      <c r="R23">
        <f t="shared" ca="1" si="8"/>
        <v>-1028</v>
      </c>
      <c r="S23">
        <f t="shared" ca="1" si="8"/>
        <v>-390</v>
      </c>
      <c r="T23">
        <f t="shared" ca="1" si="8"/>
        <v>597</v>
      </c>
      <c r="U23">
        <f t="shared" ca="1" si="8"/>
        <v>131</v>
      </c>
      <c r="V23">
        <f t="shared" ca="1" si="8"/>
        <v>1161</v>
      </c>
      <c r="W23">
        <f t="shared" ca="1" si="8"/>
        <v>-345</v>
      </c>
      <c r="X23">
        <f t="shared" ca="1" si="8"/>
        <v>22</v>
      </c>
      <c r="Y23">
        <f t="shared" ca="1" si="8"/>
        <v>-299</v>
      </c>
      <c r="Z23">
        <f t="shared" ca="1" si="8"/>
        <v>8</v>
      </c>
      <c r="AA23">
        <f t="shared" ca="1" si="8"/>
        <v>0</v>
      </c>
      <c r="AB23">
        <f t="shared" ca="1" si="8"/>
        <v>1903</v>
      </c>
      <c r="AC23">
        <f t="shared" ca="1" si="8"/>
        <v>291</v>
      </c>
      <c r="AD23">
        <f t="shared" ca="1" si="8"/>
        <v>1252</v>
      </c>
      <c r="AE23">
        <f t="shared" ca="1" si="8"/>
        <v>1742</v>
      </c>
      <c r="AF23">
        <f t="shared" ca="1" si="8"/>
        <v>-256</v>
      </c>
      <c r="AG23">
        <f t="shared" ca="1" si="8"/>
        <v>2476</v>
      </c>
    </row>
    <row r="30" spans="1:33" x14ac:dyDescent="0.3">
      <c r="A30" t="s">
        <v>0</v>
      </c>
      <c r="B30" s="1" t="s">
        <v>30</v>
      </c>
    </row>
    <row r="31" spans="1:33" x14ac:dyDescent="0.3">
      <c r="A31">
        <v>2007</v>
      </c>
      <c r="B31" s="1">
        <v>0.66</v>
      </c>
      <c r="C31">
        <v>215</v>
      </c>
    </row>
    <row r="32" spans="1:33" x14ac:dyDescent="0.3">
      <c r="A32">
        <v>2008</v>
      </c>
      <c r="B32" s="1">
        <v>0.83</v>
      </c>
      <c r="C32">
        <v>519</v>
      </c>
    </row>
    <row r="33" spans="1:3" x14ac:dyDescent="0.3">
      <c r="A33">
        <v>2009</v>
      </c>
      <c r="B33" s="1">
        <v>0.78</v>
      </c>
      <c r="C33">
        <v>533</v>
      </c>
    </row>
    <row r="34" spans="1:3" x14ac:dyDescent="0.3">
      <c r="A34">
        <v>2010</v>
      </c>
      <c r="B34" s="1">
        <v>0.64</v>
      </c>
      <c r="C34">
        <v>447</v>
      </c>
    </row>
    <row r="35" spans="1:3" x14ac:dyDescent="0.3">
      <c r="A35">
        <v>2011</v>
      </c>
      <c r="B35" s="1">
        <v>0.46</v>
      </c>
      <c r="C35">
        <v>324</v>
      </c>
    </row>
    <row r="36" spans="1:3" x14ac:dyDescent="0.3">
      <c r="A36">
        <v>2012</v>
      </c>
      <c r="B36" s="1">
        <v>0.35</v>
      </c>
      <c r="C36">
        <v>241</v>
      </c>
    </row>
    <row r="37" spans="1:3" x14ac:dyDescent="0.3">
      <c r="A37">
        <v>2013</v>
      </c>
      <c r="B37" s="1">
        <v>0.32</v>
      </c>
      <c r="C37">
        <v>207</v>
      </c>
    </row>
    <row r="38" spans="1:3" x14ac:dyDescent="0.3">
      <c r="A38">
        <v>2014</v>
      </c>
      <c r="B38" s="1">
        <v>0.8</v>
      </c>
      <c r="C38">
        <v>511</v>
      </c>
    </row>
    <row r="39" spans="1:3" x14ac:dyDescent="0.3">
      <c r="A39">
        <v>2015</v>
      </c>
      <c r="B39" s="1">
        <v>1.36</v>
      </c>
      <c r="C39">
        <v>886</v>
      </c>
    </row>
    <row r="40" spans="1:3" x14ac:dyDescent="0.3">
      <c r="A40" t="s">
        <v>1</v>
      </c>
      <c r="B40" s="1" t="s">
        <v>31</v>
      </c>
    </row>
    <row r="41" spans="1:3" x14ac:dyDescent="0.3">
      <c r="A41">
        <v>2007</v>
      </c>
      <c r="B41" s="1">
        <v>2.14</v>
      </c>
      <c r="C41">
        <v>698</v>
      </c>
    </row>
    <row r="42" spans="1:3" x14ac:dyDescent="0.3">
      <c r="A42">
        <v>2008</v>
      </c>
      <c r="B42" s="1">
        <v>2.11</v>
      </c>
      <c r="C42">
        <v>1327</v>
      </c>
    </row>
    <row r="43" spans="1:3" x14ac:dyDescent="0.3">
      <c r="A43">
        <v>2009</v>
      </c>
      <c r="B43" s="1">
        <v>1.93</v>
      </c>
      <c r="C43">
        <v>1321</v>
      </c>
    </row>
    <row r="44" spans="1:3" x14ac:dyDescent="0.3">
      <c r="A44">
        <v>2010</v>
      </c>
      <c r="B44" s="1">
        <v>1.79</v>
      </c>
      <c r="C44">
        <v>1257</v>
      </c>
    </row>
    <row r="45" spans="1:3" x14ac:dyDescent="0.3">
      <c r="A45">
        <v>2011</v>
      </c>
      <c r="B45" s="1">
        <v>1.77</v>
      </c>
      <c r="C45">
        <v>1235</v>
      </c>
    </row>
    <row r="46" spans="1:3" x14ac:dyDescent="0.3">
      <c r="A46">
        <v>2012</v>
      </c>
      <c r="B46" s="1">
        <v>1.81</v>
      </c>
      <c r="C46">
        <v>1250</v>
      </c>
    </row>
    <row r="47" spans="1:3" x14ac:dyDescent="0.3">
      <c r="A47">
        <v>2013</v>
      </c>
      <c r="B47" s="1">
        <v>1.92</v>
      </c>
      <c r="C47">
        <v>1244</v>
      </c>
    </row>
    <row r="48" spans="1:3" x14ac:dyDescent="0.3">
      <c r="A48">
        <v>2014</v>
      </c>
      <c r="B48" s="1">
        <v>1.71</v>
      </c>
      <c r="C48">
        <v>1094</v>
      </c>
    </row>
    <row r="49" spans="1:3" x14ac:dyDescent="0.3">
      <c r="A49">
        <v>2015</v>
      </c>
      <c r="B49" s="1">
        <v>1.33</v>
      </c>
      <c r="C49">
        <v>871</v>
      </c>
    </row>
    <row r="50" spans="1:3" x14ac:dyDescent="0.3">
      <c r="A50" t="s">
        <v>2</v>
      </c>
      <c r="B50" s="1" t="s">
        <v>32</v>
      </c>
    </row>
    <row r="51" spans="1:3" x14ac:dyDescent="0.3">
      <c r="A51">
        <v>2007</v>
      </c>
      <c r="B51" s="1">
        <v>12.51</v>
      </c>
      <c r="C51">
        <v>4080</v>
      </c>
    </row>
    <row r="52" spans="1:3" x14ac:dyDescent="0.3">
      <c r="A52">
        <v>2008</v>
      </c>
      <c r="B52" s="1">
        <v>11.64</v>
      </c>
      <c r="C52">
        <v>7312</v>
      </c>
    </row>
    <row r="53" spans="1:3" x14ac:dyDescent="0.3">
      <c r="A53">
        <v>2009</v>
      </c>
      <c r="B53" s="1">
        <v>10.85</v>
      </c>
      <c r="C53">
        <v>7429</v>
      </c>
    </row>
    <row r="54" spans="1:3" x14ac:dyDescent="0.3">
      <c r="A54">
        <v>2010</v>
      </c>
      <c r="B54" s="1">
        <v>10.54</v>
      </c>
      <c r="C54">
        <v>7418</v>
      </c>
    </row>
    <row r="55" spans="1:3" x14ac:dyDescent="0.3">
      <c r="A55">
        <v>2011</v>
      </c>
      <c r="B55" s="1">
        <v>9.94</v>
      </c>
      <c r="C55">
        <v>6940</v>
      </c>
    </row>
    <row r="56" spans="1:3" x14ac:dyDescent="0.3">
      <c r="A56">
        <v>2012</v>
      </c>
      <c r="B56" s="1">
        <v>8.8699999999999992</v>
      </c>
      <c r="C56">
        <v>6142</v>
      </c>
    </row>
    <row r="57" spans="1:3" x14ac:dyDescent="0.3">
      <c r="A57">
        <v>2013</v>
      </c>
      <c r="B57" s="1">
        <v>7.78</v>
      </c>
      <c r="C57">
        <v>5050</v>
      </c>
    </row>
    <row r="58" spans="1:3" x14ac:dyDescent="0.3">
      <c r="A58">
        <v>2014</v>
      </c>
      <c r="B58" s="1">
        <v>7.87</v>
      </c>
      <c r="C58">
        <v>5044</v>
      </c>
    </row>
    <row r="59" spans="1:3" x14ac:dyDescent="0.3">
      <c r="A59">
        <v>2015</v>
      </c>
      <c r="B59" s="1">
        <v>7.97</v>
      </c>
      <c r="C59">
        <v>5202</v>
      </c>
    </row>
    <row r="60" spans="1:3" x14ac:dyDescent="0.3">
      <c r="A60" t="s">
        <v>3</v>
      </c>
      <c r="B60" s="1" t="s">
        <v>33</v>
      </c>
    </row>
    <row r="61" spans="1:3" x14ac:dyDescent="0.3">
      <c r="A61">
        <v>2007</v>
      </c>
      <c r="B61" s="1">
        <v>0.28000000000000003</v>
      </c>
      <c r="C61">
        <v>90</v>
      </c>
    </row>
    <row r="62" spans="1:3" x14ac:dyDescent="0.3">
      <c r="A62">
        <v>2008</v>
      </c>
      <c r="B62" s="1">
        <v>0.34</v>
      </c>
      <c r="C62">
        <v>211</v>
      </c>
    </row>
    <row r="63" spans="1:3" x14ac:dyDescent="0.3">
      <c r="A63">
        <v>2009</v>
      </c>
      <c r="B63" s="1">
        <v>0.28000000000000003</v>
      </c>
      <c r="C63">
        <v>193</v>
      </c>
    </row>
    <row r="64" spans="1:3" x14ac:dyDescent="0.3">
      <c r="A64">
        <v>2010</v>
      </c>
      <c r="B64" s="1">
        <v>0.39</v>
      </c>
      <c r="C64">
        <v>271</v>
      </c>
    </row>
    <row r="65" spans="1:3" x14ac:dyDescent="0.3">
      <c r="A65">
        <v>2011</v>
      </c>
      <c r="B65" s="1">
        <v>0.36</v>
      </c>
      <c r="C65">
        <v>250</v>
      </c>
    </row>
    <row r="66" spans="1:3" x14ac:dyDescent="0.3">
      <c r="A66">
        <v>2012</v>
      </c>
      <c r="B66" s="1">
        <v>0.45</v>
      </c>
      <c r="C66">
        <v>311</v>
      </c>
    </row>
    <row r="67" spans="1:3" x14ac:dyDescent="0.3">
      <c r="A67">
        <v>2013</v>
      </c>
      <c r="B67" s="1">
        <v>0.4</v>
      </c>
      <c r="C67">
        <v>259</v>
      </c>
    </row>
    <row r="68" spans="1:3" x14ac:dyDescent="0.3">
      <c r="A68">
        <v>2014</v>
      </c>
      <c r="B68" s="1">
        <v>0.57999999999999996</v>
      </c>
      <c r="C68">
        <v>375</v>
      </c>
    </row>
    <row r="69" spans="1:3" x14ac:dyDescent="0.3">
      <c r="A69">
        <v>2015</v>
      </c>
      <c r="B69" s="1">
        <v>0.49</v>
      </c>
      <c r="C69">
        <v>323</v>
      </c>
    </row>
    <row r="70" spans="1:3" x14ac:dyDescent="0.3">
      <c r="A70" t="s">
        <v>4</v>
      </c>
      <c r="B70" s="1" t="s">
        <v>34</v>
      </c>
    </row>
    <row r="71" spans="1:3" x14ac:dyDescent="0.3">
      <c r="A71">
        <v>2007</v>
      </c>
      <c r="B71" s="1">
        <v>4.43</v>
      </c>
      <c r="C71">
        <v>1446</v>
      </c>
    </row>
    <row r="72" spans="1:3" x14ac:dyDescent="0.3">
      <c r="A72">
        <v>2008</v>
      </c>
      <c r="B72" s="1">
        <v>6.46</v>
      </c>
      <c r="C72">
        <v>4055</v>
      </c>
    </row>
    <row r="73" spans="1:3" x14ac:dyDescent="0.3">
      <c r="A73">
        <v>2009</v>
      </c>
      <c r="B73" s="1">
        <v>7.31</v>
      </c>
      <c r="C73">
        <v>5010</v>
      </c>
    </row>
    <row r="74" spans="1:3" x14ac:dyDescent="0.3">
      <c r="A74">
        <v>2010</v>
      </c>
      <c r="B74" s="1">
        <v>7.39</v>
      </c>
      <c r="C74">
        <v>5197</v>
      </c>
    </row>
    <row r="75" spans="1:3" x14ac:dyDescent="0.3">
      <c r="A75">
        <v>2011</v>
      </c>
      <c r="B75" s="1">
        <v>7.75</v>
      </c>
      <c r="C75">
        <v>5409</v>
      </c>
    </row>
    <row r="76" spans="1:3" x14ac:dyDescent="0.3">
      <c r="A76">
        <v>2012</v>
      </c>
      <c r="B76" s="1">
        <v>7.5</v>
      </c>
      <c r="C76">
        <v>5188</v>
      </c>
    </row>
    <row r="77" spans="1:3" x14ac:dyDescent="0.3">
      <c r="A77">
        <v>2013</v>
      </c>
      <c r="B77" s="1">
        <v>9.16</v>
      </c>
      <c r="C77">
        <v>5945</v>
      </c>
    </row>
    <row r="78" spans="1:3" x14ac:dyDescent="0.3">
      <c r="A78">
        <v>2014</v>
      </c>
      <c r="B78" s="1">
        <v>9.6300000000000008</v>
      </c>
      <c r="C78">
        <v>6174</v>
      </c>
    </row>
    <row r="79" spans="1:3" x14ac:dyDescent="0.3">
      <c r="A79">
        <v>2015</v>
      </c>
      <c r="B79" s="1">
        <v>9.6</v>
      </c>
      <c r="C79">
        <v>6270</v>
      </c>
    </row>
    <row r="80" spans="1:3" x14ac:dyDescent="0.3">
      <c r="A80" t="s">
        <v>5</v>
      </c>
      <c r="B80" s="1" t="s">
        <v>35</v>
      </c>
    </row>
    <row r="81" spans="1:3" x14ac:dyDescent="0.3">
      <c r="A81">
        <v>2007</v>
      </c>
      <c r="B81" s="1">
        <v>1.47</v>
      </c>
      <c r="C81">
        <v>478</v>
      </c>
    </row>
    <row r="82" spans="1:3" x14ac:dyDescent="0.3">
      <c r="A82">
        <v>2008</v>
      </c>
      <c r="B82" s="1">
        <v>2.15</v>
      </c>
      <c r="C82">
        <v>1353</v>
      </c>
    </row>
    <row r="83" spans="1:3" x14ac:dyDescent="0.3">
      <c r="A83">
        <v>2009</v>
      </c>
      <c r="B83" s="1">
        <v>2.13</v>
      </c>
      <c r="C83">
        <v>1462</v>
      </c>
    </row>
    <row r="84" spans="1:3" x14ac:dyDescent="0.3">
      <c r="A84">
        <v>2010</v>
      </c>
      <c r="B84" s="1">
        <v>2.06</v>
      </c>
      <c r="C84">
        <v>1451</v>
      </c>
    </row>
    <row r="85" spans="1:3" x14ac:dyDescent="0.3">
      <c r="A85">
        <v>2011</v>
      </c>
      <c r="B85" s="1">
        <v>1.82</v>
      </c>
      <c r="C85">
        <v>1272</v>
      </c>
    </row>
    <row r="86" spans="1:3" x14ac:dyDescent="0.3">
      <c r="A86">
        <v>2012</v>
      </c>
      <c r="B86" s="1">
        <v>1.18</v>
      </c>
      <c r="C86">
        <v>815</v>
      </c>
    </row>
    <row r="87" spans="1:3" x14ac:dyDescent="0.3">
      <c r="A87">
        <v>2013</v>
      </c>
      <c r="B87" s="1">
        <v>0.77</v>
      </c>
      <c r="C87">
        <v>499</v>
      </c>
    </row>
    <row r="88" spans="1:3" x14ac:dyDescent="0.3">
      <c r="A88">
        <v>2014</v>
      </c>
      <c r="B88" s="1">
        <v>0.65</v>
      </c>
      <c r="C88">
        <v>418</v>
      </c>
    </row>
    <row r="89" spans="1:3" x14ac:dyDescent="0.3">
      <c r="A89">
        <v>2015</v>
      </c>
      <c r="B89" s="1">
        <v>0.56000000000000005</v>
      </c>
      <c r="C89">
        <v>365</v>
      </c>
    </row>
    <row r="90" spans="1:3" x14ac:dyDescent="0.3">
      <c r="A90" t="s">
        <v>6</v>
      </c>
      <c r="B90" s="1" t="s">
        <v>36</v>
      </c>
    </row>
    <row r="91" spans="1:3" x14ac:dyDescent="0.3">
      <c r="A91">
        <v>2007</v>
      </c>
      <c r="B91" s="1">
        <v>0.73</v>
      </c>
      <c r="C91">
        <v>238</v>
      </c>
    </row>
    <row r="92" spans="1:3" x14ac:dyDescent="0.3">
      <c r="A92">
        <v>2008</v>
      </c>
      <c r="B92" s="1">
        <v>0.73</v>
      </c>
      <c r="C92">
        <v>458</v>
      </c>
    </row>
    <row r="93" spans="1:3" x14ac:dyDescent="0.3">
      <c r="A93">
        <v>2009</v>
      </c>
      <c r="B93" s="1">
        <v>0.92</v>
      </c>
      <c r="C93">
        <v>630</v>
      </c>
    </row>
    <row r="94" spans="1:3" x14ac:dyDescent="0.3">
      <c r="A94">
        <v>2010</v>
      </c>
      <c r="B94" s="1">
        <v>0.87</v>
      </c>
      <c r="C94">
        <v>614</v>
      </c>
    </row>
    <row r="95" spans="1:3" x14ac:dyDescent="0.3">
      <c r="A95">
        <v>2011</v>
      </c>
      <c r="B95" s="1">
        <v>0.95</v>
      </c>
      <c r="C95">
        <v>665</v>
      </c>
    </row>
    <row r="96" spans="1:3" x14ac:dyDescent="0.3">
      <c r="A96">
        <v>2012</v>
      </c>
      <c r="B96" s="1">
        <v>0.93</v>
      </c>
      <c r="C96">
        <v>647</v>
      </c>
    </row>
    <row r="97" spans="1:3" x14ac:dyDescent="0.3">
      <c r="A97">
        <v>2013</v>
      </c>
      <c r="B97" s="1">
        <v>1.34</v>
      </c>
      <c r="C97">
        <v>871</v>
      </c>
    </row>
    <row r="98" spans="1:3" x14ac:dyDescent="0.3">
      <c r="A98">
        <v>2014</v>
      </c>
      <c r="B98" s="1">
        <v>1.3</v>
      </c>
      <c r="C98">
        <v>836</v>
      </c>
    </row>
    <row r="99" spans="1:3" x14ac:dyDescent="0.3">
      <c r="A99">
        <v>2015</v>
      </c>
      <c r="B99" s="1">
        <v>0.9</v>
      </c>
      <c r="C99">
        <v>588</v>
      </c>
    </row>
    <row r="100" spans="1:3" x14ac:dyDescent="0.3">
      <c r="A100" t="s">
        <v>7</v>
      </c>
      <c r="B100" s="1" t="s">
        <v>37</v>
      </c>
    </row>
    <row r="101" spans="1:3" x14ac:dyDescent="0.3">
      <c r="A101">
        <v>2007</v>
      </c>
      <c r="B101" s="1">
        <v>0.99</v>
      </c>
      <c r="C101">
        <v>323</v>
      </c>
    </row>
    <row r="102" spans="1:3" x14ac:dyDescent="0.3">
      <c r="A102">
        <v>2008</v>
      </c>
      <c r="B102" s="1">
        <v>0.84</v>
      </c>
      <c r="C102">
        <v>528</v>
      </c>
    </row>
    <row r="103" spans="1:3" x14ac:dyDescent="0.3">
      <c r="A103">
        <v>2009</v>
      </c>
      <c r="B103" s="1">
        <v>0.91</v>
      </c>
      <c r="C103">
        <v>625</v>
      </c>
    </row>
    <row r="104" spans="1:3" x14ac:dyDescent="0.3">
      <c r="A104">
        <v>2010</v>
      </c>
      <c r="B104" s="1">
        <v>1.03</v>
      </c>
      <c r="C104">
        <v>725</v>
      </c>
    </row>
    <row r="105" spans="1:3" x14ac:dyDescent="0.3">
      <c r="A105">
        <v>2011</v>
      </c>
      <c r="B105" s="1">
        <v>0.65</v>
      </c>
      <c r="C105">
        <v>456</v>
      </c>
    </row>
    <row r="106" spans="1:3" x14ac:dyDescent="0.3">
      <c r="A106">
        <v>2012</v>
      </c>
      <c r="B106" s="1">
        <v>0.52</v>
      </c>
      <c r="C106">
        <v>358</v>
      </c>
    </row>
    <row r="107" spans="1:3" x14ac:dyDescent="0.3">
      <c r="A107">
        <v>2013</v>
      </c>
      <c r="B107" s="1">
        <v>0.48</v>
      </c>
      <c r="C107">
        <v>310</v>
      </c>
    </row>
    <row r="108" spans="1:3" x14ac:dyDescent="0.3">
      <c r="A108">
        <v>2014</v>
      </c>
      <c r="B108" s="1">
        <v>0.35</v>
      </c>
      <c r="C108">
        <v>227</v>
      </c>
    </row>
    <row r="109" spans="1:3" x14ac:dyDescent="0.3">
      <c r="A109">
        <v>2015</v>
      </c>
      <c r="B109" s="1">
        <v>0.21</v>
      </c>
      <c r="C109">
        <v>140</v>
      </c>
    </row>
    <row r="110" spans="1:3" x14ac:dyDescent="0.3">
      <c r="A110" t="s">
        <v>8</v>
      </c>
      <c r="B110" s="1" t="s">
        <v>38</v>
      </c>
    </row>
    <row r="111" spans="1:3" x14ac:dyDescent="0.3">
      <c r="A111">
        <v>2007</v>
      </c>
      <c r="B111" s="1">
        <v>1.96</v>
      </c>
      <c r="C111">
        <v>640</v>
      </c>
    </row>
    <row r="112" spans="1:3" x14ac:dyDescent="0.3">
      <c r="A112">
        <v>2008</v>
      </c>
      <c r="B112" s="1">
        <v>1.85</v>
      </c>
      <c r="C112">
        <v>1160</v>
      </c>
    </row>
    <row r="113" spans="1:3" x14ac:dyDescent="0.3">
      <c r="A113">
        <v>2009</v>
      </c>
      <c r="B113" s="1">
        <v>1.73</v>
      </c>
      <c r="C113">
        <v>1185</v>
      </c>
    </row>
    <row r="114" spans="1:3" x14ac:dyDescent="0.3">
      <c r="A114">
        <v>2010</v>
      </c>
      <c r="B114" s="1">
        <v>2.0299999999999998</v>
      </c>
      <c r="C114">
        <v>1425</v>
      </c>
    </row>
    <row r="115" spans="1:3" x14ac:dyDescent="0.3">
      <c r="A115">
        <v>2011</v>
      </c>
      <c r="B115" s="1">
        <v>2.04</v>
      </c>
      <c r="C115">
        <v>1422</v>
      </c>
    </row>
    <row r="116" spans="1:3" x14ac:dyDescent="0.3">
      <c r="A116">
        <v>2012</v>
      </c>
      <c r="B116" s="1">
        <v>1.7</v>
      </c>
      <c r="C116">
        <v>1175</v>
      </c>
    </row>
    <row r="117" spans="1:3" x14ac:dyDescent="0.3">
      <c r="A117">
        <v>2013</v>
      </c>
      <c r="B117" s="1">
        <v>1.53</v>
      </c>
      <c r="C117">
        <v>994</v>
      </c>
    </row>
    <row r="118" spans="1:3" x14ac:dyDescent="0.3">
      <c r="A118">
        <v>2014</v>
      </c>
      <c r="B118" s="1">
        <v>1.62</v>
      </c>
      <c r="C118">
        <v>1040</v>
      </c>
    </row>
    <row r="119" spans="1:3" x14ac:dyDescent="0.3">
      <c r="A119">
        <v>2015</v>
      </c>
      <c r="B119" s="1">
        <v>1.72</v>
      </c>
      <c r="C119">
        <v>1121</v>
      </c>
    </row>
    <row r="120" spans="1:3" x14ac:dyDescent="0.3">
      <c r="A120" t="s">
        <v>9</v>
      </c>
      <c r="B120" s="1" t="s">
        <v>39</v>
      </c>
    </row>
    <row r="121" spans="1:3" x14ac:dyDescent="0.3">
      <c r="A121">
        <v>2007</v>
      </c>
      <c r="B121" s="1">
        <v>2.48</v>
      </c>
      <c r="C121">
        <v>810</v>
      </c>
    </row>
    <row r="122" spans="1:3" x14ac:dyDescent="0.3">
      <c r="A122">
        <v>2008</v>
      </c>
      <c r="B122" s="1">
        <v>2.6</v>
      </c>
      <c r="C122">
        <v>1630</v>
      </c>
    </row>
    <row r="123" spans="1:3" x14ac:dyDescent="0.3">
      <c r="A123">
        <v>2009</v>
      </c>
      <c r="B123" s="1">
        <v>3.42</v>
      </c>
      <c r="C123">
        <v>2345</v>
      </c>
    </row>
    <row r="124" spans="1:3" x14ac:dyDescent="0.3">
      <c r="A124">
        <v>2010</v>
      </c>
      <c r="B124" s="1">
        <v>2.81</v>
      </c>
      <c r="C124">
        <v>1977</v>
      </c>
    </row>
    <row r="125" spans="1:3" x14ac:dyDescent="0.3">
      <c r="A125">
        <v>2011</v>
      </c>
      <c r="B125" s="1">
        <v>2.5099999999999998</v>
      </c>
      <c r="C125">
        <v>1749</v>
      </c>
    </row>
    <row r="126" spans="1:3" x14ac:dyDescent="0.3">
      <c r="A126">
        <v>2012</v>
      </c>
      <c r="B126" s="1">
        <v>2.04</v>
      </c>
      <c r="C126">
        <v>1415</v>
      </c>
    </row>
    <row r="127" spans="1:3" x14ac:dyDescent="0.3">
      <c r="A127">
        <v>2013</v>
      </c>
      <c r="B127" s="1">
        <v>1.81</v>
      </c>
      <c r="C127">
        <v>1175</v>
      </c>
    </row>
    <row r="128" spans="1:3" x14ac:dyDescent="0.3">
      <c r="A128">
        <v>2014</v>
      </c>
      <c r="B128" s="1">
        <v>1.91</v>
      </c>
      <c r="C128">
        <v>1224</v>
      </c>
    </row>
    <row r="129" spans="1:3" x14ac:dyDescent="0.3">
      <c r="A129">
        <v>2015</v>
      </c>
      <c r="B129" s="1">
        <v>1.75</v>
      </c>
      <c r="C129">
        <v>1140</v>
      </c>
    </row>
    <row r="130" spans="1:3" x14ac:dyDescent="0.3">
      <c r="A130" t="s">
        <v>10</v>
      </c>
      <c r="B130" s="1" t="s">
        <v>40</v>
      </c>
    </row>
    <row r="131" spans="1:3" x14ac:dyDescent="0.3">
      <c r="A131">
        <v>2007</v>
      </c>
      <c r="B131" s="1">
        <v>3.24</v>
      </c>
      <c r="C131">
        <v>1058</v>
      </c>
    </row>
    <row r="132" spans="1:3" x14ac:dyDescent="0.3">
      <c r="A132">
        <v>2008</v>
      </c>
      <c r="B132" s="1">
        <v>3</v>
      </c>
      <c r="C132">
        <v>1886</v>
      </c>
    </row>
    <row r="133" spans="1:3" x14ac:dyDescent="0.3">
      <c r="A133">
        <v>2009</v>
      </c>
      <c r="B133" s="1">
        <v>2.37</v>
      </c>
      <c r="C133">
        <v>1624</v>
      </c>
    </row>
    <row r="134" spans="1:3" x14ac:dyDescent="0.3">
      <c r="A134">
        <v>2010</v>
      </c>
      <c r="B134" s="1">
        <v>2.66</v>
      </c>
      <c r="C134">
        <v>1873</v>
      </c>
    </row>
    <row r="135" spans="1:3" x14ac:dyDescent="0.3">
      <c r="A135">
        <v>2011</v>
      </c>
      <c r="B135" s="1">
        <v>2.91</v>
      </c>
      <c r="C135">
        <v>2034</v>
      </c>
    </row>
    <row r="136" spans="1:3" x14ac:dyDescent="0.3">
      <c r="A136">
        <v>2012</v>
      </c>
      <c r="B136" s="1">
        <v>2.27</v>
      </c>
      <c r="C136">
        <v>1568</v>
      </c>
    </row>
    <row r="137" spans="1:3" x14ac:dyDescent="0.3">
      <c r="A137">
        <v>2013</v>
      </c>
      <c r="B137" s="1">
        <v>2.0099999999999998</v>
      </c>
      <c r="C137">
        <v>1308</v>
      </c>
    </row>
    <row r="138" spans="1:3" x14ac:dyDescent="0.3">
      <c r="A138">
        <v>2014</v>
      </c>
      <c r="B138" s="1">
        <v>1.74</v>
      </c>
      <c r="C138">
        <v>1117</v>
      </c>
    </row>
    <row r="139" spans="1:3" x14ac:dyDescent="0.3">
      <c r="A139">
        <v>2015</v>
      </c>
      <c r="B139" s="1">
        <v>1.98</v>
      </c>
      <c r="C139">
        <v>1292</v>
      </c>
    </row>
    <row r="140" spans="1:3" x14ac:dyDescent="0.3">
      <c r="A140" t="s">
        <v>11</v>
      </c>
      <c r="B140" s="1" t="s">
        <v>41</v>
      </c>
    </row>
    <row r="141" spans="1:3" x14ac:dyDescent="0.3">
      <c r="A141">
        <v>2007</v>
      </c>
      <c r="B141" s="1">
        <v>1.39</v>
      </c>
      <c r="C141">
        <v>455</v>
      </c>
    </row>
    <row r="142" spans="1:3" x14ac:dyDescent="0.3">
      <c r="A142">
        <v>2008</v>
      </c>
      <c r="B142" s="1">
        <v>1.06</v>
      </c>
      <c r="C142">
        <v>668</v>
      </c>
    </row>
    <row r="143" spans="1:3" x14ac:dyDescent="0.3">
      <c r="A143">
        <v>2009</v>
      </c>
      <c r="B143" s="1">
        <v>1.01</v>
      </c>
      <c r="C143">
        <v>695</v>
      </c>
    </row>
    <row r="144" spans="1:3" x14ac:dyDescent="0.3">
      <c r="A144">
        <v>2010</v>
      </c>
      <c r="B144" s="1">
        <v>1.25</v>
      </c>
      <c r="C144">
        <v>881</v>
      </c>
    </row>
    <row r="145" spans="1:3" x14ac:dyDescent="0.3">
      <c r="A145">
        <v>2011</v>
      </c>
      <c r="B145" s="1">
        <v>1.03</v>
      </c>
      <c r="C145">
        <v>718</v>
      </c>
    </row>
    <row r="146" spans="1:3" x14ac:dyDescent="0.3">
      <c r="A146">
        <v>2012</v>
      </c>
      <c r="B146" s="1">
        <v>0.9</v>
      </c>
      <c r="C146">
        <v>625</v>
      </c>
    </row>
    <row r="147" spans="1:3" x14ac:dyDescent="0.3">
      <c r="A147">
        <v>2013</v>
      </c>
      <c r="B147" s="1">
        <v>1.04</v>
      </c>
      <c r="C147">
        <v>677</v>
      </c>
    </row>
    <row r="148" spans="1:3" x14ac:dyDescent="0.3">
      <c r="A148">
        <v>2014</v>
      </c>
      <c r="B148" s="1">
        <v>1.1499999999999999</v>
      </c>
      <c r="C148">
        <v>736</v>
      </c>
    </row>
    <row r="149" spans="1:3" x14ac:dyDescent="0.3">
      <c r="A149">
        <v>2015</v>
      </c>
      <c r="B149" s="1">
        <v>1.32</v>
      </c>
      <c r="C149">
        <v>865</v>
      </c>
    </row>
    <row r="150" spans="1:3" x14ac:dyDescent="0.3">
      <c r="A150" t="s">
        <v>12</v>
      </c>
      <c r="B150" s="1" t="s">
        <v>42</v>
      </c>
    </row>
    <row r="151" spans="1:3" x14ac:dyDescent="0.3">
      <c r="A151">
        <v>2007</v>
      </c>
      <c r="B151" s="1">
        <v>2.5299999999999998</v>
      </c>
      <c r="C151">
        <v>825</v>
      </c>
    </row>
    <row r="152" spans="1:3" x14ac:dyDescent="0.3">
      <c r="A152">
        <v>2008</v>
      </c>
      <c r="B152" s="1">
        <v>2.15</v>
      </c>
      <c r="C152">
        <v>1350</v>
      </c>
    </row>
    <row r="153" spans="1:3" x14ac:dyDescent="0.3">
      <c r="A153">
        <v>2009</v>
      </c>
      <c r="B153" s="1">
        <v>2.4500000000000002</v>
      </c>
      <c r="C153">
        <v>1679</v>
      </c>
    </row>
    <row r="154" spans="1:3" x14ac:dyDescent="0.3">
      <c r="A154">
        <v>2010</v>
      </c>
      <c r="B154" s="1">
        <v>2.4500000000000002</v>
      </c>
      <c r="C154">
        <v>1724</v>
      </c>
    </row>
    <row r="155" spans="1:3" x14ac:dyDescent="0.3">
      <c r="A155">
        <v>2011</v>
      </c>
      <c r="B155" s="1">
        <v>2.2599999999999998</v>
      </c>
      <c r="C155">
        <v>1577</v>
      </c>
    </row>
    <row r="156" spans="1:3" x14ac:dyDescent="0.3">
      <c r="A156">
        <v>2012</v>
      </c>
      <c r="B156" s="1">
        <v>1.78</v>
      </c>
      <c r="C156">
        <v>1231</v>
      </c>
    </row>
    <row r="157" spans="1:3" x14ac:dyDescent="0.3">
      <c r="A157">
        <v>2013</v>
      </c>
      <c r="B157" s="1">
        <v>1.92</v>
      </c>
      <c r="C157">
        <v>1247</v>
      </c>
    </row>
    <row r="158" spans="1:3" x14ac:dyDescent="0.3">
      <c r="A158">
        <v>2014</v>
      </c>
      <c r="B158" s="1">
        <v>1.44</v>
      </c>
      <c r="C158">
        <v>926</v>
      </c>
    </row>
    <row r="159" spans="1:3" x14ac:dyDescent="0.3">
      <c r="A159">
        <v>2015</v>
      </c>
      <c r="B159" s="1">
        <v>1.61</v>
      </c>
      <c r="C159">
        <v>1052</v>
      </c>
    </row>
    <row r="160" spans="1:3" x14ac:dyDescent="0.3">
      <c r="A160" t="s">
        <v>13</v>
      </c>
      <c r="B160" s="1" t="s">
        <v>43</v>
      </c>
    </row>
    <row r="161" spans="1:3" x14ac:dyDescent="0.3">
      <c r="A161">
        <v>2007</v>
      </c>
      <c r="B161" s="1">
        <v>0.06</v>
      </c>
      <c r="C161">
        <v>19</v>
      </c>
    </row>
    <row r="162" spans="1:3" x14ac:dyDescent="0.3">
      <c r="A162">
        <v>2008</v>
      </c>
      <c r="B162" s="1">
        <v>0.13</v>
      </c>
      <c r="C162">
        <v>82</v>
      </c>
    </row>
    <row r="163" spans="1:3" x14ac:dyDescent="0.3">
      <c r="A163">
        <v>2009</v>
      </c>
      <c r="B163" s="1">
        <v>0.08</v>
      </c>
      <c r="C163">
        <v>54</v>
      </c>
    </row>
    <row r="164" spans="1:3" x14ac:dyDescent="0.3">
      <c r="A164">
        <v>2010</v>
      </c>
      <c r="B164" s="1">
        <v>0.14000000000000001</v>
      </c>
      <c r="C164">
        <v>99</v>
      </c>
    </row>
    <row r="165" spans="1:3" x14ac:dyDescent="0.3">
      <c r="A165">
        <v>2011</v>
      </c>
      <c r="B165" s="1">
        <v>0.16</v>
      </c>
      <c r="C165">
        <v>110</v>
      </c>
    </row>
    <row r="166" spans="1:3" x14ac:dyDescent="0.3">
      <c r="A166">
        <v>2012</v>
      </c>
      <c r="B166" s="1">
        <v>0.1</v>
      </c>
      <c r="C166">
        <v>66</v>
      </c>
    </row>
    <row r="167" spans="1:3" x14ac:dyDescent="0.3">
      <c r="A167">
        <v>2013</v>
      </c>
      <c r="B167" s="1">
        <v>0.11</v>
      </c>
      <c r="C167">
        <v>72</v>
      </c>
    </row>
    <row r="168" spans="1:3" x14ac:dyDescent="0.3">
      <c r="A168">
        <v>2014</v>
      </c>
      <c r="B168" s="1">
        <v>0.11</v>
      </c>
      <c r="C168">
        <v>73</v>
      </c>
    </row>
    <row r="169" spans="1:3" x14ac:dyDescent="0.3">
      <c r="A169">
        <v>2015</v>
      </c>
      <c r="B169" s="1">
        <v>0.13</v>
      </c>
      <c r="C169">
        <v>86</v>
      </c>
    </row>
    <row r="170" spans="1:3" x14ac:dyDescent="0.3">
      <c r="A170" t="s">
        <v>14</v>
      </c>
      <c r="B170" s="1" t="s">
        <v>44</v>
      </c>
    </row>
    <row r="176" spans="1:3" x14ac:dyDescent="0.3">
      <c r="A176">
        <v>2012</v>
      </c>
      <c r="B176" s="1">
        <v>0.04</v>
      </c>
      <c r="C176">
        <v>30</v>
      </c>
    </row>
    <row r="177" spans="1:3" x14ac:dyDescent="0.3">
      <c r="A177">
        <v>2013</v>
      </c>
      <c r="B177" s="1">
        <v>0.08</v>
      </c>
      <c r="C177">
        <v>54</v>
      </c>
    </row>
    <row r="178" spans="1:3" x14ac:dyDescent="0.3">
      <c r="A178">
        <v>2014</v>
      </c>
      <c r="B178" s="1">
        <v>0.06</v>
      </c>
      <c r="C178">
        <v>36</v>
      </c>
    </row>
    <row r="179" spans="1:3" x14ac:dyDescent="0.3">
      <c r="A179">
        <v>2015</v>
      </c>
      <c r="B179" s="1">
        <v>0.04</v>
      </c>
      <c r="C179">
        <v>25</v>
      </c>
    </row>
    <row r="180" spans="1:3" x14ac:dyDescent="0.3">
      <c r="A180" t="s">
        <v>15</v>
      </c>
      <c r="B180" s="1" t="s">
        <v>45</v>
      </c>
    </row>
    <row r="181" spans="1:3" x14ac:dyDescent="0.3">
      <c r="A181">
        <v>2007</v>
      </c>
      <c r="B181" s="1">
        <v>4.32</v>
      </c>
      <c r="C181">
        <v>1408</v>
      </c>
    </row>
    <row r="182" spans="1:3" x14ac:dyDescent="0.3">
      <c r="A182">
        <v>2008</v>
      </c>
      <c r="B182" s="1">
        <v>4.34</v>
      </c>
      <c r="C182">
        <v>2723</v>
      </c>
    </row>
    <row r="183" spans="1:3" x14ac:dyDescent="0.3">
      <c r="A183">
        <v>2009</v>
      </c>
      <c r="B183" s="1">
        <v>4.21</v>
      </c>
      <c r="C183">
        <v>2883</v>
      </c>
    </row>
    <row r="184" spans="1:3" x14ac:dyDescent="0.3">
      <c r="A184">
        <v>2010</v>
      </c>
      <c r="B184" s="1">
        <v>4.28</v>
      </c>
      <c r="C184">
        <v>3008</v>
      </c>
    </row>
    <row r="185" spans="1:3" x14ac:dyDescent="0.3">
      <c r="A185">
        <v>2011</v>
      </c>
      <c r="B185" s="1">
        <v>4.1500000000000004</v>
      </c>
      <c r="C185">
        <v>2899</v>
      </c>
    </row>
    <row r="186" spans="1:3" x14ac:dyDescent="0.3">
      <c r="A186">
        <v>2012</v>
      </c>
      <c r="B186" s="1">
        <v>3.83</v>
      </c>
      <c r="C186">
        <v>2650</v>
      </c>
    </row>
    <row r="187" spans="1:3" x14ac:dyDescent="0.3">
      <c r="A187">
        <v>2013</v>
      </c>
      <c r="B187" s="1">
        <v>3.25</v>
      </c>
      <c r="C187">
        <v>2107</v>
      </c>
    </row>
    <row r="188" spans="1:3" x14ac:dyDescent="0.3">
      <c r="A188">
        <v>2014</v>
      </c>
      <c r="B188" s="1">
        <v>2.62</v>
      </c>
      <c r="C188">
        <v>1680</v>
      </c>
    </row>
    <row r="189" spans="1:3" x14ac:dyDescent="0.3">
      <c r="A189">
        <v>2015</v>
      </c>
      <c r="B189" s="1">
        <v>2.6</v>
      </c>
      <c r="C189">
        <v>1695</v>
      </c>
    </row>
    <row r="190" spans="1:3" x14ac:dyDescent="0.3">
      <c r="A190" t="s">
        <v>16</v>
      </c>
      <c r="B190" s="1" t="s">
        <v>46</v>
      </c>
    </row>
    <row r="191" spans="1:3" x14ac:dyDescent="0.3">
      <c r="A191">
        <v>2007</v>
      </c>
      <c r="B191" s="1">
        <v>8.42</v>
      </c>
      <c r="C191">
        <v>2746</v>
      </c>
    </row>
    <row r="192" spans="1:3" x14ac:dyDescent="0.3">
      <c r="A192">
        <v>2008</v>
      </c>
      <c r="B192" s="1">
        <v>7.64</v>
      </c>
      <c r="C192">
        <v>4797</v>
      </c>
    </row>
    <row r="193" spans="1:3" x14ac:dyDescent="0.3">
      <c r="A193">
        <v>2009</v>
      </c>
      <c r="B193" s="1">
        <v>7.79</v>
      </c>
      <c r="C193">
        <v>5338</v>
      </c>
    </row>
    <row r="194" spans="1:3" x14ac:dyDescent="0.3">
      <c r="A194">
        <v>2010</v>
      </c>
      <c r="B194" s="1">
        <v>7.32</v>
      </c>
      <c r="C194">
        <v>5147</v>
      </c>
    </row>
    <row r="195" spans="1:3" x14ac:dyDescent="0.3">
      <c r="A195">
        <v>2011</v>
      </c>
      <c r="B195" s="1">
        <v>6.66</v>
      </c>
      <c r="C195">
        <v>4651</v>
      </c>
    </row>
    <row r="196" spans="1:3" x14ac:dyDescent="0.3">
      <c r="A196">
        <v>2012</v>
      </c>
      <c r="B196" s="1">
        <v>6.8</v>
      </c>
      <c r="C196">
        <v>4704</v>
      </c>
    </row>
    <row r="197" spans="1:3" x14ac:dyDescent="0.3">
      <c r="A197">
        <v>2013</v>
      </c>
      <c r="B197" s="1">
        <v>6.82</v>
      </c>
      <c r="C197">
        <v>4428</v>
      </c>
    </row>
    <row r="198" spans="1:3" x14ac:dyDescent="0.3">
      <c r="A198">
        <v>2014</v>
      </c>
      <c r="B198" s="1">
        <v>7.15</v>
      </c>
      <c r="C198">
        <v>4586</v>
      </c>
    </row>
    <row r="199" spans="1:3" x14ac:dyDescent="0.3">
      <c r="A199">
        <v>2015</v>
      </c>
      <c r="B199" s="1">
        <v>6.75</v>
      </c>
      <c r="C199">
        <v>4407</v>
      </c>
    </row>
    <row r="200" spans="1:3" x14ac:dyDescent="0.3">
      <c r="A200" t="s">
        <v>17</v>
      </c>
      <c r="B200" s="1" t="s">
        <v>47</v>
      </c>
    </row>
    <row r="201" spans="1:3" x14ac:dyDescent="0.3">
      <c r="A201">
        <v>2007</v>
      </c>
      <c r="B201" s="1">
        <v>4.55</v>
      </c>
      <c r="C201">
        <v>1483</v>
      </c>
    </row>
    <row r="202" spans="1:3" x14ac:dyDescent="0.3">
      <c r="A202">
        <v>2008</v>
      </c>
      <c r="B202" s="1">
        <v>5.51</v>
      </c>
      <c r="C202">
        <v>3462</v>
      </c>
    </row>
    <row r="203" spans="1:3" x14ac:dyDescent="0.3">
      <c r="A203">
        <v>2009</v>
      </c>
      <c r="B203" s="1">
        <v>5.3</v>
      </c>
      <c r="C203">
        <v>3633</v>
      </c>
    </row>
    <row r="204" spans="1:3" x14ac:dyDescent="0.3">
      <c r="A204">
        <v>2010</v>
      </c>
      <c r="B204" s="1">
        <v>5.13</v>
      </c>
      <c r="C204">
        <v>3611</v>
      </c>
    </row>
    <row r="205" spans="1:3" x14ac:dyDescent="0.3">
      <c r="A205">
        <v>2011</v>
      </c>
      <c r="B205" s="1">
        <v>5.48</v>
      </c>
      <c r="C205">
        <v>3822</v>
      </c>
    </row>
    <row r="206" spans="1:3" x14ac:dyDescent="0.3">
      <c r="A206">
        <v>2012</v>
      </c>
      <c r="B206" s="1">
        <v>5.71</v>
      </c>
      <c r="C206">
        <v>3954</v>
      </c>
    </row>
    <row r="207" spans="1:3" x14ac:dyDescent="0.3">
      <c r="A207">
        <v>2013</v>
      </c>
      <c r="B207" s="1">
        <v>5.62</v>
      </c>
      <c r="C207">
        <v>3646</v>
      </c>
    </row>
    <row r="208" spans="1:3" x14ac:dyDescent="0.3">
      <c r="A208">
        <v>2014</v>
      </c>
      <c r="B208" s="1">
        <v>6.23</v>
      </c>
      <c r="C208">
        <v>3998</v>
      </c>
    </row>
    <row r="209" spans="1:3" x14ac:dyDescent="0.3">
      <c r="A209">
        <v>2015</v>
      </c>
      <c r="B209" s="1">
        <v>6.22</v>
      </c>
      <c r="C209">
        <v>4059</v>
      </c>
    </row>
    <row r="210" spans="1:3" x14ac:dyDescent="0.3">
      <c r="A210" t="s">
        <v>18</v>
      </c>
      <c r="B210" s="1" t="s">
        <v>48</v>
      </c>
    </row>
    <row r="211" spans="1:3" x14ac:dyDescent="0.3">
      <c r="A211">
        <v>2007</v>
      </c>
      <c r="B211" s="1">
        <v>2.0699999999999998</v>
      </c>
      <c r="C211">
        <v>674</v>
      </c>
    </row>
    <row r="212" spans="1:3" x14ac:dyDescent="0.3">
      <c r="A212">
        <v>2008</v>
      </c>
      <c r="B212" s="1">
        <v>1.8</v>
      </c>
      <c r="C212">
        <v>1128</v>
      </c>
    </row>
    <row r="213" spans="1:3" x14ac:dyDescent="0.3">
      <c r="A213">
        <v>2009</v>
      </c>
      <c r="B213" s="1">
        <v>1.68</v>
      </c>
      <c r="C213">
        <v>1149</v>
      </c>
    </row>
    <row r="214" spans="1:3" x14ac:dyDescent="0.3">
      <c r="A214">
        <v>2010</v>
      </c>
      <c r="B214" s="1">
        <v>1.65</v>
      </c>
      <c r="C214">
        <v>1162</v>
      </c>
    </row>
    <row r="215" spans="1:3" x14ac:dyDescent="0.3">
      <c r="A215">
        <v>2011</v>
      </c>
      <c r="B215" s="1">
        <v>2.0299999999999998</v>
      </c>
      <c r="C215">
        <v>1415</v>
      </c>
    </row>
    <row r="216" spans="1:3" x14ac:dyDescent="0.3">
      <c r="A216">
        <v>2012</v>
      </c>
      <c r="B216" s="1">
        <v>2.04</v>
      </c>
      <c r="C216">
        <v>1412</v>
      </c>
    </row>
    <row r="217" spans="1:3" x14ac:dyDescent="0.3">
      <c r="A217">
        <v>2013</v>
      </c>
      <c r="B217" s="1">
        <v>1.72</v>
      </c>
      <c r="C217">
        <v>1114</v>
      </c>
    </row>
    <row r="218" spans="1:3" x14ac:dyDescent="0.3">
      <c r="A218">
        <v>2014</v>
      </c>
      <c r="B218" s="1">
        <v>1.72</v>
      </c>
      <c r="C218">
        <v>1102</v>
      </c>
    </row>
    <row r="219" spans="1:3" x14ac:dyDescent="0.3">
      <c r="A219">
        <v>2015</v>
      </c>
      <c r="B219" s="1">
        <v>1.93</v>
      </c>
      <c r="C219">
        <v>1259</v>
      </c>
    </row>
    <row r="220" spans="1:3" x14ac:dyDescent="0.3">
      <c r="A220" t="s">
        <v>19</v>
      </c>
      <c r="B220" s="1" t="s">
        <v>49</v>
      </c>
    </row>
    <row r="221" spans="1:3" x14ac:dyDescent="0.3">
      <c r="A221">
        <v>2007</v>
      </c>
      <c r="B221" s="1">
        <v>6.6</v>
      </c>
      <c r="C221">
        <v>2154</v>
      </c>
    </row>
    <row r="222" spans="1:3" x14ac:dyDescent="0.3">
      <c r="A222">
        <v>2008</v>
      </c>
      <c r="B222" s="1">
        <v>7.24</v>
      </c>
      <c r="C222">
        <v>4546</v>
      </c>
    </row>
    <row r="223" spans="1:3" x14ac:dyDescent="0.3">
      <c r="A223">
        <v>2009</v>
      </c>
      <c r="B223" s="1">
        <v>7.67</v>
      </c>
      <c r="C223">
        <v>5252</v>
      </c>
    </row>
    <row r="224" spans="1:3" x14ac:dyDescent="0.3">
      <c r="A224">
        <v>2010</v>
      </c>
      <c r="B224" s="1">
        <v>7.29</v>
      </c>
      <c r="C224">
        <v>5126</v>
      </c>
    </row>
    <row r="225" spans="1:3" x14ac:dyDescent="0.3">
      <c r="A225">
        <v>2011</v>
      </c>
      <c r="B225" s="1">
        <v>7.43</v>
      </c>
      <c r="C225">
        <v>5183</v>
      </c>
    </row>
    <row r="226" spans="1:3" x14ac:dyDescent="0.3">
      <c r="A226">
        <v>2012</v>
      </c>
      <c r="B226" s="1">
        <v>8.09</v>
      </c>
      <c r="C226">
        <v>5601</v>
      </c>
    </row>
    <row r="227" spans="1:3" x14ac:dyDescent="0.3">
      <c r="A227">
        <v>2013</v>
      </c>
      <c r="B227" s="1">
        <v>8.85</v>
      </c>
      <c r="C227">
        <v>5745</v>
      </c>
    </row>
    <row r="228" spans="1:3" x14ac:dyDescent="0.3">
      <c r="A228">
        <v>2014</v>
      </c>
      <c r="B228" s="1">
        <v>9.41</v>
      </c>
      <c r="C228">
        <v>6032</v>
      </c>
    </row>
    <row r="229" spans="1:3" x14ac:dyDescent="0.3">
      <c r="A229">
        <v>2015</v>
      </c>
      <c r="B229" s="1">
        <v>8.74</v>
      </c>
      <c r="C229">
        <v>5707</v>
      </c>
    </row>
    <row r="230" spans="1:3" x14ac:dyDescent="0.3">
      <c r="A230" t="s">
        <v>20</v>
      </c>
      <c r="B230" s="1" t="s">
        <v>50</v>
      </c>
    </row>
    <row r="231" spans="1:3" x14ac:dyDescent="0.3">
      <c r="A231">
        <v>2007</v>
      </c>
      <c r="B231" s="1">
        <v>2.57</v>
      </c>
      <c r="C231">
        <v>838</v>
      </c>
    </row>
    <row r="232" spans="1:3" x14ac:dyDescent="0.3">
      <c r="A232">
        <v>2008</v>
      </c>
      <c r="B232" s="1">
        <v>3.44</v>
      </c>
      <c r="C232">
        <v>2162</v>
      </c>
    </row>
    <row r="233" spans="1:3" x14ac:dyDescent="0.3">
      <c r="A233">
        <v>2009</v>
      </c>
      <c r="B233" s="1">
        <v>3.52</v>
      </c>
      <c r="C233">
        <v>2413</v>
      </c>
    </row>
    <row r="234" spans="1:3" x14ac:dyDescent="0.3">
      <c r="A234">
        <v>2010</v>
      </c>
      <c r="B234" s="1">
        <v>3.99</v>
      </c>
      <c r="C234">
        <v>2808</v>
      </c>
    </row>
    <row r="235" spans="1:3" x14ac:dyDescent="0.3">
      <c r="A235">
        <v>2011</v>
      </c>
      <c r="B235" s="1">
        <v>3.56</v>
      </c>
      <c r="C235">
        <v>2487</v>
      </c>
    </row>
    <row r="236" spans="1:3" x14ac:dyDescent="0.3">
      <c r="A236">
        <v>2012</v>
      </c>
      <c r="B236" s="1">
        <v>3.39</v>
      </c>
      <c r="C236">
        <v>2346</v>
      </c>
    </row>
    <row r="237" spans="1:3" x14ac:dyDescent="0.3">
      <c r="A237">
        <v>2013</v>
      </c>
      <c r="B237" s="1">
        <v>3.07</v>
      </c>
      <c r="C237">
        <v>1994</v>
      </c>
    </row>
    <row r="238" spans="1:3" x14ac:dyDescent="0.3">
      <c r="A238">
        <v>2014</v>
      </c>
      <c r="B238" s="1">
        <v>2.63</v>
      </c>
      <c r="C238">
        <v>1686</v>
      </c>
    </row>
    <row r="239" spans="1:3" x14ac:dyDescent="0.3">
      <c r="A239">
        <v>2015</v>
      </c>
      <c r="B239" s="1">
        <v>2.78</v>
      </c>
      <c r="C239">
        <v>1817</v>
      </c>
    </row>
    <row r="240" spans="1:3" x14ac:dyDescent="0.3">
      <c r="A240" t="s">
        <v>21</v>
      </c>
      <c r="B240" s="1" t="s">
        <v>51</v>
      </c>
    </row>
    <row r="241" spans="1:3" x14ac:dyDescent="0.3">
      <c r="A241">
        <v>2007</v>
      </c>
      <c r="B241" s="1">
        <v>1.51</v>
      </c>
      <c r="C241">
        <v>492</v>
      </c>
    </row>
    <row r="242" spans="1:3" x14ac:dyDescent="0.3">
      <c r="A242">
        <v>2008</v>
      </c>
      <c r="B242" s="1">
        <v>1.56</v>
      </c>
      <c r="C242">
        <v>981</v>
      </c>
    </row>
    <row r="243" spans="1:3" x14ac:dyDescent="0.3">
      <c r="A243">
        <v>2009</v>
      </c>
      <c r="B243" s="1">
        <v>1.55</v>
      </c>
      <c r="C243">
        <v>1063</v>
      </c>
    </row>
    <row r="244" spans="1:3" x14ac:dyDescent="0.3">
      <c r="A244">
        <v>2010</v>
      </c>
      <c r="B244" s="1">
        <v>1.48</v>
      </c>
      <c r="C244">
        <v>1038</v>
      </c>
    </row>
    <row r="245" spans="1:3" x14ac:dyDescent="0.3">
      <c r="A245">
        <v>2011</v>
      </c>
      <c r="B245" s="1">
        <v>1.61</v>
      </c>
      <c r="C245">
        <v>1123</v>
      </c>
    </row>
    <row r="246" spans="1:3" x14ac:dyDescent="0.3">
      <c r="A246">
        <v>2012</v>
      </c>
      <c r="B246" s="1">
        <v>1.38</v>
      </c>
      <c r="C246">
        <v>954</v>
      </c>
    </row>
    <row r="247" spans="1:3" x14ac:dyDescent="0.3">
      <c r="A247">
        <v>2013</v>
      </c>
      <c r="B247" s="1">
        <v>1.33</v>
      </c>
      <c r="C247">
        <v>865</v>
      </c>
    </row>
    <row r="248" spans="1:3" x14ac:dyDescent="0.3">
      <c r="A248">
        <v>2014</v>
      </c>
      <c r="B248" s="1">
        <v>1.1599999999999999</v>
      </c>
      <c r="C248">
        <v>746</v>
      </c>
    </row>
    <row r="249" spans="1:3" x14ac:dyDescent="0.3">
      <c r="A249">
        <v>2015</v>
      </c>
      <c r="B249" s="1">
        <v>1.54</v>
      </c>
      <c r="C249">
        <v>1003</v>
      </c>
    </row>
    <row r="250" spans="1:3" x14ac:dyDescent="0.3">
      <c r="A250" t="s">
        <v>22</v>
      </c>
      <c r="B250" s="1" t="s">
        <v>52</v>
      </c>
    </row>
    <row r="251" spans="1:3" x14ac:dyDescent="0.3">
      <c r="A251">
        <v>2007</v>
      </c>
      <c r="B251" s="1">
        <v>3.26</v>
      </c>
      <c r="C251">
        <v>1064</v>
      </c>
    </row>
    <row r="252" spans="1:3" x14ac:dyDescent="0.3">
      <c r="A252">
        <v>2008</v>
      </c>
      <c r="B252" s="1">
        <v>3.38</v>
      </c>
      <c r="C252">
        <v>2126</v>
      </c>
    </row>
    <row r="253" spans="1:3" x14ac:dyDescent="0.3">
      <c r="A253">
        <v>2009</v>
      </c>
      <c r="B253" s="1">
        <v>3.58</v>
      </c>
      <c r="C253">
        <v>2455</v>
      </c>
    </row>
    <row r="254" spans="1:3" x14ac:dyDescent="0.3">
      <c r="A254">
        <v>2010</v>
      </c>
      <c r="B254" s="1">
        <v>4.0599999999999996</v>
      </c>
      <c r="C254">
        <v>2855</v>
      </c>
    </row>
    <row r="255" spans="1:3" x14ac:dyDescent="0.3">
      <c r="A255">
        <v>2011</v>
      </c>
      <c r="B255" s="1">
        <v>4.12</v>
      </c>
      <c r="C255">
        <v>2877</v>
      </c>
    </row>
    <row r="256" spans="1:3" x14ac:dyDescent="0.3">
      <c r="A256">
        <v>2012</v>
      </c>
      <c r="B256" s="1">
        <v>5.13</v>
      </c>
      <c r="C256">
        <v>3548</v>
      </c>
    </row>
    <row r="257" spans="1:3" x14ac:dyDescent="0.3">
      <c r="A257">
        <v>2013</v>
      </c>
      <c r="B257" s="1">
        <v>3.42</v>
      </c>
      <c r="C257">
        <v>2222</v>
      </c>
    </row>
    <row r="258" spans="1:3" x14ac:dyDescent="0.3">
      <c r="A258">
        <v>2014</v>
      </c>
      <c r="B258" s="1">
        <v>3.06</v>
      </c>
      <c r="C258">
        <v>1965</v>
      </c>
    </row>
    <row r="259" spans="1:3" x14ac:dyDescent="0.3">
      <c r="A259">
        <v>2015</v>
      </c>
      <c r="B259" s="1">
        <v>2.8</v>
      </c>
      <c r="C259">
        <v>1827</v>
      </c>
    </row>
    <row r="260" spans="1:3" x14ac:dyDescent="0.3">
      <c r="A260" t="s">
        <v>23</v>
      </c>
      <c r="B260" s="1" t="s">
        <v>53</v>
      </c>
    </row>
    <row r="265" spans="1:3" x14ac:dyDescent="0.3">
      <c r="A265">
        <v>2011</v>
      </c>
      <c r="B265" s="1">
        <v>0.01</v>
      </c>
      <c r="C265">
        <v>7</v>
      </c>
    </row>
    <row r="266" spans="1:3" x14ac:dyDescent="0.3">
      <c r="A266">
        <v>2012</v>
      </c>
      <c r="B266" s="1">
        <v>0.01</v>
      </c>
      <c r="C266">
        <v>10</v>
      </c>
    </row>
    <row r="267" spans="1:3" x14ac:dyDescent="0.3">
      <c r="A267">
        <v>2013</v>
      </c>
      <c r="B267" s="1">
        <v>0.01</v>
      </c>
      <c r="C267">
        <v>4</v>
      </c>
    </row>
    <row r="268" spans="1:3" x14ac:dyDescent="0.3">
      <c r="A268">
        <v>2014</v>
      </c>
      <c r="B268" s="1">
        <v>0.01</v>
      </c>
      <c r="C268">
        <v>5</v>
      </c>
    </row>
    <row r="269" spans="1:3" x14ac:dyDescent="0.3">
      <c r="A269">
        <v>2015</v>
      </c>
      <c r="B269" s="1">
        <v>0.01</v>
      </c>
      <c r="C269">
        <v>8</v>
      </c>
    </row>
    <row r="270" spans="1:3" x14ac:dyDescent="0.3">
      <c r="A270" t="s">
        <v>29</v>
      </c>
      <c r="B270" s="1" t="s">
        <v>54</v>
      </c>
    </row>
    <row r="271" spans="1:3" x14ac:dyDescent="0.3">
      <c r="A271">
        <v>2007</v>
      </c>
      <c r="B271" s="1">
        <v>0.74</v>
      </c>
      <c r="C271">
        <v>241</v>
      </c>
    </row>
    <row r="274" spans="1:3" x14ac:dyDescent="0.3">
      <c r="A274">
        <v>2010</v>
      </c>
      <c r="B274" s="1">
        <v>0.01</v>
      </c>
      <c r="C274">
        <v>4</v>
      </c>
    </row>
    <row r="275" spans="1:3" x14ac:dyDescent="0.3">
      <c r="A275">
        <v>2011</v>
      </c>
      <c r="B275" s="1">
        <v>0</v>
      </c>
      <c r="C275">
        <v>2</v>
      </c>
    </row>
    <row r="280" spans="1:3" x14ac:dyDescent="0.3">
      <c r="A280" t="s">
        <v>24</v>
      </c>
      <c r="B280" s="1" t="s">
        <v>55</v>
      </c>
    </row>
    <row r="281" spans="1:3" x14ac:dyDescent="0.3">
      <c r="A281">
        <v>2007</v>
      </c>
      <c r="B281" s="1">
        <v>15.13</v>
      </c>
      <c r="C281">
        <v>4935</v>
      </c>
    </row>
    <row r="282" spans="1:3" x14ac:dyDescent="0.3">
      <c r="A282">
        <v>2008</v>
      </c>
      <c r="B282" s="1">
        <v>13.96</v>
      </c>
      <c r="C282">
        <v>8768</v>
      </c>
    </row>
    <row r="283" spans="1:3" x14ac:dyDescent="0.3">
      <c r="A283">
        <v>2009</v>
      </c>
      <c r="B283" s="1">
        <v>13.75</v>
      </c>
      <c r="C283">
        <v>9421</v>
      </c>
    </row>
    <row r="284" spans="1:3" x14ac:dyDescent="0.3">
      <c r="A284">
        <v>2010</v>
      </c>
      <c r="B284" s="1">
        <v>13.75</v>
      </c>
      <c r="C284">
        <v>9672</v>
      </c>
    </row>
    <row r="285" spans="1:3" x14ac:dyDescent="0.3">
      <c r="A285">
        <v>2011</v>
      </c>
      <c r="B285" s="1">
        <v>13.65</v>
      </c>
      <c r="C285">
        <v>9524</v>
      </c>
    </row>
    <row r="286" spans="1:3" x14ac:dyDescent="0.3">
      <c r="A286">
        <v>2012</v>
      </c>
      <c r="B286" s="1">
        <v>14.65</v>
      </c>
      <c r="C286">
        <v>10137</v>
      </c>
    </row>
    <row r="287" spans="1:3" x14ac:dyDescent="0.3">
      <c r="A287">
        <v>2013</v>
      </c>
      <c r="B287" s="1">
        <v>16.46</v>
      </c>
      <c r="C287">
        <v>10689</v>
      </c>
    </row>
    <row r="288" spans="1:3" x14ac:dyDescent="0.3">
      <c r="A288">
        <v>2014</v>
      </c>
      <c r="B288" s="1">
        <v>17.079999999999998</v>
      </c>
      <c r="C288">
        <v>10951</v>
      </c>
    </row>
    <row r="289" spans="1:3" x14ac:dyDescent="0.3">
      <c r="A289">
        <v>2015</v>
      </c>
      <c r="B289" s="1">
        <v>16.34</v>
      </c>
      <c r="C289">
        <v>10671</v>
      </c>
    </row>
    <row r="290" spans="1:3" x14ac:dyDescent="0.3">
      <c r="A290" t="s">
        <v>25</v>
      </c>
      <c r="B290" s="1" t="s">
        <v>56</v>
      </c>
    </row>
    <row r="291" spans="1:3" x14ac:dyDescent="0.3">
      <c r="A291">
        <v>2007</v>
      </c>
      <c r="B291" s="1">
        <v>1.67</v>
      </c>
      <c r="C291">
        <v>545</v>
      </c>
    </row>
    <row r="292" spans="1:3" x14ac:dyDescent="0.3">
      <c r="A292">
        <v>2008</v>
      </c>
      <c r="B292" s="1">
        <v>1.53</v>
      </c>
      <c r="C292">
        <v>958</v>
      </c>
    </row>
    <row r="293" spans="1:3" x14ac:dyDescent="0.3">
      <c r="A293">
        <v>2009</v>
      </c>
      <c r="B293" s="1">
        <v>1.59</v>
      </c>
      <c r="C293">
        <v>1088</v>
      </c>
    </row>
    <row r="294" spans="1:3" x14ac:dyDescent="0.3">
      <c r="A294">
        <v>2010</v>
      </c>
      <c r="B294" s="1">
        <v>1.51</v>
      </c>
      <c r="C294">
        <v>1064</v>
      </c>
    </row>
    <row r="295" spans="1:3" x14ac:dyDescent="0.3">
      <c r="A295">
        <v>2011</v>
      </c>
      <c r="B295" s="1">
        <v>1.43</v>
      </c>
      <c r="C295">
        <v>1000</v>
      </c>
    </row>
    <row r="296" spans="1:3" x14ac:dyDescent="0.3">
      <c r="A296">
        <v>2012</v>
      </c>
      <c r="B296" s="1">
        <v>1.59</v>
      </c>
      <c r="C296">
        <v>1098</v>
      </c>
    </row>
    <row r="297" spans="1:3" x14ac:dyDescent="0.3">
      <c r="A297">
        <v>2013</v>
      </c>
      <c r="B297" s="1">
        <v>1.7</v>
      </c>
      <c r="C297">
        <v>1102</v>
      </c>
    </row>
    <row r="298" spans="1:3" x14ac:dyDescent="0.3">
      <c r="A298">
        <v>2014</v>
      </c>
      <c r="B298" s="1">
        <v>1.9</v>
      </c>
      <c r="C298">
        <v>1219</v>
      </c>
    </row>
    <row r="299" spans="1:3" x14ac:dyDescent="0.3">
      <c r="A299">
        <v>2015</v>
      </c>
      <c r="B299" s="1">
        <v>1.91</v>
      </c>
      <c r="C299">
        <v>1249</v>
      </c>
    </row>
    <row r="300" spans="1:3" x14ac:dyDescent="0.3">
      <c r="A300" t="s">
        <v>26</v>
      </c>
      <c r="B300" s="1" t="s">
        <v>57</v>
      </c>
    </row>
    <row r="301" spans="1:3" x14ac:dyDescent="0.3">
      <c r="A301">
        <v>2007</v>
      </c>
      <c r="B301" s="1">
        <v>4.0999999999999996</v>
      </c>
      <c r="C301">
        <v>1336</v>
      </c>
    </row>
    <row r="302" spans="1:3" x14ac:dyDescent="0.3">
      <c r="A302">
        <v>2008</v>
      </c>
      <c r="B302" s="1">
        <v>3.75</v>
      </c>
      <c r="C302">
        <v>2358</v>
      </c>
    </row>
    <row r="303" spans="1:3" x14ac:dyDescent="0.3">
      <c r="A303">
        <v>2009</v>
      </c>
      <c r="B303" s="1">
        <v>3.54</v>
      </c>
      <c r="C303">
        <v>2428</v>
      </c>
    </row>
    <row r="304" spans="1:3" x14ac:dyDescent="0.3">
      <c r="A304">
        <v>2010</v>
      </c>
      <c r="B304" s="1">
        <v>3.43</v>
      </c>
      <c r="C304">
        <v>2416</v>
      </c>
    </row>
    <row r="305" spans="1:3" x14ac:dyDescent="0.3">
      <c r="A305">
        <v>2011</v>
      </c>
      <c r="B305" s="1">
        <v>4.74</v>
      </c>
      <c r="C305">
        <v>3307</v>
      </c>
    </row>
    <row r="306" spans="1:3" x14ac:dyDescent="0.3">
      <c r="A306">
        <v>2012</v>
      </c>
      <c r="B306" s="1">
        <v>6.11</v>
      </c>
      <c r="C306">
        <v>4229</v>
      </c>
    </row>
    <row r="307" spans="1:3" x14ac:dyDescent="0.3">
      <c r="A307">
        <v>2013</v>
      </c>
      <c r="B307" s="1">
        <v>6.41</v>
      </c>
      <c r="C307">
        <v>4162</v>
      </c>
    </row>
    <row r="308" spans="1:3" x14ac:dyDescent="0.3">
      <c r="A308">
        <v>2014</v>
      </c>
      <c r="B308" s="1">
        <v>5.56</v>
      </c>
      <c r="C308">
        <v>3565</v>
      </c>
    </row>
    <row r="309" spans="1:3" x14ac:dyDescent="0.3">
      <c r="A309">
        <v>2015</v>
      </c>
      <c r="B309" s="1">
        <v>5.53</v>
      </c>
      <c r="C309">
        <v>3610</v>
      </c>
    </row>
    <row r="310" spans="1:3" x14ac:dyDescent="0.3">
      <c r="A310" t="s">
        <v>27</v>
      </c>
      <c r="B310" s="1" t="s">
        <v>58</v>
      </c>
    </row>
    <row r="311" spans="1:3" x14ac:dyDescent="0.3">
      <c r="A311">
        <v>2007</v>
      </c>
      <c r="B311" s="1">
        <v>8.58</v>
      </c>
      <c r="C311">
        <v>2798</v>
      </c>
    </row>
    <row r="312" spans="1:3" x14ac:dyDescent="0.3">
      <c r="A312">
        <v>2008</v>
      </c>
      <c r="B312" s="1">
        <v>8.35</v>
      </c>
      <c r="C312">
        <v>5243</v>
      </c>
    </row>
    <row r="313" spans="1:3" x14ac:dyDescent="0.3">
      <c r="A313">
        <v>2009</v>
      </c>
      <c r="B313" s="1">
        <v>8.18</v>
      </c>
      <c r="C313">
        <v>5603</v>
      </c>
    </row>
    <row r="314" spans="1:3" x14ac:dyDescent="0.3">
      <c r="A314">
        <v>2010</v>
      </c>
      <c r="B314" s="1">
        <v>8.59</v>
      </c>
      <c r="C314">
        <v>6041</v>
      </c>
    </row>
    <row r="315" spans="1:3" x14ac:dyDescent="0.3">
      <c r="A315">
        <v>2011</v>
      </c>
      <c r="B315" s="1">
        <v>9.1</v>
      </c>
      <c r="C315">
        <v>6351</v>
      </c>
    </row>
    <row r="316" spans="1:3" x14ac:dyDescent="0.3">
      <c r="A316">
        <v>2012</v>
      </c>
      <c r="B316" s="1">
        <v>9.5399999999999991</v>
      </c>
      <c r="C316">
        <v>6605</v>
      </c>
    </row>
    <row r="317" spans="1:3" x14ac:dyDescent="0.3">
      <c r="A317">
        <v>2013</v>
      </c>
      <c r="B317" s="1">
        <v>9.52</v>
      </c>
      <c r="C317">
        <v>6182</v>
      </c>
    </row>
    <row r="318" spans="1:3" x14ac:dyDescent="0.3">
      <c r="A318">
        <v>2014</v>
      </c>
      <c r="B318" s="1">
        <v>9.4</v>
      </c>
      <c r="C318">
        <v>6025</v>
      </c>
    </row>
    <row r="319" spans="1:3" x14ac:dyDescent="0.3">
      <c r="A319">
        <v>2015</v>
      </c>
      <c r="B319" s="1">
        <v>10.7</v>
      </c>
      <c r="C319">
        <v>6985</v>
      </c>
    </row>
    <row r="320" spans="1:3" x14ac:dyDescent="0.3">
      <c r="A320" t="s">
        <v>28</v>
      </c>
      <c r="B320" s="1" t="s">
        <v>59</v>
      </c>
    </row>
    <row r="321" spans="1:3" x14ac:dyDescent="0.3">
      <c r="A321">
        <v>2007</v>
      </c>
      <c r="B321" s="1">
        <v>1.64</v>
      </c>
      <c r="C321">
        <v>536</v>
      </c>
    </row>
    <row r="322" spans="1:3" x14ac:dyDescent="0.3">
      <c r="A322">
        <v>2008</v>
      </c>
      <c r="B322" s="1">
        <v>1.62</v>
      </c>
      <c r="C322">
        <v>1020</v>
      </c>
    </row>
    <row r="323" spans="1:3" x14ac:dyDescent="0.3">
      <c r="A323">
        <v>2009</v>
      </c>
      <c r="B323" s="1">
        <v>1.43</v>
      </c>
      <c r="C323">
        <v>982</v>
      </c>
    </row>
    <row r="324" spans="1:3" x14ac:dyDescent="0.3">
      <c r="A324">
        <v>2010</v>
      </c>
      <c r="B324" s="1">
        <v>1.48</v>
      </c>
      <c r="C324">
        <v>1041</v>
      </c>
    </row>
    <row r="325" spans="1:3" x14ac:dyDescent="0.3">
      <c r="A325">
        <v>2011</v>
      </c>
      <c r="B325" s="1">
        <v>1.42</v>
      </c>
      <c r="C325">
        <v>989</v>
      </c>
    </row>
    <row r="326" spans="1:3" x14ac:dyDescent="0.3">
      <c r="A326">
        <v>2012</v>
      </c>
      <c r="B326" s="1">
        <v>1.31</v>
      </c>
      <c r="C326">
        <v>904</v>
      </c>
    </row>
    <row r="327" spans="1:3" x14ac:dyDescent="0.3">
      <c r="A327">
        <v>2013</v>
      </c>
      <c r="B327" s="1">
        <v>1.1599999999999999</v>
      </c>
      <c r="C327">
        <v>754</v>
      </c>
    </row>
    <row r="328" spans="1:3" x14ac:dyDescent="0.3">
      <c r="A328">
        <v>2014</v>
      </c>
      <c r="B328" s="1">
        <v>1.1499999999999999</v>
      </c>
      <c r="C328">
        <v>736</v>
      </c>
    </row>
    <row r="329" spans="1:3" x14ac:dyDescent="0.3">
      <c r="A329">
        <v>2015</v>
      </c>
      <c r="B329" s="1">
        <v>1.17</v>
      </c>
      <c r="C329">
        <v>764</v>
      </c>
    </row>
  </sheetData>
  <conditionalFormatting sqref="C12:AF12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C23:AG23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9"/>
  <sheetViews>
    <sheetView zoomScale="80" zoomScaleNormal="80" workbookViewId="0">
      <selection activeCell="C3" sqref="C3"/>
    </sheetView>
  </sheetViews>
  <sheetFormatPr defaultRowHeight="14.4" x14ac:dyDescent="0.3"/>
  <cols>
    <col min="2" max="2" width="12.44140625" customWidth="1"/>
  </cols>
  <sheetData>
    <row r="1" spans="1:55" x14ac:dyDescent="0.3">
      <c r="B1">
        <v>19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55" x14ac:dyDescent="0.3">
      <c r="B2" s="2" t="s">
        <v>61</v>
      </c>
      <c r="C2" s="1" t="str">
        <f ca="1">SUBSTITUTE(OFFSET($B$1,$B$1+10*C$1,-1)," vid alla lärosäten","")</f>
        <v>Övriga språk</v>
      </c>
      <c r="D2" s="1" t="str">
        <f t="shared" ref="D2:BC2" ca="1" si="0">SUBSTITUTE(OFFSET($B$1,$B$1+10*D$1,-1)," vid alla lärosäten","")</f>
        <v>Översättning och tolkning</v>
      </c>
      <c r="E2" s="1" t="str">
        <f t="shared" ca="1" si="0"/>
        <v>Ungerska</v>
      </c>
      <c r="F2" s="1" t="str">
        <f t="shared" ca="1" si="0"/>
        <v>Tyska</v>
      </c>
      <c r="G2" s="1" t="str">
        <f t="shared" ca="1" si="0"/>
        <v>Tjeckiska</v>
      </c>
      <c r="H2" s="1" t="str">
        <f t="shared" ca="1" si="0"/>
        <v>Tibetanska</v>
      </c>
      <c r="I2" s="1" t="str">
        <f t="shared" ca="1" si="0"/>
        <v>Teckenspråk</v>
      </c>
      <c r="J2" s="1" t="str">
        <f t="shared" ca="1" si="0"/>
        <v>Svenska/Nordiska Språk</v>
      </c>
      <c r="K2" s="1" t="str">
        <f t="shared" ca="1" si="0"/>
        <v>Svenska som andraspråk</v>
      </c>
      <c r="L2" s="1" t="str">
        <f t="shared" ca="1" si="0"/>
        <v>Swahili</v>
      </c>
      <c r="M2" s="1" t="str">
        <f t="shared" ca="1" si="0"/>
        <v>Spanska</v>
      </c>
      <c r="N2" s="1" t="str">
        <f t="shared" ca="1" si="0"/>
        <v>Samiska</v>
      </c>
      <c r="O2" s="1" t="str">
        <f t="shared" ca="1" si="0"/>
        <v>Ryska</v>
      </c>
      <c r="P2" s="1" t="str">
        <f t="shared" ca="1" si="0"/>
        <v>Rumänska</v>
      </c>
      <c r="Q2" s="1" t="str">
        <f t="shared" ca="1" si="0"/>
        <v>Portugisiska</v>
      </c>
      <c r="R2" s="1" t="str">
        <f t="shared" ca="1" si="0"/>
        <v>Polska</v>
      </c>
      <c r="S2" s="1" t="str">
        <f t="shared" ca="1" si="0"/>
        <v>Persiska</v>
      </c>
      <c r="T2" s="1" t="str">
        <f t="shared" ca="1" si="0"/>
        <v>Nygrekiska</v>
      </c>
      <c r="U2" s="1" t="str">
        <f t="shared" ca="1" si="0"/>
        <v>Nederländska</v>
      </c>
      <c r="V2" s="1" t="str">
        <f t="shared" ca="1" si="0"/>
        <v>Litauiska</v>
      </c>
      <c r="W2" s="1" t="str">
        <f t="shared" ca="1" si="0"/>
        <v>Lettiska</v>
      </c>
      <c r="X2" s="1" t="str">
        <f t="shared" ca="1" si="0"/>
        <v>Latin</v>
      </c>
      <c r="Y2" s="1" t="str">
        <f t="shared" ca="1" si="0"/>
        <v>Kurdiska</v>
      </c>
      <c r="Z2" s="1" t="str">
        <f t="shared" ca="1" si="0"/>
        <v>Koreanska</v>
      </c>
      <c r="AA2" s="1" t="str">
        <f t="shared" ca="1" si="0"/>
        <v>Kinesiska</v>
      </c>
      <c r="AB2" s="1" t="str">
        <f t="shared" ca="1" si="0"/>
        <v>Japanska</v>
      </c>
      <c r="AC2" s="1" t="str">
        <f t="shared" ca="1" si="0"/>
        <v>Italienska</v>
      </c>
      <c r="AD2" s="1" t="str">
        <f t="shared" ca="1" si="0"/>
        <v>Indologi och sanskrit</v>
      </c>
      <c r="AE2" s="1" t="str">
        <f t="shared" ca="1" si="0"/>
        <v>Hindi</v>
      </c>
      <c r="AF2" s="1" t="str">
        <f t="shared" ca="1" si="0"/>
        <v>Hebreiska</v>
      </c>
      <c r="AG2" s="1" t="str">
        <f t="shared" ca="1" si="0"/>
        <v>Grekiska</v>
      </c>
      <c r="AH2" s="1" t="str">
        <f ca="1">SUBSTITUTE(OFFSET($B$1,$B$1+10*AH$1,-1)," vid alla lärosäten","")</f>
        <v>Franska</v>
      </c>
      <c r="AI2" s="1" t="str">
        <f t="shared" ca="1" si="0"/>
        <v>Flerspråkigt inriktade ämnen</v>
      </c>
      <c r="AJ2" s="1" t="str">
        <f t="shared" ca="1" si="0"/>
        <v>Finska</v>
      </c>
      <c r="AK2" s="1" t="str">
        <f t="shared" ca="1" si="0"/>
        <v>Estniska</v>
      </c>
      <c r="AL2" s="1" t="str">
        <f t="shared" ca="1" si="0"/>
        <v>Engelska</v>
      </c>
      <c r="AM2" s="1" t="str">
        <f t="shared" ca="1" si="0"/>
        <v>Danska</v>
      </c>
      <c r="AN2" s="1" t="str">
        <f t="shared" ca="1" si="0"/>
        <v>Bulgariska</v>
      </c>
      <c r="AO2" s="1" t="str">
        <f t="shared" ca="1" si="0"/>
        <v>Bosniska/kroatiska/serbiska</v>
      </c>
      <c r="AP2" s="1" t="str">
        <f t="shared" ca="1" si="0"/>
        <v>Arameiska/syriska</v>
      </c>
      <c r="AQ2" s="1" t="str">
        <f t="shared" ca="1" si="0"/>
        <v>Arabiska</v>
      </c>
      <c r="AR2" s="1" t="str">
        <f t="shared" ca="1" si="0"/>
        <v>Allmän språkvetenskap/lingvistik</v>
      </c>
      <c r="AS2" s="1" t="s">
        <v>109</v>
      </c>
      <c r="AT2" s="1"/>
      <c r="AU2" s="1" t="str">
        <f t="shared" ca="1" si="0"/>
        <v/>
      </c>
      <c r="AV2" s="1" t="str">
        <f t="shared" ca="1" si="0"/>
        <v/>
      </c>
      <c r="AW2" s="1" t="str">
        <f t="shared" ca="1" si="0"/>
        <v/>
      </c>
      <c r="AX2" s="1" t="str">
        <f t="shared" ca="1" si="0"/>
        <v/>
      </c>
      <c r="AY2" s="1" t="str">
        <f t="shared" ca="1" si="0"/>
        <v/>
      </c>
      <c r="AZ2" s="1" t="str">
        <f t="shared" ca="1" si="0"/>
        <v/>
      </c>
      <c r="BA2" s="1" t="str">
        <f t="shared" ca="1" si="0"/>
        <v/>
      </c>
      <c r="BB2" s="1" t="str">
        <f t="shared" ca="1" si="0"/>
        <v/>
      </c>
      <c r="BC2" s="1" t="str">
        <f t="shared" ca="1" si="0"/>
        <v/>
      </c>
    </row>
    <row r="3" spans="1:55" x14ac:dyDescent="0.3">
      <c r="A3">
        <v>2</v>
      </c>
      <c r="B3" s="1">
        <v>2008</v>
      </c>
      <c r="C3">
        <f ca="1">OFFSET($B$1,$B$1+10*C$1+$A3,0)</f>
        <v>509</v>
      </c>
      <c r="D3">
        <f t="shared" ref="D3:AR9" ca="1" si="1">OFFSET($B$1,$B$1+10*D$1+$A3,0)</f>
        <v>437</v>
      </c>
      <c r="E3">
        <f t="shared" ca="1" si="1"/>
        <v>62</v>
      </c>
      <c r="F3">
        <f t="shared" ca="1" si="1"/>
        <v>2863</v>
      </c>
      <c r="G3">
        <f t="shared" ca="1" si="1"/>
        <v>41</v>
      </c>
      <c r="H3">
        <f t="shared" ca="1" si="1"/>
        <v>20</v>
      </c>
      <c r="I3">
        <f t="shared" ca="1" si="1"/>
        <v>228</v>
      </c>
      <c r="J3">
        <f t="shared" ca="1" si="1"/>
        <v>15532</v>
      </c>
      <c r="K3">
        <f t="shared" ca="1" si="1"/>
        <v>4492</v>
      </c>
      <c r="L3">
        <f t="shared" ca="1" si="1"/>
        <v>45</v>
      </c>
      <c r="M3">
        <f t="shared" ca="1" si="1"/>
        <v>3713</v>
      </c>
      <c r="N3">
        <f t="shared" ca="1" si="1"/>
        <v>184</v>
      </c>
      <c r="O3">
        <f t="shared" ca="1" si="1"/>
        <v>1465</v>
      </c>
      <c r="P3">
        <f t="shared" ca="1" si="1"/>
        <v>153</v>
      </c>
      <c r="Q3">
        <f t="shared" ca="1" si="1"/>
        <v>373</v>
      </c>
      <c r="R3">
        <f t="shared" ca="1" si="1"/>
        <v>193</v>
      </c>
      <c r="S3">
        <f t="shared" ca="1" si="1"/>
        <v>19</v>
      </c>
      <c r="T3">
        <f t="shared" ca="1" si="1"/>
        <v>289</v>
      </c>
      <c r="U3">
        <f t="shared" ca="1" si="1"/>
        <v>205</v>
      </c>
      <c r="V3">
        <f t="shared" ca="1" si="1"/>
        <v>11</v>
      </c>
      <c r="W3">
        <f t="shared" ca="1" si="1"/>
        <v>23</v>
      </c>
      <c r="X3">
        <f t="shared" ca="1" si="1"/>
        <v>496</v>
      </c>
      <c r="Y3">
        <f t="shared" ca="1" si="1"/>
        <v>41</v>
      </c>
      <c r="Z3">
        <f t="shared" ca="1" si="1"/>
        <v>103</v>
      </c>
      <c r="AA3">
        <f t="shared" ca="1" si="1"/>
        <v>1595</v>
      </c>
      <c r="AB3">
        <f t="shared" ca="1" si="1"/>
        <v>1567</v>
      </c>
      <c r="AC3">
        <f t="shared" ca="1" si="1"/>
        <v>1602</v>
      </c>
      <c r="AD3">
        <f t="shared" ca="1" si="1"/>
        <v>179</v>
      </c>
      <c r="AE3">
        <f t="shared" ca="1" si="1"/>
        <v>16</v>
      </c>
      <c r="AF3">
        <f t="shared" ca="1" si="1"/>
        <v>271</v>
      </c>
      <c r="AG3">
        <f t="shared" ca="1" si="1"/>
        <v>257</v>
      </c>
      <c r="AH3">
        <f t="shared" ca="1" si="1"/>
        <v>3731</v>
      </c>
      <c r="AI3">
        <f t="shared" ca="1" si="1"/>
        <v>593</v>
      </c>
      <c r="AJ3">
        <f t="shared" ca="1" si="1"/>
        <v>384</v>
      </c>
      <c r="AK3">
        <f t="shared" ca="1" si="1"/>
        <v>93</v>
      </c>
      <c r="AL3">
        <f t="shared" ca="1" si="1"/>
        <v>17564</v>
      </c>
      <c r="AM3">
        <f t="shared" ca="1" si="1"/>
        <v>362</v>
      </c>
      <c r="AN3">
        <f t="shared" ca="1" si="1"/>
        <v>88</v>
      </c>
      <c r="AO3">
        <f t="shared" ca="1" si="1"/>
        <v>110</v>
      </c>
      <c r="AP3">
        <f t="shared" ca="1" si="1"/>
        <v>13</v>
      </c>
      <c r="AQ3">
        <f t="shared" ca="1" si="1"/>
        <v>749</v>
      </c>
      <c r="AR3">
        <f t="shared" ca="1" si="1"/>
        <v>2140</v>
      </c>
      <c r="AS3">
        <f ca="1">SUM(C3:AR3)</f>
        <v>62811</v>
      </c>
    </row>
    <row r="4" spans="1:55" x14ac:dyDescent="0.3">
      <c r="A4">
        <v>3</v>
      </c>
      <c r="B4" s="1">
        <v>2009</v>
      </c>
      <c r="C4">
        <f t="shared" ref="C4:R10" ca="1" si="2">OFFSET($B$1,$B$1+10*C$1+$A4,0)</f>
        <v>616</v>
      </c>
      <c r="D4">
        <f t="shared" ca="1" si="2"/>
        <v>554</v>
      </c>
      <c r="E4">
        <f t="shared" ca="1" si="2"/>
        <v>94</v>
      </c>
      <c r="F4">
        <f t="shared" ca="1" si="2"/>
        <v>3061</v>
      </c>
      <c r="G4">
        <f t="shared" ca="1" si="2"/>
        <v>67</v>
      </c>
      <c r="H4">
        <f t="shared" ca="1" si="2"/>
        <v>19</v>
      </c>
      <c r="I4">
        <f t="shared" ca="1" si="2"/>
        <v>161</v>
      </c>
      <c r="J4">
        <f t="shared" ca="1" si="2"/>
        <v>16633</v>
      </c>
      <c r="K4">
        <f t="shared" ca="1" si="2"/>
        <v>4778</v>
      </c>
      <c r="L4">
        <f t="shared" ca="1" si="2"/>
        <v>46</v>
      </c>
      <c r="M4">
        <f t="shared" ca="1" si="2"/>
        <v>3862</v>
      </c>
      <c r="N4">
        <f t="shared" ca="1" si="2"/>
        <v>211</v>
      </c>
      <c r="O4">
        <f t="shared" ca="1" si="2"/>
        <v>1584</v>
      </c>
      <c r="P4">
        <f t="shared" ca="1" si="2"/>
        <v>144</v>
      </c>
      <c r="Q4">
        <f t="shared" ca="1" si="2"/>
        <v>430</v>
      </c>
      <c r="R4">
        <f t="shared" ca="1" si="2"/>
        <v>213</v>
      </c>
      <c r="S4">
        <f t="shared" ca="1" si="1"/>
        <v>29</v>
      </c>
      <c r="T4">
        <f t="shared" ca="1" si="1"/>
        <v>342</v>
      </c>
      <c r="U4">
        <f t="shared" ca="1" si="1"/>
        <v>217</v>
      </c>
      <c r="V4">
        <f t="shared" ca="1" si="1"/>
        <v>13</v>
      </c>
      <c r="W4">
        <f t="shared" ca="1" si="1"/>
        <v>27</v>
      </c>
      <c r="X4">
        <f t="shared" ca="1" si="1"/>
        <v>439</v>
      </c>
      <c r="Y4">
        <f t="shared" ca="1" si="1"/>
        <v>27</v>
      </c>
      <c r="Z4">
        <f t="shared" ca="1" si="1"/>
        <v>124</v>
      </c>
      <c r="AA4">
        <f t="shared" ca="1" si="1"/>
        <v>1863</v>
      </c>
      <c r="AB4">
        <f t="shared" ca="1" si="1"/>
        <v>1832</v>
      </c>
      <c r="AC4">
        <f t="shared" ca="1" si="1"/>
        <v>1639</v>
      </c>
      <c r="AD4">
        <f t="shared" ca="1" si="1"/>
        <v>201</v>
      </c>
      <c r="AE4">
        <f t="shared" ca="1" si="1"/>
        <v>28</v>
      </c>
      <c r="AF4">
        <f t="shared" ca="1" si="1"/>
        <v>261</v>
      </c>
      <c r="AG4">
        <f t="shared" ca="1" si="1"/>
        <v>259</v>
      </c>
      <c r="AH4">
        <f t="shared" ca="1" si="1"/>
        <v>4126</v>
      </c>
      <c r="AI4">
        <f t="shared" ca="1" si="1"/>
        <v>798</v>
      </c>
      <c r="AJ4">
        <f t="shared" ca="1" si="1"/>
        <v>495</v>
      </c>
      <c r="AK4">
        <f t="shared" ca="1" si="1"/>
        <v>105</v>
      </c>
      <c r="AL4">
        <f t="shared" ca="1" si="1"/>
        <v>19275</v>
      </c>
      <c r="AM4">
        <f t="shared" ca="1" si="1"/>
        <v>424</v>
      </c>
      <c r="AN4">
        <f t="shared" ca="1" si="1"/>
        <v>84</v>
      </c>
      <c r="AO4">
        <f t="shared" ca="1" si="1"/>
        <v>140</v>
      </c>
      <c r="AP4">
        <f t="shared" ca="1" si="1"/>
        <v>25</v>
      </c>
      <c r="AQ4">
        <f t="shared" ca="1" si="1"/>
        <v>1122</v>
      </c>
      <c r="AR4">
        <f t="shared" ca="1" si="1"/>
        <v>2125</v>
      </c>
      <c r="AS4">
        <f t="shared" ref="AS4:AS11" ca="1" si="3">SUM(C4:AR4)</f>
        <v>68493</v>
      </c>
    </row>
    <row r="5" spans="1:55" x14ac:dyDescent="0.3">
      <c r="A5">
        <v>4</v>
      </c>
      <c r="B5" s="1">
        <v>2010</v>
      </c>
      <c r="C5">
        <f t="shared" ca="1" si="2"/>
        <v>413</v>
      </c>
      <c r="D5">
        <f t="shared" ca="1" si="1"/>
        <v>452</v>
      </c>
      <c r="E5">
        <f t="shared" ca="1" si="1"/>
        <v>117</v>
      </c>
      <c r="F5">
        <f t="shared" ca="1" si="1"/>
        <v>3157</v>
      </c>
      <c r="G5">
        <f t="shared" ca="1" si="1"/>
        <v>68</v>
      </c>
      <c r="H5">
        <f t="shared" ca="1" si="1"/>
        <v>8</v>
      </c>
      <c r="I5">
        <f t="shared" ca="1" si="1"/>
        <v>167</v>
      </c>
      <c r="J5">
        <f t="shared" ca="1" si="1"/>
        <v>17764</v>
      </c>
      <c r="K5">
        <f t="shared" ca="1" si="1"/>
        <v>4600</v>
      </c>
      <c r="L5">
        <f t="shared" ca="1" si="1"/>
        <v>76</v>
      </c>
      <c r="M5">
        <f t="shared" ca="1" si="1"/>
        <v>3883</v>
      </c>
      <c r="N5">
        <f t="shared" ca="1" si="1"/>
        <v>205</v>
      </c>
      <c r="O5">
        <f t="shared" ca="1" si="1"/>
        <v>1621</v>
      </c>
      <c r="P5">
        <f t="shared" ca="1" si="1"/>
        <v>156</v>
      </c>
      <c r="Q5">
        <f t="shared" ca="1" si="1"/>
        <v>484</v>
      </c>
      <c r="R5">
        <f t="shared" ca="1" si="1"/>
        <v>271</v>
      </c>
      <c r="S5">
        <f t="shared" ca="1" si="1"/>
        <v>33</v>
      </c>
      <c r="T5">
        <f t="shared" ca="1" si="1"/>
        <v>229</v>
      </c>
      <c r="U5">
        <f t="shared" ca="1" si="1"/>
        <v>203</v>
      </c>
      <c r="V5">
        <f t="shared" ca="1" si="1"/>
        <v>21</v>
      </c>
      <c r="W5">
        <f t="shared" ca="1" si="1"/>
        <v>15</v>
      </c>
      <c r="X5">
        <f t="shared" ca="1" si="1"/>
        <v>521</v>
      </c>
      <c r="Y5">
        <f t="shared" ca="1" si="1"/>
        <v>47</v>
      </c>
      <c r="Z5">
        <f t="shared" ca="1" si="1"/>
        <v>127</v>
      </c>
      <c r="AA5">
        <f t="shared" ca="1" si="1"/>
        <v>1973</v>
      </c>
      <c r="AB5">
        <f t="shared" ca="1" si="1"/>
        <v>1998</v>
      </c>
      <c r="AC5">
        <f t="shared" ca="1" si="1"/>
        <v>1748</v>
      </c>
      <c r="AD5">
        <f t="shared" ca="1" si="1"/>
        <v>248</v>
      </c>
      <c r="AE5">
        <f t="shared" ca="1" si="1"/>
        <v>17</v>
      </c>
      <c r="AF5">
        <f t="shared" ca="1" si="1"/>
        <v>240</v>
      </c>
      <c r="AG5">
        <f t="shared" ca="1" si="1"/>
        <v>274</v>
      </c>
      <c r="AH5">
        <f t="shared" ca="1" si="1"/>
        <v>4561</v>
      </c>
      <c r="AI5">
        <f t="shared" ca="1" si="1"/>
        <v>721</v>
      </c>
      <c r="AJ5">
        <f t="shared" ca="1" si="1"/>
        <v>472</v>
      </c>
      <c r="AK5">
        <f t="shared" ca="1" si="1"/>
        <v>101</v>
      </c>
      <c r="AL5">
        <f t="shared" ca="1" si="1"/>
        <v>19567</v>
      </c>
      <c r="AM5">
        <f t="shared" ca="1" si="1"/>
        <v>439</v>
      </c>
      <c r="AN5">
        <f t="shared" ca="1" si="1"/>
        <v>86</v>
      </c>
      <c r="AO5">
        <f t="shared" ca="1" si="1"/>
        <v>90</v>
      </c>
      <c r="AP5">
        <f t="shared" ca="1" si="1"/>
        <v>18</v>
      </c>
      <c r="AQ5">
        <f t="shared" ca="1" si="1"/>
        <v>1012</v>
      </c>
      <c r="AR5">
        <f t="shared" ca="1" si="1"/>
        <v>2149</v>
      </c>
      <c r="AS5">
        <f t="shared" ca="1" si="3"/>
        <v>70352</v>
      </c>
    </row>
    <row r="6" spans="1:55" x14ac:dyDescent="0.3">
      <c r="A6">
        <v>5</v>
      </c>
      <c r="B6" s="1">
        <v>2011</v>
      </c>
      <c r="C6">
        <f t="shared" ca="1" si="2"/>
        <v>471</v>
      </c>
      <c r="D6">
        <f t="shared" ca="1" si="1"/>
        <v>485</v>
      </c>
      <c r="E6">
        <f t="shared" ca="1" si="1"/>
        <v>142</v>
      </c>
      <c r="F6">
        <f t="shared" ca="1" si="1"/>
        <v>3323</v>
      </c>
      <c r="G6">
        <f t="shared" ca="1" si="1"/>
        <v>67</v>
      </c>
      <c r="H6">
        <f t="shared" ca="1" si="1"/>
        <v>5</v>
      </c>
      <c r="I6">
        <f t="shared" ca="1" si="1"/>
        <v>190</v>
      </c>
      <c r="J6">
        <f t="shared" ca="1" si="1"/>
        <v>17459</v>
      </c>
      <c r="K6">
        <f t="shared" ca="1" si="1"/>
        <v>4389</v>
      </c>
      <c r="L6">
        <f t="shared" ca="1" si="1"/>
        <v>42</v>
      </c>
      <c r="M6">
        <f t="shared" ca="1" si="1"/>
        <v>3963</v>
      </c>
      <c r="N6">
        <f t="shared" ca="1" si="1"/>
        <v>222</v>
      </c>
      <c r="O6">
        <f t="shared" ca="1" si="1"/>
        <v>1590</v>
      </c>
      <c r="P6">
        <f t="shared" ca="1" si="1"/>
        <v>104</v>
      </c>
      <c r="Q6">
        <f t="shared" ca="1" si="1"/>
        <v>520</v>
      </c>
      <c r="R6">
        <f t="shared" ca="1" si="1"/>
        <v>283</v>
      </c>
      <c r="S6">
        <f t="shared" ca="1" si="1"/>
        <v>24</v>
      </c>
      <c r="T6">
        <f t="shared" ca="1" si="1"/>
        <v>129</v>
      </c>
      <c r="U6">
        <f t="shared" ca="1" si="1"/>
        <v>228</v>
      </c>
      <c r="V6">
        <f t="shared" ca="1" si="1"/>
        <v>11</v>
      </c>
      <c r="W6">
        <f t="shared" ca="1" si="1"/>
        <v>13</v>
      </c>
      <c r="X6">
        <f t="shared" ca="1" si="1"/>
        <v>617</v>
      </c>
      <c r="Y6">
        <f t="shared" ca="1" si="1"/>
        <v>36</v>
      </c>
      <c r="Z6">
        <f t="shared" ca="1" si="1"/>
        <v>148</v>
      </c>
      <c r="AA6">
        <f t="shared" ca="1" si="1"/>
        <v>2240</v>
      </c>
      <c r="AB6">
        <f t="shared" ca="1" si="1"/>
        <v>2130</v>
      </c>
      <c r="AC6">
        <f t="shared" ca="1" si="1"/>
        <v>1605</v>
      </c>
      <c r="AD6">
        <f t="shared" ca="1" si="1"/>
        <v>180</v>
      </c>
      <c r="AE6">
        <f t="shared" ca="1" si="1"/>
        <v>28</v>
      </c>
      <c r="AF6">
        <f t="shared" ca="1" si="1"/>
        <v>199</v>
      </c>
      <c r="AG6">
        <f t="shared" ca="1" si="1"/>
        <v>453</v>
      </c>
      <c r="AH6">
        <f t="shared" ca="1" si="1"/>
        <v>4494</v>
      </c>
      <c r="AI6">
        <f t="shared" ca="1" si="1"/>
        <v>710</v>
      </c>
      <c r="AJ6">
        <f t="shared" ca="1" si="1"/>
        <v>467</v>
      </c>
      <c r="AK6">
        <f t="shared" ca="1" si="1"/>
        <v>122</v>
      </c>
      <c r="AL6">
        <f t="shared" ca="1" si="1"/>
        <v>18693</v>
      </c>
      <c r="AM6">
        <f t="shared" ca="1" si="1"/>
        <v>364</v>
      </c>
      <c r="AN6">
        <f t="shared" ca="1" si="1"/>
        <v>89</v>
      </c>
      <c r="AO6">
        <f t="shared" ca="1" si="1"/>
        <v>114</v>
      </c>
      <c r="AP6">
        <f t="shared" ca="1" si="1"/>
        <v>10</v>
      </c>
      <c r="AQ6">
        <f t="shared" ca="1" si="1"/>
        <v>1283</v>
      </c>
      <c r="AR6">
        <f t="shared" ca="1" si="1"/>
        <v>2156</v>
      </c>
      <c r="AS6">
        <f t="shared" ca="1" si="3"/>
        <v>69798</v>
      </c>
    </row>
    <row r="7" spans="1:55" x14ac:dyDescent="0.3">
      <c r="A7">
        <v>6</v>
      </c>
      <c r="B7" s="1">
        <v>2012</v>
      </c>
      <c r="C7">
        <f t="shared" ca="1" si="2"/>
        <v>404</v>
      </c>
      <c r="D7">
        <f t="shared" ca="1" si="1"/>
        <v>518</v>
      </c>
      <c r="E7">
        <f t="shared" ca="1" si="1"/>
        <v>124</v>
      </c>
      <c r="F7">
        <f t="shared" ca="1" si="1"/>
        <v>3655</v>
      </c>
      <c r="G7">
        <f t="shared" ca="1" si="1"/>
        <v>88</v>
      </c>
      <c r="H7">
        <f t="shared" ca="1" si="1"/>
        <v>0</v>
      </c>
      <c r="I7">
        <f t="shared" ca="1" si="1"/>
        <v>117</v>
      </c>
      <c r="J7">
        <f t="shared" ca="1" si="1"/>
        <v>18664</v>
      </c>
      <c r="K7">
        <f t="shared" ca="1" si="1"/>
        <v>4291</v>
      </c>
      <c r="L7">
        <f t="shared" ca="1" si="1"/>
        <v>55</v>
      </c>
      <c r="M7">
        <f t="shared" ca="1" si="1"/>
        <v>3643</v>
      </c>
      <c r="N7">
        <f t="shared" ca="1" si="1"/>
        <v>243</v>
      </c>
      <c r="O7">
        <f t="shared" ca="1" si="1"/>
        <v>1464</v>
      </c>
      <c r="P7">
        <f t="shared" ca="1" si="1"/>
        <v>129</v>
      </c>
      <c r="Q7">
        <f t="shared" ca="1" si="1"/>
        <v>519</v>
      </c>
      <c r="R7">
        <f t="shared" ca="1" si="1"/>
        <v>176</v>
      </c>
      <c r="S7">
        <f t="shared" ca="1" si="1"/>
        <v>39</v>
      </c>
      <c r="T7">
        <f t="shared" ca="1" si="1"/>
        <v>132</v>
      </c>
      <c r="U7">
        <f t="shared" ca="1" si="1"/>
        <v>218</v>
      </c>
      <c r="V7">
        <f t="shared" ca="1" si="1"/>
        <v>18</v>
      </c>
      <c r="W7">
        <f t="shared" ca="1" si="1"/>
        <v>21</v>
      </c>
      <c r="X7">
        <f t="shared" ca="1" si="1"/>
        <v>701</v>
      </c>
      <c r="Y7">
        <f t="shared" ca="1" si="1"/>
        <v>39</v>
      </c>
      <c r="Z7">
        <f t="shared" ca="1" si="1"/>
        <v>179</v>
      </c>
      <c r="AA7">
        <f t="shared" ca="1" si="1"/>
        <v>2440</v>
      </c>
      <c r="AB7">
        <f t="shared" ca="1" si="1"/>
        <v>2055</v>
      </c>
      <c r="AC7">
        <f t="shared" ca="1" si="1"/>
        <v>1565</v>
      </c>
      <c r="AD7">
        <f t="shared" ca="1" si="1"/>
        <v>168</v>
      </c>
      <c r="AE7">
        <f t="shared" ca="1" si="1"/>
        <v>11</v>
      </c>
      <c r="AF7">
        <f t="shared" ca="1" si="1"/>
        <v>85</v>
      </c>
      <c r="AG7">
        <f t="shared" ca="1" si="1"/>
        <v>435</v>
      </c>
      <c r="AH7">
        <f t="shared" ca="1" si="1"/>
        <v>4291</v>
      </c>
      <c r="AI7">
        <f t="shared" ca="1" si="1"/>
        <v>672</v>
      </c>
      <c r="AJ7">
        <f t="shared" ca="1" si="1"/>
        <v>595</v>
      </c>
      <c r="AK7">
        <f t="shared" ca="1" si="1"/>
        <v>100</v>
      </c>
      <c r="AL7">
        <f t="shared" ca="1" si="1"/>
        <v>17660</v>
      </c>
      <c r="AM7">
        <f t="shared" ca="1" si="1"/>
        <v>304</v>
      </c>
      <c r="AN7">
        <f t="shared" ca="1" si="1"/>
        <v>39</v>
      </c>
      <c r="AO7">
        <f t="shared" ca="1" si="1"/>
        <v>98</v>
      </c>
      <c r="AP7">
        <f t="shared" ca="1" si="1"/>
        <v>19</v>
      </c>
      <c r="AQ7">
        <f t="shared" ca="1" si="1"/>
        <v>1194</v>
      </c>
      <c r="AR7">
        <f t="shared" ca="1" si="1"/>
        <v>2046</v>
      </c>
      <c r="AS7">
        <f t="shared" ca="1" si="3"/>
        <v>69214</v>
      </c>
    </row>
    <row r="8" spans="1:55" x14ac:dyDescent="0.3">
      <c r="A8">
        <v>7</v>
      </c>
      <c r="B8" s="1">
        <v>2013</v>
      </c>
      <c r="C8">
        <f t="shared" ca="1" si="2"/>
        <v>429</v>
      </c>
      <c r="D8">
        <f t="shared" ca="1" si="1"/>
        <v>366</v>
      </c>
      <c r="E8">
        <f t="shared" ca="1" si="1"/>
        <v>91</v>
      </c>
      <c r="F8">
        <f t="shared" ca="1" si="1"/>
        <v>3616</v>
      </c>
      <c r="G8">
        <f t="shared" ca="1" si="1"/>
        <v>33</v>
      </c>
      <c r="H8">
        <f t="shared" ca="1" si="1"/>
        <v>0</v>
      </c>
      <c r="I8">
        <f t="shared" ca="1" si="1"/>
        <v>22</v>
      </c>
      <c r="J8">
        <f t="shared" ca="1" si="1"/>
        <v>16852</v>
      </c>
      <c r="K8">
        <f t="shared" ca="1" si="1"/>
        <v>4262</v>
      </c>
      <c r="L8">
        <f t="shared" ca="1" si="1"/>
        <v>41</v>
      </c>
      <c r="M8">
        <f t="shared" ca="1" si="1"/>
        <v>3078</v>
      </c>
      <c r="N8">
        <f t="shared" ca="1" si="1"/>
        <v>268</v>
      </c>
      <c r="O8">
        <f t="shared" ca="1" si="1"/>
        <v>1580</v>
      </c>
      <c r="P8">
        <f t="shared" ca="1" si="1"/>
        <v>150</v>
      </c>
      <c r="Q8">
        <f t="shared" ca="1" si="1"/>
        <v>578</v>
      </c>
      <c r="R8">
        <f t="shared" ca="1" si="1"/>
        <v>170</v>
      </c>
      <c r="S8">
        <f t="shared" ca="1" si="1"/>
        <v>34</v>
      </c>
      <c r="T8">
        <f t="shared" ca="1" si="1"/>
        <v>136</v>
      </c>
      <c r="U8">
        <f t="shared" ca="1" si="1"/>
        <v>251</v>
      </c>
      <c r="V8">
        <f t="shared" ca="1" si="1"/>
        <v>24</v>
      </c>
      <c r="W8">
        <f t="shared" ca="1" si="1"/>
        <v>10</v>
      </c>
      <c r="X8">
        <f t="shared" ca="1" si="1"/>
        <v>709</v>
      </c>
      <c r="Y8">
        <f t="shared" ca="1" si="1"/>
        <v>43</v>
      </c>
      <c r="Z8">
        <f t="shared" ca="1" si="1"/>
        <v>230</v>
      </c>
      <c r="AA8">
        <f t="shared" ca="1" si="1"/>
        <v>2349</v>
      </c>
      <c r="AB8">
        <f t="shared" ca="1" si="1"/>
        <v>2109</v>
      </c>
      <c r="AC8">
        <f t="shared" ca="1" si="1"/>
        <v>1566</v>
      </c>
      <c r="AD8">
        <f t="shared" ca="1" si="1"/>
        <v>224</v>
      </c>
      <c r="AE8">
        <f t="shared" ca="1" si="1"/>
        <v>23</v>
      </c>
      <c r="AF8">
        <f t="shared" ca="1" si="1"/>
        <v>38</v>
      </c>
      <c r="AG8">
        <f t="shared" ca="1" si="1"/>
        <v>349</v>
      </c>
      <c r="AH8">
        <f t="shared" ca="1" si="1"/>
        <v>3953</v>
      </c>
      <c r="AI8">
        <f t="shared" ca="1" si="1"/>
        <v>691</v>
      </c>
      <c r="AJ8">
        <f t="shared" ca="1" si="1"/>
        <v>490</v>
      </c>
      <c r="AK8">
        <f t="shared" ca="1" si="1"/>
        <v>109</v>
      </c>
      <c r="AL8">
        <f t="shared" ca="1" si="1"/>
        <v>16119</v>
      </c>
      <c r="AM8">
        <f t="shared" ca="1" si="1"/>
        <v>346</v>
      </c>
      <c r="AN8">
        <f t="shared" ca="1" si="1"/>
        <v>36</v>
      </c>
      <c r="AO8">
        <f t="shared" ca="1" si="1"/>
        <v>82</v>
      </c>
      <c r="AP8">
        <f t="shared" ca="1" si="1"/>
        <v>46</v>
      </c>
      <c r="AQ8">
        <f t="shared" ca="1" si="1"/>
        <v>1296</v>
      </c>
      <c r="AR8">
        <f t="shared" ca="1" si="1"/>
        <v>2127</v>
      </c>
      <c r="AS8">
        <f t="shared" ca="1" si="3"/>
        <v>64926</v>
      </c>
    </row>
    <row r="9" spans="1:55" x14ac:dyDescent="0.3">
      <c r="A9">
        <v>8</v>
      </c>
      <c r="B9" s="1">
        <v>2014</v>
      </c>
      <c r="C9">
        <f t="shared" ca="1" si="2"/>
        <v>322</v>
      </c>
      <c r="D9">
        <f t="shared" ca="1" si="1"/>
        <v>390</v>
      </c>
      <c r="E9">
        <f t="shared" ca="1" si="1"/>
        <v>75</v>
      </c>
      <c r="F9">
        <f t="shared" ca="1" si="1"/>
        <v>3505</v>
      </c>
      <c r="G9">
        <f t="shared" ca="1" si="1"/>
        <v>33</v>
      </c>
      <c r="H9">
        <f t="shared" ca="1" si="1"/>
        <v>0</v>
      </c>
      <c r="I9">
        <f t="shared" ca="1" si="1"/>
        <v>22</v>
      </c>
      <c r="J9">
        <f t="shared" ca="1" si="1"/>
        <v>17483</v>
      </c>
      <c r="K9">
        <f t="shared" ca="1" si="1"/>
        <v>4673</v>
      </c>
      <c r="L9">
        <f t="shared" ca="1" si="1"/>
        <v>46</v>
      </c>
      <c r="M9">
        <f t="shared" ca="1" si="1"/>
        <v>2933</v>
      </c>
      <c r="N9">
        <f t="shared" ca="1" si="1"/>
        <v>232</v>
      </c>
      <c r="O9">
        <f t="shared" ca="1" si="1"/>
        <v>1539</v>
      </c>
      <c r="P9">
        <f t="shared" ca="1" si="1"/>
        <v>160</v>
      </c>
      <c r="Q9">
        <f t="shared" ca="1" si="1"/>
        <v>501</v>
      </c>
      <c r="R9">
        <f t="shared" ca="1" si="1"/>
        <v>198</v>
      </c>
      <c r="S9">
        <f t="shared" ca="1" si="1"/>
        <v>51</v>
      </c>
      <c r="T9">
        <f t="shared" ca="1" si="1"/>
        <v>184</v>
      </c>
      <c r="U9">
        <f t="shared" ca="1" si="1"/>
        <v>207</v>
      </c>
      <c r="V9">
        <f t="shared" ca="1" si="1"/>
        <v>14</v>
      </c>
      <c r="W9">
        <f t="shared" ca="1" si="1"/>
        <v>9</v>
      </c>
      <c r="X9">
        <f t="shared" ca="1" si="1"/>
        <v>736</v>
      </c>
      <c r="Y9">
        <f t="shared" ca="1" si="1"/>
        <v>58</v>
      </c>
      <c r="Z9">
        <f t="shared" ca="1" si="1"/>
        <v>231</v>
      </c>
      <c r="AA9">
        <f t="shared" ca="1" si="1"/>
        <v>2353</v>
      </c>
      <c r="AB9">
        <f t="shared" ref="D9:AR10" ca="1" si="4">OFFSET($B$1,$B$1+10*AB$1+$A9,0)</f>
        <v>1769</v>
      </c>
      <c r="AC9">
        <f t="shared" ca="1" si="4"/>
        <v>1519</v>
      </c>
      <c r="AD9">
        <f t="shared" ca="1" si="4"/>
        <v>102</v>
      </c>
      <c r="AE9">
        <f t="shared" ca="1" si="4"/>
        <v>24</v>
      </c>
      <c r="AF9">
        <f t="shared" ca="1" si="4"/>
        <v>50</v>
      </c>
      <c r="AG9">
        <f t="shared" ca="1" si="4"/>
        <v>352</v>
      </c>
      <c r="AH9">
        <f t="shared" ca="1" si="4"/>
        <v>3884</v>
      </c>
      <c r="AI9">
        <f t="shared" ca="1" si="4"/>
        <v>711</v>
      </c>
      <c r="AJ9">
        <f t="shared" ca="1" si="4"/>
        <v>455</v>
      </c>
      <c r="AK9">
        <f t="shared" ca="1" si="4"/>
        <v>113</v>
      </c>
      <c r="AL9">
        <f t="shared" ca="1" si="4"/>
        <v>15408</v>
      </c>
      <c r="AM9">
        <f t="shared" ca="1" si="4"/>
        <v>385</v>
      </c>
      <c r="AN9">
        <f t="shared" ca="1" si="4"/>
        <v>48</v>
      </c>
      <c r="AO9">
        <f t="shared" ca="1" si="4"/>
        <v>76</v>
      </c>
      <c r="AP9">
        <f t="shared" ca="1" si="4"/>
        <v>55</v>
      </c>
      <c r="AQ9">
        <f t="shared" ca="1" si="4"/>
        <v>1068</v>
      </c>
      <c r="AR9">
        <f t="shared" ca="1" si="4"/>
        <v>2153</v>
      </c>
      <c r="AS9">
        <f t="shared" ca="1" si="3"/>
        <v>64127</v>
      </c>
    </row>
    <row r="10" spans="1:55" x14ac:dyDescent="0.3">
      <c r="A10">
        <v>9</v>
      </c>
      <c r="B10" s="1">
        <v>2015</v>
      </c>
      <c r="C10">
        <f t="shared" ca="1" si="2"/>
        <v>370</v>
      </c>
      <c r="D10">
        <f t="shared" ca="1" si="4"/>
        <v>404</v>
      </c>
      <c r="E10">
        <f t="shared" ca="1" si="4"/>
        <v>89</v>
      </c>
      <c r="F10">
        <f t="shared" ca="1" si="4"/>
        <v>3307</v>
      </c>
      <c r="G10">
        <f t="shared" ca="1" si="4"/>
        <v>31</v>
      </c>
      <c r="H10">
        <f t="shared" ca="1" si="4"/>
        <v>0</v>
      </c>
      <c r="I10">
        <f t="shared" ca="1" si="4"/>
        <v>0</v>
      </c>
      <c r="J10">
        <f t="shared" ca="1" si="4"/>
        <v>18364</v>
      </c>
      <c r="K10">
        <f t="shared" ca="1" si="4"/>
        <v>4796</v>
      </c>
      <c r="L10">
        <f t="shared" ca="1" si="4"/>
        <v>39</v>
      </c>
      <c r="M10">
        <f t="shared" ca="1" si="4"/>
        <v>2956</v>
      </c>
      <c r="N10">
        <f t="shared" ca="1" si="4"/>
        <v>234</v>
      </c>
      <c r="O10">
        <f t="shared" ca="1" si="4"/>
        <v>1497</v>
      </c>
      <c r="P10">
        <f t="shared" ca="1" si="4"/>
        <v>156</v>
      </c>
      <c r="Q10">
        <f t="shared" ca="1" si="4"/>
        <v>486</v>
      </c>
      <c r="R10">
        <f t="shared" ca="1" si="4"/>
        <v>190</v>
      </c>
      <c r="S10">
        <f t="shared" ca="1" si="4"/>
        <v>18</v>
      </c>
      <c r="T10">
        <f t="shared" ca="1" si="4"/>
        <v>182</v>
      </c>
      <c r="U10">
        <f t="shared" ca="1" si="4"/>
        <v>238</v>
      </c>
      <c r="V10">
        <f t="shared" ca="1" si="4"/>
        <v>9</v>
      </c>
      <c r="W10">
        <f t="shared" ca="1" si="4"/>
        <v>9</v>
      </c>
      <c r="X10">
        <f t="shared" ca="1" si="4"/>
        <v>665</v>
      </c>
      <c r="Y10">
        <f t="shared" ca="1" si="4"/>
        <v>73</v>
      </c>
      <c r="Z10">
        <f t="shared" ca="1" si="4"/>
        <v>237</v>
      </c>
      <c r="AA10">
        <f t="shared" ca="1" si="4"/>
        <v>2498</v>
      </c>
      <c r="AB10">
        <f t="shared" ca="1" si="4"/>
        <v>1928</v>
      </c>
      <c r="AC10">
        <f t="shared" ca="1" si="4"/>
        <v>1423</v>
      </c>
      <c r="AD10">
        <f t="shared" ca="1" si="4"/>
        <v>71</v>
      </c>
      <c r="AE10">
        <f t="shared" ca="1" si="4"/>
        <v>14</v>
      </c>
      <c r="AF10">
        <f t="shared" ca="1" si="4"/>
        <v>77</v>
      </c>
      <c r="AG10">
        <f t="shared" ca="1" si="4"/>
        <v>1193</v>
      </c>
      <c r="AH10">
        <f t="shared" ca="1" si="4"/>
        <v>3529</v>
      </c>
      <c r="AI10">
        <f t="shared" ca="1" si="4"/>
        <v>635</v>
      </c>
      <c r="AJ10">
        <f t="shared" ca="1" si="4"/>
        <v>479</v>
      </c>
      <c r="AK10">
        <f t="shared" ca="1" si="4"/>
        <v>111</v>
      </c>
      <c r="AL10">
        <f t="shared" ca="1" si="4"/>
        <v>15019</v>
      </c>
      <c r="AM10">
        <f t="shared" ca="1" si="4"/>
        <v>426</v>
      </c>
      <c r="AN10">
        <f t="shared" ca="1" si="4"/>
        <v>69</v>
      </c>
      <c r="AO10">
        <f t="shared" ca="1" si="4"/>
        <v>73</v>
      </c>
      <c r="AP10">
        <f t="shared" ca="1" si="4"/>
        <v>49</v>
      </c>
      <c r="AQ10">
        <f t="shared" ca="1" si="4"/>
        <v>1046</v>
      </c>
      <c r="AR10">
        <f t="shared" ca="1" si="4"/>
        <v>2297</v>
      </c>
      <c r="AS10">
        <f t="shared" ca="1" si="3"/>
        <v>65287</v>
      </c>
    </row>
    <row r="11" spans="1:55" x14ac:dyDescent="0.3">
      <c r="B11" s="2" t="s">
        <v>65</v>
      </c>
      <c r="C11">
        <f ca="1">C10-C3</f>
        <v>-139</v>
      </c>
      <c r="D11">
        <f t="shared" ref="D11:AR11" ca="1" si="5">D10-D3</f>
        <v>-33</v>
      </c>
      <c r="E11">
        <f t="shared" ca="1" si="5"/>
        <v>27</v>
      </c>
      <c r="F11">
        <f t="shared" ca="1" si="5"/>
        <v>444</v>
      </c>
      <c r="G11">
        <f t="shared" ca="1" si="5"/>
        <v>-10</v>
      </c>
      <c r="H11">
        <f t="shared" ca="1" si="5"/>
        <v>-20</v>
      </c>
      <c r="I11">
        <f t="shared" ca="1" si="5"/>
        <v>-228</v>
      </c>
      <c r="J11">
        <f t="shared" ca="1" si="5"/>
        <v>2832</v>
      </c>
      <c r="K11">
        <f t="shared" ca="1" si="5"/>
        <v>304</v>
      </c>
      <c r="L11">
        <f t="shared" ca="1" si="5"/>
        <v>-6</v>
      </c>
      <c r="M11">
        <f t="shared" ca="1" si="5"/>
        <v>-757</v>
      </c>
      <c r="N11">
        <f t="shared" ca="1" si="5"/>
        <v>50</v>
      </c>
      <c r="O11">
        <f t="shared" ca="1" si="5"/>
        <v>32</v>
      </c>
      <c r="P11">
        <f t="shared" ca="1" si="5"/>
        <v>3</v>
      </c>
      <c r="Q11">
        <f t="shared" ca="1" si="5"/>
        <v>113</v>
      </c>
      <c r="R11">
        <f t="shared" ca="1" si="5"/>
        <v>-3</v>
      </c>
      <c r="S11">
        <f t="shared" ca="1" si="5"/>
        <v>-1</v>
      </c>
      <c r="T11">
        <f t="shared" ca="1" si="5"/>
        <v>-107</v>
      </c>
      <c r="U11">
        <f t="shared" ca="1" si="5"/>
        <v>33</v>
      </c>
      <c r="V11">
        <f t="shared" ca="1" si="5"/>
        <v>-2</v>
      </c>
      <c r="W11">
        <f t="shared" ca="1" si="5"/>
        <v>-14</v>
      </c>
      <c r="X11">
        <f t="shared" ca="1" si="5"/>
        <v>169</v>
      </c>
      <c r="Y11">
        <f t="shared" ca="1" si="5"/>
        <v>32</v>
      </c>
      <c r="Z11">
        <f t="shared" ca="1" si="5"/>
        <v>134</v>
      </c>
      <c r="AA11">
        <f t="shared" ca="1" si="5"/>
        <v>903</v>
      </c>
      <c r="AB11">
        <f t="shared" ca="1" si="5"/>
        <v>361</v>
      </c>
      <c r="AC11">
        <f t="shared" ca="1" si="5"/>
        <v>-179</v>
      </c>
      <c r="AD11">
        <f t="shared" ca="1" si="5"/>
        <v>-108</v>
      </c>
      <c r="AE11">
        <f t="shared" ca="1" si="5"/>
        <v>-2</v>
      </c>
      <c r="AF11">
        <f t="shared" ca="1" si="5"/>
        <v>-194</v>
      </c>
      <c r="AG11">
        <f t="shared" ca="1" si="5"/>
        <v>936</v>
      </c>
      <c r="AH11">
        <f t="shared" ca="1" si="5"/>
        <v>-202</v>
      </c>
      <c r="AI11">
        <f t="shared" ca="1" si="5"/>
        <v>42</v>
      </c>
      <c r="AJ11">
        <f t="shared" ca="1" si="5"/>
        <v>95</v>
      </c>
      <c r="AK11">
        <f t="shared" ca="1" si="5"/>
        <v>18</v>
      </c>
      <c r="AL11">
        <f t="shared" ca="1" si="5"/>
        <v>-2545</v>
      </c>
      <c r="AM11">
        <f t="shared" ca="1" si="5"/>
        <v>64</v>
      </c>
      <c r="AN11">
        <f t="shared" ca="1" si="5"/>
        <v>-19</v>
      </c>
      <c r="AO11">
        <f t="shared" ca="1" si="5"/>
        <v>-37</v>
      </c>
      <c r="AP11">
        <f t="shared" ca="1" si="5"/>
        <v>36</v>
      </c>
      <c r="AQ11">
        <f t="shared" ca="1" si="5"/>
        <v>297</v>
      </c>
      <c r="AR11">
        <f t="shared" ca="1" si="5"/>
        <v>157</v>
      </c>
      <c r="AS11">
        <f t="shared" ca="1" si="3"/>
        <v>2476</v>
      </c>
    </row>
    <row r="12" spans="1:55" x14ac:dyDescent="0.3">
      <c r="B12" s="2" t="s">
        <v>108</v>
      </c>
      <c r="C12" s="4">
        <f ca="1">C11/C3</f>
        <v>-0.2730844793713163</v>
      </c>
      <c r="D12" s="4">
        <f t="shared" ref="D12:AS12" ca="1" si="6">D11/D3</f>
        <v>-7.5514874141876437E-2</v>
      </c>
      <c r="E12" s="4">
        <f t="shared" ca="1" si="6"/>
        <v>0.43548387096774194</v>
      </c>
      <c r="F12" s="4">
        <f t="shared" ca="1" si="6"/>
        <v>0.15508208173244847</v>
      </c>
      <c r="G12" s="4">
        <f t="shared" ca="1" si="6"/>
        <v>-0.24390243902439024</v>
      </c>
      <c r="H12" s="4">
        <f t="shared" ca="1" si="6"/>
        <v>-1</v>
      </c>
      <c r="I12" s="4">
        <f t="shared" ca="1" si="6"/>
        <v>-1</v>
      </c>
      <c r="J12" s="4">
        <f t="shared" ca="1" si="6"/>
        <v>0.18233324748905486</v>
      </c>
      <c r="K12" s="4">
        <f t="shared" ca="1" si="6"/>
        <v>6.7675868210151383E-2</v>
      </c>
      <c r="L12" s="4">
        <f t="shared" ca="1" si="6"/>
        <v>-0.13333333333333333</v>
      </c>
      <c r="M12" s="4">
        <f t="shared" ca="1" si="6"/>
        <v>-0.20387826555346081</v>
      </c>
      <c r="N12" s="4">
        <f t="shared" ca="1" si="6"/>
        <v>0.27173913043478259</v>
      </c>
      <c r="O12" s="4">
        <f t="shared" ca="1" si="6"/>
        <v>2.1843003412969283E-2</v>
      </c>
      <c r="P12" s="4">
        <f t="shared" ca="1" si="6"/>
        <v>1.9607843137254902E-2</v>
      </c>
      <c r="Q12" s="4">
        <f t="shared" ca="1" si="6"/>
        <v>0.30294906166219837</v>
      </c>
      <c r="R12" s="4">
        <f t="shared" ca="1" si="6"/>
        <v>-1.5544041450777202E-2</v>
      </c>
      <c r="S12" s="4">
        <f t="shared" ca="1" si="6"/>
        <v>-5.2631578947368418E-2</v>
      </c>
      <c r="T12" s="4">
        <f t="shared" ca="1" si="6"/>
        <v>-0.37024221453287198</v>
      </c>
      <c r="U12" s="4">
        <f t="shared" ca="1" si="6"/>
        <v>0.16097560975609757</v>
      </c>
      <c r="V12" s="4">
        <f t="shared" ca="1" si="6"/>
        <v>-0.18181818181818182</v>
      </c>
      <c r="W12" s="4">
        <f t="shared" ca="1" si="6"/>
        <v>-0.60869565217391308</v>
      </c>
      <c r="X12" s="4">
        <f t="shared" ca="1" si="6"/>
        <v>0.34072580645161288</v>
      </c>
      <c r="Y12" s="4">
        <f t="shared" ca="1" si="6"/>
        <v>0.78048780487804881</v>
      </c>
      <c r="Z12" s="4">
        <f t="shared" ca="1" si="6"/>
        <v>1.3009708737864079</v>
      </c>
      <c r="AA12" s="4">
        <f t="shared" ca="1" si="6"/>
        <v>0.56614420062695925</v>
      </c>
      <c r="AB12" s="4">
        <f t="shared" ca="1" si="6"/>
        <v>0.23037651563497127</v>
      </c>
      <c r="AC12" s="4">
        <f t="shared" ca="1" si="6"/>
        <v>-0.11173533083645443</v>
      </c>
      <c r="AD12" s="4">
        <f t="shared" ca="1" si="6"/>
        <v>-0.6033519553072626</v>
      </c>
      <c r="AE12" s="4">
        <f t="shared" ca="1" si="6"/>
        <v>-0.125</v>
      </c>
      <c r="AF12" s="4">
        <f t="shared" ca="1" si="6"/>
        <v>-0.71586715867158668</v>
      </c>
      <c r="AG12" s="4">
        <f t="shared" ca="1" si="6"/>
        <v>3.6420233463035019</v>
      </c>
      <c r="AH12" s="4">
        <f t="shared" ca="1" si="6"/>
        <v>-5.4140980970249261E-2</v>
      </c>
      <c r="AI12" s="4">
        <f t="shared" ca="1" si="6"/>
        <v>7.0826306913996634E-2</v>
      </c>
      <c r="AJ12" s="4">
        <f t="shared" ca="1" si="6"/>
        <v>0.24739583333333334</v>
      </c>
      <c r="AK12" s="4">
        <f t="shared" ca="1" si="6"/>
        <v>0.19354838709677419</v>
      </c>
      <c r="AL12" s="4">
        <f t="shared" ca="1" si="6"/>
        <v>-0.14489865634251878</v>
      </c>
      <c r="AM12" s="4">
        <f t="shared" ca="1" si="6"/>
        <v>0.17679558011049723</v>
      </c>
      <c r="AN12" s="4">
        <f t="shared" ca="1" si="6"/>
        <v>-0.21590909090909091</v>
      </c>
      <c r="AO12" s="4">
        <f t="shared" ca="1" si="6"/>
        <v>-0.33636363636363636</v>
      </c>
      <c r="AP12" s="4">
        <f t="shared" ca="1" si="6"/>
        <v>2.7692307692307692</v>
      </c>
      <c r="AQ12" s="4">
        <f t="shared" ca="1" si="6"/>
        <v>0.39652870493991987</v>
      </c>
      <c r="AR12" s="4">
        <f t="shared" ca="1" si="6"/>
        <v>7.3364485981308417E-2</v>
      </c>
      <c r="AS12" s="4">
        <f t="shared" ca="1" si="6"/>
        <v>3.9419846842113644E-2</v>
      </c>
    </row>
    <row r="30" spans="1:2" x14ac:dyDescent="0.3">
      <c r="A30" t="s">
        <v>66</v>
      </c>
    </row>
    <row r="31" spans="1:2" x14ac:dyDescent="0.3">
      <c r="A31">
        <v>2007</v>
      </c>
      <c r="B31">
        <v>305</v>
      </c>
    </row>
    <row r="32" spans="1:2" x14ac:dyDescent="0.3">
      <c r="A32">
        <v>2008</v>
      </c>
      <c r="B32">
        <v>509</v>
      </c>
    </row>
    <row r="33" spans="1:2" x14ac:dyDescent="0.3">
      <c r="A33">
        <v>2009</v>
      </c>
      <c r="B33">
        <v>616</v>
      </c>
    </row>
    <row r="34" spans="1:2" x14ac:dyDescent="0.3">
      <c r="A34">
        <v>2010</v>
      </c>
      <c r="B34">
        <v>413</v>
      </c>
    </row>
    <row r="35" spans="1:2" x14ac:dyDescent="0.3">
      <c r="A35">
        <v>2011</v>
      </c>
      <c r="B35">
        <v>471</v>
      </c>
    </row>
    <row r="36" spans="1:2" x14ac:dyDescent="0.3">
      <c r="A36">
        <v>2012</v>
      </c>
      <c r="B36">
        <v>404</v>
      </c>
    </row>
    <row r="37" spans="1:2" x14ac:dyDescent="0.3">
      <c r="A37">
        <v>2013</v>
      </c>
      <c r="B37">
        <v>429</v>
      </c>
    </row>
    <row r="38" spans="1:2" x14ac:dyDescent="0.3">
      <c r="A38">
        <v>2014</v>
      </c>
      <c r="B38">
        <v>322</v>
      </c>
    </row>
    <row r="39" spans="1:2" x14ac:dyDescent="0.3">
      <c r="A39">
        <v>2015</v>
      </c>
      <c r="B39">
        <v>370</v>
      </c>
    </row>
    <row r="40" spans="1:2" x14ac:dyDescent="0.3">
      <c r="A40" t="s">
        <v>67</v>
      </c>
    </row>
    <row r="41" spans="1:2" x14ac:dyDescent="0.3">
      <c r="A41">
        <v>2007</v>
      </c>
      <c r="B41">
        <v>237</v>
      </c>
    </row>
    <row r="42" spans="1:2" x14ac:dyDescent="0.3">
      <c r="A42">
        <v>2008</v>
      </c>
      <c r="B42">
        <v>437</v>
      </c>
    </row>
    <row r="43" spans="1:2" x14ac:dyDescent="0.3">
      <c r="A43">
        <v>2009</v>
      </c>
      <c r="B43">
        <v>554</v>
      </c>
    </row>
    <row r="44" spans="1:2" x14ac:dyDescent="0.3">
      <c r="A44">
        <v>2010</v>
      </c>
      <c r="B44">
        <v>452</v>
      </c>
    </row>
    <row r="45" spans="1:2" x14ac:dyDescent="0.3">
      <c r="A45">
        <v>2011</v>
      </c>
      <c r="B45">
        <v>485</v>
      </c>
    </row>
    <row r="46" spans="1:2" x14ac:dyDescent="0.3">
      <c r="A46">
        <v>2012</v>
      </c>
      <c r="B46">
        <v>518</v>
      </c>
    </row>
    <row r="47" spans="1:2" x14ac:dyDescent="0.3">
      <c r="A47">
        <v>2013</v>
      </c>
      <c r="B47">
        <v>366</v>
      </c>
    </row>
    <row r="48" spans="1:2" x14ac:dyDescent="0.3">
      <c r="A48">
        <v>2014</v>
      </c>
      <c r="B48">
        <v>390</v>
      </c>
    </row>
    <row r="49" spans="1:2" x14ac:dyDescent="0.3">
      <c r="A49">
        <v>2015</v>
      </c>
      <c r="B49">
        <v>404</v>
      </c>
    </row>
    <row r="50" spans="1:2" x14ac:dyDescent="0.3">
      <c r="A50" t="s">
        <v>68</v>
      </c>
    </row>
    <row r="51" spans="1:2" x14ac:dyDescent="0.3">
      <c r="A51">
        <v>2007</v>
      </c>
      <c r="B51">
        <v>13</v>
      </c>
    </row>
    <row r="52" spans="1:2" x14ac:dyDescent="0.3">
      <c r="A52">
        <v>2008</v>
      </c>
      <c r="B52">
        <v>62</v>
      </c>
    </row>
    <row r="53" spans="1:2" x14ac:dyDescent="0.3">
      <c r="A53">
        <v>2009</v>
      </c>
      <c r="B53">
        <v>94</v>
      </c>
    </row>
    <row r="54" spans="1:2" x14ac:dyDescent="0.3">
      <c r="A54">
        <v>2010</v>
      </c>
      <c r="B54">
        <v>117</v>
      </c>
    </row>
    <row r="55" spans="1:2" x14ac:dyDescent="0.3">
      <c r="A55">
        <v>2011</v>
      </c>
      <c r="B55">
        <v>142</v>
      </c>
    </row>
    <row r="56" spans="1:2" x14ac:dyDescent="0.3">
      <c r="A56">
        <v>2012</v>
      </c>
      <c r="B56">
        <v>124</v>
      </c>
    </row>
    <row r="57" spans="1:2" x14ac:dyDescent="0.3">
      <c r="A57">
        <v>2013</v>
      </c>
      <c r="B57">
        <v>91</v>
      </c>
    </row>
    <row r="58" spans="1:2" x14ac:dyDescent="0.3">
      <c r="A58">
        <v>2014</v>
      </c>
      <c r="B58">
        <v>75</v>
      </c>
    </row>
    <row r="59" spans="1:2" x14ac:dyDescent="0.3">
      <c r="A59">
        <v>2015</v>
      </c>
      <c r="B59">
        <v>89</v>
      </c>
    </row>
    <row r="60" spans="1:2" x14ac:dyDescent="0.3">
      <c r="A60" t="s">
        <v>69</v>
      </c>
    </row>
    <row r="61" spans="1:2" x14ac:dyDescent="0.3">
      <c r="A61">
        <v>2007</v>
      </c>
      <c r="B61">
        <v>1758</v>
      </c>
    </row>
    <row r="62" spans="1:2" x14ac:dyDescent="0.3">
      <c r="A62">
        <v>2008</v>
      </c>
      <c r="B62">
        <v>2863</v>
      </c>
    </row>
    <row r="63" spans="1:2" x14ac:dyDescent="0.3">
      <c r="A63">
        <v>2009</v>
      </c>
      <c r="B63">
        <v>3061</v>
      </c>
    </row>
    <row r="64" spans="1:2" x14ac:dyDescent="0.3">
      <c r="A64">
        <v>2010</v>
      </c>
      <c r="B64">
        <v>3157</v>
      </c>
    </row>
    <row r="65" spans="1:2" x14ac:dyDescent="0.3">
      <c r="A65">
        <v>2011</v>
      </c>
      <c r="B65">
        <v>3323</v>
      </c>
    </row>
    <row r="66" spans="1:2" x14ac:dyDescent="0.3">
      <c r="A66">
        <v>2012</v>
      </c>
      <c r="B66">
        <v>3655</v>
      </c>
    </row>
    <row r="67" spans="1:2" x14ac:dyDescent="0.3">
      <c r="A67">
        <v>2013</v>
      </c>
      <c r="B67">
        <v>3616</v>
      </c>
    </row>
    <row r="68" spans="1:2" x14ac:dyDescent="0.3">
      <c r="A68">
        <v>2014</v>
      </c>
      <c r="B68">
        <v>3505</v>
      </c>
    </row>
    <row r="69" spans="1:2" x14ac:dyDescent="0.3">
      <c r="A69">
        <v>2015</v>
      </c>
      <c r="B69">
        <v>3307</v>
      </c>
    </row>
    <row r="70" spans="1:2" x14ac:dyDescent="0.3">
      <c r="A70" t="s">
        <v>70</v>
      </c>
    </row>
    <row r="71" spans="1:2" x14ac:dyDescent="0.3">
      <c r="A71">
        <v>2007</v>
      </c>
      <c r="B71">
        <v>28</v>
      </c>
    </row>
    <row r="72" spans="1:2" x14ac:dyDescent="0.3">
      <c r="A72">
        <v>2008</v>
      </c>
      <c r="B72">
        <v>41</v>
      </c>
    </row>
    <row r="73" spans="1:2" x14ac:dyDescent="0.3">
      <c r="A73">
        <v>2009</v>
      </c>
      <c r="B73">
        <v>67</v>
      </c>
    </row>
    <row r="74" spans="1:2" x14ac:dyDescent="0.3">
      <c r="A74">
        <v>2010</v>
      </c>
      <c r="B74">
        <v>68</v>
      </c>
    </row>
    <row r="75" spans="1:2" x14ac:dyDescent="0.3">
      <c r="A75">
        <v>2011</v>
      </c>
      <c r="B75">
        <v>67</v>
      </c>
    </row>
    <row r="76" spans="1:2" x14ac:dyDescent="0.3">
      <c r="A76">
        <v>2012</v>
      </c>
      <c r="B76">
        <v>88</v>
      </c>
    </row>
    <row r="77" spans="1:2" x14ac:dyDescent="0.3">
      <c r="A77">
        <v>2013</v>
      </c>
      <c r="B77">
        <v>33</v>
      </c>
    </row>
    <row r="78" spans="1:2" x14ac:dyDescent="0.3">
      <c r="A78">
        <v>2014</v>
      </c>
      <c r="B78">
        <v>33</v>
      </c>
    </row>
    <row r="79" spans="1:2" x14ac:dyDescent="0.3">
      <c r="A79">
        <v>2015</v>
      </c>
      <c r="B79">
        <v>31</v>
      </c>
    </row>
    <row r="80" spans="1:2" x14ac:dyDescent="0.3">
      <c r="A80" t="s">
        <v>71</v>
      </c>
    </row>
    <row r="81" spans="1:2" x14ac:dyDescent="0.3">
      <c r="A81">
        <v>2007</v>
      </c>
      <c r="B81">
        <v>17</v>
      </c>
    </row>
    <row r="82" spans="1:2" x14ac:dyDescent="0.3">
      <c r="A82">
        <v>2008</v>
      </c>
      <c r="B82">
        <v>20</v>
      </c>
    </row>
    <row r="83" spans="1:2" x14ac:dyDescent="0.3">
      <c r="A83">
        <v>2009</v>
      </c>
      <c r="B83">
        <v>19</v>
      </c>
    </row>
    <row r="84" spans="1:2" x14ac:dyDescent="0.3">
      <c r="A84">
        <v>2010</v>
      </c>
      <c r="B84">
        <v>8</v>
      </c>
    </row>
    <row r="85" spans="1:2" x14ac:dyDescent="0.3">
      <c r="A85">
        <v>2011</v>
      </c>
      <c r="B85">
        <v>5</v>
      </c>
    </row>
    <row r="86" spans="1:2" x14ac:dyDescent="0.3">
      <c r="A86">
        <v>2012</v>
      </c>
      <c r="B86">
        <v>0</v>
      </c>
    </row>
    <row r="87" spans="1:2" x14ac:dyDescent="0.3">
      <c r="A87">
        <v>2013</v>
      </c>
      <c r="B87">
        <v>0</v>
      </c>
    </row>
    <row r="88" spans="1:2" x14ac:dyDescent="0.3">
      <c r="A88">
        <v>2014</v>
      </c>
      <c r="B88">
        <v>0</v>
      </c>
    </row>
    <row r="89" spans="1:2" x14ac:dyDescent="0.3">
      <c r="A89">
        <v>2015</v>
      </c>
      <c r="B89">
        <v>0</v>
      </c>
    </row>
    <row r="90" spans="1:2" x14ac:dyDescent="0.3">
      <c r="A90" t="s">
        <v>72</v>
      </c>
    </row>
    <row r="91" spans="1:2" x14ac:dyDescent="0.3">
      <c r="A91">
        <v>2007</v>
      </c>
      <c r="B91">
        <v>141</v>
      </c>
    </row>
    <row r="92" spans="1:2" x14ac:dyDescent="0.3">
      <c r="A92">
        <v>2008</v>
      </c>
      <c r="B92">
        <v>228</v>
      </c>
    </row>
    <row r="93" spans="1:2" x14ac:dyDescent="0.3">
      <c r="A93">
        <v>2009</v>
      </c>
      <c r="B93">
        <v>161</v>
      </c>
    </row>
    <row r="94" spans="1:2" x14ac:dyDescent="0.3">
      <c r="A94">
        <v>2010</v>
      </c>
      <c r="B94">
        <v>167</v>
      </c>
    </row>
    <row r="95" spans="1:2" x14ac:dyDescent="0.3">
      <c r="A95">
        <v>2011</v>
      </c>
      <c r="B95">
        <v>190</v>
      </c>
    </row>
    <row r="96" spans="1:2" x14ac:dyDescent="0.3">
      <c r="A96">
        <v>2012</v>
      </c>
      <c r="B96">
        <v>117</v>
      </c>
    </row>
    <row r="97" spans="1:2" x14ac:dyDescent="0.3">
      <c r="A97">
        <v>2013</v>
      </c>
      <c r="B97">
        <v>22</v>
      </c>
    </row>
    <row r="98" spans="1:2" x14ac:dyDescent="0.3">
      <c r="A98">
        <v>2014</v>
      </c>
      <c r="B98">
        <v>22</v>
      </c>
    </row>
    <row r="99" spans="1:2" x14ac:dyDescent="0.3">
      <c r="A99">
        <v>2015</v>
      </c>
      <c r="B99">
        <v>0</v>
      </c>
    </row>
    <row r="100" spans="1:2" x14ac:dyDescent="0.3">
      <c r="A100" t="s">
        <v>73</v>
      </c>
    </row>
    <row r="101" spans="1:2" x14ac:dyDescent="0.3">
      <c r="A101">
        <v>2007</v>
      </c>
      <c r="B101">
        <v>8302</v>
      </c>
    </row>
    <row r="102" spans="1:2" x14ac:dyDescent="0.3">
      <c r="A102">
        <v>2008</v>
      </c>
      <c r="B102">
        <v>15532</v>
      </c>
    </row>
    <row r="103" spans="1:2" x14ac:dyDescent="0.3">
      <c r="A103">
        <v>2009</v>
      </c>
      <c r="B103">
        <v>16633</v>
      </c>
    </row>
    <row r="104" spans="1:2" x14ac:dyDescent="0.3">
      <c r="A104">
        <v>2010</v>
      </c>
      <c r="B104">
        <v>17764</v>
      </c>
    </row>
    <row r="105" spans="1:2" x14ac:dyDescent="0.3">
      <c r="A105">
        <v>2011</v>
      </c>
      <c r="B105">
        <v>17459</v>
      </c>
    </row>
    <row r="106" spans="1:2" x14ac:dyDescent="0.3">
      <c r="A106">
        <v>2012</v>
      </c>
      <c r="B106">
        <v>18664</v>
      </c>
    </row>
    <row r="107" spans="1:2" x14ac:dyDescent="0.3">
      <c r="A107">
        <v>2013</v>
      </c>
      <c r="B107">
        <v>16852</v>
      </c>
    </row>
    <row r="108" spans="1:2" x14ac:dyDescent="0.3">
      <c r="A108">
        <v>2014</v>
      </c>
      <c r="B108">
        <v>17483</v>
      </c>
    </row>
    <row r="109" spans="1:2" x14ac:dyDescent="0.3">
      <c r="A109">
        <v>2015</v>
      </c>
      <c r="B109">
        <v>18364</v>
      </c>
    </row>
    <row r="110" spans="1:2" x14ac:dyDescent="0.3">
      <c r="A110" t="s">
        <v>74</v>
      </c>
    </row>
    <row r="111" spans="1:2" x14ac:dyDescent="0.3">
      <c r="A111">
        <v>2007</v>
      </c>
      <c r="B111">
        <v>2284</v>
      </c>
    </row>
    <row r="112" spans="1:2" x14ac:dyDescent="0.3">
      <c r="A112">
        <v>2008</v>
      </c>
      <c r="B112">
        <v>4492</v>
      </c>
    </row>
    <row r="113" spans="1:2" x14ac:dyDescent="0.3">
      <c r="A113">
        <v>2009</v>
      </c>
      <c r="B113">
        <v>4778</v>
      </c>
    </row>
    <row r="114" spans="1:2" x14ac:dyDescent="0.3">
      <c r="A114">
        <v>2010</v>
      </c>
      <c r="B114">
        <v>4600</v>
      </c>
    </row>
    <row r="115" spans="1:2" x14ac:dyDescent="0.3">
      <c r="A115">
        <v>2011</v>
      </c>
      <c r="B115">
        <v>4389</v>
      </c>
    </row>
    <row r="116" spans="1:2" x14ac:dyDescent="0.3">
      <c r="A116">
        <v>2012</v>
      </c>
      <c r="B116">
        <v>4291</v>
      </c>
    </row>
    <row r="117" spans="1:2" x14ac:dyDescent="0.3">
      <c r="A117">
        <v>2013</v>
      </c>
      <c r="B117">
        <v>4262</v>
      </c>
    </row>
    <row r="118" spans="1:2" x14ac:dyDescent="0.3">
      <c r="A118">
        <v>2014</v>
      </c>
      <c r="B118">
        <v>4673</v>
      </c>
    </row>
    <row r="119" spans="1:2" x14ac:dyDescent="0.3">
      <c r="A119">
        <v>2015</v>
      </c>
      <c r="B119">
        <v>4796</v>
      </c>
    </row>
    <row r="120" spans="1:2" x14ac:dyDescent="0.3">
      <c r="A120" t="s">
        <v>75</v>
      </c>
    </row>
    <row r="121" spans="1:2" x14ac:dyDescent="0.3">
      <c r="A121">
        <v>2007</v>
      </c>
      <c r="B121">
        <v>32</v>
      </c>
    </row>
    <row r="122" spans="1:2" x14ac:dyDescent="0.3">
      <c r="A122">
        <v>2008</v>
      </c>
      <c r="B122">
        <v>45</v>
      </c>
    </row>
    <row r="123" spans="1:2" x14ac:dyDescent="0.3">
      <c r="A123">
        <v>2009</v>
      </c>
      <c r="B123">
        <v>46</v>
      </c>
    </row>
    <row r="124" spans="1:2" x14ac:dyDescent="0.3">
      <c r="A124">
        <v>2010</v>
      </c>
      <c r="B124">
        <v>76</v>
      </c>
    </row>
    <row r="125" spans="1:2" x14ac:dyDescent="0.3">
      <c r="A125">
        <v>2011</v>
      </c>
      <c r="B125">
        <v>42</v>
      </c>
    </row>
    <row r="126" spans="1:2" x14ac:dyDescent="0.3">
      <c r="A126">
        <v>2012</v>
      </c>
      <c r="B126">
        <v>55</v>
      </c>
    </row>
    <row r="127" spans="1:2" x14ac:dyDescent="0.3">
      <c r="A127">
        <v>2013</v>
      </c>
      <c r="B127">
        <v>41</v>
      </c>
    </row>
    <row r="128" spans="1:2" x14ac:dyDescent="0.3">
      <c r="A128">
        <v>2014</v>
      </c>
      <c r="B128">
        <v>46</v>
      </c>
    </row>
    <row r="129" spans="1:2" x14ac:dyDescent="0.3">
      <c r="A129">
        <v>2015</v>
      </c>
      <c r="B129">
        <v>39</v>
      </c>
    </row>
    <row r="130" spans="1:2" x14ac:dyDescent="0.3">
      <c r="A130" t="s">
        <v>76</v>
      </c>
    </row>
    <row r="131" spans="1:2" x14ac:dyDescent="0.3">
      <c r="A131">
        <v>2007</v>
      </c>
      <c r="B131">
        <v>1928</v>
      </c>
    </row>
    <row r="132" spans="1:2" x14ac:dyDescent="0.3">
      <c r="A132">
        <v>2008</v>
      </c>
      <c r="B132">
        <v>3713</v>
      </c>
    </row>
    <row r="133" spans="1:2" x14ac:dyDescent="0.3">
      <c r="A133">
        <v>2009</v>
      </c>
      <c r="B133">
        <v>3862</v>
      </c>
    </row>
    <row r="134" spans="1:2" x14ac:dyDescent="0.3">
      <c r="A134">
        <v>2010</v>
      </c>
      <c r="B134">
        <v>3883</v>
      </c>
    </row>
    <row r="135" spans="1:2" x14ac:dyDescent="0.3">
      <c r="A135">
        <v>2011</v>
      </c>
      <c r="B135">
        <v>3963</v>
      </c>
    </row>
    <row r="136" spans="1:2" x14ac:dyDescent="0.3">
      <c r="A136">
        <v>2012</v>
      </c>
      <c r="B136">
        <v>3643</v>
      </c>
    </row>
    <row r="137" spans="1:2" x14ac:dyDescent="0.3">
      <c r="A137">
        <v>2013</v>
      </c>
      <c r="B137">
        <v>3078</v>
      </c>
    </row>
    <row r="138" spans="1:2" x14ac:dyDescent="0.3">
      <c r="A138">
        <v>2014</v>
      </c>
      <c r="B138">
        <v>2933</v>
      </c>
    </row>
    <row r="139" spans="1:2" x14ac:dyDescent="0.3">
      <c r="A139">
        <v>2015</v>
      </c>
      <c r="B139">
        <v>2956</v>
      </c>
    </row>
    <row r="140" spans="1:2" x14ac:dyDescent="0.3">
      <c r="A140" t="s">
        <v>77</v>
      </c>
    </row>
    <row r="141" spans="1:2" x14ac:dyDescent="0.3">
      <c r="A141">
        <v>2007</v>
      </c>
      <c r="B141">
        <v>72</v>
      </c>
    </row>
    <row r="142" spans="1:2" x14ac:dyDescent="0.3">
      <c r="A142">
        <v>2008</v>
      </c>
      <c r="B142">
        <v>184</v>
      </c>
    </row>
    <row r="143" spans="1:2" x14ac:dyDescent="0.3">
      <c r="A143">
        <v>2009</v>
      </c>
      <c r="B143">
        <v>211</v>
      </c>
    </row>
    <row r="144" spans="1:2" x14ac:dyDescent="0.3">
      <c r="A144">
        <v>2010</v>
      </c>
      <c r="B144">
        <v>205</v>
      </c>
    </row>
    <row r="145" spans="1:2" x14ac:dyDescent="0.3">
      <c r="A145">
        <v>2011</v>
      </c>
      <c r="B145">
        <v>222</v>
      </c>
    </row>
    <row r="146" spans="1:2" x14ac:dyDescent="0.3">
      <c r="A146">
        <v>2012</v>
      </c>
      <c r="B146">
        <v>243</v>
      </c>
    </row>
    <row r="147" spans="1:2" x14ac:dyDescent="0.3">
      <c r="A147">
        <v>2013</v>
      </c>
      <c r="B147">
        <v>268</v>
      </c>
    </row>
    <row r="148" spans="1:2" x14ac:dyDescent="0.3">
      <c r="A148">
        <v>2014</v>
      </c>
      <c r="B148">
        <v>232</v>
      </c>
    </row>
    <row r="149" spans="1:2" x14ac:dyDescent="0.3">
      <c r="A149">
        <v>2015</v>
      </c>
      <c r="B149">
        <v>234</v>
      </c>
    </row>
    <row r="150" spans="1:2" x14ac:dyDescent="0.3">
      <c r="A150" t="s">
        <v>78</v>
      </c>
    </row>
    <row r="151" spans="1:2" x14ac:dyDescent="0.3">
      <c r="A151">
        <v>2007</v>
      </c>
      <c r="B151">
        <v>770</v>
      </c>
    </row>
    <row r="152" spans="1:2" x14ac:dyDescent="0.3">
      <c r="A152">
        <v>2008</v>
      </c>
      <c r="B152">
        <v>1465</v>
      </c>
    </row>
    <row r="153" spans="1:2" x14ac:dyDescent="0.3">
      <c r="A153">
        <v>2009</v>
      </c>
      <c r="B153">
        <v>1584</v>
      </c>
    </row>
    <row r="154" spans="1:2" x14ac:dyDescent="0.3">
      <c r="A154">
        <v>2010</v>
      </c>
      <c r="B154">
        <v>1621</v>
      </c>
    </row>
    <row r="155" spans="1:2" x14ac:dyDescent="0.3">
      <c r="A155">
        <v>2011</v>
      </c>
      <c r="B155">
        <v>1590</v>
      </c>
    </row>
    <row r="156" spans="1:2" x14ac:dyDescent="0.3">
      <c r="A156">
        <v>2012</v>
      </c>
      <c r="B156">
        <v>1464</v>
      </c>
    </row>
    <row r="157" spans="1:2" x14ac:dyDescent="0.3">
      <c r="A157">
        <v>2013</v>
      </c>
      <c r="B157">
        <v>1580</v>
      </c>
    </row>
    <row r="158" spans="1:2" x14ac:dyDescent="0.3">
      <c r="A158">
        <v>2014</v>
      </c>
      <c r="B158">
        <v>1539</v>
      </c>
    </row>
    <row r="159" spans="1:2" x14ac:dyDescent="0.3">
      <c r="A159">
        <v>2015</v>
      </c>
      <c r="B159">
        <v>1497</v>
      </c>
    </row>
    <row r="160" spans="1:2" x14ac:dyDescent="0.3">
      <c r="A160" t="s">
        <v>79</v>
      </c>
    </row>
    <row r="161" spans="1:2" x14ac:dyDescent="0.3">
      <c r="A161">
        <v>2007</v>
      </c>
      <c r="B161">
        <v>52</v>
      </c>
    </row>
    <row r="162" spans="1:2" x14ac:dyDescent="0.3">
      <c r="A162">
        <v>2008</v>
      </c>
      <c r="B162">
        <v>153</v>
      </c>
    </row>
    <row r="163" spans="1:2" x14ac:dyDescent="0.3">
      <c r="A163">
        <v>2009</v>
      </c>
      <c r="B163">
        <v>144</v>
      </c>
    </row>
    <row r="164" spans="1:2" x14ac:dyDescent="0.3">
      <c r="A164">
        <v>2010</v>
      </c>
      <c r="B164">
        <v>156</v>
      </c>
    </row>
    <row r="165" spans="1:2" x14ac:dyDescent="0.3">
      <c r="A165">
        <v>2011</v>
      </c>
      <c r="B165">
        <v>104</v>
      </c>
    </row>
    <row r="166" spans="1:2" x14ac:dyDescent="0.3">
      <c r="A166">
        <v>2012</v>
      </c>
      <c r="B166">
        <v>129</v>
      </c>
    </row>
    <row r="167" spans="1:2" x14ac:dyDescent="0.3">
      <c r="A167">
        <v>2013</v>
      </c>
      <c r="B167">
        <v>150</v>
      </c>
    </row>
    <row r="168" spans="1:2" x14ac:dyDescent="0.3">
      <c r="A168">
        <v>2014</v>
      </c>
      <c r="B168">
        <v>160</v>
      </c>
    </row>
    <row r="169" spans="1:2" x14ac:dyDescent="0.3">
      <c r="A169">
        <v>2015</v>
      </c>
      <c r="B169">
        <v>156</v>
      </c>
    </row>
    <row r="170" spans="1:2" x14ac:dyDescent="0.3">
      <c r="A170" t="s">
        <v>80</v>
      </c>
    </row>
    <row r="171" spans="1:2" x14ac:dyDescent="0.3">
      <c r="A171">
        <v>2007</v>
      </c>
      <c r="B171">
        <v>146</v>
      </c>
    </row>
    <row r="172" spans="1:2" x14ac:dyDescent="0.3">
      <c r="A172">
        <v>2008</v>
      </c>
      <c r="B172">
        <v>373</v>
      </c>
    </row>
    <row r="173" spans="1:2" x14ac:dyDescent="0.3">
      <c r="A173">
        <v>2009</v>
      </c>
      <c r="B173">
        <v>430</v>
      </c>
    </row>
    <row r="174" spans="1:2" x14ac:dyDescent="0.3">
      <c r="A174">
        <v>2010</v>
      </c>
      <c r="B174">
        <v>484</v>
      </c>
    </row>
    <row r="175" spans="1:2" x14ac:dyDescent="0.3">
      <c r="A175">
        <v>2011</v>
      </c>
      <c r="B175">
        <v>520</v>
      </c>
    </row>
    <row r="176" spans="1:2" x14ac:dyDescent="0.3">
      <c r="A176">
        <v>2012</v>
      </c>
      <c r="B176">
        <v>519</v>
      </c>
    </row>
    <row r="177" spans="1:2" x14ac:dyDescent="0.3">
      <c r="A177">
        <v>2013</v>
      </c>
      <c r="B177">
        <v>578</v>
      </c>
    </row>
    <row r="178" spans="1:2" x14ac:dyDescent="0.3">
      <c r="A178">
        <v>2014</v>
      </c>
      <c r="B178">
        <v>501</v>
      </c>
    </row>
    <row r="179" spans="1:2" x14ac:dyDescent="0.3">
      <c r="A179">
        <v>2015</v>
      </c>
      <c r="B179">
        <v>486</v>
      </c>
    </row>
    <row r="180" spans="1:2" x14ac:dyDescent="0.3">
      <c r="A180" t="s">
        <v>81</v>
      </c>
    </row>
    <row r="181" spans="1:2" x14ac:dyDescent="0.3">
      <c r="A181">
        <v>2007</v>
      </c>
      <c r="B181">
        <v>101</v>
      </c>
    </row>
    <row r="182" spans="1:2" x14ac:dyDescent="0.3">
      <c r="A182">
        <v>2008</v>
      </c>
      <c r="B182">
        <v>193</v>
      </c>
    </row>
    <row r="183" spans="1:2" x14ac:dyDescent="0.3">
      <c r="A183">
        <v>2009</v>
      </c>
      <c r="B183">
        <v>213</v>
      </c>
    </row>
    <row r="184" spans="1:2" x14ac:dyDescent="0.3">
      <c r="A184">
        <v>2010</v>
      </c>
      <c r="B184">
        <v>271</v>
      </c>
    </row>
    <row r="185" spans="1:2" x14ac:dyDescent="0.3">
      <c r="A185">
        <v>2011</v>
      </c>
      <c r="B185">
        <v>283</v>
      </c>
    </row>
    <row r="186" spans="1:2" x14ac:dyDescent="0.3">
      <c r="A186">
        <v>2012</v>
      </c>
      <c r="B186">
        <v>176</v>
      </c>
    </row>
    <row r="187" spans="1:2" x14ac:dyDescent="0.3">
      <c r="A187">
        <v>2013</v>
      </c>
      <c r="B187">
        <v>170</v>
      </c>
    </row>
    <row r="188" spans="1:2" x14ac:dyDescent="0.3">
      <c r="A188">
        <v>2014</v>
      </c>
      <c r="B188">
        <v>198</v>
      </c>
    </row>
    <row r="189" spans="1:2" x14ac:dyDescent="0.3">
      <c r="A189">
        <v>2015</v>
      </c>
      <c r="B189">
        <v>190</v>
      </c>
    </row>
    <row r="190" spans="1:2" x14ac:dyDescent="0.3">
      <c r="A190" t="s">
        <v>82</v>
      </c>
    </row>
    <row r="191" spans="1:2" x14ac:dyDescent="0.3">
      <c r="A191">
        <v>2007</v>
      </c>
      <c r="B191">
        <v>14</v>
      </c>
    </row>
    <row r="192" spans="1:2" x14ac:dyDescent="0.3">
      <c r="A192">
        <v>2008</v>
      </c>
      <c r="B192">
        <v>19</v>
      </c>
    </row>
    <row r="193" spans="1:2" x14ac:dyDescent="0.3">
      <c r="A193">
        <v>2009</v>
      </c>
      <c r="B193">
        <v>29</v>
      </c>
    </row>
    <row r="194" spans="1:2" x14ac:dyDescent="0.3">
      <c r="A194">
        <v>2010</v>
      </c>
      <c r="B194">
        <v>33</v>
      </c>
    </row>
    <row r="195" spans="1:2" x14ac:dyDescent="0.3">
      <c r="A195">
        <v>2011</v>
      </c>
      <c r="B195">
        <v>24</v>
      </c>
    </row>
    <row r="196" spans="1:2" x14ac:dyDescent="0.3">
      <c r="A196">
        <v>2012</v>
      </c>
      <c r="B196">
        <v>39</v>
      </c>
    </row>
    <row r="197" spans="1:2" x14ac:dyDescent="0.3">
      <c r="A197">
        <v>2013</v>
      </c>
      <c r="B197">
        <v>34</v>
      </c>
    </row>
    <row r="198" spans="1:2" x14ac:dyDescent="0.3">
      <c r="A198">
        <v>2014</v>
      </c>
      <c r="B198">
        <v>51</v>
      </c>
    </row>
    <row r="199" spans="1:2" x14ac:dyDescent="0.3">
      <c r="A199">
        <v>2015</v>
      </c>
      <c r="B199">
        <v>18</v>
      </c>
    </row>
    <row r="200" spans="1:2" x14ac:dyDescent="0.3">
      <c r="A200" t="s">
        <v>83</v>
      </c>
    </row>
    <row r="201" spans="1:2" x14ac:dyDescent="0.3">
      <c r="A201">
        <v>2007</v>
      </c>
      <c r="B201">
        <v>182</v>
      </c>
    </row>
    <row r="202" spans="1:2" x14ac:dyDescent="0.3">
      <c r="A202">
        <v>2008</v>
      </c>
      <c r="B202">
        <v>289</v>
      </c>
    </row>
    <row r="203" spans="1:2" x14ac:dyDescent="0.3">
      <c r="A203">
        <v>2009</v>
      </c>
      <c r="B203">
        <v>342</v>
      </c>
    </row>
    <row r="204" spans="1:2" x14ac:dyDescent="0.3">
      <c r="A204">
        <v>2010</v>
      </c>
      <c r="B204">
        <v>229</v>
      </c>
    </row>
    <row r="205" spans="1:2" x14ac:dyDescent="0.3">
      <c r="A205">
        <v>2011</v>
      </c>
      <c r="B205">
        <v>129</v>
      </c>
    </row>
    <row r="206" spans="1:2" x14ac:dyDescent="0.3">
      <c r="A206">
        <v>2012</v>
      </c>
      <c r="B206">
        <v>132</v>
      </c>
    </row>
    <row r="207" spans="1:2" x14ac:dyDescent="0.3">
      <c r="A207">
        <v>2013</v>
      </c>
      <c r="B207">
        <v>136</v>
      </c>
    </row>
    <row r="208" spans="1:2" x14ac:dyDescent="0.3">
      <c r="A208">
        <v>2014</v>
      </c>
      <c r="B208">
        <v>184</v>
      </c>
    </row>
    <row r="209" spans="1:2" x14ac:dyDescent="0.3">
      <c r="A209">
        <v>2015</v>
      </c>
      <c r="B209">
        <v>182</v>
      </c>
    </row>
    <row r="210" spans="1:2" x14ac:dyDescent="0.3">
      <c r="A210" t="s">
        <v>84</v>
      </c>
    </row>
    <row r="211" spans="1:2" x14ac:dyDescent="0.3">
      <c r="A211">
        <v>2007</v>
      </c>
      <c r="B211">
        <v>102</v>
      </c>
    </row>
    <row r="212" spans="1:2" x14ac:dyDescent="0.3">
      <c r="A212">
        <v>2008</v>
      </c>
      <c r="B212">
        <v>205</v>
      </c>
    </row>
    <row r="213" spans="1:2" x14ac:dyDescent="0.3">
      <c r="A213">
        <v>2009</v>
      </c>
      <c r="B213">
        <v>217</v>
      </c>
    </row>
    <row r="214" spans="1:2" x14ac:dyDescent="0.3">
      <c r="A214">
        <v>2010</v>
      </c>
      <c r="B214">
        <v>203</v>
      </c>
    </row>
    <row r="215" spans="1:2" x14ac:dyDescent="0.3">
      <c r="A215">
        <v>2011</v>
      </c>
      <c r="B215">
        <v>228</v>
      </c>
    </row>
    <row r="216" spans="1:2" x14ac:dyDescent="0.3">
      <c r="A216">
        <v>2012</v>
      </c>
      <c r="B216">
        <v>218</v>
      </c>
    </row>
    <row r="217" spans="1:2" x14ac:dyDescent="0.3">
      <c r="A217">
        <v>2013</v>
      </c>
      <c r="B217">
        <v>251</v>
      </c>
    </row>
    <row r="218" spans="1:2" x14ac:dyDescent="0.3">
      <c r="A218">
        <v>2014</v>
      </c>
      <c r="B218">
        <v>207</v>
      </c>
    </row>
    <row r="219" spans="1:2" x14ac:dyDescent="0.3">
      <c r="A219">
        <v>2015</v>
      </c>
      <c r="B219">
        <v>238</v>
      </c>
    </row>
    <row r="220" spans="1:2" x14ac:dyDescent="0.3">
      <c r="A220" t="s">
        <v>85</v>
      </c>
    </row>
    <row r="221" spans="1:2" x14ac:dyDescent="0.3">
      <c r="A221">
        <v>2007</v>
      </c>
      <c r="B221">
        <v>5</v>
      </c>
    </row>
    <row r="222" spans="1:2" x14ac:dyDescent="0.3">
      <c r="A222">
        <v>2008</v>
      </c>
      <c r="B222">
        <v>11</v>
      </c>
    </row>
    <row r="223" spans="1:2" x14ac:dyDescent="0.3">
      <c r="A223">
        <v>2009</v>
      </c>
      <c r="B223">
        <v>13</v>
      </c>
    </row>
    <row r="224" spans="1:2" x14ac:dyDescent="0.3">
      <c r="A224">
        <v>2010</v>
      </c>
      <c r="B224">
        <v>21</v>
      </c>
    </row>
    <row r="225" spans="1:2" x14ac:dyDescent="0.3">
      <c r="A225">
        <v>2011</v>
      </c>
      <c r="B225">
        <v>11</v>
      </c>
    </row>
    <row r="226" spans="1:2" x14ac:dyDescent="0.3">
      <c r="A226">
        <v>2012</v>
      </c>
      <c r="B226">
        <v>18</v>
      </c>
    </row>
    <row r="227" spans="1:2" x14ac:dyDescent="0.3">
      <c r="A227">
        <v>2013</v>
      </c>
      <c r="B227">
        <v>24</v>
      </c>
    </row>
    <row r="228" spans="1:2" x14ac:dyDescent="0.3">
      <c r="A228">
        <v>2014</v>
      </c>
      <c r="B228">
        <v>14</v>
      </c>
    </row>
    <row r="229" spans="1:2" x14ac:dyDescent="0.3">
      <c r="A229">
        <v>2015</v>
      </c>
      <c r="B229">
        <v>9</v>
      </c>
    </row>
    <row r="230" spans="1:2" x14ac:dyDescent="0.3">
      <c r="A230" t="s">
        <v>86</v>
      </c>
    </row>
    <row r="231" spans="1:2" x14ac:dyDescent="0.3">
      <c r="A231">
        <v>2007</v>
      </c>
      <c r="B231">
        <v>9</v>
      </c>
    </row>
    <row r="232" spans="1:2" x14ac:dyDescent="0.3">
      <c r="A232">
        <v>2008</v>
      </c>
      <c r="B232">
        <v>23</v>
      </c>
    </row>
    <row r="233" spans="1:2" x14ac:dyDescent="0.3">
      <c r="A233">
        <v>2009</v>
      </c>
      <c r="B233">
        <v>27</v>
      </c>
    </row>
    <row r="234" spans="1:2" x14ac:dyDescent="0.3">
      <c r="A234">
        <v>2010</v>
      </c>
      <c r="B234">
        <v>15</v>
      </c>
    </row>
    <row r="235" spans="1:2" x14ac:dyDescent="0.3">
      <c r="A235">
        <v>2011</v>
      </c>
      <c r="B235">
        <v>13</v>
      </c>
    </row>
    <row r="236" spans="1:2" x14ac:dyDescent="0.3">
      <c r="A236">
        <v>2012</v>
      </c>
      <c r="B236">
        <v>21</v>
      </c>
    </row>
    <row r="237" spans="1:2" x14ac:dyDescent="0.3">
      <c r="A237">
        <v>2013</v>
      </c>
      <c r="B237">
        <v>10</v>
      </c>
    </row>
    <row r="238" spans="1:2" x14ac:dyDescent="0.3">
      <c r="A238">
        <v>2014</v>
      </c>
      <c r="B238">
        <v>9</v>
      </c>
    </row>
    <row r="239" spans="1:2" x14ac:dyDescent="0.3">
      <c r="A239">
        <v>2015</v>
      </c>
      <c r="B239">
        <v>9</v>
      </c>
    </row>
    <row r="240" spans="1:2" x14ac:dyDescent="0.3">
      <c r="A240" t="s">
        <v>87</v>
      </c>
    </row>
    <row r="241" spans="1:2" x14ac:dyDescent="0.3">
      <c r="A241">
        <v>2007</v>
      </c>
      <c r="B241">
        <v>281</v>
      </c>
    </row>
    <row r="242" spans="1:2" x14ac:dyDescent="0.3">
      <c r="A242">
        <v>2008</v>
      </c>
      <c r="B242">
        <v>496</v>
      </c>
    </row>
    <row r="243" spans="1:2" x14ac:dyDescent="0.3">
      <c r="A243">
        <v>2009</v>
      </c>
      <c r="B243">
        <v>439</v>
      </c>
    </row>
    <row r="244" spans="1:2" x14ac:dyDescent="0.3">
      <c r="A244">
        <v>2010</v>
      </c>
      <c r="B244">
        <v>521</v>
      </c>
    </row>
    <row r="245" spans="1:2" x14ac:dyDescent="0.3">
      <c r="A245">
        <v>2011</v>
      </c>
      <c r="B245">
        <v>617</v>
      </c>
    </row>
    <row r="246" spans="1:2" x14ac:dyDescent="0.3">
      <c r="A246">
        <v>2012</v>
      </c>
      <c r="B246">
        <v>701</v>
      </c>
    </row>
    <row r="247" spans="1:2" x14ac:dyDescent="0.3">
      <c r="A247">
        <v>2013</v>
      </c>
      <c r="B247">
        <v>709</v>
      </c>
    </row>
    <row r="248" spans="1:2" x14ac:dyDescent="0.3">
      <c r="A248">
        <v>2014</v>
      </c>
      <c r="B248">
        <v>736</v>
      </c>
    </row>
    <row r="249" spans="1:2" x14ac:dyDescent="0.3">
      <c r="A249">
        <v>2015</v>
      </c>
      <c r="B249">
        <v>665</v>
      </c>
    </row>
    <row r="250" spans="1:2" x14ac:dyDescent="0.3">
      <c r="A250" t="s">
        <v>88</v>
      </c>
    </row>
    <row r="251" spans="1:2" x14ac:dyDescent="0.3">
      <c r="A251">
        <v>2007</v>
      </c>
      <c r="B251">
        <v>8</v>
      </c>
    </row>
    <row r="252" spans="1:2" x14ac:dyDescent="0.3">
      <c r="A252">
        <v>2008</v>
      </c>
      <c r="B252">
        <v>41</v>
      </c>
    </row>
    <row r="253" spans="1:2" x14ac:dyDescent="0.3">
      <c r="A253">
        <v>2009</v>
      </c>
      <c r="B253">
        <v>27</v>
      </c>
    </row>
    <row r="254" spans="1:2" x14ac:dyDescent="0.3">
      <c r="A254">
        <v>2010</v>
      </c>
      <c r="B254">
        <v>47</v>
      </c>
    </row>
    <row r="255" spans="1:2" x14ac:dyDescent="0.3">
      <c r="A255">
        <v>2011</v>
      </c>
      <c r="B255">
        <v>36</v>
      </c>
    </row>
    <row r="256" spans="1:2" x14ac:dyDescent="0.3">
      <c r="A256">
        <v>2012</v>
      </c>
      <c r="B256">
        <v>39</v>
      </c>
    </row>
    <row r="257" spans="1:2" x14ac:dyDescent="0.3">
      <c r="A257">
        <v>2013</v>
      </c>
      <c r="B257">
        <v>43</v>
      </c>
    </row>
    <row r="258" spans="1:2" x14ac:dyDescent="0.3">
      <c r="A258">
        <v>2014</v>
      </c>
      <c r="B258">
        <v>58</v>
      </c>
    </row>
    <row r="259" spans="1:2" x14ac:dyDescent="0.3">
      <c r="A259">
        <v>2015</v>
      </c>
      <c r="B259">
        <v>73</v>
      </c>
    </row>
    <row r="260" spans="1:2" x14ac:dyDescent="0.3">
      <c r="A260" t="s">
        <v>89</v>
      </c>
    </row>
    <row r="261" spans="1:2" x14ac:dyDescent="0.3">
      <c r="A261">
        <v>2007</v>
      </c>
      <c r="B261">
        <v>44</v>
      </c>
    </row>
    <row r="262" spans="1:2" x14ac:dyDescent="0.3">
      <c r="A262">
        <v>2008</v>
      </c>
      <c r="B262">
        <v>103</v>
      </c>
    </row>
    <row r="263" spans="1:2" x14ac:dyDescent="0.3">
      <c r="A263">
        <v>2009</v>
      </c>
      <c r="B263">
        <v>124</v>
      </c>
    </row>
    <row r="264" spans="1:2" x14ac:dyDescent="0.3">
      <c r="A264">
        <v>2010</v>
      </c>
      <c r="B264">
        <v>127</v>
      </c>
    </row>
    <row r="265" spans="1:2" x14ac:dyDescent="0.3">
      <c r="A265">
        <v>2011</v>
      </c>
      <c r="B265">
        <v>148</v>
      </c>
    </row>
    <row r="266" spans="1:2" x14ac:dyDescent="0.3">
      <c r="A266">
        <v>2012</v>
      </c>
      <c r="B266">
        <v>179</v>
      </c>
    </row>
    <row r="267" spans="1:2" x14ac:dyDescent="0.3">
      <c r="A267">
        <v>2013</v>
      </c>
      <c r="B267">
        <v>230</v>
      </c>
    </row>
    <row r="268" spans="1:2" x14ac:dyDescent="0.3">
      <c r="A268">
        <v>2014</v>
      </c>
      <c r="B268">
        <v>231</v>
      </c>
    </row>
    <row r="269" spans="1:2" x14ac:dyDescent="0.3">
      <c r="A269">
        <v>2015</v>
      </c>
      <c r="B269">
        <v>237</v>
      </c>
    </row>
    <row r="270" spans="1:2" x14ac:dyDescent="0.3">
      <c r="A270" t="s">
        <v>90</v>
      </c>
    </row>
    <row r="271" spans="1:2" x14ac:dyDescent="0.3">
      <c r="A271">
        <v>2007</v>
      </c>
      <c r="B271">
        <v>728</v>
      </c>
    </row>
    <row r="272" spans="1:2" x14ac:dyDescent="0.3">
      <c r="A272">
        <v>2008</v>
      </c>
      <c r="B272">
        <v>1595</v>
      </c>
    </row>
    <row r="273" spans="1:2" x14ac:dyDescent="0.3">
      <c r="A273">
        <v>2009</v>
      </c>
      <c r="B273">
        <v>1863</v>
      </c>
    </row>
    <row r="274" spans="1:2" x14ac:dyDescent="0.3">
      <c r="A274">
        <v>2010</v>
      </c>
      <c r="B274">
        <v>1973</v>
      </c>
    </row>
    <row r="275" spans="1:2" x14ac:dyDescent="0.3">
      <c r="A275">
        <v>2011</v>
      </c>
      <c r="B275">
        <v>2240</v>
      </c>
    </row>
    <row r="276" spans="1:2" x14ac:dyDescent="0.3">
      <c r="A276">
        <v>2012</v>
      </c>
      <c r="B276">
        <v>2440</v>
      </c>
    </row>
    <row r="277" spans="1:2" x14ac:dyDescent="0.3">
      <c r="A277">
        <v>2013</v>
      </c>
      <c r="B277">
        <v>2349</v>
      </c>
    </row>
    <row r="278" spans="1:2" x14ac:dyDescent="0.3">
      <c r="A278">
        <v>2014</v>
      </c>
      <c r="B278">
        <v>2353</v>
      </c>
    </row>
    <row r="279" spans="1:2" x14ac:dyDescent="0.3">
      <c r="A279">
        <v>2015</v>
      </c>
      <c r="B279">
        <v>2498</v>
      </c>
    </row>
    <row r="280" spans="1:2" x14ac:dyDescent="0.3">
      <c r="A280" t="s">
        <v>91</v>
      </c>
    </row>
    <row r="281" spans="1:2" x14ac:dyDescent="0.3">
      <c r="A281">
        <v>2007</v>
      </c>
      <c r="B281">
        <v>782</v>
      </c>
    </row>
    <row r="282" spans="1:2" x14ac:dyDescent="0.3">
      <c r="A282">
        <v>2008</v>
      </c>
      <c r="B282">
        <v>1567</v>
      </c>
    </row>
    <row r="283" spans="1:2" x14ac:dyDescent="0.3">
      <c r="A283">
        <v>2009</v>
      </c>
      <c r="B283">
        <v>1832</v>
      </c>
    </row>
    <row r="284" spans="1:2" x14ac:dyDescent="0.3">
      <c r="A284">
        <v>2010</v>
      </c>
      <c r="B284">
        <v>1998</v>
      </c>
    </row>
    <row r="285" spans="1:2" x14ac:dyDescent="0.3">
      <c r="A285">
        <v>2011</v>
      </c>
      <c r="B285">
        <v>2130</v>
      </c>
    </row>
    <row r="286" spans="1:2" x14ac:dyDescent="0.3">
      <c r="A286">
        <v>2012</v>
      </c>
      <c r="B286">
        <v>2055</v>
      </c>
    </row>
    <row r="287" spans="1:2" x14ac:dyDescent="0.3">
      <c r="A287">
        <v>2013</v>
      </c>
      <c r="B287">
        <v>2109</v>
      </c>
    </row>
    <row r="288" spans="1:2" x14ac:dyDescent="0.3">
      <c r="A288">
        <v>2014</v>
      </c>
      <c r="B288">
        <v>1769</v>
      </c>
    </row>
    <row r="289" spans="1:2" x14ac:dyDescent="0.3">
      <c r="A289">
        <v>2015</v>
      </c>
      <c r="B289">
        <v>1928</v>
      </c>
    </row>
    <row r="290" spans="1:2" x14ac:dyDescent="0.3">
      <c r="A290" t="s">
        <v>92</v>
      </c>
    </row>
    <row r="291" spans="1:2" x14ac:dyDescent="0.3">
      <c r="A291">
        <v>2007</v>
      </c>
      <c r="B291">
        <v>841</v>
      </c>
    </row>
    <row r="292" spans="1:2" x14ac:dyDescent="0.3">
      <c r="A292">
        <v>2008</v>
      </c>
      <c r="B292">
        <v>1602</v>
      </c>
    </row>
    <row r="293" spans="1:2" x14ac:dyDescent="0.3">
      <c r="A293">
        <v>2009</v>
      </c>
      <c r="B293">
        <v>1639</v>
      </c>
    </row>
    <row r="294" spans="1:2" x14ac:dyDescent="0.3">
      <c r="A294">
        <v>2010</v>
      </c>
      <c r="B294">
        <v>1748</v>
      </c>
    </row>
    <row r="295" spans="1:2" x14ac:dyDescent="0.3">
      <c r="A295">
        <v>2011</v>
      </c>
      <c r="B295">
        <v>1605</v>
      </c>
    </row>
    <row r="296" spans="1:2" x14ac:dyDescent="0.3">
      <c r="A296">
        <v>2012</v>
      </c>
      <c r="B296">
        <v>1565</v>
      </c>
    </row>
    <row r="297" spans="1:2" x14ac:dyDescent="0.3">
      <c r="A297">
        <v>2013</v>
      </c>
      <c r="B297">
        <v>1566</v>
      </c>
    </row>
    <row r="298" spans="1:2" x14ac:dyDescent="0.3">
      <c r="A298">
        <v>2014</v>
      </c>
      <c r="B298">
        <v>1519</v>
      </c>
    </row>
    <row r="299" spans="1:2" x14ac:dyDescent="0.3">
      <c r="A299">
        <v>2015</v>
      </c>
      <c r="B299">
        <v>1423</v>
      </c>
    </row>
    <row r="300" spans="1:2" x14ac:dyDescent="0.3">
      <c r="A300" t="s">
        <v>93</v>
      </c>
    </row>
    <row r="301" spans="1:2" x14ac:dyDescent="0.3">
      <c r="A301">
        <v>2007</v>
      </c>
      <c r="B301">
        <v>85</v>
      </c>
    </row>
    <row r="302" spans="1:2" x14ac:dyDescent="0.3">
      <c r="A302">
        <v>2008</v>
      </c>
      <c r="B302">
        <v>179</v>
      </c>
    </row>
    <row r="303" spans="1:2" x14ac:dyDescent="0.3">
      <c r="A303">
        <v>2009</v>
      </c>
      <c r="B303">
        <v>201</v>
      </c>
    </row>
    <row r="304" spans="1:2" x14ac:dyDescent="0.3">
      <c r="A304">
        <v>2010</v>
      </c>
      <c r="B304">
        <v>248</v>
      </c>
    </row>
    <row r="305" spans="1:2" x14ac:dyDescent="0.3">
      <c r="A305">
        <v>2011</v>
      </c>
      <c r="B305">
        <v>180</v>
      </c>
    </row>
    <row r="306" spans="1:2" x14ac:dyDescent="0.3">
      <c r="A306">
        <v>2012</v>
      </c>
      <c r="B306">
        <v>168</v>
      </c>
    </row>
    <row r="307" spans="1:2" x14ac:dyDescent="0.3">
      <c r="A307">
        <v>2013</v>
      </c>
      <c r="B307">
        <v>224</v>
      </c>
    </row>
    <row r="308" spans="1:2" x14ac:dyDescent="0.3">
      <c r="A308">
        <v>2014</v>
      </c>
      <c r="B308">
        <v>102</v>
      </c>
    </row>
    <row r="309" spans="1:2" x14ac:dyDescent="0.3">
      <c r="A309">
        <v>2015</v>
      </c>
      <c r="B309">
        <v>71</v>
      </c>
    </row>
    <row r="310" spans="1:2" x14ac:dyDescent="0.3">
      <c r="A310" t="s">
        <v>94</v>
      </c>
    </row>
    <row r="311" spans="1:2" x14ac:dyDescent="0.3">
      <c r="A311">
        <v>2007</v>
      </c>
      <c r="B311">
        <v>14</v>
      </c>
    </row>
    <row r="312" spans="1:2" x14ac:dyDescent="0.3">
      <c r="A312">
        <v>2008</v>
      </c>
      <c r="B312">
        <v>16</v>
      </c>
    </row>
    <row r="313" spans="1:2" x14ac:dyDescent="0.3">
      <c r="A313">
        <v>2009</v>
      </c>
      <c r="B313">
        <v>28</v>
      </c>
    </row>
    <row r="314" spans="1:2" x14ac:dyDescent="0.3">
      <c r="A314">
        <v>2010</v>
      </c>
      <c r="B314">
        <v>17</v>
      </c>
    </row>
    <row r="315" spans="1:2" x14ac:dyDescent="0.3">
      <c r="A315">
        <v>2011</v>
      </c>
      <c r="B315">
        <v>28</v>
      </c>
    </row>
    <row r="316" spans="1:2" x14ac:dyDescent="0.3">
      <c r="A316">
        <v>2012</v>
      </c>
      <c r="B316">
        <v>11</v>
      </c>
    </row>
    <row r="317" spans="1:2" x14ac:dyDescent="0.3">
      <c r="A317">
        <v>2013</v>
      </c>
      <c r="B317">
        <v>23</v>
      </c>
    </row>
    <row r="318" spans="1:2" x14ac:dyDescent="0.3">
      <c r="A318">
        <v>2014</v>
      </c>
      <c r="B318">
        <v>24</v>
      </c>
    </row>
    <row r="319" spans="1:2" x14ac:dyDescent="0.3">
      <c r="A319">
        <v>2015</v>
      </c>
      <c r="B319">
        <v>14</v>
      </c>
    </row>
    <row r="320" spans="1:2" x14ac:dyDescent="0.3">
      <c r="A320" t="s">
        <v>95</v>
      </c>
    </row>
    <row r="321" spans="1:2" x14ac:dyDescent="0.3">
      <c r="A321">
        <v>2007</v>
      </c>
      <c r="B321">
        <v>118</v>
      </c>
    </row>
    <row r="322" spans="1:2" x14ac:dyDescent="0.3">
      <c r="A322">
        <v>2008</v>
      </c>
      <c r="B322">
        <v>271</v>
      </c>
    </row>
    <row r="323" spans="1:2" x14ac:dyDescent="0.3">
      <c r="A323">
        <v>2009</v>
      </c>
      <c r="B323">
        <v>261</v>
      </c>
    </row>
    <row r="324" spans="1:2" x14ac:dyDescent="0.3">
      <c r="A324">
        <v>2010</v>
      </c>
      <c r="B324">
        <v>240</v>
      </c>
    </row>
    <row r="325" spans="1:2" x14ac:dyDescent="0.3">
      <c r="A325">
        <v>2011</v>
      </c>
      <c r="B325">
        <v>199</v>
      </c>
    </row>
    <row r="326" spans="1:2" x14ac:dyDescent="0.3">
      <c r="A326">
        <v>2012</v>
      </c>
      <c r="B326">
        <v>85</v>
      </c>
    </row>
    <row r="327" spans="1:2" x14ac:dyDescent="0.3">
      <c r="A327">
        <v>2013</v>
      </c>
      <c r="B327">
        <v>38</v>
      </c>
    </row>
    <row r="328" spans="1:2" x14ac:dyDescent="0.3">
      <c r="A328">
        <v>2014</v>
      </c>
      <c r="B328">
        <v>50</v>
      </c>
    </row>
    <row r="329" spans="1:2" x14ac:dyDescent="0.3">
      <c r="A329">
        <v>2015</v>
      </c>
      <c r="B329">
        <v>77</v>
      </c>
    </row>
    <row r="330" spans="1:2" x14ac:dyDescent="0.3">
      <c r="A330" t="s">
        <v>96</v>
      </c>
    </row>
    <row r="331" spans="1:2" x14ac:dyDescent="0.3">
      <c r="A331">
        <v>2007</v>
      </c>
      <c r="B331">
        <v>112</v>
      </c>
    </row>
    <row r="332" spans="1:2" x14ac:dyDescent="0.3">
      <c r="A332">
        <v>2008</v>
      </c>
      <c r="B332">
        <v>257</v>
      </c>
    </row>
    <row r="333" spans="1:2" x14ac:dyDescent="0.3">
      <c r="A333">
        <v>2009</v>
      </c>
      <c r="B333">
        <v>259</v>
      </c>
    </row>
    <row r="334" spans="1:2" x14ac:dyDescent="0.3">
      <c r="A334">
        <v>2010</v>
      </c>
      <c r="B334">
        <v>274</v>
      </c>
    </row>
    <row r="335" spans="1:2" x14ac:dyDescent="0.3">
      <c r="A335">
        <v>2011</v>
      </c>
      <c r="B335">
        <v>453</v>
      </c>
    </row>
    <row r="336" spans="1:2" x14ac:dyDescent="0.3">
      <c r="A336">
        <v>2012</v>
      </c>
      <c r="B336">
        <v>435</v>
      </c>
    </row>
    <row r="337" spans="1:2" x14ac:dyDescent="0.3">
      <c r="A337">
        <v>2013</v>
      </c>
      <c r="B337">
        <v>349</v>
      </c>
    </row>
    <row r="338" spans="1:2" x14ac:dyDescent="0.3">
      <c r="A338">
        <v>2014</v>
      </c>
      <c r="B338">
        <v>352</v>
      </c>
    </row>
    <row r="339" spans="1:2" x14ac:dyDescent="0.3">
      <c r="A339">
        <v>2015</v>
      </c>
      <c r="B339">
        <v>1193</v>
      </c>
    </row>
    <row r="340" spans="1:2" x14ac:dyDescent="0.3">
      <c r="A340" t="s">
        <v>97</v>
      </c>
    </row>
    <row r="341" spans="1:2" x14ac:dyDescent="0.3">
      <c r="A341">
        <v>2007</v>
      </c>
      <c r="B341">
        <v>2008</v>
      </c>
    </row>
    <row r="342" spans="1:2" x14ac:dyDescent="0.3">
      <c r="A342">
        <v>2008</v>
      </c>
      <c r="B342">
        <v>3731</v>
      </c>
    </row>
    <row r="343" spans="1:2" x14ac:dyDescent="0.3">
      <c r="A343">
        <v>2009</v>
      </c>
      <c r="B343">
        <v>4126</v>
      </c>
    </row>
    <row r="344" spans="1:2" x14ac:dyDescent="0.3">
      <c r="A344">
        <v>2010</v>
      </c>
      <c r="B344">
        <v>4561</v>
      </c>
    </row>
    <row r="345" spans="1:2" x14ac:dyDescent="0.3">
      <c r="A345">
        <v>2011</v>
      </c>
      <c r="B345">
        <v>4494</v>
      </c>
    </row>
    <row r="346" spans="1:2" x14ac:dyDescent="0.3">
      <c r="A346">
        <v>2012</v>
      </c>
      <c r="B346">
        <v>4291</v>
      </c>
    </row>
    <row r="347" spans="1:2" x14ac:dyDescent="0.3">
      <c r="A347">
        <v>2013</v>
      </c>
      <c r="B347">
        <v>3953</v>
      </c>
    </row>
    <row r="348" spans="1:2" x14ac:dyDescent="0.3">
      <c r="A348">
        <v>2014</v>
      </c>
      <c r="B348">
        <v>3884</v>
      </c>
    </row>
    <row r="349" spans="1:2" x14ac:dyDescent="0.3">
      <c r="A349">
        <v>2015</v>
      </c>
      <c r="B349">
        <v>3529</v>
      </c>
    </row>
    <row r="350" spans="1:2" x14ac:dyDescent="0.3">
      <c r="A350" t="s">
        <v>98</v>
      </c>
    </row>
    <row r="351" spans="1:2" x14ac:dyDescent="0.3">
      <c r="A351">
        <v>2007</v>
      </c>
      <c r="B351">
        <v>199</v>
      </c>
    </row>
    <row r="352" spans="1:2" x14ac:dyDescent="0.3">
      <c r="A352">
        <v>2008</v>
      </c>
      <c r="B352">
        <v>593</v>
      </c>
    </row>
    <row r="353" spans="1:2" x14ac:dyDescent="0.3">
      <c r="A353">
        <v>2009</v>
      </c>
      <c r="B353">
        <v>798</v>
      </c>
    </row>
    <row r="354" spans="1:2" x14ac:dyDescent="0.3">
      <c r="A354">
        <v>2010</v>
      </c>
      <c r="B354">
        <v>721</v>
      </c>
    </row>
    <row r="355" spans="1:2" x14ac:dyDescent="0.3">
      <c r="A355">
        <v>2011</v>
      </c>
      <c r="B355">
        <v>710</v>
      </c>
    </row>
    <row r="356" spans="1:2" x14ac:dyDescent="0.3">
      <c r="A356">
        <v>2012</v>
      </c>
      <c r="B356">
        <v>672</v>
      </c>
    </row>
    <row r="357" spans="1:2" x14ac:dyDescent="0.3">
      <c r="A357">
        <v>2013</v>
      </c>
      <c r="B357">
        <v>691</v>
      </c>
    </row>
    <row r="358" spans="1:2" x14ac:dyDescent="0.3">
      <c r="A358">
        <v>2014</v>
      </c>
      <c r="B358">
        <v>711</v>
      </c>
    </row>
    <row r="359" spans="1:2" x14ac:dyDescent="0.3">
      <c r="A359">
        <v>2015</v>
      </c>
      <c r="B359">
        <v>635</v>
      </c>
    </row>
    <row r="360" spans="1:2" x14ac:dyDescent="0.3">
      <c r="A360" t="s">
        <v>99</v>
      </c>
    </row>
    <row r="361" spans="1:2" x14ac:dyDescent="0.3">
      <c r="A361">
        <v>2007</v>
      </c>
      <c r="B361">
        <v>232</v>
      </c>
    </row>
    <row r="362" spans="1:2" x14ac:dyDescent="0.3">
      <c r="A362">
        <v>2008</v>
      </c>
      <c r="B362">
        <v>384</v>
      </c>
    </row>
    <row r="363" spans="1:2" x14ac:dyDescent="0.3">
      <c r="A363">
        <v>2009</v>
      </c>
      <c r="B363">
        <v>495</v>
      </c>
    </row>
    <row r="364" spans="1:2" x14ac:dyDescent="0.3">
      <c r="A364">
        <v>2010</v>
      </c>
      <c r="B364">
        <v>472</v>
      </c>
    </row>
    <row r="365" spans="1:2" x14ac:dyDescent="0.3">
      <c r="A365">
        <v>2011</v>
      </c>
      <c r="B365">
        <v>467</v>
      </c>
    </row>
    <row r="366" spans="1:2" x14ac:dyDescent="0.3">
      <c r="A366">
        <v>2012</v>
      </c>
      <c r="B366">
        <v>595</v>
      </c>
    </row>
    <row r="367" spans="1:2" x14ac:dyDescent="0.3">
      <c r="A367">
        <v>2013</v>
      </c>
      <c r="B367">
        <v>490</v>
      </c>
    </row>
    <row r="368" spans="1:2" x14ac:dyDescent="0.3">
      <c r="A368">
        <v>2014</v>
      </c>
      <c r="B368">
        <v>455</v>
      </c>
    </row>
    <row r="369" spans="1:2" x14ac:dyDescent="0.3">
      <c r="A369">
        <v>2015</v>
      </c>
      <c r="B369">
        <v>479</v>
      </c>
    </row>
    <row r="370" spans="1:2" x14ac:dyDescent="0.3">
      <c r="A370" t="s">
        <v>100</v>
      </c>
    </row>
    <row r="371" spans="1:2" x14ac:dyDescent="0.3">
      <c r="A371">
        <v>2007</v>
      </c>
      <c r="B371">
        <v>58</v>
      </c>
    </row>
    <row r="372" spans="1:2" x14ac:dyDescent="0.3">
      <c r="A372">
        <v>2008</v>
      </c>
      <c r="B372">
        <v>93</v>
      </c>
    </row>
    <row r="373" spans="1:2" x14ac:dyDescent="0.3">
      <c r="A373">
        <v>2009</v>
      </c>
      <c r="B373">
        <v>105</v>
      </c>
    </row>
    <row r="374" spans="1:2" x14ac:dyDescent="0.3">
      <c r="A374">
        <v>2010</v>
      </c>
      <c r="B374">
        <v>101</v>
      </c>
    </row>
    <row r="375" spans="1:2" x14ac:dyDescent="0.3">
      <c r="A375">
        <v>2011</v>
      </c>
      <c r="B375">
        <v>122</v>
      </c>
    </row>
    <row r="376" spans="1:2" x14ac:dyDescent="0.3">
      <c r="A376">
        <v>2012</v>
      </c>
      <c r="B376">
        <v>100</v>
      </c>
    </row>
    <row r="377" spans="1:2" x14ac:dyDescent="0.3">
      <c r="A377">
        <v>2013</v>
      </c>
      <c r="B377">
        <v>109</v>
      </c>
    </row>
    <row r="378" spans="1:2" x14ac:dyDescent="0.3">
      <c r="A378">
        <v>2014</v>
      </c>
      <c r="B378">
        <v>113</v>
      </c>
    </row>
    <row r="379" spans="1:2" x14ac:dyDescent="0.3">
      <c r="A379">
        <v>2015</v>
      </c>
      <c r="B379">
        <v>111</v>
      </c>
    </row>
    <row r="380" spans="1:2" x14ac:dyDescent="0.3">
      <c r="A380" t="s">
        <v>101</v>
      </c>
    </row>
    <row r="381" spans="1:2" x14ac:dyDescent="0.3">
      <c r="A381">
        <v>2007</v>
      </c>
      <c r="B381">
        <v>8959</v>
      </c>
    </row>
    <row r="382" spans="1:2" x14ac:dyDescent="0.3">
      <c r="A382">
        <v>2008</v>
      </c>
      <c r="B382">
        <v>17564</v>
      </c>
    </row>
    <row r="383" spans="1:2" x14ac:dyDescent="0.3">
      <c r="A383">
        <v>2009</v>
      </c>
      <c r="B383">
        <v>19275</v>
      </c>
    </row>
    <row r="384" spans="1:2" x14ac:dyDescent="0.3">
      <c r="A384">
        <v>2010</v>
      </c>
      <c r="B384">
        <v>19567</v>
      </c>
    </row>
    <row r="385" spans="1:2" x14ac:dyDescent="0.3">
      <c r="A385">
        <v>2011</v>
      </c>
      <c r="B385">
        <v>18693</v>
      </c>
    </row>
    <row r="386" spans="1:2" x14ac:dyDescent="0.3">
      <c r="A386">
        <v>2012</v>
      </c>
      <c r="B386">
        <v>17660</v>
      </c>
    </row>
    <row r="387" spans="1:2" x14ac:dyDescent="0.3">
      <c r="A387">
        <v>2013</v>
      </c>
      <c r="B387">
        <v>16119</v>
      </c>
    </row>
    <row r="388" spans="1:2" x14ac:dyDescent="0.3">
      <c r="A388">
        <v>2014</v>
      </c>
      <c r="B388">
        <v>15408</v>
      </c>
    </row>
    <row r="389" spans="1:2" x14ac:dyDescent="0.3">
      <c r="A389">
        <v>2015</v>
      </c>
      <c r="B389">
        <v>15019</v>
      </c>
    </row>
    <row r="390" spans="1:2" x14ac:dyDescent="0.3">
      <c r="A390" t="s">
        <v>102</v>
      </c>
    </row>
    <row r="391" spans="1:2" x14ac:dyDescent="0.3">
      <c r="A391">
        <v>2007</v>
      </c>
      <c r="B391">
        <v>192</v>
      </c>
    </row>
    <row r="392" spans="1:2" x14ac:dyDescent="0.3">
      <c r="A392">
        <v>2008</v>
      </c>
      <c r="B392">
        <v>362</v>
      </c>
    </row>
    <row r="393" spans="1:2" x14ac:dyDescent="0.3">
      <c r="A393">
        <v>2009</v>
      </c>
      <c r="B393">
        <v>424</v>
      </c>
    </row>
    <row r="394" spans="1:2" x14ac:dyDescent="0.3">
      <c r="A394">
        <v>2010</v>
      </c>
      <c r="B394">
        <v>439</v>
      </c>
    </row>
    <row r="395" spans="1:2" x14ac:dyDescent="0.3">
      <c r="A395">
        <v>2011</v>
      </c>
      <c r="B395">
        <v>364</v>
      </c>
    </row>
    <row r="396" spans="1:2" x14ac:dyDescent="0.3">
      <c r="A396">
        <v>2012</v>
      </c>
      <c r="B396">
        <v>304</v>
      </c>
    </row>
    <row r="397" spans="1:2" x14ac:dyDescent="0.3">
      <c r="A397">
        <v>2013</v>
      </c>
      <c r="B397">
        <v>346</v>
      </c>
    </row>
    <row r="398" spans="1:2" x14ac:dyDescent="0.3">
      <c r="A398">
        <v>2014</v>
      </c>
      <c r="B398">
        <v>385</v>
      </c>
    </row>
    <row r="399" spans="1:2" x14ac:dyDescent="0.3">
      <c r="A399">
        <v>2015</v>
      </c>
      <c r="B399">
        <v>426</v>
      </c>
    </row>
    <row r="400" spans="1:2" x14ac:dyDescent="0.3">
      <c r="A400" t="s">
        <v>103</v>
      </c>
    </row>
    <row r="401" spans="1:2" x14ac:dyDescent="0.3">
      <c r="A401">
        <v>2007</v>
      </c>
      <c r="B401">
        <v>21</v>
      </c>
    </row>
    <row r="402" spans="1:2" x14ac:dyDescent="0.3">
      <c r="A402">
        <v>2008</v>
      </c>
      <c r="B402">
        <v>88</v>
      </c>
    </row>
    <row r="403" spans="1:2" x14ac:dyDescent="0.3">
      <c r="A403">
        <v>2009</v>
      </c>
      <c r="B403">
        <v>84</v>
      </c>
    </row>
    <row r="404" spans="1:2" x14ac:dyDescent="0.3">
      <c r="A404">
        <v>2010</v>
      </c>
      <c r="B404">
        <v>86</v>
      </c>
    </row>
    <row r="405" spans="1:2" x14ac:dyDescent="0.3">
      <c r="A405">
        <v>2011</v>
      </c>
      <c r="B405">
        <v>89</v>
      </c>
    </row>
    <row r="406" spans="1:2" x14ac:dyDescent="0.3">
      <c r="A406">
        <v>2012</v>
      </c>
      <c r="B406">
        <v>39</v>
      </c>
    </row>
    <row r="407" spans="1:2" x14ac:dyDescent="0.3">
      <c r="A407">
        <v>2013</v>
      </c>
      <c r="B407">
        <v>36</v>
      </c>
    </row>
    <row r="408" spans="1:2" x14ac:dyDescent="0.3">
      <c r="A408">
        <v>2014</v>
      </c>
      <c r="B408">
        <v>48</v>
      </c>
    </row>
    <row r="409" spans="1:2" x14ac:dyDescent="0.3">
      <c r="A409">
        <v>2015</v>
      </c>
      <c r="B409">
        <v>69</v>
      </c>
    </row>
    <row r="410" spans="1:2" x14ac:dyDescent="0.3">
      <c r="A410" t="s">
        <v>104</v>
      </c>
    </row>
    <row r="411" spans="1:2" x14ac:dyDescent="0.3">
      <c r="A411">
        <v>2007</v>
      </c>
      <c r="B411">
        <v>37</v>
      </c>
    </row>
    <row r="412" spans="1:2" x14ac:dyDescent="0.3">
      <c r="A412">
        <v>2008</v>
      </c>
      <c r="B412">
        <v>110</v>
      </c>
    </row>
    <row r="413" spans="1:2" x14ac:dyDescent="0.3">
      <c r="A413">
        <v>2009</v>
      </c>
      <c r="B413">
        <v>140</v>
      </c>
    </row>
    <row r="414" spans="1:2" x14ac:dyDescent="0.3">
      <c r="A414">
        <v>2010</v>
      </c>
      <c r="B414">
        <v>90</v>
      </c>
    </row>
    <row r="415" spans="1:2" x14ac:dyDescent="0.3">
      <c r="A415">
        <v>2011</v>
      </c>
      <c r="B415">
        <v>114</v>
      </c>
    </row>
    <row r="416" spans="1:2" x14ac:dyDescent="0.3">
      <c r="A416">
        <v>2012</v>
      </c>
      <c r="B416">
        <v>98</v>
      </c>
    </row>
    <row r="417" spans="1:2" x14ac:dyDescent="0.3">
      <c r="A417">
        <v>2013</v>
      </c>
      <c r="B417">
        <v>82</v>
      </c>
    </row>
    <row r="418" spans="1:2" x14ac:dyDescent="0.3">
      <c r="A418">
        <v>2014</v>
      </c>
      <c r="B418">
        <v>76</v>
      </c>
    </row>
    <row r="419" spans="1:2" x14ac:dyDescent="0.3">
      <c r="A419">
        <v>2015</v>
      </c>
      <c r="B419">
        <v>73</v>
      </c>
    </row>
    <row r="420" spans="1:2" x14ac:dyDescent="0.3">
      <c r="A420" t="s">
        <v>105</v>
      </c>
    </row>
    <row r="421" spans="1:2" x14ac:dyDescent="0.3">
      <c r="A421">
        <v>2007</v>
      </c>
      <c r="B421">
        <v>6</v>
      </c>
    </row>
    <row r="422" spans="1:2" x14ac:dyDescent="0.3">
      <c r="A422">
        <v>2008</v>
      </c>
      <c r="B422">
        <v>13</v>
      </c>
    </row>
    <row r="423" spans="1:2" x14ac:dyDescent="0.3">
      <c r="A423">
        <v>2009</v>
      </c>
      <c r="B423">
        <v>25</v>
      </c>
    </row>
    <row r="424" spans="1:2" x14ac:dyDescent="0.3">
      <c r="A424">
        <v>2010</v>
      </c>
      <c r="B424">
        <v>18</v>
      </c>
    </row>
    <row r="425" spans="1:2" x14ac:dyDescent="0.3">
      <c r="A425">
        <v>2011</v>
      </c>
      <c r="B425">
        <v>10</v>
      </c>
    </row>
    <row r="426" spans="1:2" x14ac:dyDescent="0.3">
      <c r="A426">
        <v>2012</v>
      </c>
      <c r="B426">
        <v>19</v>
      </c>
    </row>
    <row r="427" spans="1:2" x14ac:dyDescent="0.3">
      <c r="A427">
        <v>2013</v>
      </c>
      <c r="B427">
        <v>46</v>
      </c>
    </row>
    <row r="428" spans="1:2" x14ac:dyDescent="0.3">
      <c r="A428">
        <v>2014</v>
      </c>
      <c r="B428">
        <v>55</v>
      </c>
    </row>
    <row r="429" spans="1:2" x14ac:dyDescent="0.3">
      <c r="A429">
        <v>2015</v>
      </c>
      <c r="B429">
        <v>49</v>
      </c>
    </row>
    <row r="430" spans="1:2" x14ac:dyDescent="0.3">
      <c r="A430" t="s">
        <v>106</v>
      </c>
    </row>
    <row r="431" spans="1:2" x14ac:dyDescent="0.3">
      <c r="A431">
        <v>2007</v>
      </c>
      <c r="B431">
        <v>394</v>
      </c>
    </row>
    <row r="432" spans="1:2" x14ac:dyDescent="0.3">
      <c r="A432">
        <v>2008</v>
      </c>
      <c r="B432">
        <v>749</v>
      </c>
    </row>
    <row r="433" spans="1:2" x14ac:dyDescent="0.3">
      <c r="A433">
        <v>2009</v>
      </c>
      <c r="B433">
        <v>1122</v>
      </c>
    </row>
    <row r="434" spans="1:2" x14ac:dyDescent="0.3">
      <c r="A434">
        <v>2010</v>
      </c>
      <c r="B434">
        <v>1012</v>
      </c>
    </row>
    <row r="435" spans="1:2" x14ac:dyDescent="0.3">
      <c r="A435">
        <v>2011</v>
      </c>
      <c r="B435">
        <v>1283</v>
      </c>
    </row>
    <row r="436" spans="1:2" x14ac:dyDescent="0.3">
      <c r="A436">
        <v>2012</v>
      </c>
      <c r="B436">
        <v>1194</v>
      </c>
    </row>
    <row r="437" spans="1:2" x14ac:dyDescent="0.3">
      <c r="A437">
        <v>2013</v>
      </c>
      <c r="B437">
        <v>1296</v>
      </c>
    </row>
    <row r="438" spans="1:2" x14ac:dyDescent="0.3">
      <c r="A438">
        <v>2014</v>
      </c>
      <c r="B438">
        <v>1068</v>
      </c>
    </row>
    <row r="439" spans="1:2" x14ac:dyDescent="0.3">
      <c r="A439">
        <v>2015</v>
      </c>
      <c r="B439">
        <v>1046</v>
      </c>
    </row>
    <row r="440" spans="1:2" x14ac:dyDescent="0.3">
      <c r="A440" t="s">
        <v>107</v>
      </c>
    </row>
    <row r="441" spans="1:2" x14ac:dyDescent="0.3">
      <c r="A441">
        <v>2007</v>
      </c>
      <c r="B441">
        <v>1008</v>
      </c>
    </row>
    <row r="442" spans="1:2" x14ac:dyDescent="0.3">
      <c r="A442">
        <v>2008</v>
      </c>
      <c r="B442">
        <v>2140</v>
      </c>
    </row>
    <row r="443" spans="1:2" x14ac:dyDescent="0.3">
      <c r="A443">
        <v>2009</v>
      </c>
      <c r="B443">
        <v>2125</v>
      </c>
    </row>
    <row r="444" spans="1:2" x14ac:dyDescent="0.3">
      <c r="A444">
        <v>2010</v>
      </c>
      <c r="B444">
        <v>2149</v>
      </c>
    </row>
    <row r="445" spans="1:2" x14ac:dyDescent="0.3">
      <c r="A445">
        <v>2011</v>
      </c>
      <c r="B445">
        <v>2156</v>
      </c>
    </row>
    <row r="446" spans="1:2" x14ac:dyDescent="0.3">
      <c r="A446">
        <v>2012</v>
      </c>
      <c r="B446">
        <v>2046</v>
      </c>
    </row>
    <row r="447" spans="1:2" x14ac:dyDescent="0.3">
      <c r="A447">
        <v>2013</v>
      </c>
      <c r="B447">
        <v>2127</v>
      </c>
    </row>
    <row r="448" spans="1:2" x14ac:dyDescent="0.3">
      <c r="A448">
        <v>2014</v>
      </c>
      <c r="B448">
        <v>2153</v>
      </c>
    </row>
    <row r="449" spans="1:2" x14ac:dyDescent="0.3">
      <c r="A449">
        <v>2015</v>
      </c>
      <c r="B449">
        <v>2297</v>
      </c>
    </row>
  </sheetData>
  <conditionalFormatting sqref="C11:AR12 AS12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C12:AS12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9"/>
  <sheetViews>
    <sheetView tabSelected="1" topLeftCell="A10" zoomScale="80" zoomScaleNormal="80" workbookViewId="0">
      <selection activeCell="D2" sqref="D2"/>
    </sheetView>
  </sheetViews>
  <sheetFormatPr defaultRowHeight="14.4" x14ac:dyDescent="0.3"/>
  <cols>
    <col min="2" max="2" width="24" customWidth="1"/>
    <col min="42" max="42" width="9.77734375" customWidth="1"/>
  </cols>
  <sheetData>
    <row r="1" spans="1:45" x14ac:dyDescent="0.3">
      <c r="B1">
        <v>19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</row>
    <row r="2" spans="1:45" x14ac:dyDescent="0.3">
      <c r="B2" s="2" t="s">
        <v>153</v>
      </c>
      <c r="C2" s="1" t="str">
        <f ca="1">SUBSTITUTE(OFFSET($B$1,$B$1+10*C$1,-1),"Antal lärosäten med ","")</f>
        <v>Språkvetenskapliga ämnen</v>
      </c>
      <c r="D2" s="1" t="str">
        <f t="shared" ref="D2:AS2" ca="1" si="0">SUBSTITUTE(OFFSET($B$1,$B$1+10*D$1,-1),"Antal lärosäten med ","")</f>
        <v>Övriga språk</v>
      </c>
      <c r="E2" s="1" t="str">
        <f t="shared" ca="1" si="0"/>
        <v>Översättning och tolkning</v>
      </c>
      <c r="F2" s="1" t="str">
        <f t="shared" ca="1" si="0"/>
        <v>Ungerska</v>
      </c>
      <c r="G2" s="1" t="str">
        <f t="shared" ca="1" si="0"/>
        <v>Tyska</v>
      </c>
      <c r="H2" s="1" t="str">
        <f t="shared" ca="1" si="0"/>
        <v>Tjeckiska</v>
      </c>
      <c r="I2" s="1" t="str">
        <f t="shared" ca="1" si="0"/>
        <v>Tibetanska</v>
      </c>
      <c r="J2" s="1" t="str">
        <f t="shared" ca="1" si="0"/>
        <v>Teckenspråk</v>
      </c>
      <c r="K2" s="1" t="str">
        <f t="shared" ca="1" si="0"/>
        <v>Svenska/Nordiska Språk</v>
      </c>
      <c r="L2" s="1" t="str">
        <f t="shared" ca="1" si="0"/>
        <v>Svenska som andraspråk</v>
      </c>
      <c r="M2" s="1" t="str">
        <f t="shared" ca="1" si="0"/>
        <v>Swahili</v>
      </c>
      <c r="N2" s="1" t="str">
        <f t="shared" ca="1" si="0"/>
        <v>Spanska</v>
      </c>
      <c r="O2" s="1" t="str">
        <f t="shared" ca="1" si="0"/>
        <v>Samiska</v>
      </c>
      <c r="P2" s="1" t="str">
        <f t="shared" ca="1" si="0"/>
        <v>Ryska</v>
      </c>
      <c r="Q2" s="1" t="str">
        <f t="shared" ca="1" si="0"/>
        <v>Rumänska</v>
      </c>
      <c r="R2" s="1" t="str">
        <f t="shared" ca="1" si="0"/>
        <v>Portugisiska</v>
      </c>
      <c r="S2" s="1" t="str">
        <f t="shared" ca="1" si="0"/>
        <v>Polska</v>
      </c>
      <c r="T2" s="1" t="str">
        <f t="shared" ca="1" si="0"/>
        <v>Persiska</v>
      </c>
      <c r="U2" s="1" t="str">
        <f t="shared" ca="1" si="0"/>
        <v>Nygrekiska</v>
      </c>
      <c r="V2" s="1" t="str">
        <f t="shared" ca="1" si="0"/>
        <v>Nederländska</v>
      </c>
      <c r="W2" s="1" t="str">
        <f t="shared" ca="1" si="0"/>
        <v>Litauiska</v>
      </c>
      <c r="X2" s="1" t="str">
        <f t="shared" ca="1" si="0"/>
        <v>Lettiska</v>
      </c>
      <c r="Y2" s="1" t="str">
        <f t="shared" ca="1" si="0"/>
        <v>Latin</v>
      </c>
      <c r="Z2" s="1" t="str">
        <f t="shared" ca="1" si="0"/>
        <v>Kurdiska</v>
      </c>
      <c r="AA2" s="1" t="str">
        <f t="shared" ca="1" si="0"/>
        <v>Koreanska</v>
      </c>
      <c r="AB2" s="1" t="str">
        <f t="shared" ca="1" si="0"/>
        <v>Kinesiska</v>
      </c>
      <c r="AC2" s="1" t="str">
        <f t="shared" ca="1" si="0"/>
        <v>Japanska</v>
      </c>
      <c r="AD2" s="1" t="str">
        <f t="shared" ca="1" si="0"/>
        <v>Italienska</v>
      </c>
      <c r="AE2" s="1" t="str">
        <f t="shared" ca="1" si="0"/>
        <v>Indologi och sanskrit</v>
      </c>
      <c r="AF2" s="1" t="str">
        <f t="shared" ca="1" si="0"/>
        <v>Hindi</v>
      </c>
      <c r="AG2" s="1" t="str">
        <f t="shared" ca="1" si="0"/>
        <v>Hebreiska</v>
      </c>
      <c r="AH2" s="1" t="str">
        <f t="shared" ca="1" si="0"/>
        <v>Grekiska</v>
      </c>
      <c r="AI2" s="1" t="str">
        <f t="shared" ca="1" si="0"/>
        <v>Franska</v>
      </c>
      <c r="AJ2" s="1" t="str">
        <f t="shared" ca="1" si="0"/>
        <v>Flerspråkigt inriktade ämnen</v>
      </c>
      <c r="AK2" s="1" t="str">
        <f t="shared" ca="1" si="0"/>
        <v>Finska</v>
      </c>
      <c r="AL2" s="1" t="str">
        <f t="shared" ca="1" si="0"/>
        <v>Estniska</v>
      </c>
      <c r="AM2" s="1" t="str">
        <f t="shared" ca="1" si="0"/>
        <v>Engelska</v>
      </c>
      <c r="AN2" s="1" t="str">
        <f t="shared" ca="1" si="0"/>
        <v>Danska</v>
      </c>
      <c r="AO2" s="1" t="str">
        <f t="shared" ca="1" si="0"/>
        <v>Bulgariska</v>
      </c>
      <c r="AP2" s="1" t="str">
        <f t="shared" ca="1" si="0"/>
        <v>Bosniska/kroatiska/serbiska</v>
      </c>
      <c r="AQ2" s="1" t="str">
        <f t="shared" ca="1" si="0"/>
        <v>Arameiska/syriska</v>
      </c>
      <c r="AR2" s="1" t="str">
        <f t="shared" ca="1" si="0"/>
        <v>Arabiska</v>
      </c>
      <c r="AS2" s="1" t="str">
        <f t="shared" ca="1" si="0"/>
        <v>Allmän språkvetenskap/lingvistik</v>
      </c>
    </row>
    <row r="3" spans="1:45" x14ac:dyDescent="0.3">
      <c r="A3">
        <v>1</v>
      </c>
      <c r="B3">
        <v>2007</v>
      </c>
      <c r="C3">
        <f ca="1">OFFSET($B$1,$B$1+10*C$1+$A3,0)</f>
        <v>28</v>
      </c>
      <c r="D3">
        <f t="shared" ref="D3:AS9" ca="1" si="1">OFFSET($B$1,$B$1+10*D$1+$A3,0)</f>
        <v>4</v>
      </c>
      <c r="E3">
        <f t="shared" ca="1" si="1"/>
        <v>7</v>
      </c>
      <c r="F3">
        <f t="shared" ca="1" si="1"/>
        <v>1</v>
      </c>
      <c r="G3">
        <f t="shared" ca="1" si="1"/>
        <v>18</v>
      </c>
      <c r="H3">
        <f t="shared" ca="1" si="1"/>
        <v>3</v>
      </c>
      <c r="I3">
        <f t="shared" ca="1" si="1"/>
        <v>1</v>
      </c>
      <c r="J3">
        <f t="shared" ca="1" si="1"/>
        <v>3</v>
      </c>
      <c r="K3">
        <f t="shared" ca="1" si="1"/>
        <v>25</v>
      </c>
      <c r="L3">
        <f t="shared" ca="1" si="1"/>
        <v>15</v>
      </c>
      <c r="M3">
        <f t="shared" ca="1" si="1"/>
        <v>1</v>
      </c>
      <c r="N3">
        <f t="shared" ca="1" si="1"/>
        <v>17</v>
      </c>
      <c r="O3">
        <f t="shared" ca="1" si="1"/>
        <v>2</v>
      </c>
      <c r="P3">
        <f t="shared" ca="1" si="1"/>
        <v>9</v>
      </c>
      <c r="Q3">
        <f t="shared" ca="1" si="1"/>
        <v>1</v>
      </c>
      <c r="R3">
        <f t="shared" ca="1" si="1"/>
        <v>1</v>
      </c>
      <c r="S3">
        <f t="shared" ca="1" si="1"/>
        <v>4</v>
      </c>
      <c r="T3">
        <f t="shared" ca="1" si="1"/>
        <v>1</v>
      </c>
      <c r="U3">
        <f t="shared" ca="1" si="1"/>
        <v>3</v>
      </c>
      <c r="V3">
        <f t="shared" ca="1" si="1"/>
        <v>2</v>
      </c>
      <c r="W3">
        <f t="shared" ca="1" si="1"/>
        <v>1</v>
      </c>
      <c r="X3">
        <f t="shared" ca="1" si="1"/>
        <v>1</v>
      </c>
      <c r="Y3">
        <f t="shared" ca="1" si="1"/>
        <v>6</v>
      </c>
      <c r="Z3">
        <f t="shared" ca="1" si="1"/>
        <v>1</v>
      </c>
      <c r="AA3">
        <f t="shared" ca="1" si="1"/>
        <v>1</v>
      </c>
      <c r="AB3">
        <f t="shared" ca="1" si="1"/>
        <v>8</v>
      </c>
      <c r="AC3">
        <f t="shared" ca="1" si="1"/>
        <v>7</v>
      </c>
      <c r="AD3">
        <f t="shared" ca="1" si="1"/>
        <v>7</v>
      </c>
      <c r="AE3">
        <f t="shared" ca="1" si="1"/>
        <v>2</v>
      </c>
      <c r="AF3">
        <f t="shared" ca="1" si="1"/>
        <v>1</v>
      </c>
      <c r="AG3">
        <f t="shared" ca="1" si="1"/>
        <v>4</v>
      </c>
      <c r="AH3">
        <f t="shared" ca="1" si="1"/>
        <v>4</v>
      </c>
      <c r="AI3">
        <f t="shared" ca="1" si="1"/>
        <v>17</v>
      </c>
      <c r="AJ3">
        <f t="shared" ca="1" si="1"/>
        <v>4</v>
      </c>
      <c r="AK3">
        <f t="shared" ca="1" si="1"/>
        <v>6</v>
      </c>
      <c r="AL3">
        <f t="shared" ca="1" si="1"/>
        <v>1</v>
      </c>
      <c r="AM3">
        <f t="shared" ca="1" si="1"/>
        <v>27</v>
      </c>
      <c r="AN3">
        <f t="shared" ca="1" si="1"/>
        <v>3</v>
      </c>
      <c r="AO3">
        <f t="shared" ca="1" si="1"/>
        <v>2</v>
      </c>
      <c r="AP3">
        <f t="shared" ca="1" si="1"/>
        <v>2</v>
      </c>
      <c r="AQ3">
        <f t="shared" ca="1" si="1"/>
        <v>1</v>
      </c>
      <c r="AR3">
        <f t="shared" ca="1" si="1"/>
        <v>5</v>
      </c>
      <c r="AS3">
        <f t="shared" ca="1" si="1"/>
        <v>11</v>
      </c>
    </row>
    <row r="4" spans="1:45" x14ac:dyDescent="0.3">
      <c r="A4">
        <v>2</v>
      </c>
      <c r="B4">
        <v>2008</v>
      </c>
      <c r="C4">
        <f t="shared" ref="C4:R11" ca="1" si="2">OFFSET($B$1,$B$1+10*C$1+$A4,0)</f>
        <v>27</v>
      </c>
      <c r="D4">
        <f t="shared" ca="1" si="2"/>
        <v>6</v>
      </c>
      <c r="E4">
        <f t="shared" ca="1" si="2"/>
        <v>7</v>
      </c>
      <c r="F4">
        <f t="shared" ca="1" si="2"/>
        <v>1</v>
      </c>
      <c r="G4">
        <f t="shared" ca="1" si="2"/>
        <v>16</v>
      </c>
      <c r="H4">
        <f t="shared" ca="1" si="2"/>
        <v>3</v>
      </c>
      <c r="I4">
        <f t="shared" ca="1" si="2"/>
        <v>1</v>
      </c>
      <c r="J4">
        <f t="shared" ca="1" si="2"/>
        <v>4</v>
      </c>
      <c r="K4">
        <f t="shared" ca="1" si="2"/>
        <v>25</v>
      </c>
      <c r="L4">
        <f t="shared" ca="1" si="2"/>
        <v>15</v>
      </c>
      <c r="M4">
        <f t="shared" ca="1" si="2"/>
        <v>1</v>
      </c>
      <c r="N4">
        <f t="shared" ca="1" si="2"/>
        <v>18</v>
      </c>
      <c r="O4">
        <f t="shared" ca="1" si="2"/>
        <v>2</v>
      </c>
      <c r="P4">
        <f t="shared" ca="1" si="2"/>
        <v>10</v>
      </c>
      <c r="Q4">
        <f t="shared" ca="1" si="2"/>
        <v>1</v>
      </c>
      <c r="R4">
        <f t="shared" ca="1" si="2"/>
        <v>2</v>
      </c>
      <c r="S4">
        <f t="shared" ca="1" si="1"/>
        <v>4</v>
      </c>
      <c r="T4">
        <f t="shared" ca="1" si="1"/>
        <v>1</v>
      </c>
      <c r="U4">
        <f t="shared" ca="1" si="1"/>
        <v>3</v>
      </c>
      <c r="V4">
        <f t="shared" ca="1" si="1"/>
        <v>2</v>
      </c>
      <c r="W4">
        <f t="shared" ca="1" si="1"/>
        <v>1</v>
      </c>
      <c r="X4">
        <f t="shared" ca="1" si="1"/>
        <v>1</v>
      </c>
      <c r="Y4">
        <f t="shared" ca="1" si="1"/>
        <v>6</v>
      </c>
      <c r="Z4">
        <f t="shared" ca="1" si="1"/>
        <v>1</v>
      </c>
      <c r="AA4">
        <f t="shared" ca="1" si="1"/>
        <v>1</v>
      </c>
      <c r="AB4">
        <f t="shared" ca="1" si="1"/>
        <v>7</v>
      </c>
      <c r="AC4">
        <f t="shared" ca="1" si="1"/>
        <v>8</v>
      </c>
      <c r="AD4">
        <f t="shared" ca="1" si="1"/>
        <v>7</v>
      </c>
      <c r="AE4">
        <f t="shared" ca="1" si="1"/>
        <v>2</v>
      </c>
      <c r="AF4">
        <f t="shared" ca="1" si="1"/>
        <v>1</v>
      </c>
      <c r="AG4">
        <f t="shared" ca="1" si="1"/>
        <v>4</v>
      </c>
      <c r="AH4">
        <f t="shared" ca="1" si="1"/>
        <v>4</v>
      </c>
      <c r="AI4">
        <f t="shared" ca="1" si="1"/>
        <v>16</v>
      </c>
      <c r="AJ4">
        <f t="shared" ca="1" si="1"/>
        <v>5</v>
      </c>
      <c r="AK4">
        <f t="shared" ca="1" si="1"/>
        <v>6</v>
      </c>
      <c r="AL4">
        <f t="shared" ca="1" si="1"/>
        <v>1</v>
      </c>
      <c r="AM4">
        <f t="shared" ca="1" si="1"/>
        <v>26</v>
      </c>
      <c r="AN4">
        <f t="shared" ca="1" si="1"/>
        <v>4</v>
      </c>
      <c r="AO4">
        <f t="shared" ca="1" si="1"/>
        <v>2</v>
      </c>
      <c r="AP4">
        <f t="shared" ca="1" si="1"/>
        <v>2</v>
      </c>
      <c r="AQ4">
        <f t="shared" ca="1" si="1"/>
        <v>1</v>
      </c>
      <c r="AR4">
        <f t="shared" ca="1" si="1"/>
        <v>6</v>
      </c>
      <c r="AS4">
        <f t="shared" ca="1" si="1"/>
        <v>12</v>
      </c>
    </row>
    <row r="5" spans="1:45" x14ac:dyDescent="0.3">
      <c r="A5">
        <v>3</v>
      </c>
      <c r="B5">
        <v>2009</v>
      </c>
      <c r="C5">
        <f t="shared" ca="1" si="2"/>
        <v>27</v>
      </c>
      <c r="D5">
        <f t="shared" ca="1" si="1"/>
        <v>5</v>
      </c>
      <c r="E5">
        <f t="shared" ca="1" si="1"/>
        <v>7</v>
      </c>
      <c r="F5">
        <f t="shared" ca="1" si="1"/>
        <v>1</v>
      </c>
      <c r="G5">
        <f t="shared" ca="1" si="1"/>
        <v>15</v>
      </c>
      <c r="H5">
        <f t="shared" ca="1" si="1"/>
        <v>3</v>
      </c>
      <c r="I5">
        <f t="shared" ca="1" si="1"/>
        <v>1</v>
      </c>
      <c r="J5">
        <f t="shared" ca="1" si="1"/>
        <v>3</v>
      </c>
      <c r="K5">
        <f t="shared" ca="1" si="1"/>
        <v>25</v>
      </c>
      <c r="L5">
        <f t="shared" ca="1" si="1"/>
        <v>15</v>
      </c>
      <c r="M5">
        <f t="shared" ca="1" si="1"/>
        <v>1</v>
      </c>
      <c r="N5">
        <f t="shared" ca="1" si="1"/>
        <v>17</v>
      </c>
      <c r="O5">
        <f t="shared" ca="1" si="1"/>
        <v>2</v>
      </c>
      <c r="P5">
        <f t="shared" ca="1" si="1"/>
        <v>9</v>
      </c>
      <c r="Q5">
        <f t="shared" ca="1" si="1"/>
        <v>1</v>
      </c>
      <c r="R5">
        <f t="shared" ca="1" si="1"/>
        <v>2</v>
      </c>
      <c r="S5">
        <f t="shared" ca="1" si="1"/>
        <v>4</v>
      </c>
      <c r="T5">
        <f t="shared" ca="1" si="1"/>
        <v>1</v>
      </c>
      <c r="U5">
        <f t="shared" ca="1" si="1"/>
        <v>3</v>
      </c>
      <c r="V5">
        <f t="shared" ca="1" si="1"/>
        <v>3</v>
      </c>
      <c r="W5">
        <f t="shared" ca="1" si="1"/>
        <v>1</v>
      </c>
      <c r="X5">
        <f t="shared" ca="1" si="1"/>
        <v>1</v>
      </c>
      <c r="Y5">
        <f t="shared" ca="1" si="1"/>
        <v>6</v>
      </c>
      <c r="Z5">
        <f t="shared" ca="1" si="1"/>
        <v>1</v>
      </c>
      <c r="AA5">
        <f t="shared" ca="1" si="1"/>
        <v>1</v>
      </c>
      <c r="AB5">
        <f t="shared" ca="1" si="1"/>
        <v>8</v>
      </c>
      <c r="AC5">
        <f t="shared" ca="1" si="1"/>
        <v>8</v>
      </c>
      <c r="AD5">
        <f t="shared" ca="1" si="1"/>
        <v>7</v>
      </c>
      <c r="AE5">
        <f t="shared" ca="1" si="1"/>
        <v>2</v>
      </c>
      <c r="AF5">
        <f t="shared" ca="1" si="1"/>
        <v>1</v>
      </c>
      <c r="AG5">
        <f t="shared" ca="1" si="1"/>
        <v>4</v>
      </c>
      <c r="AH5">
        <f t="shared" ca="1" si="1"/>
        <v>4</v>
      </c>
      <c r="AI5">
        <f t="shared" ca="1" si="1"/>
        <v>15</v>
      </c>
      <c r="AJ5">
        <f t="shared" ca="1" si="1"/>
        <v>5</v>
      </c>
      <c r="AK5">
        <f t="shared" ca="1" si="1"/>
        <v>6</v>
      </c>
      <c r="AL5">
        <f t="shared" ca="1" si="1"/>
        <v>1</v>
      </c>
      <c r="AM5">
        <f t="shared" ca="1" si="1"/>
        <v>26</v>
      </c>
      <c r="AN5">
        <f t="shared" ca="1" si="1"/>
        <v>3</v>
      </c>
      <c r="AO5">
        <f t="shared" ca="1" si="1"/>
        <v>2</v>
      </c>
      <c r="AP5">
        <f t="shared" ca="1" si="1"/>
        <v>2</v>
      </c>
      <c r="AQ5">
        <f t="shared" ca="1" si="1"/>
        <v>1</v>
      </c>
      <c r="AR5">
        <f t="shared" ca="1" si="1"/>
        <v>6</v>
      </c>
      <c r="AS5">
        <f t="shared" ca="1" si="1"/>
        <v>10</v>
      </c>
    </row>
    <row r="6" spans="1:45" x14ac:dyDescent="0.3">
      <c r="A6">
        <v>4</v>
      </c>
      <c r="B6">
        <v>2010</v>
      </c>
      <c r="C6">
        <f t="shared" ca="1" si="2"/>
        <v>28</v>
      </c>
      <c r="D6">
        <f t="shared" ca="1" si="1"/>
        <v>5</v>
      </c>
      <c r="E6">
        <f t="shared" ca="1" si="1"/>
        <v>6</v>
      </c>
      <c r="F6">
        <f t="shared" ca="1" si="1"/>
        <v>1</v>
      </c>
      <c r="G6">
        <f t="shared" ca="1" si="1"/>
        <v>14</v>
      </c>
      <c r="H6">
        <f t="shared" ca="1" si="1"/>
        <v>3</v>
      </c>
      <c r="I6">
        <f t="shared" ca="1" si="1"/>
        <v>1</v>
      </c>
      <c r="J6">
        <f t="shared" ca="1" si="1"/>
        <v>3</v>
      </c>
      <c r="K6">
        <f t="shared" ca="1" si="1"/>
        <v>25</v>
      </c>
      <c r="L6">
        <f t="shared" ca="1" si="1"/>
        <v>16</v>
      </c>
      <c r="M6">
        <f t="shared" ca="1" si="1"/>
        <v>1</v>
      </c>
      <c r="N6">
        <f t="shared" ca="1" si="1"/>
        <v>18</v>
      </c>
      <c r="O6">
        <f t="shared" ca="1" si="1"/>
        <v>2</v>
      </c>
      <c r="P6">
        <f t="shared" ca="1" si="1"/>
        <v>9</v>
      </c>
      <c r="Q6">
        <f t="shared" ca="1" si="1"/>
        <v>1</v>
      </c>
      <c r="R6">
        <f t="shared" ca="1" si="1"/>
        <v>2</v>
      </c>
      <c r="S6">
        <f t="shared" ca="1" si="1"/>
        <v>4</v>
      </c>
      <c r="T6">
        <f t="shared" ca="1" si="1"/>
        <v>1</v>
      </c>
      <c r="U6">
        <f t="shared" ca="1" si="1"/>
        <v>2</v>
      </c>
      <c r="V6">
        <f t="shared" ca="1" si="1"/>
        <v>2</v>
      </c>
      <c r="W6">
        <f t="shared" ca="1" si="1"/>
        <v>1</v>
      </c>
      <c r="X6">
        <f t="shared" ca="1" si="1"/>
        <v>1</v>
      </c>
      <c r="Y6">
        <f t="shared" ca="1" si="1"/>
        <v>6</v>
      </c>
      <c r="Z6">
        <f t="shared" ca="1" si="1"/>
        <v>1</v>
      </c>
      <c r="AA6">
        <f t="shared" ca="1" si="1"/>
        <v>1</v>
      </c>
      <c r="AB6">
        <f t="shared" ca="1" si="1"/>
        <v>10</v>
      </c>
      <c r="AC6">
        <f t="shared" ca="1" si="1"/>
        <v>8</v>
      </c>
      <c r="AD6">
        <f t="shared" ca="1" si="1"/>
        <v>9</v>
      </c>
      <c r="AE6">
        <f t="shared" ca="1" si="1"/>
        <v>2</v>
      </c>
      <c r="AF6">
        <f t="shared" ca="1" si="1"/>
        <v>2</v>
      </c>
      <c r="AG6">
        <f t="shared" ca="1" si="1"/>
        <v>4</v>
      </c>
      <c r="AH6">
        <f t="shared" ca="1" si="1"/>
        <v>4</v>
      </c>
      <c r="AI6">
        <f t="shared" ca="1" si="1"/>
        <v>15</v>
      </c>
      <c r="AJ6">
        <f t="shared" ca="1" si="1"/>
        <v>6</v>
      </c>
      <c r="AK6">
        <f t="shared" ca="1" si="1"/>
        <v>5</v>
      </c>
      <c r="AL6">
        <f t="shared" ca="1" si="1"/>
        <v>1</v>
      </c>
      <c r="AM6">
        <f t="shared" ca="1" si="1"/>
        <v>26</v>
      </c>
      <c r="AN6">
        <f t="shared" ca="1" si="1"/>
        <v>5</v>
      </c>
      <c r="AO6">
        <f t="shared" ca="1" si="1"/>
        <v>2</v>
      </c>
      <c r="AP6">
        <f t="shared" ca="1" si="1"/>
        <v>2</v>
      </c>
      <c r="AQ6">
        <f t="shared" ca="1" si="1"/>
        <v>1</v>
      </c>
      <c r="AR6">
        <f t="shared" ca="1" si="1"/>
        <v>6</v>
      </c>
      <c r="AS6">
        <f t="shared" ca="1" si="1"/>
        <v>8</v>
      </c>
    </row>
    <row r="7" spans="1:45" x14ac:dyDescent="0.3">
      <c r="A7">
        <v>5</v>
      </c>
      <c r="B7">
        <v>2011</v>
      </c>
      <c r="C7">
        <f t="shared" ca="1" si="2"/>
        <v>29</v>
      </c>
      <c r="D7">
        <f t="shared" ca="1" si="1"/>
        <v>6</v>
      </c>
      <c r="E7">
        <f t="shared" ca="1" si="1"/>
        <v>7</v>
      </c>
      <c r="F7">
        <f t="shared" ca="1" si="1"/>
        <v>1</v>
      </c>
      <c r="G7">
        <f t="shared" ca="1" si="1"/>
        <v>14</v>
      </c>
      <c r="H7">
        <f t="shared" ca="1" si="1"/>
        <v>2</v>
      </c>
      <c r="I7">
        <f t="shared" ca="1" si="1"/>
        <v>1</v>
      </c>
      <c r="J7">
        <f t="shared" ca="1" si="1"/>
        <v>3</v>
      </c>
      <c r="K7">
        <f t="shared" ca="1" si="1"/>
        <v>26</v>
      </c>
      <c r="L7">
        <f t="shared" ca="1" si="1"/>
        <v>17</v>
      </c>
      <c r="M7">
        <f t="shared" ca="1" si="1"/>
        <v>1</v>
      </c>
      <c r="N7">
        <f t="shared" ca="1" si="1"/>
        <v>16</v>
      </c>
      <c r="O7">
        <f t="shared" ca="1" si="1"/>
        <v>2</v>
      </c>
      <c r="P7">
        <f t="shared" ca="1" si="1"/>
        <v>8</v>
      </c>
      <c r="Q7">
        <f t="shared" ca="1" si="1"/>
        <v>1</v>
      </c>
      <c r="R7">
        <f t="shared" ca="1" si="1"/>
        <v>2</v>
      </c>
      <c r="S7">
        <f t="shared" ca="1" si="1"/>
        <v>4</v>
      </c>
      <c r="T7">
        <f t="shared" ca="1" si="1"/>
        <v>1</v>
      </c>
      <c r="U7">
        <f t="shared" ca="1" si="1"/>
        <v>1</v>
      </c>
      <c r="V7">
        <f t="shared" ca="1" si="1"/>
        <v>2</v>
      </c>
      <c r="W7">
        <f t="shared" ca="1" si="1"/>
        <v>1</v>
      </c>
      <c r="X7">
        <f t="shared" ca="1" si="1"/>
        <v>1</v>
      </c>
      <c r="Y7">
        <f t="shared" ca="1" si="1"/>
        <v>7</v>
      </c>
      <c r="Z7">
        <f t="shared" ca="1" si="1"/>
        <v>1</v>
      </c>
      <c r="AA7">
        <f t="shared" ca="1" si="1"/>
        <v>1</v>
      </c>
      <c r="AB7">
        <f t="shared" ca="1" si="1"/>
        <v>12</v>
      </c>
      <c r="AC7">
        <f t="shared" ca="1" si="1"/>
        <v>9</v>
      </c>
      <c r="AD7">
        <f t="shared" ca="1" si="1"/>
        <v>9</v>
      </c>
      <c r="AE7">
        <f t="shared" ca="1" si="1"/>
        <v>2</v>
      </c>
      <c r="AF7">
        <f t="shared" ca="1" si="1"/>
        <v>1</v>
      </c>
      <c r="AG7">
        <f t="shared" ca="1" si="1"/>
        <v>4</v>
      </c>
      <c r="AH7">
        <f t="shared" ca="1" si="1"/>
        <v>4</v>
      </c>
      <c r="AI7">
        <f t="shared" ca="1" si="1"/>
        <v>15</v>
      </c>
      <c r="AJ7">
        <f t="shared" ca="1" si="1"/>
        <v>4</v>
      </c>
      <c r="AK7">
        <f t="shared" ca="1" si="1"/>
        <v>4</v>
      </c>
      <c r="AL7">
        <f t="shared" ca="1" si="1"/>
        <v>1</v>
      </c>
      <c r="AM7">
        <f t="shared" ca="1" si="1"/>
        <v>26</v>
      </c>
      <c r="AN7">
        <f t="shared" ca="1" si="1"/>
        <v>5</v>
      </c>
      <c r="AO7">
        <f t="shared" ca="1" si="1"/>
        <v>2</v>
      </c>
      <c r="AP7">
        <f t="shared" ca="1" si="1"/>
        <v>2</v>
      </c>
      <c r="AQ7">
        <f t="shared" ca="1" si="1"/>
        <v>1</v>
      </c>
      <c r="AR7">
        <f t="shared" ca="1" si="1"/>
        <v>7</v>
      </c>
      <c r="AS7">
        <f t="shared" ca="1" si="1"/>
        <v>8</v>
      </c>
    </row>
    <row r="8" spans="1:45" x14ac:dyDescent="0.3">
      <c r="A8">
        <v>6</v>
      </c>
      <c r="B8">
        <v>2012</v>
      </c>
      <c r="C8">
        <f t="shared" ca="1" si="2"/>
        <v>29</v>
      </c>
      <c r="D8">
        <f t="shared" ca="1" si="1"/>
        <v>5</v>
      </c>
      <c r="E8">
        <f t="shared" ca="1" si="1"/>
        <v>6</v>
      </c>
      <c r="F8">
        <f t="shared" ca="1" si="1"/>
        <v>1</v>
      </c>
      <c r="G8">
        <f t="shared" ca="1" si="1"/>
        <v>12</v>
      </c>
      <c r="H8">
        <f t="shared" ca="1" si="1"/>
        <v>1</v>
      </c>
      <c r="I8">
        <f t="shared" ca="1" si="1"/>
        <v>0</v>
      </c>
      <c r="J8">
        <f t="shared" ca="1" si="1"/>
        <v>2</v>
      </c>
      <c r="K8">
        <f t="shared" ca="1" si="1"/>
        <v>27</v>
      </c>
      <c r="L8">
        <f t="shared" ca="1" si="1"/>
        <v>17</v>
      </c>
      <c r="M8">
        <f t="shared" ca="1" si="1"/>
        <v>1</v>
      </c>
      <c r="N8">
        <f t="shared" ca="1" si="1"/>
        <v>17</v>
      </c>
      <c r="O8">
        <f t="shared" ca="1" si="1"/>
        <v>2</v>
      </c>
      <c r="P8">
        <f t="shared" ca="1" si="1"/>
        <v>8</v>
      </c>
      <c r="Q8">
        <f t="shared" ca="1" si="1"/>
        <v>1</v>
      </c>
      <c r="R8">
        <f t="shared" ca="1" si="1"/>
        <v>2</v>
      </c>
      <c r="S8">
        <f t="shared" ca="1" si="1"/>
        <v>3</v>
      </c>
      <c r="T8">
        <f t="shared" ca="1" si="1"/>
        <v>1</v>
      </c>
      <c r="U8">
        <f t="shared" ca="1" si="1"/>
        <v>1</v>
      </c>
      <c r="V8">
        <f t="shared" ca="1" si="1"/>
        <v>1</v>
      </c>
      <c r="W8">
        <f t="shared" ca="1" si="1"/>
        <v>1</v>
      </c>
      <c r="X8">
        <f t="shared" ca="1" si="1"/>
        <v>1</v>
      </c>
      <c r="Y8">
        <f t="shared" ca="1" si="1"/>
        <v>7</v>
      </c>
      <c r="Z8">
        <f t="shared" ca="1" si="1"/>
        <v>1</v>
      </c>
      <c r="AA8">
        <f t="shared" ca="1" si="1"/>
        <v>1</v>
      </c>
      <c r="AB8">
        <f t="shared" ca="1" si="1"/>
        <v>12</v>
      </c>
      <c r="AC8">
        <f t="shared" ca="1" si="1"/>
        <v>9</v>
      </c>
      <c r="AD8">
        <f t="shared" ca="1" si="1"/>
        <v>8</v>
      </c>
      <c r="AE8">
        <f t="shared" ca="1" si="1"/>
        <v>2</v>
      </c>
      <c r="AF8">
        <f t="shared" ca="1" si="1"/>
        <v>1</v>
      </c>
      <c r="AG8">
        <f t="shared" ca="1" si="1"/>
        <v>3</v>
      </c>
      <c r="AH8">
        <f t="shared" ca="1" si="1"/>
        <v>4</v>
      </c>
      <c r="AI8">
        <f t="shared" ca="1" si="1"/>
        <v>15</v>
      </c>
      <c r="AJ8">
        <f t="shared" ca="1" si="1"/>
        <v>4</v>
      </c>
      <c r="AK8">
        <f t="shared" ca="1" si="1"/>
        <v>4</v>
      </c>
      <c r="AL8">
        <f t="shared" ca="1" si="1"/>
        <v>1</v>
      </c>
      <c r="AM8">
        <f t="shared" ca="1" si="1"/>
        <v>26</v>
      </c>
      <c r="AN8">
        <f t="shared" ca="1" si="1"/>
        <v>4</v>
      </c>
      <c r="AO8">
        <f t="shared" ca="1" si="1"/>
        <v>1</v>
      </c>
      <c r="AP8">
        <f t="shared" ca="1" si="1"/>
        <v>1</v>
      </c>
      <c r="AQ8">
        <f t="shared" ca="1" si="1"/>
        <v>1</v>
      </c>
      <c r="AR8">
        <f t="shared" ca="1" si="1"/>
        <v>7</v>
      </c>
      <c r="AS8">
        <f t="shared" ca="1" si="1"/>
        <v>8</v>
      </c>
    </row>
    <row r="9" spans="1:45" x14ac:dyDescent="0.3">
      <c r="A9">
        <v>7</v>
      </c>
      <c r="B9">
        <v>2013</v>
      </c>
      <c r="C9">
        <f t="shared" ca="1" si="2"/>
        <v>29</v>
      </c>
      <c r="D9">
        <f t="shared" ca="1" si="1"/>
        <v>5</v>
      </c>
      <c r="E9">
        <f t="shared" ca="1" si="1"/>
        <v>5</v>
      </c>
      <c r="F9">
        <f t="shared" ca="1" si="1"/>
        <v>1</v>
      </c>
      <c r="G9">
        <f t="shared" ca="1" si="1"/>
        <v>13</v>
      </c>
      <c r="H9">
        <f t="shared" ca="1" si="1"/>
        <v>1</v>
      </c>
      <c r="I9">
        <f t="shared" ca="1" si="1"/>
        <v>0</v>
      </c>
      <c r="J9">
        <f t="shared" ca="1" si="1"/>
        <v>1</v>
      </c>
      <c r="K9">
        <f t="shared" ca="1" si="1"/>
        <v>27</v>
      </c>
      <c r="L9">
        <f t="shared" ca="1" si="1"/>
        <v>17</v>
      </c>
      <c r="M9">
        <f t="shared" ca="1" si="1"/>
        <v>1</v>
      </c>
      <c r="N9">
        <f t="shared" ca="1" si="1"/>
        <v>16</v>
      </c>
      <c r="O9">
        <f t="shared" ca="1" si="1"/>
        <v>2</v>
      </c>
      <c r="P9">
        <f t="shared" ca="1" si="1"/>
        <v>8</v>
      </c>
      <c r="Q9">
        <f t="shared" ca="1" si="1"/>
        <v>1</v>
      </c>
      <c r="R9">
        <f t="shared" ca="1" si="1"/>
        <v>3</v>
      </c>
      <c r="S9">
        <f t="shared" ca="1" si="1"/>
        <v>2</v>
      </c>
      <c r="T9">
        <f t="shared" ca="1" si="1"/>
        <v>1</v>
      </c>
      <c r="U9">
        <f t="shared" ca="1" si="1"/>
        <v>1</v>
      </c>
      <c r="V9">
        <f t="shared" ref="D9:AS11" ca="1" si="3">OFFSET($B$1,$B$1+10*V$1+$A9,0)</f>
        <v>1</v>
      </c>
      <c r="W9">
        <f t="shared" ca="1" si="3"/>
        <v>1</v>
      </c>
      <c r="X9">
        <f t="shared" ca="1" si="3"/>
        <v>1</v>
      </c>
      <c r="Y9">
        <f t="shared" ca="1" si="3"/>
        <v>7</v>
      </c>
      <c r="Z9">
        <f t="shared" ca="1" si="3"/>
        <v>1</v>
      </c>
      <c r="AA9">
        <f t="shared" ca="1" si="3"/>
        <v>1</v>
      </c>
      <c r="AB9">
        <f t="shared" ca="1" si="3"/>
        <v>12</v>
      </c>
      <c r="AC9">
        <f t="shared" ca="1" si="3"/>
        <v>9</v>
      </c>
      <c r="AD9">
        <f t="shared" ca="1" si="3"/>
        <v>6</v>
      </c>
      <c r="AE9">
        <f t="shared" ca="1" si="3"/>
        <v>2</v>
      </c>
      <c r="AF9">
        <f t="shared" ca="1" si="3"/>
        <v>1</v>
      </c>
      <c r="AG9">
        <f t="shared" ca="1" si="3"/>
        <v>2</v>
      </c>
      <c r="AH9">
        <f t="shared" ca="1" si="3"/>
        <v>4</v>
      </c>
      <c r="AI9">
        <f t="shared" ca="1" si="3"/>
        <v>13</v>
      </c>
      <c r="AJ9">
        <f t="shared" ca="1" si="3"/>
        <v>4</v>
      </c>
      <c r="AK9">
        <f t="shared" ca="1" si="3"/>
        <v>4</v>
      </c>
      <c r="AL9">
        <f t="shared" ca="1" si="3"/>
        <v>1</v>
      </c>
      <c r="AM9">
        <f t="shared" ca="1" si="3"/>
        <v>26</v>
      </c>
      <c r="AN9">
        <f t="shared" ca="1" si="3"/>
        <v>3</v>
      </c>
      <c r="AO9">
        <f t="shared" ca="1" si="3"/>
        <v>1</v>
      </c>
      <c r="AP9">
        <f t="shared" ca="1" si="3"/>
        <v>1</v>
      </c>
      <c r="AQ9">
        <f t="shared" ca="1" si="3"/>
        <v>1</v>
      </c>
      <c r="AR9">
        <f t="shared" ca="1" si="3"/>
        <v>7</v>
      </c>
      <c r="AS9">
        <f t="shared" ca="1" si="3"/>
        <v>8</v>
      </c>
    </row>
    <row r="10" spans="1:45" x14ac:dyDescent="0.3">
      <c r="A10">
        <v>8</v>
      </c>
      <c r="B10">
        <v>2014</v>
      </c>
      <c r="C10">
        <f t="shared" ca="1" si="2"/>
        <v>29</v>
      </c>
      <c r="D10">
        <f t="shared" ca="1" si="3"/>
        <v>5</v>
      </c>
      <c r="E10">
        <f t="shared" ca="1" si="3"/>
        <v>5</v>
      </c>
      <c r="F10">
        <f t="shared" ca="1" si="3"/>
        <v>1</v>
      </c>
      <c r="G10">
        <f t="shared" ca="1" si="3"/>
        <v>13</v>
      </c>
      <c r="H10">
        <f t="shared" ca="1" si="3"/>
        <v>1</v>
      </c>
      <c r="I10">
        <f t="shared" ca="1" si="3"/>
        <v>0</v>
      </c>
      <c r="J10">
        <f t="shared" ca="1" si="3"/>
        <v>2</v>
      </c>
      <c r="K10">
        <f t="shared" ca="1" si="3"/>
        <v>27</v>
      </c>
      <c r="L10">
        <f t="shared" ca="1" si="3"/>
        <v>16</v>
      </c>
      <c r="M10">
        <f t="shared" ca="1" si="3"/>
        <v>1</v>
      </c>
      <c r="N10">
        <f t="shared" ca="1" si="3"/>
        <v>16</v>
      </c>
      <c r="O10">
        <f t="shared" ca="1" si="3"/>
        <v>2</v>
      </c>
      <c r="P10">
        <f t="shared" ca="1" si="3"/>
        <v>7</v>
      </c>
      <c r="Q10">
        <f t="shared" ca="1" si="3"/>
        <v>1</v>
      </c>
      <c r="R10">
        <f t="shared" ca="1" si="3"/>
        <v>3</v>
      </c>
      <c r="S10">
        <f t="shared" ca="1" si="3"/>
        <v>2</v>
      </c>
      <c r="T10">
        <f t="shared" ca="1" si="3"/>
        <v>1</v>
      </c>
      <c r="U10">
        <f t="shared" ca="1" si="3"/>
        <v>1</v>
      </c>
      <c r="V10">
        <f t="shared" ca="1" si="3"/>
        <v>1</v>
      </c>
      <c r="W10">
        <f t="shared" ca="1" si="3"/>
        <v>1</v>
      </c>
      <c r="X10">
        <f t="shared" ca="1" si="3"/>
        <v>1</v>
      </c>
      <c r="Y10">
        <f t="shared" ca="1" si="3"/>
        <v>6</v>
      </c>
      <c r="Z10">
        <f t="shared" ca="1" si="3"/>
        <v>1</v>
      </c>
      <c r="AA10">
        <f t="shared" ca="1" si="3"/>
        <v>1</v>
      </c>
      <c r="AB10">
        <f t="shared" ca="1" si="3"/>
        <v>11</v>
      </c>
      <c r="AC10">
        <f t="shared" ca="1" si="3"/>
        <v>9</v>
      </c>
      <c r="AD10">
        <f t="shared" ca="1" si="3"/>
        <v>6</v>
      </c>
      <c r="AE10">
        <f t="shared" ca="1" si="3"/>
        <v>1</v>
      </c>
      <c r="AF10">
        <f t="shared" ca="1" si="3"/>
        <v>1</v>
      </c>
      <c r="AG10">
        <f t="shared" ca="1" si="3"/>
        <v>2</v>
      </c>
      <c r="AH10">
        <f t="shared" ca="1" si="3"/>
        <v>4</v>
      </c>
      <c r="AI10">
        <f t="shared" ca="1" si="3"/>
        <v>12</v>
      </c>
      <c r="AJ10">
        <f t="shared" ca="1" si="3"/>
        <v>3</v>
      </c>
      <c r="AK10">
        <f t="shared" ca="1" si="3"/>
        <v>3</v>
      </c>
      <c r="AL10">
        <f t="shared" ca="1" si="3"/>
        <v>1</v>
      </c>
      <c r="AM10">
        <f t="shared" ca="1" si="3"/>
        <v>26</v>
      </c>
      <c r="AN10">
        <f t="shared" ca="1" si="3"/>
        <v>3</v>
      </c>
      <c r="AO10">
        <f t="shared" ca="1" si="3"/>
        <v>1</v>
      </c>
      <c r="AP10">
        <f t="shared" ca="1" si="3"/>
        <v>1</v>
      </c>
      <c r="AQ10">
        <f t="shared" ca="1" si="3"/>
        <v>1</v>
      </c>
      <c r="AR10">
        <f t="shared" ca="1" si="3"/>
        <v>6</v>
      </c>
      <c r="AS10">
        <f t="shared" ca="1" si="3"/>
        <v>9</v>
      </c>
    </row>
    <row r="11" spans="1:45" x14ac:dyDescent="0.3">
      <c r="A11">
        <v>9</v>
      </c>
      <c r="B11">
        <v>2015</v>
      </c>
      <c r="C11">
        <f t="shared" ca="1" si="2"/>
        <v>29</v>
      </c>
      <c r="D11">
        <f t="shared" ca="1" si="3"/>
        <v>5</v>
      </c>
      <c r="E11">
        <f t="shared" ca="1" si="3"/>
        <v>5</v>
      </c>
      <c r="F11">
        <f t="shared" ca="1" si="3"/>
        <v>1</v>
      </c>
      <c r="G11">
        <f t="shared" ca="1" si="3"/>
        <v>13</v>
      </c>
      <c r="H11">
        <f t="shared" ca="1" si="3"/>
        <v>1</v>
      </c>
      <c r="I11">
        <f t="shared" ca="1" si="3"/>
        <v>0</v>
      </c>
      <c r="J11">
        <f t="shared" ca="1" si="3"/>
        <v>0</v>
      </c>
      <c r="K11">
        <f t="shared" ca="1" si="3"/>
        <v>27</v>
      </c>
      <c r="L11">
        <f t="shared" ca="1" si="3"/>
        <v>14</v>
      </c>
      <c r="M11">
        <f t="shared" ca="1" si="3"/>
        <v>1</v>
      </c>
      <c r="N11">
        <f t="shared" ca="1" si="3"/>
        <v>15</v>
      </c>
      <c r="O11">
        <f t="shared" ca="1" si="3"/>
        <v>2</v>
      </c>
      <c r="P11">
        <f t="shared" ca="1" si="3"/>
        <v>7</v>
      </c>
      <c r="Q11">
        <f t="shared" ca="1" si="3"/>
        <v>1</v>
      </c>
      <c r="R11">
        <f t="shared" ca="1" si="3"/>
        <v>3</v>
      </c>
      <c r="S11">
        <f t="shared" ca="1" si="3"/>
        <v>2</v>
      </c>
      <c r="T11">
        <f t="shared" ca="1" si="3"/>
        <v>1</v>
      </c>
      <c r="U11">
        <f t="shared" ca="1" si="3"/>
        <v>1</v>
      </c>
      <c r="V11">
        <f t="shared" ca="1" si="3"/>
        <v>1</v>
      </c>
      <c r="W11">
        <f t="shared" ca="1" si="3"/>
        <v>1</v>
      </c>
      <c r="X11">
        <f t="shared" ca="1" si="3"/>
        <v>1</v>
      </c>
      <c r="Y11">
        <f t="shared" ca="1" si="3"/>
        <v>6</v>
      </c>
      <c r="Z11">
        <f t="shared" ca="1" si="3"/>
        <v>1</v>
      </c>
      <c r="AA11">
        <f t="shared" ca="1" si="3"/>
        <v>1</v>
      </c>
      <c r="AB11">
        <f t="shared" ca="1" si="3"/>
        <v>11</v>
      </c>
      <c r="AC11">
        <f t="shared" ca="1" si="3"/>
        <v>8</v>
      </c>
      <c r="AD11">
        <f t="shared" ca="1" si="3"/>
        <v>5</v>
      </c>
      <c r="AE11">
        <f t="shared" ca="1" si="3"/>
        <v>1</v>
      </c>
      <c r="AF11">
        <f t="shared" ca="1" si="3"/>
        <v>1</v>
      </c>
      <c r="AG11">
        <f t="shared" ca="1" si="3"/>
        <v>2</v>
      </c>
      <c r="AH11">
        <f t="shared" ca="1" si="3"/>
        <v>4</v>
      </c>
      <c r="AI11">
        <f t="shared" ca="1" si="3"/>
        <v>11</v>
      </c>
      <c r="AJ11">
        <f t="shared" ca="1" si="3"/>
        <v>2</v>
      </c>
      <c r="AK11">
        <f t="shared" ca="1" si="3"/>
        <v>3</v>
      </c>
      <c r="AL11">
        <f t="shared" ca="1" si="3"/>
        <v>1</v>
      </c>
      <c r="AM11">
        <f t="shared" ca="1" si="3"/>
        <v>26</v>
      </c>
      <c r="AN11">
        <f t="shared" ca="1" si="3"/>
        <v>3</v>
      </c>
      <c r="AO11">
        <f t="shared" ca="1" si="3"/>
        <v>1</v>
      </c>
      <c r="AP11">
        <f t="shared" ca="1" si="3"/>
        <v>1</v>
      </c>
      <c r="AQ11">
        <f t="shared" ca="1" si="3"/>
        <v>1</v>
      </c>
      <c r="AR11">
        <f t="shared" ca="1" si="3"/>
        <v>6</v>
      </c>
      <c r="AS11">
        <f t="shared" ca="1" si="3"/>
        <v>8</v>
      </c>
    </row>
    <row r="12" spans="1:45" x14ac:dyDescent="0.3">
      <c r="B12" t="s">
        <v>65</v>
      </c>
      <c r="C12">
        <f ca="1">C11-C3</f>
        <v>1</v>
      </c>
      <c r="D12">
        <f t="shared" ref="D12:AS12" ca="1" si="4">D11-D3</f>
        <v>1</v>
      </c>
      <c r="E12">
        <f t="shared" ca="1" si="4"/>
        <v>-2</v>
      </c>
      <c r="F12">
        <f t="shared" ca="1" si="4"/>
        <v>0</v>
      </c>
      <c r="G12">
        <f t="shared" ca="1" si="4"/>
        <v>-5</v>
      </c>
      <c r="H12">
        <f t="shared" ca="1" si="4"/>
        <v>-2</v>
      </c>
      <c r="I12">
        <f t="shared" ca="1" si="4"/>
        <v>-1</v>
      </c>
      <c r="J12">
        <f t="shared" ca="1" si="4"/>
        <v>-3</v>
      </c>
      <c r="K12">
        <f t="shared" ca="1" si="4"/>
        <v>2</v>
      </c>
      <c r="L12">
        <f t="shared" ca="1" si="4"/>
        <v>-1</v>
      </c>
      <c r="M12">
        <f t="shared" ca="1" si="4"/>
        <v>0</v>
      </c>
      <c r="N12">
        <f t="shared" ca="1" si="4"/>
        <v>-2</v>
      </c>
      <c r="O12">
        <f t="shared" ca="1" si="4"/>
        <v>0</v>
      </c>
      <c r="P12">
        <f t="shared" ca="1" si="4"/>
        <v>-2</v>
      </c>
      <c r="Q12">
        <f t="shared" ca="1" si="4"/>
        <v>0</v>
      </c>
      <c r="R12">
        <f t="shared" ca="1" si="4"/>
        <v>2</v>
      </c>
      <c r="S12">
        <f t="shared" ca="1" si="4"/>
        <v>-2</v>
      </c>
      <c r="T12">
        <f t="shared" ca="1" si="4"/>
        <v>0</v>
      </c>
      <c r="U12">
        <f t="shared" ca="1" si="4"/>
        <v>-2</v>
      </c>
      <c r="V12">
        <f t="shared" ca="1" si="4"/>
        <v>-1</v>
      </c>
      <c r="W12">
        <f t="shared" ca="1" si="4"/>
        <v>0</v>
      </c>
      <c r="X12">
        <f t="shared" ca="1" si="4"/>
        <v>0</v>
      </c>
      <c r="Y12">
        <f t="shared" ca="1" si="4"/>
        <v>0</v>
      </c>
      <c r="Z12">
        <f t="shared" ca="1" si="4"/>
        <v>0</v>
      </c>
      <c r="AA12">
        <f t="shared" ca="1" si="4"/>
        <v>0</v>
      </c>
      <c r="AB12">
        <f t="shared" ca="1" si="4"/>
        <v>3</v>
      </c>
      <c r="AC12">
        <f t="shared" ca="1" si="4"/>
        <v>1</v>
      </c>
      <c r="AD12">
        <f t="shared" ca="1" si="4"/>
        <v>-2</v>
      </c>
      <c r="AE12">
        <f t="shared" ca="1" si="4"/>
        <v>-1</v>
      </c>
      <c r="AF12">
        <f t="shared" ca="1" si="4"/>
        <v>0</v>
      </c>
      <c r="AG12">
        <f t="shared" ca="1" si="4"/>
        <v>-2</v>
      </c>
      <c r="AH12">
        <f t="shared" ca="1" si="4"/>
        <v>0</v>
      </c>
      <c r="AI12">
        <f t="shared" ca="1" si="4"/>
        <v>-6</v>
      </c>
      <c r="AJ12">
        <f t="shared" ca="1" si="4"/>
        <v>-2</v>
      </c>
      <c r="AK12">
        <f t="shared" ca="1" si="4"/>
        <v>-3</v>
      </c>
      <c r="AL12">
        <f t="shared" ca="1" si="4"/>
        <v>0</v>
      </c>
      <c r="AM12">
        <f t="shared" ca="1" si="4"/>
        <v>-1</v>
      </c>
      <c r="AN12">
        <f t="shared" ca="1" si="4"/>
        <v>0</v>
      </c>
      <c r="AO12">
        <f t="shared" ca="1" si="4"/>
        <v>-1</v>
      </c>
      <c r="AP12">
        <f t="shared" ca="1" si="4"/>
        <v>-1</v>
      </c>
      <c r="AQ12">
        <f t="shared" ca="1" si="4"/>
        <v>0</v>
      </c>
      <c r="AR12">
        <f t="shared" ca="1" si="4"/>
        <v>1</v>
      </c>
      <c r="AS12">
        <f t="shared" ca="1" si="4"/>
        <v>-3</v>
      </c>
    </row>
    <row r="30" spans="1:2" x14ac:dyDescent="0.3">
      <c r="A30" t="s">
        <v>110</v>
      </c>
    </row>
    <row r="31" spans="1:2" x14ac:dyDescent="0.3">
      <c r="A31">
        <v>2007</v>
      </c>
      <c r="B31">
        <v>28</v>
      </c>
    </row>
    <row r="32" spans="1:2" x14ac:dyDescent="0.3">
      <c r="A32">
        <v>2008</v>
      </c>
      <c r="B32">
        <v>27</v>
      </c>
    </row>
    <row r="33" spans="1:2" x14ac:dyDescent="0.3">
      <c r="A33">
        <v>2009</v>
      </c>
      <c r="B33">
        <v>27</v>
      </c>
    </row>
    <row r="34" spans="1:2" x14ac:dyDescent="0.3">
      <c r="A34">
        <v>2010</v>
      </c>
      <c r="B34">
        <v>28</v>
      </c>
    </row>
    <row r="35" spans="1:2" x14ac:dyDescent="0.3">
      <c r="A35">
        <v>2011</v>
      </c>
      <c r="B35">
        <v>29</v>
      </c>
    </row>
    <row r="36" spans="1:2" x14ac:dyDescent="0.3">
      <c r="A36">
        <v>2012</v>
      </c>
      <c r="B36">
        <v>29</v>
      </c>
    </row>
    <row r="37" spans="1:2" x14ac:dyDescent="0.3">
      <c r="A37">
        <v>2013</v>
      </c>
      <c r="B37">
        <v>29</v>
      </c>
    </row>
    <row r="38" spans="1:2" x14ac:dyDescent="0.3">
      <c r="A38">
        <v>2014</v>
      </c>
      <c r="B38">
        <v>29</v>
      </c>
    </row>
    <row r="39" spans="1:2" x14ac:dyDescent="0.3">
      <c r="A39">
        <v>2015</v>
      </c>
      <c r="B39">
        <v>29</v>
      </c>
    </row>
    <row r="40" spans="1:2" x14ac:dyDescent="0.3">
      <c r="A40" t="s">
        <v>111</v>
      </c>
    </row>
    <row r="41" spans="1:2" x14ac:dyDescent="0.3">
      <c r="A41">
        <v>2007</v>
      </c>
      <c r="B41">
        <v>4</v>
      </c>
    </row>
    <row r="42" spans="1:2" x14ac:dyDescent="0.3">
      <c r="A42">
        <v>2008</v>
      </c>
      <c r="B42">
        <v>6</v>
      </c>
    </row>
    <row r="43" spans="1:2" x14ac:dyDescent="0.3">
      <c r="A43">
        <v>2009</v>
      </c>
      <c r="B43">
        <v>5</v>
      </c>
    </row>
    <row r="44" spans="1:2" x14ac:dyDescent="0.3">
      <c r="A44">
        <v>2010</v>
      </c>
      <c r="B44">
        <v>5</v>
      </c>
    </row>
    <row r="45" spans="1:2" x14ac:dyDescent="0.3">
      <c r="A45">
        <v>2011</v>
      </c>
      <c r="B45">
        <v>6</v>
      </c>
    </row>
    <row r="46" spans="1:2" x14ac:dyDescent="0.3">
      <c r="A46">
        <v>2012</v>
      </c>
      <c r="B46">
        <v>5</v>
      </c>
    </row>
    <row r="47" spans="1:2" x14ac:dyDescent="0.3">
      <c r="A47">
        <v>2013</v>
      </c>
      <c r="B47">
        <v>5</v>
      </c>
    </row>
    <row r="48" spans="1:2" x14ac:dyDescent="0.3">
      <c r="A48">
        <v>2014</v>
      </c>
      <c r="B48">
        <v>5</v>
      </c>
    </row>
    <row r="49" spans="1:2" x14ac:dyDescent="0.3">
      <c r="A49">
        <v>2015</v>
      </c>
      <c r="B49">
        <v>5</v>
      </c>
    </row>
    <row r="50" spans="1:2" x14ac:dyDescent="0.3">
      <c r="A50" t="s">
        <v>112</v>
      </c>
    </row>
    <row r="51" spans="1:2" x14ac:dyDescent="0.3">
      <c r="A51">
        <v>2007</v>
      </c>
      <c r="B51">
        <v>7</v>
      </c>
    </row>
    <row r="52" spans="1:2" x14ac:dyDescent="0.3">
      <c r="A52">
        <v>2008</v>
      </c>
      <c r="B52">
        <v>7</v>
      </c>
    </row>
    <row r="53" spans="1:2" x14ac:dyDescent="0.3">
      <c r="A53">
        <v>2009</v>
      </c>
      <c r="B53">
        <v>7</v>
      </c>
    </row>
    <row r="54" spans="1:2" x14ac:dyDescent="0.3">
      <c r="A54">
        <v>2010</v>
      </c>
      <c r="B54">
        <v>6</v>
      </c>
    </row>
    <row r="55" spans="1:2" x14ac:dyDescent="0.3">
      <c r="A55">
        <v>2011</v>
      </c>
      <c r="B55">
        <v>7</v>
      </c>
    </row>
    <row r="56" spans="1:2" x14ac:dyDescent="0.3">
      <c r="A56">
        <v>2012</v>
      </c>
      <c r="B56">
        <v>6</v>
      </c>
    </row>
    <row r="57" spans="1:2" x14ac:dyDescent="0.3">
      <c r="A57">
        <v>2013</v>
      </c>
      <c r="B57">
        <v>5</v>
      </c>
    </row>
    <row r="58" spans="1:2" x14ac:dyDescent="0.3">
      <c r="A58">
        <v>2014</v>
      </c>
      <c r="B58">
        <v>5</v>
      </c>
    </row>
    <row r="59" spans="1:2" x14ac:dyDescent="0.3">
      <c r="A59">
        <v>2015</v>
      </c>
      <c r="B59">
        <v>5</v>
      </c>
    </row>
    <row r="60" spans="1:2" x14ac:dyDescent="0.3">
      <c r="A60" t="s">
        <v>113</v>
      </c>
    </row>
    <row r="61" spans="1:2" x14ac:dyDescent="0.3">
      <c r="A61">
        <v>2007</v>
      </c>
      <c r="B61">
        <v>1</v>
      </c>
    </row>
    <row r="62" spans="1:2" x14ac:dyDescent="0.3">
      <c r="A62">
        <v>2008</v>
      </c>
      <c r="B62">
        <v>1</v>
      </c>
    </row>
    <row r="63" spans="1:2" x14ac:dyDescent="0.3">
      <c r="A63">
        <v>2009</v>
      </c>
      <c r="B63">
        <v>1</v>
      </c>
    </row>
    <row r="64" spans="1:2" x14ac:dyDescent="0.3">
      <c r="A64">
        <v>2010</v>
      </c>
      <c r="B64">
        <v>1</v>
      </c>
    </row>
    <row r="65" spans="1:2" x14ac:dyDescent="0.3">
      <c r="A65">
        <v>2011</v>
      </c>
      <c r="B65">
        <v>1</v>
      </c>
    </row>
    <row r="66" spans="1:2" x14ac:dyDescent="0.3">
      <c r="A66">
        <v>2012</v>
      </c>
      <c r="B66">
        <v>1</v>
      </c>
    </row>
    <row r="67" spans="1:2" x14ac:dyDescent="0.3">
      <c r="A67">
        <v>2013</v>
      </c>
      <c r="B67">
        <v>1</v>
      </c>
    </row>
    <row r="68" spans="1:2" x14ac:dyDescent="0.3">
      <c r="A68">
        <v>2014</v>
      </c>
      <c r="B68">
        <v>1</v>
      </c>
    </row>
    <row r="69" spans="1:2" x14ac:dyDescent="0.3">
      <c r="A69">
        <v>2015</v>
      </c>
      <c r="B69">
        <v>1</v>
      </c>
    </row>
    <row r="70" spans="1:2" x14ac:dyDescent="0.3">
      <c r="A70" t="s">
        <v>114</v>
      </c>
    </row>
    <row r="71" spans="1:2" x14ac:dyDescent="0.3">
      <c r="A71">
        <v>2007</v>
      </c>
      <c r="B71">
        <v>18</v>
      </c>
    </row>
    <row r="72" spans="1:2" x14ac:dyDescent="0.3">
      <c r="A72">
        <v>2008</v>
      </c>
      <c r="B72">
        <v>16</v>
      </c>
    </row>
    <row r="73" spans="1:2" x14ac:dyDescent="0.3">
      <c r="A73">
        <v>2009</v>
      </c>
      <c r="B73">
        <v>15</v>
      </c>
    </row>
    <row r="74" spans="1:2" x14ac:dyDescent="0.3">
      <c r="A74">
        <v>2010</v>
      </c>
      <c r="B74">
        <v>14</v>
      </c>
    </row>
    <row r="75" spans="1:2" x14ac:dyDescent="0.3">
      <c r="A75">
        <v>2011</v>
      </c>
      <c r="B75">
        <v>14</v>
      </c>
    </row>
    <row r="76" spans="1:2" x14ac:dyDescent="0.3">
      <c r="A76">
        <v>2012</v>
      </c>
      <c r="B76">
        <v>12</v>
      </c>
    </row>
    <row r="77" spans="1:2" x14ac:dyDescent="0.3">
      <c r="A77">
        <v>2013</v>
      </c>
      <c r="B77">
        <v>13</v>
      </c>
    </row>
    <row r="78" spans="1:2" x14ac:dyDescent="0.3">
      <c r="A78">
        <v>2014</v>
      </c>
      <c r="B78">
        <v>13</v>
      </c>
    </row>
    <row r="79" spans="1:2" x14ac:dyDescent="0.3">
      <c r="A79">
        <v>2015</v>
      </c>
      <c r="B79">
        <v>13</v>
      </c>
    </row>
    <row r="80" spans="1:2" x14ac:dyDescent="0.3">
      <c r="A80" t="s">
        <v>115</v>
      </c>
    </row>
    <row r="81" spans="1:2" x14ac:dyDescent="0.3">
      <c r="A81">
        <v>2007</v>
      </c>
      <c r="B81">
        <v>3</v>
      </c>
    </row>
    <row r="82" spans="1:2" x14ac:dyDescent="0.3">
      <c r="A82">
        <v>2008</v>
      </c>
      <c r="B82">
        <v>3</v>
      </c>
    </row>
    <row r="83" spans="1:2" x14ac:dyDescent="0.3">
      <c r="A83">
        <v>2009</v>
      </c>
      <c r="B83">
        <v>3</v>
      </c>
    </row>
    <row r="84" spans="1:2" x14ac:dyDescent="0.3">
      <c r="A84">
        <v>2010</v>
      </c>
      <c r="B84">
        <v>3</v>
      </c>
    </row>
    <row r="85" spans="1:2" x14ac:dyDescent="0.3">
      <c r="A85">
        <v>2011</v>
      </c>
      <c r="B85">
        <v>2</v>
      </c>
    </row>
    <row r="86" spans="1:2" x14ac:dyDescent="0.3">
      <c r="A86">
        <v>2012</v>
      </c>
      <c r="B86">
        <v>1</v>
      </c>
    </row>
    <row r="87" spans="1:2" x14ac:dyDescent="0.3">
      <c r="A87">
        <v>2013</v>
      </c>
      <c r="B87">
        <v>1</v>
      </c>
    </row>
    <row r="88" spans="1:2" x14ac:dyDescent="0.3">
      <c r="A88">
        <v>2014</v>
      </c>
      <c r="B88">
        <v>1</v>
      </c>
    </row>
    <row r="89" spans="1:2" x14ac:dyDescent="0.3">
      <c r="A89">
        <v>2015</v>
      </c>
      <c r="B89">
        <v>1</v>
      </c>
    </row>
    <row r="90" spans="1:2" x14ac:dyDescent="0.3">
      <c r="A90" t="s">
        <v>116</v>
      </c>
    </row>
    <row r="91" spans="1:2" x14ac:dyDescent="0.3">
      <c r="A91">
        <v>2007</v>
      </c>
      <c r="B91">
        <v>1</v>
      </c>
    </row>
    <row r="92" spans="1:2" x14ac:dyDescent="0.3">
      <c r="A92">
        <v>2008</v>
      </c>
      <c r="B92">
        <v>1</v>
      </c>
    </row>
    <row r="93" spans="1:2" x14ac:dyDescent="0.3">
      <c r="A93">
        <v>2009</v>
      </c>
      <c r="B93">
        <v>1</v>
      </c>
    </row>
    <row r="94" spans="1:2" x14ac:dyDescent="0.3">
      <c r="A94">
        <v>2010</v>
      </c>
      <c r="B94">
        <v>1</v>
      </c>
    </row>
    <row r="95" spans="1:2" x14ac:dyDescent="0.3">
      <c r="A95">
        <v>2011</v>
      </c>
      <c r="B95">
        <v>1</v>
      </c>
    </row>
    <row r="96" spans="1:2" x14ac:dyDescent="0.3">
      <c r="A96">
        <v>2012</v>
      </c>
      <c r="B96">
        <v>0</v>
      </c>
    </row>
    <row r="97" spans="1:2" x14ac:dyDescent="0.3">
      <c r="A97">
        <v>2013</v>
      </c>
      <c r="B97">
        <v>0</v>
      </c>
    </row>
    <row r="98" spans="1:2" x14ac:dyDescent="0.3">
      <c r="A98">
        <v>2014</v>
      </c>
      <c r="B98">
        <v>0</v>
      </c>
    </row>
    <row r="99" spans="1:2" x14ac:dyDescent="0.3">
      <c r="A99">
        <v>2015</v>
      </c>
      <c r="B99">
        <v>0</v>
      </c>
    </row>
    <row r="100" spans="1:2" x14ac:dyDescent="0.3">
      <c r="A100" t="s">
        <v>117</v>
      </c>
    </row>
    <row r="101" spans="1:2" x14ac:dyDescent="0.3">
      <c r="A101">
        <v>2007</v>
      </c>
      <c r="B101">
        <v>3</v>
      </c>
    </row>
    <row r="102" spans="1:2" x14ac:dyDescent="0.3">
      <c r="A102">
        <v>2008</v>
      </c>
      <c r="B102">
        <v>4</v>
      </c>
    </row>
    <row r="103" spans="1:2" x14ac:dyDescent="0.3">
      <c r="A103">
        <v>2009</v>
      </c>
      <c r="B103">
        <v>3</v>
      </c>
    </row>
    <row r="104" spans="1:2" x14ac:dyDescent="0.3">
      <c r="A104">
        <v>2010</v>
      </c>
      <c r="B104">
        <v>3</v>
      </c>
    </row>
    <row r="105" spans="1:2" x14ac:dyDescent="0.3">
      <c r="A105">
        <v>2011</v>
      </c>
      <c r="B105">
        <v>3</v>
      </c>
    </row>
    <row r="106" spans="1:2" x14ac:dyDescent="0.3">
      <c r="A106">
        <v>2012</v>
      </c>
      <c r="B106">
        <v>2</v>
      </c>
    </row>
    <row r="107" spans="1:2" x14ac:dyDescent="0.3">
      <c r="A107">
        <v>2013</v>
      </c>
      <c r="B107">
        <v>1</v>
      </c>
    </row>
    <row r="108" spans="1:2" x14ac:dyDescent="0.3">
      <c r="A108">
        <v>2014</v>
      </c>
      <c r="B108">
        <v>2</v>
      </c>
    </row>
    <row r="109" spans="1:2" x14ac:dyDescent="0.3">
      <c r="A109">
        <v>2015</v>
      </c>
      <c r="B109">
        <v>0</v>
      </c>
    </row>
    <row r="110" spans="1:2" x14ac:dyDescent="0.3">
      <c r="A110" t="s">
        <v>118</v>
      </c>
    </row>
    <row r="111" spans="1:2" x14ac:dyDescent="0.3">
      <c r="A111">
        <v>2007</v>
      </c>
      <c r="B111">
        <v>25</v>
      </c>
    </row>
    <row r="112" spans="1:2" x14ac:dyDescent="0.3">
      <c r="A112">
        <v>2008</v>
      </c>
      <c r="B112">
        <v>25</v>
      </c>
    </row>
    <row r="113" spans="1:2" x14ac:dyDescent="0.3">
      <c r="A113">
        <v>2009</v>
      </c>
      <c r="B113">
        <v>25</v>
      </c>
    </row>
    <row r="114" spans="1:2" x14ac:dyDescent="0.3">
      <c r="A114">
        <v>2010</v>
      </c>
      <c r="B114">
        <v>25</v>
      </c>
    </row>
    <row r="115" spans="1:2" x14ac:dyDescent="0.3">
      <c r="A115">
        <v>2011</v>
      </c>
      <c r="B115">
        <v>26</v>
      </c>
    </row>
    <row r="116" spans="1:2" x14ac:dyDescent="0.3">
      <c r="A116">
        <v>2012</v>
      </c>
      <c r="B116">
        <v>27</v>
      </c>
    </row>
    <row r="117" spans="1:2" x14ac:dyDescent="0.3">
      <c r="A117">
        <v>2013</v>
      </c>
      <c r="B117">
        <v>27</v>
      </c>
    </row>
    <row r="118" spans="1:2" x14ac:dyDescent="0.3">
      <c r="A118">
        <v>2014</v>
      </c>
      <c r="B118">
        <v>27</v>
      </c>
    </row>
    <row r="119" spans="1:2" x14ac:dyDescent="0.3">
      <c r="A119">
        <v>2015</v>
      </c>
      <c r="B119">
        <v>27</v>
      </c>
    </row>
    <row r="120" spans="1:2" x14ac:dyDescent="0.3">
      <c r="A120" t="s">
        <v>119</v>
      </c>
    </row>
    <row r="121" spans="1:2" x14ac:dyDescent="0.3">
      <c r="A121">
        <v>2007</v>
      </c>
      <c r="B121">
        <v>15</v>
      </c>
    </row>
    <row r="122" spans="1:2" x14ac:dyDescent="0.3">
      <c r="A122">
        <v>2008</v>
      </c>
      <c r="B122">
        <v>15</v>
      </c>
    </row>
    <row r="123" spans="1:2" x14ac:dyDescent="0.3">
      <c r="A123">
        <v>2009</v>
      </c>
      <c r="B123">
        <v>15</v>
      </c>
    </row>
    <row r="124" spans="1:2" x14ac:dyDescent="0.3">
      <c r="A124">
        <v>2010</v>
      </c>
      <c r="B124">
        <v>16</v>
      </c>
    </row>
    <row r="125" spans="1:2" x14ac:dyDescent="0.3">
      <c r="A125">
        <v>2011</v>
      </c>
      <c r="B125">
        <v>17</v>
      </c>
    </row>
    <row r="126" spans="1:2" x14ac:dyDescent="0.3">
      <c r="A126">
        <v>2012</v>
      </c>
      <c r="B126">
        <v>17</v>
      </c>
    </row>
    <row r="127" spans="1:2" x14ac:dyDescent="0.3">
      <c r="A127">
        <v>2013</v>
      </c>
      <c r="B127">
        <v>17</v>
      </c>
    </row>
    <row r="128" spans="1:2" x14ac:dyDescent="0.3">
      <c r="A128">
        <v>2014</v>
      </c>
      <c r="B128">
        <v>16</v>
      </c>
    </row>
    <row r="129" spans="1:2" x14ac:dyDescent="0.3">
      <c r="A129">
        <v>2015</v>
      </c>
      <c r="B129">
        <v>14</v>
      </c>
    </row>
    <row r="130" spans="1:2" x14ac:dyDescent="0.3">
      <c r="A130" t="s">
        <v>120</v>
      </c>
    </row>
    <row r="131" spans="1:2" x14ac:dyDescent="0.3">
      <c r="A131">
        <v>2007</v>
      </c>
      <c r="B131">
        <v>1</v>
      </c>
    </row>
    <row r="132" spans="1:2" x14ac:dyDescent="0.3">
      <c r="A132">
        <v>2008</v>
      </c>
      <c r="B132">
        <v>1</v>
      </c>
    </row>
    <row r="133" spans="1:2" x14ac:dyDescent="0.3">
      <c r="A133">
        <v>2009</v>
      </c>
      <c r="B133">
        <v>1</v>
      </c>
    </row>
    <row r="134" spans="1:2" x14ac:dyDescent="0.3">
      <c r="A134">
        <v>2010</v>
      </c>
      <c r="B134">
        <v>1</v>
      </c>
    </row>
    <row r="135" spans="1:2" x14ac:dyDescent="0.3">
      <c r="A135">
        <v>2011</v>
      </c>
      <c r="B135">
        <v>1</v>
      </c>
    </row>
    <row r="136" spans="1:2" x14ac:dyDescent="0.3">
      <c r="A136">
        <v>2012</v>
      </c>
      <c r="B136">
        <v>1</v>
      </c>
    </row>
    <row r="137" spans="1:2" x14ac:dyDescent="0.3">
      <c r="A137">
        <v>2013</v>
      </c>
      <c r="B137">
        <v>1</v>
      </c>
    </row>
    <row r="138" spans="1:2" x14ac:dyDescent="0.3">
      <c r="A138">
        <v>2014</v>
      </c>
      <c r="B138">
        <v>1</v>
      </c>
    </row>
    <row r="139" spans="1:2" x14ac:dyDescent="0.3">
      <c r="A139">
        <v>2015</v>
      </c>
      <c r="B139">
        <v>1</v>
      </c>
    </row>
    <row r="140" spans="1:2" x14ac:dyDescent="0.3">
      <c r="A140" t="s">
        <v>121</v>
      </c>
    </row>
    <row r="141" spans="1:2" x14ac:dyDescent="0.3">
      <c r="A141">
        <v>2007</v>
      </c>
      <c r="B141">
        <v>17</v>
      </c>
    </row>
    <row r="142" spans="1:2" x14ac:dyDescent="0.3">
      <c r="A142">
        <v>2008</v>
      </c>
      <c r="B142">
        <v>18</v>
      </c>
    </row>
    <row r="143" spans="1:2" x14ac:dyDescent="0.3">
      <c r="A143">
        <v>2009</v>
      </c>
      <c r="B143">
        <v>17</v>
      </c>
    </row>
    <row r="144" spans="1:2" x14ac:dyDescent="0.3">
      <c r="A144">
        <v>2010</v>
      </c>
      <c r="B144">
        <v>18</v>
      </c>
    </row>
    <row r="145" spans="1:2" x14ac:dyDescent="0.3">
      <c r="A145">
        <v>2011</v>
      </c>
      <c r="B145">
        <v>16</v>
      </c>
    </row>
    <row r="146" spans="1:2" x14ac:dyDescent="0.3">
      <c r="A146">
        <v>2012</v>
      </c>
      <c r="B146">
        <v>17</v>
      </c>
    </row>
    <row r="147" spans="1:2" x14ac:dyDescent="0.3">
      <c r="A147">
        <v>2013</v>
      </c>
      <c r="B147">
        <v>16</v>
      </c>
    </row>
    <row r="148" spans="1:2" x14ac:dyDescent="0.3">
      <c r="A148">
        <v>2014</v>
      </c>
      <c r="B148">
        <v>16</v>
      </c>
    </row>
    <row r="149" spans="1:2" x14ac:dyDescent="0.3">
      <c r="A149">
        <v>2015</v>
      </c>
      <c r="B149">
        <v>15</v>
      </c>
    </row>
    <row r="150" spans="1:2" x14ac:dyDescent="0.3">
      <c r="A150" t="s">
        <v>122</v>
      </c>
    </row>
    <row r="151" spans="1:2" x14ac:dyDescent="0.3">
      <c r="A151">
        <v>2007</v>
      </c>
      <c r="B151">
        <v>2</v>
      </c>
    </row>
    <row r="152" spans="1:2" x14ac:dyDescent="0.3">
      <c r="A152">
        <v>2008</v>
      </c>
      <c r="B152">
        <v>2</v>
      </c>
    </row>
    <row r="153" spans="1:2" x14ac:dyDescent="0.3">
      <c r="A153">
        <v>2009</v>
      </c>
      <c r="B153">
        <v>2</v>
      </c>
    </row>
    <row r="154" spans="1:2" x14ac:dyDescent="0.3">
      <c r="A154">
        <v>2010</v>
      </c>
      <c r="B154">
        <v>2</v>
      </c>
    </row>
    <row r="155" spans="1:2" x14ac:dyDescent="0.3">
      <c r="A155">
        <v>2011</v>
      </c>
      <c r="B155">
        <v>2</v>
      </c>
    </row>
    <row r="156" spans="1:2" x14ac:dyDescent="0.3">
      <c r="A156">
        <v>2012</v>
      </c>
      <c r="B156">
        <v>2</v>
      </c>
    </row>
    <row r="157" spans="1:2" x14ac:dyDescent="0.3">
      <c r="A157">
        <v>2013</v>
      </c>
      <c r="B157">
        <v>2</v>
      </c>
    </row>
    <row r="158" spans="1:2" x14ac:dyDescent="0.3">
      <c r="A158">
        <v>2014</v>
      </c>
      <c r="B158">
        <v>2</v>
      </c>
    </row>
    <row r="159" spans="1:2" x14ac:dyDescent="0.3">
      <c r="A159">
        <v>2015</v>
      </c>
      <c r="B159">
        <v>2</v>
      </c>
    </row>
    <row r="160" spans="1:2" x14ac:dyDescent="0.3">
      <c r="A160" t="s">
        <v>123</v>
      </c>
    </row>
    <row r="161" spans="1:2" x14ac:dyDescent="0.3">
      <c r="A161">
        <v>2007</v>
      </c>
      <c r="B161">
        <v>9</v>
      </c>
    </row>
    <row r="162" spans="1:2" x14ac:dyDescent="0.3">
      <c r="A162">
        <v>2008</v>
      </c>
      <c r="B162">
        <v>10</v>
      </c>
    </row>
    <row r="163" spans="1:2" x14ac:dyDescent="0.3">
      <c r="A163">
        <v>2009</v>
      </c>
      <c r="B163">
        <v>9</v>
      </c>
    </row>
    <row r="164" spans="1:2" x14ac:dyDescent="0.3">
      <c r="A164">
        <v>2010</v>
      </c>
      <c r="B164">
        <v>9</v>
      </c>
    </row>
    <row r="165" spans="1:2" x14ac:dyDescent="0.3">
      <c r="A165">
        <v>2011</v>
      </c>
      <c r="B165">
        <v>8</v>
      </c>
    </row>
    <row r="166" spans="1:2" x14ac:dyDescent="0.3">
      <c r="A166">
        <v>2012</v>
      </c>
      <c r="B166">
        <v>8</v>
      </c>
    </row>
    <row r="167" spans="1:2" x14ac:dyDescent="0.3">
      <c r="A167">
        <v>2013</v>
      </c>
      <c r="B167">
        <v>8</v>
      </c>
    </row>
    <row r="168" spans="1:2" x14ac:dyDescent="0.3">
      <c r="A168">
        <v>2014</v>
      </c>
      <c r="B168">
        <v>7</v>
      </c>
    </row>
    <row r="169" spans="1:2" x14ac:dyDescent="0.3">
      <c r="A169">
        <v>2015</v>
      </c>
      <c r="B169">
        <v>7</v>
      </c>
    </row>
    <row r="170" spans="1:2" x14ac:dyDescent="0.3">
      <c r="A170" t="s">
        <v>124</v>
      </c>
    </row>
    <row r="171" spans="1:2" x14ac:dyDescent="0.3">
      <c r="A171">
        <v>2007</v>
      </c>
      <c r="B171">
        <v>1</v>
      </c>
    </row>
    <row r="172" spans="1:2" x14ac:dyDescent="0.3">
      <c r="A172">
        <v>2008</v>
      </c>
      <c r="B172">
        <v>1</v>
      </c>
    </row>
    <row r="173" spans="1:2" x14ac:dyDescent="0.3">
      <c r="A173">
        <v>2009</v>
      </c>
      <c r="B173">
        <v>1</v>
      </c>
    </row>
    <row r="174" spans="1:2" x14ac:dyDescent="0.3">
      <c r="A174">
        <v>2010</v>
      </c>
      <c r="B174">
        <v>1</v>
      </c>
    </row>
    <row r="175" spans="1:2" x14ac:dyDescent="0.3">
      <c r="A175">
        <v>2011</v>
      </c>
      <c r="B175">
        <v>1</v>
      </c>
    </row>
    <row r="176" spans="1:2" x14ac:dyDescent="0.3">
      <c r="A176">
        <v>2012</v>
      </c>
      <c r="B176">
        <v>1</v>
      </c>
    </row>
    <row r="177" spans="1:2" x14ac:dyDescent="0.3">
      <c r="A177">
        <v>2013</v>
      </c>
      <c r="B177">
        <v>1</v>
      </c>
    </row>
    <row r="178" spans="1:2" x14ac:dyDescent="0.3">
      <c r="A178">
        <v>2014</v>
      </c>
      <c r="B178">
        <v>1</v>
      </c>
    </row>
    <row r="179" spans="1:2" x14ac:dyDescent="0.3">
      <c r="A179">
        <v>2015</v>
      </c>
      <c r="B179">
        <v>1</v>
      </c>
    </row>
    <row r="180" spans="1:2" x14ac:dyDescent="0.3">
      <c r="A180" t="s">
        <v>125</v>
      </c>
    </row>
    <row r="181" spans="1:2" x14ac:dyDescent="0.3">
      <c r="A181">
        <v>2007</v>
      </c>
      <c r="B181">
        <v>1</v>
      </c>
    </row>
    <row r="182" spans="1:2" x14ac:dyDescent="0.3">
      <c r="A182">
        <v>2008</v>
      </c>
      <c r="B182">
        <v>2</v>
      </c>
    </row>
    <row r="183" spans="1:2" x14ac:dyDescent="0.3">
      <c r="A183">
        <v>2009</v>
      </c>
      <c r="B183">
        <v>2</v>
      </c>
    </row>
    <row r="184" spans="1:2" x14ac:dyDescent="0.3">
      <c r="A184">
        <v>2010</v>
      </c>
      <c r="B184">
        <v>2</v>
      </c>
    </row>
    <row r="185" spans="1:2" x14ac:dyDescent="0.3">
      <c r="A185">
        <v>2011</v>
      </c>
      <c r="B185">
        <v>2</v>
      </c>
    </row>
    <row r="186" spans="1:2" x14ac:dyDescent="0.3">
      <c r="A186">
        <v>2012</v>
      </c>
      <c r="B186">
        <v>2</v>
      </c>
    </row>
    <row r="187" spans="1:2" x14ac:dyDescent="0.3">
      <c r="A187">
        <v>2013</v>
      </c>
      <c r="B187">
        <v>3</v>
      </c>
    </row>
    <row r="188" spans="1:2" x14ac:dyDescent="0.3">
      <c r="A188">
        <v>2014</v>
      </c>
      <c r="B188">
        <v>3</v>
      </c>
    </row>
    <row r="189" spans="1:2" x14ac:dyDescent="0.3">
      <c r="A189">
        <v>2015</v>
      </c>
      <c r="B189">
        <v>3</v>
      </c>
    </row>
    <row r="190" spans="1:2" x14ac:dyDescent="0.3">
      <c r="A190" t="s">
        <v>126</v>
      </c>
    </row>
    <row r="191" spans="1:2" x14ac:dyDescent="0.3">
      <c r="A191">
        <v>2007</v>
      </c>
      <c r="B191">
        <v>4</v>
      </c>
    </row>
    <row r="192" spans="1:2" x14ac:dyDescent="0.3">
      <c r="A192">
        <v>2008</v>
      </c>
      <c r="B192">
        <v>4</v>
      </c>
    </row>
    <row r="193" spans="1:2" x14ac:dyDescent="0.3">
      <c r="A193">
        <v>2009</v>
      </c>
      <c r="B193">
        <v>4</v>
      </c>
    </row>
    <row r="194" spans="1:2" x14ac:dyDescent="0.3">
      <c r="A194">
        <v>2010</v>
      </c>
      <c r="B194">
        <v>4</v>
      </c>
    </row>
    <row r="195" spans="1:2" x14ac:dyDescent="0.3">
      <c r="A195">
        <v>2011</v>
      </c>
      <c r="B195">
        <v>4</v>
      </c>
    </row>
    <row r="196" spans="1:2" x14ac:dyDescent="0.3">
      <c r="A196">
        <v>2012</v>
      </c>
      <c r="B196">
        <v>3</v>
      </c>
    </row>
    <row r="197" spans="1:2" x14ac:dyDescent="0.3">
      <c r="A197">
        <v>2013</v>
      </c>
      <c r="B197">
        <v>2</v>
      </c>
    </row>
    <row r="198" spans="1:2" x14ac:dyDescent="0.3">
      <c r="A198">
        <v>2014</v>
      </c>
      <c r="B198">
        <v>2</v>
      </c>
    </row>
    <row r="199" spans="1:2" x14ac:dyDescent="0.3">
      <c r="A199">
        <v>2015</v>
      </c>
      <c r="B199">
        <v>2</v>
      </c>
    </row>
    <row r="200" spans="1:2" x14ac:dyDescent="0.3">
      <c r="A200" t="s">
        <v>127</v>
      </c>
    </row>
    <row r="201" spans="1:2" x14ac:dyDescent="0.3">
      <c r="A201">
        <v>2007</v>
      </c>
      <c r="B201">
        <v>1</v>
      </c>
    </row>
    <row r="202" spans="1:2" x14ac:dyDescent="0.3">
      <c r="A202">
        <v>2008</v>
      </c>
      <c r="B202">
        <v>1</v>
      </c>
    </row>
    <row r="203" spans="1:2" x14ac:dyDescent="0.3">
      <c r="A203">
        <v>2009</v>
      </c>
      <c r="B203">
        <v>1</v>
      </c>
    </row>
    <row r="204" spans="1:2" x14ac:dyDescent="0.3">
      <c r="A204">
        <v>2010</v>
      </c>
      <c r="B204">
        <v>1</v>
      </c>
    </row>
    <row r="205" spans="1:2" x14ac:dyDescent="0.3">
      <c r="A205">
        <v>2011</v>
      </c>
      <c r="B205">
        <v>1</v>
      </c>
    </row>
    <row r="206" spans="1:2" x14ac:dyDescent="0.3">
      <c r="A206">
        <v>2012</v>
      </c>
      <c r="B206">
        <v>1</v>
      </c>
    </row>
    <row r="207" spans="1:2" x14ac:dyDescent="0.3">
      <c r="A207">
        <v>2013</v>
      </c>
      <c r="B207">
        <v>1</v>
      </c>
    </row>
    <row r="208" spans="1:2" x14ac:dyDescent="0.3">
      <c r="A208">
        <v>2014</v>
      </c>
      <c r="B208">
        <v>1</v>
      </c>
    </row>
    <row r="209" spans="1:2" x14ac:dyDescent="0.3">
      <c r="A209">
        <v>2015</v>
      </c>
      <c r="B209">
        <v>1</v>
      </c>
    </row>
    <row r="210" spans="1:2" x14ac:dyDescent="0.3">
      <c r="A210" t="s">
        <v>128</v>
      </c>
    </row>
    <row r="211" spans="1:2" x14ac:dyDescent="0.3">
      <c r="A211">
        <v>2007</v>
      </c>
      <c r="B211">
        <v>3</v>
      </c>
    </row>
    <row r="212" spans="1:2" x14ac:dyDescent="0.3">
      <c r="A212">
        <v>2008</v>
      </c>
      <c r="B212">
        <v>3</v>
      </c>
    </row>
    <row r="213" spans="1:2" x14ac:dyDescent="0.3">
      <c r="A213">
        <v>2009</v>
      </c>
      <c r="B213">
        <v>3</v>
      </c>
    </row>
    <row r="214" spans="1:2" x14ac:dyDescent="0.3">
      <c r="A214">
        <v>2010</v>
      </c>
      <c r="B214">
        <v>2</v>
      </c>
    </row>
    <row r="215" spans="1:2" x14ac:dyDescent="0.3">
      <c r="A215">
        <v>2011</v>
      </c>
      <c r="B215">
        <v>1</v>
      </c>
    </row>
    <row r="216" spans="1:2" x14ac:dyDescent="0.3">
      <c r="A216">
        <v>2012</v>
      </c>
      <c r="B216">
        <v>1</v>
      </c>
    </row>
    <row r="217" spans="1:2" x14ac:dyDescent="0.3">
      <c r="A217">
        <v>2013</v>
      </c>
      <c r="B217">
        <v>1</v>
      </c>
    </row>
    <row r="218" spans="1:2" x14ac:dyDescent="0.3">
      <c r="A218">
        <v>2014</v>
      </c>
      <c r="B218">
        <v>1</v>
      </c>
    </row>
    <row r="219" spans="1:2" x14ac:dyDescent="0.3">
      <c r="A219">
        <v>2015</v>
      </c>
      <c r="B219">
        <v>1</v>
      </c>
    </row>
    <row r="220" spans="1:2" x14ac:dyDescent="0.3">
      <c r="A220" t="s">
        <v>129</v>
      </c>
    </row>
    <row r="221" spans="1:2" x14ac:dyDescent="0.3">
      <c r="A221">
        <v>2007</v>
      </c>
      <c r="B221">
        <v>2</v>
      </c>
    </row>
    <row r="222" spans="1:2" x14ac:dyDescent="0.3">
      <c r="A222">
        <v>2008</v>
      </c>
      <c r="B222">
        <v>2</v>
      </c>
    </row>
    <row r="223" spans="1:2" x14ac:dyDescent="0.3">
      <c r="A223">
        <v>2009</v>
      </c>
      <c r="B223">
        <v>3</v>
      </c>
    </row>
    <row r="224" spans="1:2" x14ac:dyDescent="0.3">
      <c r="A224">
        <v>2010</v>
      </c>
      <c r="B224">
        <v>2</v>
      </c>
    </row>
    <row r="225" spans="1:2" x14ac:dyDescent="0.3">
      <c r="A225">
        <v>2011</v>
      </c>
      <c r="B225">
        <v>2</v>
      </c>
    </row>
    <row r="226" spans="1:2" x14ac:dyDescent="0.3">
      <c r="A226">
        <v>2012</v>
      </c>
      <c r="B226">
        <v>1</v>
      </c>
    </row>
    <row r="227" spans="1:2" x14ac:dyDescent="0.3">
      <c r="A227">
        <v>2013</v>
      </c>
      <c r="B227">
        <v>1</v>
      </c>
    </row>
    <row r="228" spans="1:2" x14ac:dyDescent="0.3">
      <c r="A228">
        <v>2014</v>
      </c>
      <c r="B228">
        <v>1</v>
      </c>
    </row>
    <row r="229" spans="1:2" x14ac:dyDescent="0.3">
      <c r="A229">
        <v>2015</v>
      </c>
      <c r="B229">
        <v>1</v>
      </c>
    </row>
    <row r="230" spans="1:2" x14ac:dyDescent="0.3">
      <c r="A230" t="s">
        <v>130</v>
      </c>
    </row>
    <row r="231" spans="1:2" x14ac:dyDescent="0.3">
      <c r="A231">
        <v>2007</v>
      </c>
      <c r="B231">
        <v>1</v>
      </c>
    </row>
    <row r="232" spans="1:2" x14ac:dyDescent="0.3">
      <c r="A232">
        <v>2008</v>
      </c>
      <c r="B232">
        <v>1</v>
      </c>
    </row>
    <row r="233" spans="1:2" x14ac:dyDescent="0.3">
      <c r="A233">
        <v>2009</v>
      </c>
      <c r="B233">
        <v>1</v>
      </c>
    </row>
    <row r="234" spans="1:2" x14ac:dyDescent="0.3">
      <c r="A234">
        <v>2010</v>
      </c>
      <c r="B234">
        <v>1</v>
      </c>
    </row>
    <row r="235" spans="1:2" x14ac:dyDescent="0.3">
      <c r="A235">
        <v>2011</v>
      </c>
      <c r="B235">
        <v>1</v>
      </c>
    </row>
    <row r="236" spans="1:2" x14ac:dyDescent="0.3">
      <c r="A236">
        <v>2012</v>
      </c>
      <c r="B236">
        <v>1</v>
      </c>
    </row>
    <row r="237" spans="1:2" x14ac:dyDescent="0.3">
      <c r="A237">
        <v>2013</v>
      </c>
      <c r="B237">
        <v>1</v>
      </c>
    </row>
    <row r="238" spans="1:2" x14ac:dyDescent="0.3">
      <c r="A238">
        <v>2014</v>
      </c>
      <c r="B238">
        <v>1</v>
      </c>
    </row>
    <row r="239" spans="1:2" x14ac:dyDescent="0.3">
      <c r="A239">
        <v>2015</v>
      </c>
      <c r="B239">
        <v>1</v>
      </c>
    </row>
    <row r="240" spans="1:2" x14ac:dyDescent="0.3">
      <c r="A240" t="s">
        <v>131</v>
      </c>
    </row>
    <row r="241" spans="1:2" x14ac:dyDescent="0.3">
      <c r="A241">
        <v>2007</v>
      </c>
      <c r="B241">
        <v>1</v>
      </c>
    </row>
    <row r="242" spans="1:2" x14ac:dyDescent="0.3">
      <c r="A242">
        <v>2008</v>
      </c>
      <c r="B242">
        <v>1</v>
      </c>
    </row>
    <row r="243" spans="1:2" x14ac:dyDescent="0.3">
      <c r="A243">
        <v>2009</v>
      </c>
      <c r="B243">
        <v>1</v>
      </c>
    </row>
    <row r="244" spans="1:2" x14ac:dyDescent="0.3">
      <c r="A244">
        <v>2010</v>
      </c>
      <c r="B244">
        <v>1</v>
      </c>
    </row>
    <row r="245" spans="1:2" x14ac:dyDescent="0.3">
      <c r="A245">
        <v>2011</v>
      </c>
      <c r="B245">
        <v>1</v>
      </c>
    </row>
    <row r="246" spans="1:2" x14ac:dyDescent="0.3">
      <c r="A246">
        <v>2012</v>
      </c>
      <c r="B246">
        <v>1</v>
      </c>
    </row>
    <row r="247" spans="1:2" x14ac:dyDescent="0.3">
      <c r="A247">
        <v>2013</v>
      </c>
      <c r="B247">
        <v>1</v>
      </c>
    </row>
    <row r="248" spans="1:2" x14ac:dyDescent="0.3">
      <c r="A248">
        <v>2014</v>
      </c>
      <c r="B248">
        <v>1</v>
      </c>
    </row>
    <row r="249" spans="1:2" x14ac:dyDescent="0.3">
      <c r="A249">
        <v>2015</v>
      </c>
      <c r="B249">
        <v>1</v>
      </c>
    </row>
    <row r="250" spans="1:2" x14ac:dyDescent="0.3">
      <c r="A250" t="s">
        <v>132</v>
      </c>
    </row>
    <row r="251" spans="1:2" x14ac:dyDescent="0.3">
      <c r="A251">
        <v>2007</v>
      </c>
      <c r="B251">
        <v>6</v>
      </c>
    </row>
    <row r="252" spans="1:2" x14ac:dyDescent="0.3">
      <c r="A252">
        <v>2008</v>
      </c>
      <c r="B252">
        <v>6</v>
      </c>
    </row>
    <row r="253" spans="1:2" x14ac:dyDescent="0.3">
      <c r="A253">
        <v>2009</v>
      </c>
      <c r="B253">
        <v>6</v>
      </c>
    </row>
    <row r="254" spans="1:2" x14ac:dyDescent="0.3">
      <c r="A254">
        <v>2010</v>
      </c>
      <c r="B254">
        <v>6</v>
      </c>
    </row>
    <row r="255" spans="1:2" x14ac:dyDescent="0.3">
      <c r="A255">
        <v>2011</v>
      </c>
      <c r="B255">
        <v>7</v>
      </c>
    </row>
    <row r="256" spans="1:2" x14ac:dyDescent="0.3">
      <c r="A256">
        <v>2012</v>
      </c>
      <c r="B256">
        <v>7</v>
      </c>
    </row>
    <row r="257" spans="1:2" x14ac:dyDescent="0.3">
      <c r="A257">
        <v>2013</v>
      </c>
      <c r="B257">
        <v>7</v>
      </c>
    </row>
    <row r="258" spans="1:2" x14ac:dyDescent="0.3">
      <c r="A258">
        <v>2014</v>
      </c>
      <c r="B258">
        <v>6</v>
      </c>
    </row>
    <row r="259" spans="1:2" x14ac:dyDescent="0.3">
      <c r="A259">
        <v>2015</v>
      </c>
      <c r="B259">
        <v>6</v>
      </c>
    </row>
    <row r="260" spans="1:2" x14ac:dyDescent="0.3">
      <c r="A260" t="s">
        <v>133</v>
      </c>
    </row>
    <row r="261" spans="1:2" x14ac:dyDescent="0.3">
      <c r="A261">
        <v>2007</v>
      </c>
      <c r="B261">
        <v>1</v>
      </c>
    </row>
    <row r="262" spans="1:2" x14ac:dyDescent="0.3">
      <c r="A262">
        <v>2008</v>
      </c>
      <c r="B262">
        <v>1</v>
      </c>
    </row>
    <row r="263" spans="1:2" x14ac:dyDescent="0.3">
      <c r="A263">
        <v>2009</v>
      </c>
      <c r="B263">
        <v>1</v>
      </c>
    </row>
    <row r="264" spans="1:2" x14ac:dyDescent="0.3">
      <c r="A264">
        <v>2010</v>
      </c>
      <c r="B264">
        <v>1</v>
      </c>
    </row>
    <row r="265" spans="1:2" x14ac:dyDescent="0.3">
      <c r="A265">
        <v>2011</v>
      </c>
      <c r="B265">
        <v>1</v>
      </c>
    </row>
    <row r="266" spans="1:2" x14ac:dyDescent="0.3">
      <c r="A266">
        <v>2012</v>
      </c>
      <c r="B266">
        <v>1</v>
      </c>
    </row>
    <row r="267" spans="1:2" x14ac:dyDescent="0.3">
      <c r="A267">
        <v>2013</v>
      </c>
      <c r="B267">
        <v>1</v>
      </c>
    </row>
    <row r="268" spans="1:2" x14ac:dyDescent="0.3">
      <c r="A268">
        <v>2014</v>
      </c>
      <c r="B268">
        <v>1</v>
      </c>
    </row>
    <row r="269" spans="1:2" x14ac:dyDescent="0.3">
      <c r="A269">
        <v>2015</v>
      </c>
      <c r="B269">
        <v>1</v>
      </c>
    </row>
    <row r="270" spans="1:2" x14ac:dyDescent="0.3">
      <c r="A270" t="s">
        <v>134</v>
      </c>
    </row>
    <row r="271" spans="1:2" x14ac:dyDescent="0.3">
      <c r="A271">
        <v>2007</v>
      </c>
      <c r="B271">
        <v>1</v>
      </c>
    </row>
    <row r="272" spans="1:2" x14ac:dyDescent="0.3">
      <c r="A272">
        <v>2008</v>
      </c>
      <c r="B272">
        <v>1</v>
      </c>
    </row>
    <row r="273" spans="1:2" x14ac:dyDescent="0.3">
      <c r="A273">
        <v>2009</v>
      </c>
      <c r="B273">
        <v>1</v>
      </c>
    </row>
    <row r="274" spans="1:2" x14ac:dyDescent="0.3">
      <c r="A274">
        <v>2010</v>
      </c>
      <c r="B274">
        <v>1</v>
      </c>
    </row>
    <row r="275" spans="1:2" x14ac:dyDescent="0.3">
      <c r="A275">
        <v>2011</v>
      </c>
      <c r="B275">
        <v>1</v>
      </c>
    </row>
    <row r="276" spans="1:2" x14ac:dyDescent="0.3">
      <c r="A276">
        <v>2012</v>
      </c>
      <c r="B276">
        <v>1</v>
      </c>
    </row>
    <row r="277" spans="1:2" x14ac:dyDescent="0.3">
      <c r="A277">
        <v>2013</v>
      </c>
      <c r="B277">
        <v>1</v>
      </c>
    </row>
    <row r="278" spans="1:2" x14ac:dyDescent="0.3">
      <c r="A278">
        <v>2014</v>
      </c>
      <c r="B278">
        <v>1</v>
      </c>
    </row>
    <row r="279" spans="1:2" x14ac:dyDescent="0.3">
      <c r="A279">
        <v>2015</v>
      </c>
      <c r="B279">
        <v>1</v>
      </c>
    </row>
    <row r="280" spans="1:2" x14ac:dyDescent="0.3">
      <c r="A280" t="s">
        <v>135</v>
      </c>
    </row>
    <row r="281" spans="1:2" x14ac:dyDescent="0.3">
      <c r="A281">
        <v>2007</v>
      </c>
      <c r="B281">
        <v>8</v>
      </c>
    </row>
    <row r="282" spans="1:2" x14ac:dyDescent="0.3">
      <c r="A282">
        <v>2008</v>
      </c>
      <c r="B282">
        <v>7</v>
      </c>
    </row>
    <row r="283" spans="1:2" x14ac:dyDescent="0.3">
      <c r="A283">
        <v>2009</v>
      </c>
      <c r="B283">
        <v>8</v>
      </c>
    </row>
    <row r="284" spans="1:2" x14ac:dyDescent="0.3">
      <c r="A284">
        <v>2010</v>
      </c>
      <c r="B284">
        <v>10</v>
      </c>
    </row>
    <row r="285" spans="1:2" x14ac:dyDescent="0.3">
      <c r="A285">
        <v>2011</v>
      </c>
      <c r="B285">
        <v>12</v>
      </c>
    </row>
    <row r="286" spans="1:2" x14ac:dyDescent="0.3">
      <c r="A286">
        <v>2012</v>
      </c>
      <c r="B286">
        <v>12</v>
      </c>
    </row>
    <row r="287" spans="1:2" x14ac:dyDescent="0.3">
      <c r="A287">
        <v>2013</v>
      </c>
      <c r="B287">
        <v>12</v>
      </c>
    </row>
    <row r="288" spans="1:2" x14ac:dyDescent="0.3">
      <c r="A288">
        <v>2014</v>
      </c>
      <c r="B288">
        <v>11</v>
      </c>
    </row>
    <row r="289" spans="1:2" x14ac:dyDescent="0.3">
      <c r="A289">
        <v>2015</v>
      </c>
      <c r="B289">
        <v>11</v>
      </c>
    </row>
    <row r="290" spans="1:2" x14ac:dyDescent="0.3">
      <c r="A290" t="s">
        <v>136</v>
      </c>
    </row>
    <row r="291" spans="1:2" x14ac:dyDescent="0.3">
      <c r="A291">
        <v>2007</v>
      </c>
      <c r="B291">
        <v>7</v>
      </c>
    </row>
    <row r="292" spans="1:2" x14ac:dyDescent="0.3">
      <c r="A292">
        <v>2008</v>
      </c>
      <c r="B292">
        <v>8</v>
      </c>
    </row>
    <row r="293" spans="1:2" x14ac:dyDescent="0.3">
      <c r="A293">
        <v>2009</v>
      </c>
      <c r="B293">
        <v>8</v>
      </c>
    </row>
    <row r="294" spans="1:2" x14ac:dyDescent="0.3">
      <c r="A294">
        <v>2010</v>
      </c>
      <c r="B294">
        <v>8</v>
      </c>
    </row>
    <row r="295" spans="1:2" x14ac:dyDescent="0.3">
      <c r="A295">
        <v>2011</v>
      </c>
      <c r="B295">
        <v>9</v>
      </c>
    </row>
    <row r="296" spans="1:2" x14ac:dyDescent="0.3">
      <c r="A296">
        <v>2012</v>
      </c>
      <c r="B296">
        <v>9</v>
      </c>
    </row>
    <row r="297" spans="1:2" x14ac:dyDescent="0.3">
      <c r="A297">
        <v>2013</v>
      </c>
      <c r="B297">
        <v>9</v>
      </c>
    </row>
    <row r="298" spans="1:2" x14ac:dyDescent="0.3">
      <c r="A298">
        <v>2014</v>
      </c>
      <c r="B298">
        <v>9</v>
      </c>
    </row>
    <row r="299" spans="1:2" x14ac:dyDescent="0.3">
      <c r="A299">
        <v>2015</v>
      </c>
      <c r="B299">
        <v>8</v>
      </c>
    </row>
    <row r="300" spans="1:2" x14ac:dyDescent="0.3">
      <c r="A300" t="s">
        <v>137</v>
      </c>
    </row>
    <row r="301" spans="1:2" x14ac:dyDescent="0.3">
      <c r="A301">
        <v>2007</v>
      </c>
      <c r="B301">
        <v>7</v>
      </c>
    </row>
    <row r="302" spans="1:2" x14ac:dyDescent="0.3">
      <c r="A302">
        <v>2008</v>
      </c>
      <c r="B302">
        <v>7</v>
      </c>
    </row>
    <row r="303" spans="1:2" x14ac:dyDescent="0.3">
      <c r="A303">
        <v>2009</v>
      </c>
      <c r="B303">
        <v>7</v>
      </c>
    </row>
    <row r="304" spans="1:2" x14ac:dyDescent="0.3">
      <c r="A304">
        <v>2010</v>
      </c>
      <c r="B304">
        <v>9</v>
      </c>
    </row>
    <row r="305" spans="1:2" x14ac:dyDescent="0.3">
      <c r="A305">
        <v>2011</v>
      </c>
      <c r="B305">
        <v>9</v>
      </c>
    </row>
    <row r="306" spans="1:2" x14ac:dyDescent="0.3">
      <c r="A306">
        <v>2012</v>
      </c>
      <c r="B306">
        <v>8</v>
      </c>
    </row>
    <row r="307" spans="1:2" x14ac:dyDescent="0.3">
      <c r="A307">
        <v>2013</v>
      </c>
      <c r="B307">
        <v>6</v>
      </c>
    </row>
    <row r="308" spans="1:2" x14ac:dyDescent="0.3">
      <c r="A308">
        <v>2014</v>
      </c>
      <c r="B308">
        <v>6</v>
      </c>
    </row>
    <row r="309" spans="1:2" x14ac:dyDescent="0.3">
      <c r="A309">
        <v>2015</v>
      </c>
      <c r="B309">
        <v>5</v>
      </c>
    </row>
    <row r="310" spans="1:2" x14ac:dyDescent="0.3">
      <c r="A310" t="s">
        <v>138</v>
      </c>
    </row>
    <row r="311" spans="1:2" x14ac:dyDescent="0.3">
      <c r="A311">
        <v>2007</v>
      </c>
      <c r="B311">
        <v>2</v>
      </c>
    </row>
    <row r="312" spans="1:2" x14ac:dyDescent="0.3">
      <c r="A312">
        <v>2008</v>
      </c>
      <c r="B312">
        <v>2</v>
      </c>
    </row>
    <row r="313" spans="1:2" x14ac:dyDescent="0.3">
      <c r="A313">
        <v>2009</v>
      </c>
      <c r="B313">
        <v>2</v>
      </c>
    </row>
    <row r="314" spans="1:2" x14ac:dyDescent="0.3">
      <c r="A314">
        <v>2010</v>
      </c>
      <c r="B314">
        <v>2</v>
      </c>
    </row>
    <row r="315" spans="1:2" x14ac:dyDescent="0.3">
      <c r="A315">
        <v>2011</v>
      </c>
      <c r="B315">
        <v>2</v>
      </c>
    </row>
    <row r="316" spans="1:2" x14ac:dyDescent="0.3">
      <c r="A316">
        <v>2012</v>
      </c>
      <c r="B316">
        <v>2</v>
      </c>
    </row>
    <row r="317" spans="1:2" x14ac:dyDescent="0.3">
      <c r="A317">
        <v>2013</v>
      </c>
      <c r="B317">
        <v>2</v>
      </c>
    </row>
    <row r="318" spans="1:2" x14ac:dyDescent="0.3">
      <c r="A318">
        <v>2014</v>
      </c>
      <c r="B318">
        <v>1</v>
      </c>
    </row>
    <row r="319" spans="1:2" x14ac:dyDescent="0.3">
      <c r="A319">
        <v>2015</v>
      </c>
      <c r="B319">
        <v>1</v>
      </c>
    </row>
    <row r="320" spans="1:2" x14ac:dyDescent="0.3">
      <c r="A320" t="s">
        <v>139</v>
      </c>
    </row>
    <row r="321" spans="1:2" x14ac:dyDescent="0.3">
      <c r="A321">
        <v>2007</v>
      </c>
      <c r="B321">
        <v>1</v>
      </c>
    </row>
    <row r="322" spans="1:2" x14ac:dyDescent="0.3">
      <c r="A322">
        <v>2008</v>
      </c>
      <c r="B322">
        <v>1</v>
      </c>
    </row>
    <row r="323" spans="1:2" x14ac:dyDescent="0.3">
      <c r="A323">
        <v>2009</v>
      </c>
      <c r="B323">
        <v>1</v>
      </c>
    </row>
    <row r="324" spans="1:2" x14ac:dyDescent="0.3">
      <c r="A324">
        <v>2010</v>
      </c>
      <c r="B324">
        <v>2</v>
      </c>
    </row>
    <row r="325" spans="1:2" x14ac:dyDescent="0.3">
      <c r="A325">
        <v>2011</v>
      </c>
      <c r="B325">
        <v>1</v>
      </c>
    </row>
    <row r="326" spans="1:2" x14ac:dyDescent="0.3">
      <c r="A326">
        <v>2012</v>
      </c>
      <c r="B326">
        <v>1</v>
      </c>
    </row>
    <row r="327" spans="1:2" x14ac:dyDescent="0.3">
      <c r="A327">
        <v>2013</v>
      </c>
      <c r="B327">
        <v>1</v>
      </c>
    </row>
    <row r="328" spans="1:2" x14ac:dyDescent="0.3">
      <c r="A328">
        <v>2014</v>
      </c>
      <c r="B328">
        <v>1</v>
      </c>
    </row>
    <row r="329" spans="1:2" x14ac:dyDescent="0.3">
      <c r="A329">
        <v>2015</v>
      </c>
      <c r="B329">
        <v>1</v>
      </c>
    </row>
    <row r="330" spans="1:2" x14ac:dyDescent="0.3">
      <c r="A330" t="s">
        <v>140</v>
      </c>
    </row>
    <row r="331" spans="1:2" x14ac:dyDescent="0.3">
      <c r="A331">
        <v>2007</v>
      </c>
      <c r="B331">
        <v>4</v>
      </c>
    </row>
    <row r="332" spans="1:2" x14ac:dyDescent="0.3">
      <c r="A332">
        <v>2008</v>
      </c>
      <c r="B332">
        <v>4</v>
      </c>
    </row>
    <row r="333" spans="1:2" x14ac:dyDescent="0.3">
      <c r="A333">
        <v>2009</v>
      </c>
      <c r="B333">
        <v>4</v>
      </c>
    </row>
    <row r="334" spans="1:2" x14ac:dyDescent="0.3">
      <c r="A334">
        <v>2010</v>
      </c>
      <c r="B334">
        <v>4</v>
      </c>
    </row>
    <row r="335" spans="1:2" x14ac:dyDescent="0.3">
      <c r="A335">
        <v>2011</v>
      </c>
      <c r="B335">
        <v>4</v>
      </c>
    </row>
    <row r="336" spans="1:2" x14ac:dyDescent="0.3">
      <c r="A336">
        <v>2012</v>
      </c>
      <c r="B336">
        <v>3</v>
      </c>
    </row>
    <row r="337" spans="1:2" x14ac:dyDescent="0.3">
      <c r="A337">
        <v>2013</v>
      </c>
      <c r="B337">
        <v>2</v>
      </c>
    </row>
    <row r="338" spans="1:2" x14ac:dyDescent="0.3">
      <c r="A338">
        <v>2014</v>
      </c>
      <c r="B338">
        <v>2</v>
      </c>
    </row>
    <row r="339" spans="1:2" x14ac:dyDescent="0.3">
      <c r="A339">
        <v>2015</v>
      </c>
      <c r="B339">
        <v>2</v>
      </c>
    </row>
    <row r="340" spans="1:2" x14ac:dyDescent="0.3">
      <c r="A340" t="s">
        <v>141</v>
      </c>
    </row>
    <row r="341" spans="1:2" x14ac:dyDescent="0.3">
      <c r="A341">
        <v>2007</v>
      </c>
      <c r="B341">
        <v>4</v>
      </c>
    </row>
    <row r="342" spans="1:2" x14ac:dyDescent="0.3">
      <c r="A342">
        <v>2008</v>
      </c>
      <c r="B342">
        <v>4</v>
      </c>
    </row>
    <row r="343" spans="1:2" x14ac:dyDescent="0.3">
      <c r="A343">
        <v>2009</v>
      </c>
      <c r="B343">
        <v>4</v>
      </c>
    </row>
    <row r="344" spans="1:2" x14ac:dyDescent="0.3">
      <c r="A344">
        <v>2010</v>
      </c>
      <c r="B344">
        <v>4</v>
      </c>
    </row>
    <row r="345" spans="1:2" x14ac:dyDescent="0.3">
      <c r="A345">
        <v>2011</v>
      </c>
      <c r="B345">
        <v>4</v>
      </c>
    </row>
    <row r="346" spans="1:2" x14ac:dyDescent="0.3">
      <c r="A346">
        <v>2012</v>
      </c>
      <c r="B346">
        <v>4</v>
      </c>
    </row>
    <row r="347" spans="1:2" x14ac:dyDescent="0.3">
      <c r="A347">
        <v>2013</v>
      </c>
      <c r="B347">
        <v>4</v>
      </c>
    </row>
    <row r="348" spans="1:2" x14ac:dyDescent="0.3">
      <c r="A348">
        <v>2014</v>
      </c>
      <c r="B348">
        <v>4</v>
      </c>
    </row>
    <row r="349" spans="1:2" x14ac:dyDescent="0.3">
      <c r="A349">
        <v>2015</v>
      </c>
      <c r="B349">
        <v>4</v>
      </c>
    </row>
    <row r="350" spans="1:2" x14ac:dyDescent="0.3">
      <c r="A350" t="s">
        <v>142</v>
      </c>
    </row>
    <row r="351" spans="1:2" x14ac:dyDescent="0.3">
      <c r="A351">
        <v>2007</v>
      </c>
      <c r="B351">
        <v>17</v>
      </c>
    </row>
    <row r="352" spans="1:2" x14ac:dyDescent="0.3">
      <c r="A352">
        <v>2008</v>
      </c>
      <c r="B352">
        <v>16</v>
      </c>
    </row>
    <row r="353" spans="1:2" x14ac:dyDescent="0.3">
      <c r="A353">
        <v>2009</v>
      </c>
      <c r="B353">
        <v>15</v>
      </c>
    </row>
    <row r="354" spans="1:2" x14ac:dyDescent="0.3">
      <c r="A354">
        <v>2010</v>
      </c>
      <c r="B354">
        <v>15</v>
      </c>
    </row>
    <row r="355" spans="1:2" x14ac:dyDescent="0.3">
      <c r="A355">
        <v>2011</v>
      </c>
      <c r="B355">
        <v>15</v>
      </c>
    </row>
    <row r="356" spans="1:2" x14ac:dyDescent="0.3">
      <c r="A356">
        <v>2012</v>
      </c>
      <c r="B356">
        <v>15</v>
      </c>
    </row>
    <row r="357" spans="1:2" x14ac:dyDescent="0.3">
      <c r="A357">
        <v>2013</v>
      </c>
      <c r="B357">
        <v>13</v>
      </c>
    </row>
    <row r="358" spans="1:2" x14ac:dyDescent="0.3">
      <c r="A358">
        <v>2014</v>
      </c>
      <c r="B358">
        <v>12</v>
      </c>
    </row>
    <row r="359" spans="1:2" x14ac:dyDescent="0.3">
      <c r="A359">
        <v>2015</v>
      </c>
      <c r="B359">
        <v>11</v>
      </c>
    </row>
    <row r="360" spans="1:2" x14ac:dyDescent="0.3">
      <c r="A360" t="s">
        <v>143</v>
      </c>
    </row>
    <row r="361" spans="1:2" x14ac:dyDescent="0.3">
      <c r="A361">
        <v>2007</v>
      </c>
      <c r="B361">
        <v>4</v>
      </c>
    </row>
    <row r="362" spans="1:2" x14ac:dyDescent="0.3">
      <c r="A362">
        <v>2008</v>
      </c>
      <c r="B362">
        <v>5</v>
      </c>
    </row>
    <row r="363" spans="1:2" x14ac:dyDescent="0.3">
      <c r="A363">
        <v>2009</v>
      </c>
      <c r="B363">
        <v>5</v>
      </c>
    </row>
    <row r="364" spans="1:2" x14ac:dyDescent="0.3">
      <c r="A364">
        <v>2010</v>
      </c>
      <c r="B364">
        <v>6</v>
      </c>
    </row>
    <row r="365" spans="1:2" x14ac:dyDescent="0.3">
      <c r="A365">
        <v>2011</v>
      </c>
      <c r="B365">
        <v>4</v>
      </c>
    </row>
    <row r="366" spans="1:2" x14ac:dyDescent="0.3">
      <c r="A366">
        <v>2012</v>
      </c>
      <c r="B366">
        <v>4</v>
      </c>
    </row>
    <row r="367" spans="1:2" x14ac:dyDescent="0.3">
      <c r="A367">
        <v>2013</v>
      </c>
      <c r="B367">
        <v>4</v>
      </c>
    </row>
    <row r="368" spans="1:2" x14ac:dyDescent="0.3">
      <c r="A368">
        <v>2014</v>
      </c>
      <c r="B368">
        <v>3</v>
      </c>
    </row>
    <row r="369" spans="1:2" x14ac:dyDescent="0.3">
      <c r="A369">
        <v>2015</v>
      </c>
      <c r="B369">
        <v>2</v>
      </c>
    </row>
    <row r="370" spans="1:2" x14ac:dyDescent="0.3">
      <c r="A370" t="s">
        <v>144</v>
      </c>
    </row>
    <row r="371" spans="1:2" x14ac:dyDescent="0.3">
      <c r="A371">
        <v>2007</v>
      </c>
      <c r="B371">
        <v>6</v>
      </c>
    </row>
    <row r="372" spans="1:2" x14ac:dyDescent="0.3">
      <c r="A372">
        <v>2008</v>
      </c>
      <c r="B372">
        <v>6</v>
      </c>
    </row>
    <row r="373" spans="1:2" x14ac:dyDescent="0.3">
      <c r="A373">
        <v>2009</v>
      </c>
      <c r="B373">
        <v>6</v>
      </c>
    </row>
    <row r="374" spans="1:2" x14ac:dyDescent="0.3">
      <c r="A374">
        <v>2010</v>
      </c>
      <c r="B374">
        <v>5</v>
      </c>
    </row>
    <row r="375" spans="1:2" x14ac:dyDescent="0.3">
      <c r="A375">
        <v>2011</v>
      </c>
      <c r="B375">
        <v>4</v>
      </c>
    </row>
    <row r="376" spans="1:2" x14ac:dyDescent="0.3">
      <c r="A376">
        <v>2012</v>
      </c>
      <c r="B376">
        <v>4</v>
      </c>
    </row>
    <row r="377" spans="1:2" x14ac:dyDescent="0.3">
      <c r="A377">
        <v>2013</v>
      </c>
      <c r="B377">
        <v>4</v>
      </c>
    </row>
    <row r="378" spans="1:2" x14ac:dyDescent="0.3">
      <c r="A378">
        <v>2014</v>
      </c>
      <c r="B378">
        <v>3</v>
      </c>
    </row>
    <row r="379" spans="1:2" x14ac:dyDescent="0.3">
      <c r="A379">
        <v>2015</v>
      </c>
      <c r="B379">
        <v>3</v>
      </c>
    </row>
    <row r="380" spans="1:2" x14ac:dyDescent="0.3">
      <c r="A380" t="s">
        <v>145</v>
      </c>
    </row>
    <row r="381" spans="1:2" x14ac:dyDescent="0.3">
      <c r="A381">
        <v>2007</v>
      </c>
      <c r="B381">
        <v>1</v>
      </c>
    </row>
    <row r="382" spans="1:2" x14ac:dyDescent="0.3">
      <c r="A382">
        <v>2008</v>
      </c>
      <c r="B382">
        <v>1</v>
      </c>
    </row>
    <row r="383" spans="1:2" x14ac:dyDescent="0.3">
      <c r="A383">
        <v>2009</v>
      </c>
      <c r="B383">
        <v>1</v>
      </c>
    </row>
    <row r="384" spans="1:2" x14ac:dyDescent="0.3">
      <c r="A384">
        <v>2010</v>
      </c>
      <c r="B384">
        <v>1</v>
      </c>
    </row>
    <row r="385" spans="1:2" x14ac:dyDescent="0.3">
      <c r="A385">
        <v>2011</v>
      </c>
      <c r="B385">
        <v>1</v>
      </c>
    </row>
    <row r="386" spans="1:2" x14ac:dyDescent="0.3">
      <c r="A386">
        <v>2012</v>
      </c>
      <c r="B386">
        <v>1</v>
      </c>
    </row>
    <row r="387" spans="1:2" x14ac:dyDescent="0.3">
      <c r="A387">
        <v>2013</v>
      </c>
      <c r="B387">
        <v>1</v>
      </c>
    </row>
    <row r="388" spans="1:2" x14ac:dyDescent="0.3">
      <c r="A388">
        <v>2014</v>
      </c>
      <c r="B388">
        <v>1</v>
      </c>
    </row>
    <row r="389" spans="1:2" x14ac:dyDescent="0.3">
      <c r="A389">
        <v>2015</v>
      </c>
      <c r="B389">
        <v>1</v>
      </c>
    </row>
    <row r="390" spans="1:2" x14ac:dyDescent="0.3">
      <c r="A390" t="s">
        <v>146</v>
      </c>
    </row>
    <row r="391" spans="1:2" x14ac:dyDescent="0.3">
      <c r="A391">
        <v>2007</v>
      </c>
      <c r="B391">
        <v>27</v>
      </c>
    </row>
    <row r="392" spans="1:2" x14ac:dyDescent="0.3">
      <c r="A392">
        <v>2008</v>
      </c>
      <c r="B392">
        <v>26</v>
      </c>
    </row>
    <row r="393" spans="1:2" x14ac:dyDescent="0.3">
      <c r="A393">
        <v>2009</v>
      </c>
      <c r="B393">
        <v>26</v>
      </c>
    </row>
    <row r="394" spans="1:2" x14ac:dyDescent="0.3">
      <c r="A394">
        <v>2010</v>
      </c>
      <c r="B394">
        <v>26</v>
      </c>
    </row>
    <row r="395" spans="1:2" x14ac:dyDescent="0.3">
      <c r="A395">
        <v>2011</v>
      </c>
      <c r="B395">
        <v>26</v>
      </c>
    </row>
    <row r="396" spans="1:2" x14ac:dyDescent="0.3">
      <c r="A396">
        <v>2012</v>
      </c>
      <c r="B396">
        <v>26</v>
      </c>
    </row>
    <row r="397" spans="1:2" x14ac:dyDescent="0.3">
      <c r="A397">
        <v>2013</v>
      </c>
      <c r="B397">
        <v>26</v>
      </c>
    </row>
    <row r="398" spans="1:2" x14ac:dyDescent="0.3">
      <c r="A398">
        <v>2014</v>
      </c>
      <c r="B398">
        <v>26</v>
      </c>
    </row>
    <row r="399" spans="1:2" x14ac:dyDescent="0.3">
      <c r="A399">
        <v>2015</v>
      </c>
      <c r="B399">
        <v>26</v>
      </c>
    </row>
    <row r="400" spans="1:2" x14ac:dyDescent="0.3">
      <c r="A400" t="s">
        <v>147</v>
      </c>
    </row>
    <row r="401" spans="1:2" x14ac:dyDescent="0.3">
      <c r="A401">
        <v>2007</v>
      </c>
      <c r="B401">
        <v>3</v>
      </c>
    </row>
    <row r="402" spans="1:2" x14ac:dyDescent="0.3">
      <c r="A402">
        <v>2008</v>
      </c>
      <c r="B402">
        <v>4</v>
      </c>
    </row>
    <row r="403" spans="1:2" x14ac:dyDescent="0.3">
      <c r="A403">
        <v>2009</v>
      </c>
      <c r="B403">
        <v>3</v>
      </c>
    </row>
    <row r="404" spans="1:2" x14ac:dyDescent="0.3">
      <c r="A404">
        <v>2010</v>
      </c>
      <c r="B404">
        <v>5</v>
      </c>
    </row>
    <row r="405" spans="1:2" x14ac:dyDescent="0.3">
      <c r="A405">
        <v>2011</v>
      </c>
      <c r="B405">
        <v>5</v>
      </c>
    </row>
    <row r="406" spans="1:2" x14ac:dyDescent="0.3">
      <c r="A406">
        <v>2012</v>
      </c>
      <c r="B406">
        <v>4</v>
      </c>
    </row>
    <row r="407" spans="1:2" x14ac:dyDescent="0.3">
      <c r="A407">
        <v>2013</v>
      </c>
      <c r="B407">
        <v>3</v>
      </c>
    </row>
    <row r="408" spans="1:2" x14ac:dyDescent="0.3">
      <c r="A408">
        <v>2014</v>
      </c>
      <c r="B408">
        <v>3</v>
      </c>
    </row>
    <row r="409" spans="1:2" x14ac:dyDescent="0.3">
      <c r="A409">
        <v>2015</v>
      </c>
      <c r="B409">
        <v>3</v>
      </c>
    </row>
    <row r="410" spans="1:2" x14ac:dyDescent="0.3">
      <c r="A410" t="s">
        <v>148</v>
      </c>
    </row>
    <row r="411" spans="1:2" x14ac:dyDescent="0.3">
      <c r="A411">
        <v>2007</v>
      </c>
      <c r="B411">
        <v>2</v>
      </c>
    </row>
    <row r="412" spans="1:2" x14ac:dyDescent="0.3">
      <c r="A412">
        <v>2008</v>
      </c>
      <c r="B412">
        <v>2</v>
      </c>
    </row>
    <row r="413" spans="1:2" x14ac:dyDescent="0.3">
      <c r="A413">
        <v>2009</v>
      </c>
      <c r="B413">
        <v>2</v>
      </c>
    </row>
    <row r="414" spans="1:2" x14ac:dyDescent="0.3">
      <c r="A414">
        <v>2010</v>
      </c>
      <c r="B414">
        <v>2</v>
      </c>
    </row>
    <row r="415" spans="1:2" x14ac:dyDescent="0.3">
      <c r="A415">
        <v>2011</v>
      </c>
      <c r="B415">
        <v>2</v>
      </c>
    </row>
    <row r="416" spans="1:2" x14ac:dyDescent="0.3">
      <c r="A416">
        <v>2012</v>
      </c>
      <c r="B416">
        <v>1</v>
      </c>
    </row>
    <row r="417" spans="1:2" x14ac:dyDescent="0.3">
      <c r="A417">
        <v>2013</v>
      </c>
      <c r="B417">
        <v>1</v>
      </c>
    </row>
    <row r="418" spans="1:2" x14ac:dyDescent="0.3">
      <c r="A418">
        <v>2014</v>
      </c>
      <c r="B418">
        <v>1</v>
      </c>
    </row>
    <row r="419" spans="1:2" x14ac:dyDescent="0.3">
      <c r="A419">
        <v>2015</v>
      </c>
      <c r="B419">
        <v>1</v>
      </c>
    </row>
    <row r="420" spans="1:2" x14ac:dyDescent="0.3">
      <c r="A420" t="s">
        <v>149</v>
      </c>
    </row>
    <row r="421" spans="1:2" x14ac:dyDescent="0.3">
      <c r="A421">
        <v>2007</v>
      </c>
      <c r="B421">
        <v>2</v>
      </c>
    </row>
    <row r="422" spans="1:2" x14ac:dyDescent="0.3">
      <c r="A422">
        <v>2008</v>
      </c>
      <c r="B422">
        <v>2</v>
      </c>
    </row>
    <row r="423" spans="1:2" x14ac:dyDescent="0.3">
      <c r="A423">
        <v>2009</v>
      </c>
      <c r="B423">
        <v>2</v>
      </c>
    </row>
    <row r="424" spans="1:2" x14ac:dyDescent="0.3">
      <c r="A424">
        <v>2010</v>
      </c>
      <c r="B424">
        <v>2</v>
      </c>
    </row>
    <row r="425" spans="1:2" x14ac:dyDescent="0.3">
      <c r="A425">
        <v>2011</v>
      </c>
      <c r="B425">
        <v>2</v>
      </c>
    </row>
    <row r="426" spans="1:2" x14ac:dyDescent="0.3">
      <c r="A426">
        <v>2012</v>
      </c>
      <c r="B426">
        <v>1</v>
      </c>
    </row>
    <row r="427" spans="1:2" x14ac:dyDescent="0.3">
      <c r="A427">
        <v>2013</v>
      </c>
      <c r="B427">
        <v>1</v>
      </c>
    </row>
    <row r="428" spans="1:2" x14ac:dyDescent="0.3">
      <c r="A428">
        <v>2014</v>
      </c>
      <c r="B428">
        <v>1</v>
      </c>
    </row>
    <row r="429" spans="1:2" x14ac:dyDescent="0.3">
      <c r="A429">
        <v>2015</v>
      </c>
      <c r="B429">
        <v>1</v>
      </c>
    </row>
    <row r="430" spans="1:2" x14ac:dyDescent="0.3">
      <c r="A430" t="s">
        <v>150</v>
      </c>
    </row>
    <row r="431" spans="1:2" x14ac:dyDescent="0.3">
      <c r="A431">
        <v>2007</v>
      </c>
      <c r="B431">
        <v>1</v>
      </c>
    </row>
    <row r="432" spans="1:2" x14ac:dyDescent="0.3">
      <c r="A432">
        <v>2008</v>
      </c>
      <c r="B432">
        <v>1</v>
      </c>
    </row>
    <row r="433" spans="1:2" x14ac:dyDescent="0.3">
      <c r="A433">
        <v>2009</v>
      </c>
      <c r="B433">
        <v>1</v>
      </c>
    </row>
    <row r="434" spans="1:2" x14ac:dyDescent="0.3">
      <c r="A434">
        <v>2010</v>
      </c>
      <c r="B434">
        <v>1</v>
      </c>
    </row>
    <row r="435" spans="1:2" x14ac:dyDescent="0.3">
      <c r="A435">
        <v>2011</v>
      </c>
      <c r="B435">
        <v>1</v>
      </c>
    </row>
    <row r="436" spans="1:2" x14ac:dyDescent="0.3">
      <c r="A436">
        <v>2012</v>
      </c>
      <c r="B436">
        <v>1</v>
      </c>
    </row>
    <row r="437" spans="1:2" x14ac:dyDescent="0.3">
      <c r="A437">
        <v>2013</v>
      </c>
      <c r="B437">
        <v>1</v>
      </c>
    </row>
    <row r="438" spans="1:2" x14ac:dyDescent="0.3">
      <c r="A438">
        <v>2014</v>
      </c>
      <c r="B438">
        <v>1</v>
      </c>
    </row>
    <row r="439" spans="1:2" x14ac:dyDescent="0.3">
      <c r="A439">
        <v>2015</v>
      </c>
      <c r="B439">
        <v>1</v>
      </c>
    </row>
    <row r="440" spans="1:2" x14ac:dyDescent="0.3">
      <c r="A440" t="s">
        <v>151</v>
      </c>
    </row>
    <row r="441" spans="1:2" x14ac:dyDescent="0.3">
      <c r="A441">
        <v>2007</v>
      </c>
      <c r="B441">
        <v>5</v>
      </c>
    </row>
    <row r="442" spans="1:2" x14ac:dyDescent="0.3">
      <c r="A442">
        <v>2008</v>
      </c>
      <c r="B442">
        <v>6</v>
      </c>
    </row>
    <row r="443" spans="1:2" x14ac:dyDescent="0.3">
      <c r="A443">
        <v>2009</v>
      </c>
      <c r="B443">
        <v>6</v>
      </c>
    </row>
    <row r="444" spans="1:2" x14ac:dyDescent="0.3">
      <c r="A444">
        <v>2010</v>
      </c>
      <c r="B444">
        <v>6</v>
      </c>
    </row>
    <row r="445" spans="1:2" x14ac:dyDescent="0.3">
      <c r="A445">
        <v>2011</v>
      </c>
      <c r="B445">
        <v>7</v>
      </c>
    </row>
    <row r="446" spans="1:2" x14ac:dyDescent="0.3">
      <c r="A446">
        <v>2012</v>
      </c>
      <c r="B446">
        <v>7</v>
      </c>
    </row>
    <row r="447" spans="1:2" x14ac:dyDescent="0.3">
      <c r="A447">
        <v>2013</v>
      </c>
      <c r="B447">
        <v>7</v>
      </c>
    </row>
    <row r="448" spans="1:2" x14ac:dyDescent="0.3">
      <c r="A448">
        <v>2014</v>
      </c>
      <c r="B448">
        <v>6</v>
      </c>
    </row>
    <row r="449" spans="1:2" x14ac:dyDescent="0.3">
      <c r="A449">
        <v>2015</v>
      </c>
      <c r="B449">
        <v>6</v>
      </c>
    </row>
    <row r="450" spans="1:2" x14ac:dyDescent="0.3">
      <c r="A450" t="s">
        <v>152</v>
      </c>
    </row>
    <row r="451" spans="1:2" x14ac:dyDescent="0.3">
      <c r="A451">
        <v>2007</v>
      </c>
      <c r="B451">
        <v>11</v>
      </c>
    </row>
    <row r="452" spans="1:2" x14ac:dyDescent="0.3">
      <c r="A452">
        <v>2008</v>
      </c>
      <c r="B452">
        <v>12</v>
      </c>
    </row>
    <row r="453" spans="1:2" x14ac:dyDescent="0.3">
      <c r="A453">
        <v>2009</v>
      </c>
      <c r="B453">
        <v>10</v>
      </c>
    </row>
    <row r="454" spans="1:2" x14ac:dyDescent="0.3">
      <c r="A454">
        <v>2010</v>
      </c>
      <c r="B454">
        <v>8</v>
      </c>
    </row>
    <row r="455" spans="1:2" x14ac:dyDescent="0.3">
      <c r="A455">
        <v>2011</v>
      </c>
      <c r="B455">
        <v>8</v>
      </c>
    </row>
    <row r="456" spans="1:2" x14ac:dyDescent="0.3">
      <c r="A456">
        <v>2012</v>
      </c>
      <c r="B456">
        <v>8</v>
      </c>
    </row>
    <row r="457" spans="1:2" x14ac:dyDescent="0.3">
      <c r="A457">
        <v>2013</v>
      </c>
      <c r="B457">
        <v>8</v>
      </c>
    </row>
    <row r="458" spans="1:2" x14ac:dyDescent="0.3">
      <c r="A458">
        <v>2014</v>
      </c>
      <c r="B458">
        <v>9</v>
      </c>
    </row>
    <row r="459" spans="1:2" x14ac:dyDescent="0.3">
      <c r="A459">
        <v>2015</v>
      </c>
      <c r="B459">
        <v>8</v>
      </c>
    </row>
  </sheetData>
  <conditionalFormatting sqref="C12:AS12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9"/>
  <sheetViews>
    <sheetView workbookViewId="0">
      <selection activeCell="B24" sqref="B24"/>
    </sheetView>
  </sheetViews>
  <sheetFormatPr defaultRowHeight="14.4" x14ac:dyDescent="0.3"/>
  <cols>
    <col min="1" max="1" width="13.77734375" customWidth="1"/>
    <col min="2" max="2" width="8.88671875" style="1"/>
  </cols>
  <sheetData>
    <row r="1" spans="1:33" x14ac:dyDescent="0.3">
      <c r="A1" s="1" t="s">
        <v>62</v>
      </c>
      <c r="B1" s="3">
        <v>19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3" s="1" customFormat="1" x14ac:dyDescent="0.3">
      <c r="A2" s="1" t="s">
        <v>63</v>
      </c>
      <c r="C2" s="1" t="str">
        <f ca="1">OFFSET($B$1,$B$1+10*C$1,0)</f>
        <v>GU</v>
      </c>
      <c r="D2" s="1" t="str">
        <f t="shared" ref="D2:AF2" ca="1" si="0">OFFSET($B$1,$B$1+10*D$1,0)</f>
        <v>HHS</v>
      </c>
      <c r="E2" s="1" t="str">
        <f t="shared" ca="1" si="0"/>
        <v>HDa</v>
      </c>
      <c r="F2" s="1" t="str">
        <f t="shared" ca="1" si="0"/>
        <v>HH</v>
      </c>
      <c r="G2" s="1" t="str">
        <f t="shared" ca="1" si="0"/>
        <v>JU</v>
      </c>
      <c r="H2" s="1" t="str">
        <f t="shared" ca="1" si="0"/>
        <v>HiS</v>
      </c>
      <c r="I2" s="1" t="str">
        <f t="shared" ca="1" si="0"/>
        <v>KaU</v>
      </c>
      <c r="J2" s="1" t="str">
        <f t="shared" ca="1" si="0"/>
        <v>KTH</v>
      </c>
      <c r="K2" s="1" t="str">
        <f t="shared" ca="1" si="0"/>
        <v>LiU</v>
      </c>
      <c r="L2" s="1" t="str">
        <f t="shared" ca="1" si="0"/>
        <v>LnU</v>
      </c>
      <c r="M2" s="1" t="str">
        <f t="shared" ca="1" si="0"/>
        <v>LTU</v>
      </c>
      <c r="N2" s="1" t="str">
        <f t="shared" ca="1" si="0"/>
        <v>LU</v>
      </c>
      <c r="O2" s="1" t="str">
        <f t="shared" ca="1" si="0"/>
        <v>MaH</v>
      </c>
      <c r="P2" s="1" t="str">
        <f t="shared" ca="1" si="0"/>
        <v>MiU</v>
      </c>
      <c r="Q2" s="1" t="str">
        <f t="shared" ca="1" si="0"/>
        <v>MdH</v>
      </c>
      <c r="R2" s="1" t="str">
        <f t="shared" ca="1" si="0"/>
        <v>SU</v>
      </c>
      <c r="S2" s="1" t="str">
        <f t="shared" ca="1" si="0"/>
        <v>SH</v>
      </c>
      <c r="T2" s="1" t="str">
        <f t="shared" ca="1" si="0"/>
        <v>UmU</v>
      </c>
      <c r="U2" s="1" t="str">
        <f t="shared" ca="1" si="0"/>
        <v>UU</v>
      </c>
      <c r="V2" s="1">
        <f t="shared" ca="1" si="0"/>
        <v>0</v>
      </c>
      <c r="W2" s="1">
        <f t="shared" ca="1" si="0"/>
        <v>0</v>
      </c>
      <c r="X2" s="1">
        <f t="shared" ca="1" si="0"/>
        <v>0</v>
      </c>
      <c r="Y2" s="1">
        <f t="shared" ca="1" si="0"/>
        <v>0</v>
      </c>
      <c r="Z2" s="1">
        <f t="shared" ca="1" si="0"/>
        <v>0</v>
      </c>
      <c r="AA2" s="1">
        <f t="shared" ca="1" si="0"/>
        <v>0</v>
      </c>
      <c r="AB2" s="1">
        <f t="shared" ca="1" si="0"/>
        <v>0</v>
      </c>
      <c r="AC2" s="1">
        <f t="shared" ca="1" si="0"/>
        <v>0</v>
      </c>
      <c r="AD2" s="1">
        <f t="shared" ca="1" si="0"/>
        <v>0</v>
      </c>
      <c r="AE2" s="1">
        <f t="shared" ca="1" si="0"/>
        <v>0</v>
      </c>
      <c r="AF2" s="1">
        <f t="shared" ca="1" si="0"/>
        <v>0</v>
      </c>
    </row>
    <row r="3" spans="1:33" x14ac:dyDescent="0.3">
      <c r="A3">
        <v>1</v>
      </c>
      <c r="B3" s="1">
        <v>2007</v>
      </c>
      <c r="C3">
        <f ca="1">OFFSET($B$1,$B$1+10*C$1+$A3,0)</f>
        <v>12.97</v>
      </c>
      <c r="D3">
        <f t="shared" ref="D3:AF11" ca="1" si="1">OFFSET($B$1,$B$1+10*D$1+$A3,0)</f>
        <v>0</v>
      </c>
      <c r="E3">
        <f t="shared" ca="1" si="1"/>
        <v>8.4499999999999993</v>
      </c>
      <c r="F3">
        <f t="shared" ca="1" si="1"/>
        <v>1.04</v>
      </c>
      <c r="G3">
        <f t="shared" ca="1" si="1"/>
        <v>2.9</v>
      </c>
      <c r="H3">
        <f t="shared" ca="1" si="1"/>
        <v>3.37</v>
      </c>
      <c r="I3">
        <f t="shared" ca="1" si="1"/>
        <v>2.65</v>
      </c>
      <c r="J3">
        <f t="shared" ca="1" si="1"/>
        <v>4.2</v>
      </c>
      <c r="K3">
        <f t="shared" ca="1" si="1"/>
        <v>18.149999999999999</v>
      </c>
      <c r="L3">
        <f t="shared" ca="1" si="1"/>
        <v>4.46</v>
      </c>
      <c r="M3">
        <f t="shared" ca="1" si="1"/>
        <v>0.73</v>
      </c>
      <c r="N3">
        <f t="shared" ca="1" si="1"/>
        <v>7.52</v>
      </c>
      <c r="O3">
        <f t="shared" ca="1" si="1"/>
        <v>1.24</v>
      </c>
      <c r="P3">
        <f t="shared" ca="1" si="1"/>
        <v>0</v>
      </c>
      <c r="Q3">
        <f t="shared" ca="1" si="1"/>
        <v>5.81</v>
      </c>
      <c r="R3">
        <f t="shared" ca="1" si="1"/>
        <v>11.31</v>
      </c>
      <c r="S3">
        <f t="shared" ca="1" si="1"/>
        <v>1.0900000000000001</v>
      </c>
      <c r="T3">
        <f t="shared" ca="1" si="1"/>
        <v>5.96</v>
      </c>
      <c r="U3">
        <f t="shared" ca="1" si="1"/>
        <v>8.14</v>
      </c>
      <c r="V3">
        <f t="shared" ca="1" si="1"/>
        <v>0</v>
      </c>
      <c r="W3">
        <f t="shared" ca="1" si="1"/>
        <v>0</v>
      </c>
      <c r="X3">
        <f t="shared" ca="1" si="1"/>
        <v>0</v>
      </c>
      <c r="Y3">
        <f t="shared" ca="1" si="1"/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ca="1">SUM(C3:AF3)</f>
        <v>99.99</v>
      </c>
    </row>
    <row r="4" spans="1:33" x14ac:dyDescent="0.3">
      <c r="A4">
        <v>2</v>
      </c>
      <c r="B4" s="1">
        <v>2008</v>
      </c>
      <c r="C4">
        <f t="shared" ref="C4:R11" ca="1" si="2">OFFSET($B$1,$B$1+10*C$1+$A4,0)</f>
        <v>13.09</v>
      </c>
      <c r="D4">
        <f t="shared" ca="1" si="2"/>
        <v>0.81</v>
      </c>
      <c r="E4">
        <f t="shared" ca="1" si="2"/>
        <v>10.5</v>
      </c>
      <c r="F4">
        <f t="shared" ca="1" si="2"/>
        <v>1.48</v>
      </c>
      <c r="G4">
        <f t="shared" ca="1" si="2"/>
        <v>2.3199999999999998</v>
      </c>
      <c r="H4">
        <f t="shared" ca="1" si="2"/>
        <v>2.3199999999999998</v>
      </c>
      <c r="I4">
        <f t="shared" ca="1" si="2"/>
        <v>2.0699999999999998</v>
      </c>
      <c r="J4">
        <f t="shared" ca="1" si="2"/>
        <v>4.42</v>
      </c>
      <c r="K4">
        <f t="shared" ca="1" si="2"/>
        <v>13.71</v>
      </c>
      <c r="L4">
        <f t="shared" ca="1" si="2"/>
        <v>4.87</v>
      </c>
      <c r="M4">
        <f t="shared" ca="1" si="2"/>
        <v>1.45</v>
      </c>
      <c r="N4">
        <f t="shared" ca="1" si="2"/>
        <v>8.27</v>
      </c>
      <c r="O4">
        <f t="shared" ca="1" si="2"/>
        <v>1.56</v>
      </c>
      <c r="P4">
        <f t="shared" ca="1" si="2"/>
        <v>0</v>
      </c>
      <c r="Q4">
        <f t="shared" ca="1" si="2"/>
        <v>5.47</v>
      </c>
      <c r="R4">
        <f t="shared" ca="1" si="2"/>
        <v>12.79</v>
      </c>
      <c r="S4">
        <f t="shared" ca="1" si="1"/>
        <v>0.11</v>
      </c>
      <c r="T4">
        <f t="shared" ca="1" si="1"/>
        <v>6.14</v>
      </c>
      <c r="U4">
        <f t="shared" ca="1" si="1"/>
        <v>8.6199999999999992</v>
      </c>
      <c r="V4">
        <f t="shared" ca="1" si="1"/>
        <v>0</v>
      </c>
      <c r="W4">
        <f t="shared" ca="1" si="1"/>
        <v>0</v>
      </c>
      <c r="X4">
        <f t="shared" ca="1" si="1"/>
        <v>0</v>
      </c>
      <c r="Y4">
        <f t="shared" ca="1" si="1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ref="AG4:AG22" ca="1" si="3">SUM(C4:AF4)</f>
        <v>100</v>
      </c>
    </row>
    <row r="5" spans="1:33" x14ac:dyDescent="0.3">
      <c r="A5">
        <v>3</v>
      </c>
      <c r="B5" s="1">
        <v>2009</v>
      </c>
      <c r="C5">
        <f t="shared" ca="1" si="2"/>
        <v>13.72</v>
      </c>
      <c r="D5">
        <f t="shared" ca="1" si="1"/>
        <v>0.36</v>
      </c>
      <c r="E5">
        <f t="shared" ca="1" si="1"/>
        <v>12.27</v>
      </c>
      <c r="F5">
        <f t="shared" ca="1" si="1"/>
        <v>1.24</v>
      </c>
      <c r="G5">
        <f t="shared" ca="1" si="1"/>
        <v>1.89</v>
      </c>
      <c r="H5">
        <f t="shared" ca="1" si="1"/>
        <v>1.5</v>
      </c>
      <c r="I5">
        <f t="shared" ca="1" si="1"/>
        <v>1.76</v>
      </c>
      <c r="J5">
        <f t="shared" ca="1" si="1"/>
        <v>4.79</v>
      </c>
      <c r="K5">
        <f t="shared" ca="1" si="1"/>
        <v>11.63</v>
      </c>
      <c r="L5">
        <f t="shared" ca="1" si="1"/>
        <v>3.42</v>
      </c>
      <c r="M5">
        <f t="shared" ca="1" si="1"/>
        <v>1.27</v>
      </c>
      <c r="N5">
        <f t="shared" ca="1" si="1"/>
        <v>10.85</v>
      </c>
      <c r="O5">
        <f t="shared" ca="1" si="1"/>
        <v>1.48</v>
      </c>
      <c r="P5">
        <f t="shared" ca="1" si="1"/>
        <v>0</v>
      </c>
      <c r="Q5">
        <f t="shared" ca="1" si="1"/>
        <v>6.14</v>
      </c>
      <c r="R5">
        <f t="shared" ca="1" si="1"/>
        <v>13.57</v>
      </c>
      <c r="S5">
        <f t="shared" ca="1" si="1"/>
        <v>0</v>
      </c>
      <c r="T5">
        <f t="shared" ca="1" si="1"/>
        <v>6.47</v>
      </c>
      <c r="U5">
        <f t="shared" ca="1" si="1"/>
        <v>7.64</v>
      </c>
      <c r="V5">
        <f t="shared" ca="1" si="1"/>
        <v>0</v>
      </c>
      <c r="W5">
        <f t="shared" ca="1" si="1"/>
        <v>0</v>
      </c>
      <c r="X5">
        <f t="shared" ca="1" si="1"/>
        <v>0</v>
      </c>
      <c r="Y5">
        <f t="shared" ca="1" si="1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3"/>
        <v>100.00000000000001</v>
      </c>
    </row>
    <row r="6" spans="1:33" x14ac:dyDescent="0.3">
      <c r="A6">
        <v>4</v>
      </c>
      <c r="B6" s="1">
        <v>2010</v>
      </c>
      <c r="C6">
        <f t="shared" ca="1" si="2"/>
        <v>12.34</v>
      </c>
      <c r="D6">
        <f t="shared" ca="1" si="1"/>
        <v>0.62</v>
      </c>
      <c r="E6">
        <f t="shared" ca="1" si="1"/>
        <v>12.23</v>
      </c>
      <c r="F6">
        <f t="shared" ca="1" si="1"/>
        <v>1.08</v>
      </c>
      <c r="G6">
        <f t="shared" ca="1" si="1"/>
        <v>2.58</v>
      </c>
      <c r="H6">
        <f t="shared" ca="1" si="1"/>
        <v>1.03</v>
      </c>
      <c r="I6">
        <f t="shared" ca="1" si="1"/>
        <v>2.27</v>
      </c>
      <c r="J6">
        <f t="shared" ca="1" si="1"/>
        <v>5.28</v>
      </c>
      <c r="K6">
        <f t="shared" ca="1" si="1"/>
        <v>10.039999999999999</v>
      </c>
      <c r="L6">
        <f t="shared" ca="1" si="1"/>
        <v>3.19</v>
      </c>
      <c r="M6">
        <f t="shared" ca="1" si="1"/>
        <v>1.49</v>
      </c>
      <c r="N6">
        <f t="shared" ca="1" si="1"/>
        <v>10.07</v>
      </c>
      <c r="O6">
        <f t="shared" ca="1" si="1"/>
        <v>1.55</v>
      </c>
      <c r="P6">
        <f t="shared" ca="1" si="1"/>
        <v>0.18</v>
      </c>
      <c r="Q6">
        <f t="shared" ca="1" si="1"/>
        <v>7.24</v>
      </c>
      <c r="R6">
        <f t="shared" ca="1" si="1"/>
        <v>13.44</v>
      </c>
      <c r="S6">
        <f t="shared" ca="1" si="1"/>
        <v>0</v>
      </c>
      <c r="T6">
        <f t="shared" ca="1" si="1"/>
        <v>5.69</v>
      </c>
      <c r="U6">
        <f t="shared" ca="1" si="1"/>
        <v>9.68</v>
      </c>
      <c r="V6">
        <f t="shared" ca="1" si="1"/>
        <v>0</v>
      </c>
      <c r="W6">
        <f t="shared" ca="1" si="1"/>
        <v>0</v>
      </c>
      <c r="X6">
        <f t="shared" ca="1" si="1"/>
        <v>0</v>
      </c>
      <c r="Y6">
        <f t="shared" ca="1" si="1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3"/>
        <v>100</v>
      </c>
    </row>
    <row r="7" spans="1:33" x14ac:dyDescent="0.3">
      <c r="A7">
        <v>5</v>
      </c>
      <c r="B7" s="1">
        <v>2011</v>
      </c>
      <c r="C7">
        <f t="shared" ca="1" si="2"/>
        <v>12.59</v>
      </c>
      <c r="D7">
        <f t="shared" ca="1" si="1"/>
        <v>0</v>
      </c>
      <c r="E7">
        <f t="shared" ca="1" si="1"/>
        <v>12.34</v>
      </c>
      <c r="F7">
        <f t="shared" ca="1" si="1"/>
        <v>0.56000000000000005</v>
      </c>
      <c r="G7">
        <f t="shared" ca="1" si="1"/>
        <v>2.57</v>
      </c>
      <c r="H7">
        <f t="shared" ca="1" si="1"/>
        <v>0</v>
      </c>
      <c r="I7">
        <f t="shared" ca="1" si="1"/>
        <v>1.67</v>
      </c>
      <c r="J7">
        <f t="shared" ca="1" si="1"/>
        <v>3.56</v>
      </c>
      <c r="K7">
        <f t="shared" ca="1" si="1"/>
        <v>10.98</v>
      </c>
      <c r="L7">
        <f t="shared" ca="1" si="1"/>
        <v>4.82</v>
      </c>
      <c r="M7">
        <f t="shared" ca="1" si="1"/>
        <v>1.44</v>
      </c>
      <c r="N7">
        <f t="shared" ca="1" si="1"/>
        <v>9.94</v>
      </c>
      <c r="O7">
        <f t="shared" ca="1" si="1"/>
        <v>0.45</v>
      </c>
      <c r="P7">
        <f t="shared" ca="1" si="1"/>
        <v>1.64</v>
      </c>
      <c r="Q7">
        <f t="shared" ca="1" si="1"/>
        <v>9.5399999999999991</v>
      </c>
      <c r="R7">
        <f t="shared" ca="1" si="1"/>
        <v>12.01</v>
      </c>
      <c r="S7">
        <f t="shared" ca="1" si="1"/>
        <v>0</v>
      </c>
      <c r="T7">
        <f t="shared" ca="1" si="1"/>
        <v>6.23</v>
      </c>
      <c r="U7">
        <f t="shared" ca="1" si="1"/>
        <v>9.66</v>
      </c>
      <c r="V7">
        <f t="shared" ca="1" si="1"/>
        <v>0</v>
      </c>
      <c r="W7">
        <f t="shared" ca="1" si="1"/>
        <v>0</v>
      </c>
      <c r="X7">
        <f t="shared" ca="1" si="1"/>
        <v>0</v>
      </c>
      <c r="Y7">
        <f t="shared" ca="1" si="1"/>
        <v>0</v>
      </c>
      <c r="Z7">
        <f t="shared" ca="1" si="1"/>
        <v>0</v>
      </c>
      <c r="AA7">
        <f t="shared" ca="1" si="1"/>
        <v>0</v>
      </c>
      <c r="AB7">
        <f t="shared" ca="1" si="1"/>
        <v>0</v>
      </c>
      <c r="AC7">
        <f t="shared" ca="1" si="1"/>
        <v>0</v>
      </c>
      <c r="AD7">
        <f t="shared" ca="1" si="1"/>
        <v>0</v>
      </c>
      <c r="AE7">
        <f t="shared" ca="1" si="1"/>
        <v>0</v>
      </c>
      <c r="AF7">
        <f t="shared" ca="1" si="1"/>
        <v>0</v>
      </c>
      <c r="AG7">
        <f t="shared" ca="1" si="3"/>
        <v>100</v>
      </c>
    </row>
    <row r="8" spans="1:33" x14ac:dyDescent="0.3">
      <c r="A8">
        <v>6</v>
      </c>
      <c r="B8" s="1">
        <v>2012</v>
      </c>
      <c r="C8">
        <f t="shared" ca="1" si="2"/>
        <v>11.25</v>
      </c>
      <c r="D8">
        <f t="shared" ca="1" si="1"/>
        <v>0.77</v>
      </c>
      <c r="E8">
        <f t="shared" ca="1" si="1"/>
        <v>10.02</v>
      </c>
      <c r="F8">
        <f t="shared" ca="1" si="1"/>
        <v>1.07</v>
      </c>
      <c r="G8">
        <f t="shared" ca="1" si="1"/>
        <v>2.61</v>
      </c>
      <c r="H8">
        <f t="shared" ca="1" si="1"/>
        <v>0</v>
      </c>
      <c r="I8">
        <f t="shared" ca="1" si="1"/>
        <v>1.62</v>
      </c>
      <c r="J8">
        <f t="shared" ca="1" si="1"/>
        <v>3.95</v>
      </c>
      <c r="K8">
        <f t="shared" ca="1" si="1"/>
        <v>11.72</v>
      </c>
      <c r="L8">
        <f t="shared" ca="1" si="1"/>
        <v>4.25</v>
      </c>
      <c r="M8">
        <f t="shared" ca="1" si="1"/>
        <v>1.73</v>
      </c>
      <c r="N8">
        <f t="shared" ca="1" si="1"/>
        <v>7.8</v>
      </c>
      <c r="O8">
        <f t="shared" ca="1" si="1"/>
        <v>0.08</v>
      </c>
      <c r="P8">
        <f t="shared" ca="1" si="1"/>
        <v>1.26</v>
      </c>
      <c r="Q8">
        <f t="shared" ca="1" si="1"/>
        <v>11.64</v>
      </c>
      <c r="R8">
        <f t="shared" ca="1" si="1"/>
        <v>12.63</v>
      </c>
      <c r="S8">
        <f t="shared" ca="1" si="1"/>
        <v>0</v>
      </c>
      <c r="T8">
        <f t="shared" ca="1" si="1"/>
        <v>8.6999999999999993</v>
      </c>
      <c r="U8">
        <f t="shared" ca="1" si="1"/>
        <v>8.89</v>
      </c>
      <c r="V8">
        <f t="shared" ca="1" si="1"/>
        <v>0</v>
      </c>
      <c r="W8">
        <f t="shared" ca="1" si="1"/>
        <v>0</v>
      </c>
      <c r="X8">
        <f t="shared" ca="1" si="1"/>
        <v>0</v>
      </c>
      <c r="Y8">
        <f t="shared" ca="1" si="1"/>
        <v>0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>
        <f t="shared" ca="1" si="1"/>
        <v>0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3"/>
        <v>99.989999999999981</v>
      </c>
    </row>
    <row r="9" spans="1:33" x14ac:dyDescent="0.3">
      <c r="A9">
        <v>7</v>
      </c>
      <c r="B9" s="1">
        <v>2013</v>
      </c>
      <c r="C9">
        <f t="shared" ca="1" si="2"/>
        <v>13.22</v>
      </c>
      <c r="D9">
        <f t="shared" ca="1" si="1"/>
        <v>0.36</v>
      </c>
      <c r="E9">
        <f t="shared" ca="1" si="1"/>
        <v>9.81</v>
      </c>
      <c r="F9">
        <f t="shared" ca="1" si="1"/>
        <v>1.1000000000000001</v>
      </c>
      <c r="G9">
        <f t="shared" ca="1" si="1"/>
        <v>2.96</v>
      </c>
      <c r="H9">
        <f t="shared" ca="1" si="1"/>
        <v>0</v>
      </c>
      <c r="I9">
        <f t="shared" ca="1" si="1"/>
        <v>2.2400000000000002</v>
      </c>
      <c r="J9">
        <f t="shared" ca="1" si="1"/>
        <v>4.5199999999999996</v>
      </c>
      <c r="K9">
        <f t="shared" ca="1" si="1"/>
        <v>12.41</v>
      </c>
      <c r="L9">
        <f t="shared" ca="1" si="1"/>
        <v>4.78</v>
      </c>
      <c r="M9">
        <f t="shared" ca="1" si="1"/>
        <v>1.88</v>
      </c>
      <c r="N9">
        <f t="shared" ca="1" si="1"/>
        <v>9.0299999999999994</v>
      </c>
      <c r="O9">
        <f t="shared" ca="1" si="1"/>
        <v>0</v>
      </c>
      <c r="P9">
        <f t="shared" ca="1" si="1"/>
        <v>2.2400000000000002</v>
      </c>
      <c r="Q9">
        <f t="shared" ca="1" si="1"/>
        <v>3.8</v>
      </c>
      <c r="R9">
        <f t="shared" ca="1" si="1"/>
        <v>13.74</v>
      </c>
      <c r="S9">
        <f t="shared" ca="1" si="1"/>
        <v>0</v>
      </c>
      <c r="T9">
        <f t="shared" ca="1" si="1"/>
        <v>7.63</v>
      </c>
      <c r="U9">
        <f t="shared" ca="1" si="1"/>
        <v>10.27</v>
      </c>
      <c r="V9">
        <f t="shared" ca="1" si="1"/>
        <v>0</v>
      </c>
      <c r="W9">
        <f t="shared" ca="1" si="1"/>
        <v>0</v>
      </c>
      <c r="X9">
        <f t="shared" ca="1" si="1"/>
        <v>0</v>
      </c>
      <c r="Y9">
        <f t="shared" ca="1" si="1"/>
        <v>0</v>
      </c>
      <c r="Z9">
        <f t="shared" ca="1" si="1"/>
        <v>0</v>
      </c>
      <c r="AA9">
        <f t="shared" ca="1" si="1"/>
        <v>0</v>
      </c>
      <c r="AB9">
        <f t="shared" ca="1" si="1"/>
        <v>0</v>
      </c>
      <c r="AC9">
        <f t="shared" ca="1" si="1"/>
        <v>0</v>
      </c>
      <c r="AD9">
        <f t="shared" ca="1" si="1"/>
        <v>0</v>
      </c>
      <c r="AE9">
        <f t="shared" ca="1" si="1"/>
        <v>0</v>
      </c>
      <c r="AF9">
        <f t="shared" ca="1" si="1"/>
        <v>0</v>
      </c>
      <c r="AG9">
        <f t="shared" ca="1" si="3"/>
        <v>99.99</v>
      </c>
    </row>
    <row r="10" spans="1:33" x14ac:dyDescent="0.3">
      <c r="A10">
        <v>8</v>
      </c>
      <c r="B10" s="1">
        <v>2014</v>
      </c>
      <c r="C10">
        <f t="shared" ca="1" si="2"/>
        <v>11.86</v>
      </c>
      <c r="D10">
        <f t="shared" ca="1" si="1"/>
        <v>1.1299999999999999</v>
      </c>
      <c r="E10">
        <f t="shared" ca="1" si="1"/>
        <v>13.19</v>
      </c>
      <c r="F10">
        <f t="shared" ca="1" si="1"/>
        <v>1.1299999999999999</v>
      </c>
      <c r="G10">
        <f t="shared" ca="1" si="1"/>
        <v>3.58</v>
      </c>
      <c r="H10">
        <f t="shared" ca="1" si="1"/>
        <v>0</v>
      </c>
      <c r="I10">
        <f t="shared" ca="1" si="1"/>
        <v>2.83</v>
      </c>
      <c r="J10">
        <f t="shared" ca="1" si="1"/>
        <v>3.72</v>
      </c>
      <c r="K10">
        <f t="shared" ca="1" si="1"/>
        <v>12.17</v>
      </c>
      <c r="L10">
        <f t="shared" ca="1" si="1"/>
        <v>5.42</v>
      </c>
      <c r="M10">
        <f t="shared" ca="1" si="1"/>
        <v>1.64</v>
      </c>
      <c r="N10">
        <f t="shared" ca="1" si="1"/>
        <v>8.9</v>
      </c>
      <c r="O10">
        <f t="shared" ca="1" si="1"/>
        <v>0</v>
      </c>
      <c r="P10">
        <f t="shared" ca="1" si="1"/>
        <v>1.47</v>
      </c>
      <c r="Q10">
        <f t="shared" ca="1" si="1"/>
        <v>0.85</v>
      </c>
      <c r="R10">
        <f t="shared" ca="1" si="1"/>
        <v>14.8</v>
      </c>
      <c r="S10">
        <f t="shared" ca="1" si="1"/>
        <v>0</v>
      </c>
      <c r="T10">
        <f t="shared" ca="1" si="1"/>
        <v>8.18</v>
      </c>
      <c r="U10">
        <f t="shared" ca="1" si="1"/>
        <v>9.14</v>
      </c>
      <c r="V10">
        <f t="shared" ca="1" si="1"/>
        <v>0</v>
      </c>
      <c r="W10">
        <f t="shared" ca="1" si="1"/>
        <v>0</v>
      </c>
      <c r="X10">
        <f t="shared" ca="1" si="1"/>
        <v>0</v>
      </c>
      <c r="Y10">
        <f t="shared" ca="1" si="1"/>
        <v>0</v>
      </c>
      <c r="Z10">
        <f t="shared" ca="1" si="1"/>
        <v>0</v>
      </c>
      <c r="AA10">
        <f t="shared" ca="1" si="1"/>
        <v>0</v>
      </c>
      <c r="AB10">
        <f t="shared" ca="1" si="1"/>
        <v>0</v>
      </c>
      <c r="AC10">
        <f t="shared" ca="1" si="1"/>
        <v>0</v>
      </c>
      <c r="AD10">
        <f t="shared" ca="1" si="1"/>
        <v>0</v>
      </c>
      <c r="AE10">
        <f t="shared" ca="1" si="1"/>
        <v>0</v>
      </c>
      <c r="AF10">
        <f t="shared" ca="1" si="1"/>
        <v>0</v>
      </c>
      <c r="AG10">
        <f t="shared" ca="1" si="3"/>
        <v>100.01</v>
      </c>
    </row>
    <row r="11" spans="1:33" x14ac:dyDescent="0.3">
      <c r="A11">
        <v>9</v>
      </c>
      <c r="B11" s="1">
        <v>2015</v>
      </c>
      <c r="C11">
        <f t="shared" ca="1" si="2"/>
        <v>16.34</v>
      </c>
      <c r="D11">
        <f t="shared" ca="1" si="1"/>
        <v>0.78</v>
      </c>
      <c r="E11">
        <f t="shared" ca="1" si="1"/>
        <v>13.8</v>
      </c>
      <c r="F11">
        <f t="shared" ca="1" si="1"/>
        <v>1.22</v>
      </c>
      <c r="G11">
        <f t="shared" ca="1" si="1"/>
        <v>2.91</v>
      </c>
      <c r="H11">
        <f t="shared" ca="1" si="1"/>
        <v>0</v>
      </c>
      <c r="I11">
        <f t="shared" ca="1" si="1"/>
        <v>5.75</v>
      </c>
      <c r="J11">
        <f t="shared" ca="1" si="1"/>
        <v>3.32</v>
      </c>
      <c r="K11">
        <f t="shared" ca="1" si="1"/>
        <v>11.23</v>
      </c>
      <c r="L11">
        <f t="shared" ca="1" si="1"/>
        <v>5.45</v>
      </c>
      <c r="M11">
        <f t="shared" ca="1" si="1"/>
        <v>1.69</v>
      </c>
      <c r="N11">
        <f t="shared" ca="1" si="1"/>
        <v>7.07</v>
      </c>
      <c r="O11">
        <f t="shared" ca="1" si="1"/>
        <v>0</v>
      </c>
      <c r="P11">
        <f t="shared" ca="1" si="1"/>
        <v>2.54</v>
      </c>
      <c r="Q11">
        <f t="shared" ca="1" si="1"/>
        <v>0</v>
      </c>
      <c r="R11">
        <f t="shared" ca="1" si="1"/>
        <v>12.86</v>
      </c>
      <c r="S11">
        <f t="shared" ca="1" si="1"/>
        <v>0</v>
      </c>
      <c r="T11">
        <f t="shared" ca="1" si="1"/>
        <v>7.51</v>
      </c>
      <c r="U11">
        <f t="shared" ca="1" si="1"/>
        <v>7.54</v>
      </c>
      <c r="V11">
        <f t="shared" ca="1" si="1"/>
        <v>0</v>
      </c>
      <c r="W11">
        <f t="shared" ca="1" si="1"/>
        <v>0</v>
      </c>
      <c r="X11">
        <f t="shared" ca="1" si="1"/>
        <v>0</v>
      </c>
      <c r="Y11">
        <f t="shared" ca="1" si="1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3"/>
        <v>100.01000000000002</v>
      </c>
    </row>
    <row r="12" spans="1:33" x14ac:dyDescent="0.3">
      <c r="B12" s="2" t="s">
        <v>65</v>
      </c>
      <c r="C12">
        <f ca="1">C11-C3</f>
        <v>3.3699999999999992</v>
      </c>
      <c r="D12">
        <f t="shared" ref="D12:AF12" ca="1" si="4">D11-D3</f>
        <v>0.78</v>
      </c>
      <c r="E12">
        <f t="shared" ca="1" si="4"/>
        <v>5.3500000000000014</v>
      </c>
      <c r="F12">
        <f t="shared" ca="1" si="4"/>
        <v>0.17999999999999994</v>
      </c>
      <c r="G12">
        <f t="shared" ca="1" si="4"/>
        <v>1.0000000000000231E-2</v>
      </c>
      <c r="H12">
        <f t="shared" ca="1" si="4"/>
        <v>-3.37</v>
      </c>
      <c r="I12">
        <f t="shared" ca="1" si="4"/>
        <v>3.1</v>
      </c>
      <c r="J12">
        <f t="shared" ca="1" si="4"/>
        <v>-0.88000000000000034</v>
      </c>
      <c r="K12">
        <f t="shared" ca="1" si="4"/>
        <v>-6.9199999999999982</v>
      </c>
      <c r="L12">
        <f t="shared" ca="1" si="4"/>
        <v>0.99000000000000021</v>
      </c>
      <c r="M12">
        <f t="shared" ca="1" si="4"/>
        <v>0.96</v>
      </c>
      <c r="N12">
        <f t="shared" ca="1" si="4"/>
        <v>-0.44999999999999929</v>
      </c>
      <c r="O12">
        <f t="shared" ca="1" si="4"/>
        <v>-1.24</v>
      </c>
      <c r="P12">
        <f t="shared" ca="1" si="4"/>
        <v>2.54</v>
      </c>
      <c r="Q12">
        <f t="shared" ca="1" si="4"/>
        <v>-5.81</v>
      </c>
      <c r="R12">
        <f t="shared" ca="1" si="4"/>
        <v>1.5499999999999989</v>
      </c>
      <c r="S12">
        <f t="shared" ca="1" si="4"/>
        <v>-1.0900000000000001</v>
      </c>
      <c r="T12">
        <f t="shared" ca="1" si="4"/>
        <v>1.5499999999999998</v>
      </c>
      <c r="U12">
        <f t="shared" ca="1" si="4"/>
        <v>-0.60000000000000053</v>
      </c>
      <c r="V12">
        <f t="shared" ca="1" si="4"/>
        <v>0</v>
      </c>
      <c r="W12">
        <f t="shared" ca="1" si="4"/>
        <v>0</v>
      </c>
      <c r="X12">
        <f t="shared" ca="1" si="4"/>
        <v>0</v>
      </c>
      <c r="Y12">
        <f t="shared" ca="1" si="4"/>
        <v>0</v>
      </c>
      <c r="Z12">
        <f t="shared" ca="1" si="4"/>
        <v>0</v>
      </c>
      <c r="AA12">
        <f t="shared" ca="1" si="4"/>
        <v>0</v>
      </c>
      <c r="AB12">
        <f t="shared" ca="1" si="4"/>
        <v>0</v>
      </c>
      <c r="AC12">
        <f t="shared" ca="1" si="4"/>
        <v>0</v>
      </c>
      <c r="AD12">
        <f t="shared" ca="1" si="4"/>
        <v>0</v>
      </c>
      <c r="AE12">
        <f t="shared" ca="1" si="4"/>
        <v>0</v>
      </c>
      <c r="AF12">
        <f t="shared" ca="1" si="4"/>
        <v>0</v>
      </c>
    </row>
    <row r="14" spans="1:33" s="1" customFormat="1" x14ac:dyDescent="0.3">
      <c r="B14" s="2" t="s">
        <v>61</v>
      </c>
      <c r="C14" s="1" t="str">
        <f ca="1">OFFSET($B$1,$B$1+10*C$1,0)</f>
        <v>GU</v>
      </c>
      <c r="D14" s="1" t="str">
        <f t="shared" ref="D14:AF14" ca="1" si="5">OFFSET($B$1,$B$1+10*D$1,0)</f>
        <v>HHS</v>
      </c>
      <c r="E14" s="1" t="str">
        <f t="shared" ca="1" si="5"/>
        <v>HDa</v>
      </c>
      <c r="F14" s="1" t="str">
        <f t="shared" ca="1" si="5"/>
        <v>HH</v>
      </c>
      <c r="G14" s="1" t="str">
        <f t="shared" ca="1" si="5"/>
        <v>JU</v>
      </c>
      <c r="H14" s="1" t="str">
        <f t="shared" ca="1" si="5"/>
        <v>HiS</v>
      </c>
      <c r="I14" s="1" t="str">
        <f t="shared" ca="1" si="5"/>
        <v>KaU</v>
      </c>
      <c r="J14" s="1" t="str">
        <f t="shared" ca="1" si="5"/>
        <v>KTH</v>
      </c>
      <c r="K14" s="1" t="str">
        <f t="shared" ca="1" si="5"/>
        <v>LiU</v>
      </c>
      <c r="L14" s="1" t="str">
        <f t="shared" ca="1" si="5"/>
        <v>LnU</v>
      </c>
      <c r="M14" s="1" t="str">
        <f t="shared" ca="1" si="5"/>
        <v>LTU</v>
      </c>
      <c r="N14" s="1" t="str">
        <f t="shared" ca="1" si="5"/>
        <v>LU</v>
      </c>
      <c r="O14" s="1" t="str">
        <f t="shared" ca="1" si="5"/>
        <v>MaH</v>
      </c>
      <c r="P14" s="1" t="str">
        <f t="shared" ca="1" si="5"/>
        <v>MiU</v>
      </c>
      <c r="Q14" s="1" t="str">
        <f t="shared" ca="1" si="5"/>
        <v>MdH</v>
      </c>
      <c r="R14" s="1" t="str">
        <f t="shared" ca="1" si="5"/>
        <v>SU</v>
      </c>
      <c r="S14" s="1" t="str">
        <f t="shared" ca="1" si="5"/>
        <v>SH</v>
      </c>
      <c r="T14" s="1" t="str">
        <f t="shared" ca="1" si="5"/>
        <v>UmU</v>
      </c>
      <c r="U14" s="1" t="str">
        <f t="shared" ca="1" si="5"/>
        <v>UU</v>
      </c>
      <c r="V14" s="1">
        <f t="shared" ca="1" si="5"/>
        <v>0</v>
      </c>
      <c r="W14" s="1">
        <f t="shared" ca="1" si="5"/>
        <v>0</v>
      </c>
      <c r="X14" s="1">
        <f t="shared" ca="1" si="5"/>
        <v>0</v>
      </c>
      <c r="Y14" s="1">
        <f t="shared" ca="1" si="5"/>
        <v>0</v>
      </c>
      <c r="Z14" s="1">
        <f t="shared" ca="1" si="5"/>
        <v>0</v>
      </c>
      <c r="AA14" s="1">
        <f t="shared" ca="1" si="5"/>
        <v>0</v>
      </c>
      <c r="AB14" s="1">
        <f t="shared" ca="1" si="5"/>
        <v>0</v>
      </c>
      <c r="AC14" s="1">
        <f t="shared" ca="1" si="5"/>
        <v>0</v>
      </c>
      <c r="AD14" s="1">
        <f t="shared" ca="1" si="5"/>
        <v>0</v>
      </c>
      <c r="AE14" s="1">
        <f t="shared" ca="1" si="5"/>
        <v>0</v>
      </c>
      <c r="AF14" s="1">
        <f t="shared" ca="1" si="5"/>
        <v>0</v>
      </c>
      <c r="AG14" s="1" t="s">
        <v>60</v>
      </c>
    </row>
    <row r="15" spans="1:33" x14ac:dyDescent="0.3">
      <c r="A15">
        <v>2</v>
      </c>
      <c r="B15" s="1">
        <v>2008</v>
      </c>
      <c r="C15">
        <f ca="1">OFFSET($B$1,$B$1+10*C$1+$A15,1)</f>
        <v>486</v>
      </c>
      <c r="D15">
        <f t="shared" ref="D15:AF22" ca="1" si="6">OFFSET($B$1,$B$1+10*D$1+$A15,1)</f>
        <v>30</v>
      </c>
      <c r="E15">
        <f t="shared" ca="1" si="6"/>
        <v>390</v>
      </c>
      <c r="F15">
        <f t="shared" ca="1" si="6"/>
        <v>55</v>
      </c>
      <c r="G15">
        <f t="shared" ca="1" si="6"/>
        <v>86</v>
      </c>
      <c r="H15">
        <f t="shared" ca="1" si="6"/>
        <v>86</v>
      </c>
      <c r="I15">
        <f t="shared" ca="1" si="6"/>
        <v>77</v>
      </c>
      <c r="J15">
        <f t="shared" ca="1" si="6"/>
        <v>164</v>
      </c>
      <c r="K15">
        <f t="shared" ca="1" si="6"/>
        <v>509</v>
      </c>
      <c r="L15">
        <f t="shared" ca="1" si="6"/>
        <v>181</v>
      </c>
      <c r="M15">
        <f t="shared" ca="1" si="6"/>
        <v>54</v>
      </c>
      <c r="N15">
        <f t="shared" ca="1" si="6"/>
        <v>307</v>
      </c>
      <c r="O15">
        <f t="shared" ca="1" si="6"/>
        <v>58</v>
      </c>
      <c r="P15">
        <f t="shared" ca="1" si="6"/>
        <v>0</v>
      </c>
      <c r="Q15">
        <f t="shared" ca="1" si="6"/>
        <v>203</v>
      </c>
      <c r="R15">
        <f t="shared" ca="1" si="6"/>
        <v>475</v>
      </c>
      <c r="S15">
        <f t="shared" ca="1" si="6"/>
        <v>4</v>
      </c>
      <c r="T15">
        <f t="shared" ca="1" si="6"/>
        <v>228</v>
      </c>
      <c r="U15">
        <f t="shared" ca="1" si="6"/>
        <v>320</v>
      </c>
      <c r="V15">
        <f t="shared" ca="1" si="6"/>
        <v>0</v>
      </c>
      <c r="W15">
        <f t="shared" ca="1" si="6"/>
        <v>0</v>
      </c>
      <c r="X15">
        <f t="shared" ca="1" si="6"/>
        <v>0</v>
      </c>
      <c r="Y15">
        <f t="shared" ca="1" si="6"/>
        <v>0</v>
      </c>
      <c r="Z15">
        <f t="shared" ca="1" si="6"/>
        <v>0</v>
      </c>
      <c r="AA15">
        <f t="shared" ca="1" si="6"/>
        <v>0</v>
      </c>
      <c r="AB15">
        <f t="shared" ca="1" si="6"/>
        <v>0</v>
      </c>
      <c r="AC15">
        <f t="shared" ca="1" si="6"/>
        <v>0</v>
      </c>
      <c r="AD15">
        <f t="shared" ca="1" si="6"/>
        <v>0</v>
      </c>
      <c r="AE15">
        <f t="shared" ca="1" si="6"/>
        <v>0</v>
      </c>
      <c r="AF15">
        <f t="shared" ca="1" si="6"/>
        <v>0</v>
      </c>
      <c r="AG15">
        <f t="shared" ca="1" si="3"/>
        <v>3713</v>
      </c>
    </row>
    <row r="16" spans="1:33" x14ac:dyDescent="0.3">
      <c r="A16">
        <v>3</v>
      </c>
      <c r="B16" s="1">
        <v>2009</v>
      </c>
      <c r="C16">
        <f t="shared" ref="C16:R22" ca="1" si="7">OFFSET($B$1,$B$1+10*C$1+$A16,1)</f>
        <v>530</v>
      </c>
      <c r="D16">
        <f t="shared" ca="1" si="7"/>
        <v>14</v>
      </c>
      <c r="E16">
        <f t="shared" ca="1" si="7"/>
        <v>474</v>
      </c>
      <c r="F16">
        <f t="shared" ca="1" si="7"/>
        <v>48</v>
      </c>
      <c r="G16">
        <f t="shared" ca="1" si="7"/>
        <v>73</v>
      </c>
      <c r="H16">
        <f t="shared" ca="1" si="7"/>
        <v>58</v>
      </c>
      <c r="I16">
        <f t="shared" ca="1" si="7"/>
        <v>68</v>
      </c>
      <c r="J16">
        <f t="shared" ca="1" si="7"/>
        <v>185</v>
      </c>
      <c r="K16">
        <f t="shared" ca="1" si="7"/>
        <v>449</v>
      </c>
      <c r="L16">
        <f t="shared" ca="1" si="7"/>
        <v>132</v>
      </c>
      <c r="M16">
        <f t="shared" ca="1" si="7"/>
        <v>49</v>
      </c>
      <c r="N16">
        <f t="shared" ca="1" si="7"/>
        <v>419</v>
      </c>
      <c r="O16">
        <f t="shared" ca="1" si="7"/>
        <v>57</v>
      </c>
      <c r="P16">
        <f t="shared" ca="1" si="7"/>
        <v>0</v>
      </c>
      <c r="Q16">
        <f t="shared" ca="1" si="7"/>
        <v>237</v>
      </c>
      <c r="R16">
        <f t="shared" ca="1" si="7"/>
        <v>524</v>
      </c>
      <c r="S16">
        <f t="shared" ca="1" si="6"/>
        <v>0</v>
      </c>
      <c r="T16">
        <f t="shared" ca="1" si="6"/>
        <v>250</v>
      </c>
      <c r="U16">
        <f t="shared" ca="1" si="6"/>
        <v>295</v>
      </c>
      <c r="V16">
        <f t="shared" ca="1" si="6"/>
        <v>0</v>
      </c>
      <c r="W16">
        <f t="shared" ca="1" si="6"/>
        <v>0</v>
      </c>
      <c r="X16">
        <f t="shared" ca="1" si="6"/>
        <v>0</v>
      </c>
      <c r="Y16">
        <f t="shared" ca="1" si="6"/>
        <v>0</v>
      </c>
      <c r="Z16">
        <f t="shared" ca="1" si="6"/>
        <v>0</v>
      </c>
      <c r="AA16">
        <f t="shared" ca="1" si="6"/>
        <v>0</v>
      </c>
      <c r="AB16">
        <f t="shared" ca="1" si="6"/>
        <v>0</v>
      </c>
      <c r="AC16">
        <f t="shared" ca="1" si="6"/>
        <v>0</v>
      </c>
      <c r="AD16">
        <f t="shared" ca="1" si="6"/>
        <v>0</v>
      </c>
      <c r="AE16">
        <f t="shared" ca="1" si="6"/>
        <v>0</v>
      </c>
      <c r="AF16">
        <f t="shared" ca="1" si="6"/>
        <v>0</v>
      </c>
      <c r="AG16">
        <f t="shared" ca="1" si="3"/>
        <v>3862</v>
      </c>
    </row>
    <row r="17" spans="1:33" x14ac:dyDescent="0.3">
      <c r="A17">
        <v>4</v>
      </c>
      <c r="B17" s="1">
        <v>2010</v>
      </c>
      <c r="C17">
        <f t="shared" ca="1" si="7"/>
        <v>479</v>
      </c>
      <c r="D17">
        <f t="shared" ca="1" si="6"/>
        <v>24</v>
      </c>
      <c r="E17">
        <f t="shared" ca="1" si="6"/>
        <v>475</v>
      </c>
      <c r="F17">
        <f t="shared" ca="1" si="6"/>
        <v>42</v>
      </c>
      <c r="G17">
        <f t="shared" ca="1" si="6"/>
        <v>100</v>
      </c>
      <c r="H17">
        <f t="shared" ca="1" si="6"/>
        <v>40</v>
      </c>
      <c r="I17">
        <f t="shared" ca="1" si="6"/>
        <v>88</v>
      </c>
      <c r="J17">
        <f t="shared" ca="1" si="6"/>
        <v>205</v>
      </c>
      <c r="K17">
        <f t="shared" ca="1" si="6"/>
        <v>390</v>
      </c>
      <c r="L17">
        <f t="shared" ca="1" si="6"/>
        <v>124</v>
      </c>
      <c r="M17">
        <f t="shared" ca="1" si="6"/>
        <v>58</v>
      </c>
      <c r="N17">
        <f t="shared" ca="1" si="6"/>
        <v>391</v>
      </c>
      <c r="O17">
        <f t="shared" ca="1" si="6"/>
        <v>60</v>
      </c>
      <c r="P17">
        <f t="shared" ca="1" si="6"/>
        <v>7</v>
      </c>
      <c r="Q17">
        <f t="shared" ca="1" si="6"/>
        <v>281</v>
      </c>
      <c r="R17">
        <f t="shared" ca="1" si="6"/>
        <v>522</v>
      </c>
      <c r="S17">
        <f t="shared" ca="1" si="6"/>
        <v>0</v>
      </c>
      <c r="T17">
        <f t="shared" ca="1" si="6"/>
        <v>221</v>
      </c>
      <c r="U17">
        <f t="shared" ca="1" si="6"/>
        <v>376</v>
      </c>
      <c r="V17">
        <f t="shared" ca="1" si="6"/>
        <v>0</v>
      </c>
      <c r="W17">
        <f t="shared" ca="1" si="6"/>
        <v>0</v>
      </c>
      <c r="X17">
        <f t="shared" ca="1" si="6"/>
        <v>0</v>
      </c>
      <c r="Y17">
        <f t="shared" ca="1" si="6"/>
        <v>0</v>
      </c>
      <c r="Z17">
        <f t="shared" ca="1" si="6"/>
        <v>0</v>
      </c>
      <c r="AA17">
        <f t="shared" ca="1" si="6"/>
        <v>0</v>
      </c>
      <c r="AB17">
        <f t="shared" ca="1" si="6"/>
        <v>0</v>
      </c>
      <c r="AC17">
        <f t="shared" ca="1" si="6"/>
        <v>0</v>
      </c>
      <c r="AD17">
        <f t="shared" ca="1" si="6"/>
        <v>0</v>
      </c>
      <c r="AE17">
        <f t="shared" ca="1" si="6"/>
        <v>0</v>
      </c>
      <c r="AF17">
        <f t="shared" ca="1" si="6"/>
        <v>0</v>
      </c>
      <c r="AG17">
        <f t="shared" ca="1" si="3"/>
        <v>3883</v>
      </c>
    </row>
    <row r="18" spans="1:33" x14ac:dyDescent="0.3">
      <c r="A18">
        <v>5</v>
      </c>
      <c r="B18" s="1">
        <v>2011</v>
      </c>
      <c r="C18">
        <f t="shared" ca="1" si="7"/>
        <v>499</v>
      </c>
      <c r="D18">
        <f t="shared" ca="1" si="6"/>
        <v>0</v>
      </c>
      <c r="E18">
        <f t="shared" ca="1" si="6"/>
        <v>489</v>
      </c>
      <c r="F18">
        <f t="shared" ca="1" si="6"/>
        <v>22</v>
      </c>
      <c r="G18">
        <f t="shared" ca="1" si="6"/>
        <v>102</v>
      </c>
      <c r="H18">
        <f t="shared" ca="1" si="6"/>
        <v>0</v>
      </c>
      <c r="I18">
        <f t="shared" ca="1" si="6"/>
        <v>66</v>
      </c>
      <c r="J18">
        <f t="shared" ca="1" si="6"/>
        <v>141</v>
      </c>
      <c r="K18">
        <f t="shared" ca="1" si="6"/>
        <v>435</v>
      </c>
      <c r="L18">
        <f t="shared" ca="1" si="6"/>
        <v>191</v>
      </c>
      <c r="M18">
        <f t="shared" ca="1" si="6"/>
        <v>57</v>
      </c>
      <c r="N18">
        <f t="shared" ca="1" si="6"/>
        <v>394</v>
      </c>
      <c r="O18">
        <f t="shared" ca="1" si="6"/>
        <v>18</v>
      </c>
      <c r="P18">
        <f t="shared" ca="1" si="6"/>
        <v>65</v>
      </c>
      <c r="Q18">
        <f t="shared" ca="1" si="6"/>
        <v>378</v>
      </c>
      <c r="R18">
        <f t="shared" ca="1" si="6"/>
        <v>476</v>
      </c>
      <c r="S18">
        <f t="shared" ca="1" si="6"/>
        <v>0</v>
      </c>
      <c r="T18">
        <f t="shared" ca="1" si="6"/>
        <v>247</v>
      </c>
      <c r="U18">
        <f t="shared" ca="1" si="6"/>
        <v>383</v>
      </c>
      <c r="V18">
        <f t="shared" ca="1" si="6"/>
        <v>0</v>
      </c>
      <c r="W18">
        <f t="shared" ca="1" si="6"/>
        <v>0</v>
      </c>
      <c r="X18">
        <f t="shared" ca="1" si="6"/>
        <v>0</v>
      </c>
      <c r="Y18">
        <f t="shared" ca="1" si="6"/>
        <v>0</v>
      </c>
      <c r="Z18">
        <f t="shared" ca="1" si="6"/>
        <v>0</v>
      </c>
      <c r="AA18">
        <f t="shared" ca="1" si="6"/>
        <v>0</v>
      </c>
      <c r="AB18">
        <f t="shared" ca="1" si="6"/>
        <v>0</v>
      </c>
      <c r="AC18">
        <f t="shared" ca="1" si="6"/>
        <v>0</v>
      </c>
      <c r="AD18">
        <f t="shared" ca="1" si="6"/>
        <v>0</v>
      </c>
      <c r="AE18">
        <f t="shared" ca="1" si="6"/>
        <v>0</v>
      </c>
      <c r="AF18">
        <f t="shared" ca="1" si="6"/>
        <v>0</v>
      </c>
      <c r="AG18">
        <f t="shared" ca="1" si="3"/>
        <v>3963</v>
      </c>
    </row>
    <row r="19" spans="1:33" x14ac:dyDescent="0.3">
      <c r="A19">
        <v>6</v>
      </c>
      <c r="B19" s="1">
        <v>2012</v>
      </c>
      <c r="C19">
        <f t="shared" ca="1" si="7"/>
        <v>410</v>
      </c>
      <c r="D19">
        <f t="shared" ca="1" si="6"/>
        <v>28</v>
      </c>
      <c r="E19">
        <f t="shared" ca="1" si="6"/>
        <v>365</v>
      </c>
      <c r="F19">
        <f t="shared" ca="1" si="6"/>
        <v>39</v>
      </c>
      <c r="G19">
        <f t="shared" ca="1" si="6"/>
        <v>95</v>
      </c>
      <c r="H19">
        <f t="shared" ca="1" si="6"/>
        <v>0</v>
      </c>
      <c r="I19">
        <f t="shared" ca="1" si="6"/>
        <v>59</v>
      </c>
      <c r="J19">
        <f t="shared" ca="1" si="6"/>
        <v>144</v>
      </c>
      <c r="K19">
        <f t="shared" ca="1" si="6"/>
        <v>427</v>
      </c>
      <c r="L19">
        <f t="shared" ca="1" si="6"/>
        <v>155</v>
      </c>
      <c r="M19">
        <f t="shared" ca="1" si="6"/>
        <v>63</v>
      </c>
      <c r="N19">
        <f t="shared" ca="1" si="6"/>
        <v>284</v>
      </c>
      <c r="O19">
        <f t="shared" ca="1" si="6"/>
        <v>3</v>
      </c>
      <c r="P19">
        <f t="shared" ca="1" si="6"/>
        <v>46</v>
      </c>
      <c r="Q19">
        <f t="shared" ca="1" si="6"/>
        <v>424</v>
      </c>
      <c r="R19">
        <f t="shared" ca="1" si="6"/>
        <v>460</v>
      </c>
      <c r="S19">
        <f t="shared" ca="1" si="6"/>
        <v>0</v>
      </c>
      <c r="T19">
        <f t="shared" ca="1" si="6"/>
        <v>317</v>
      </c>
      <c r="U19">
        <f t="shared" ca="1" si="6"/>
        <v>324</v>
      </c>
      <c r="V19">
        <f t="shared" ca="1" si="6"/>
        <v>0</v>
      </c>
      <c r="W19">
        <f t="shared" ca="1" si="6"/>
        <v>0</v>
      </c>
      <c r="X19">
        <f t="shared" ca="1" si="6"/>
        <v>0</v>
      </c>
      <c r="Y19">
        <f t="shared" ca="1" si="6"/>
        <v>0</v>
      </c>
      <c r="Z19">
        <f t="shared" ca="1" si="6"/>
        <v>0</v>
      </c>
      <c r="AA19">
        <f t="shared" ca="1" si="6"/>
        <v>0</v>
      </c>
      <c r="AB19">
        <f t="shared" ca="1" si="6"/>
        <v>0</v>
      </c>
      <c r="AC19">
        <f t="shared" ca="1" si="6"/>
        <v>0</v>
      </c>
      <c r="AD19">
        <f t="shared" ca="1" si="6"/>
        <v>0</v>
      </c>
      <c r="AE19">
        <f t="shared" ca="1" si="6"/>
        <v>0</v>
      </c>
      <c r="AF19">
        <f t="shared" ca="1" si="6"/>
        <v>0</v>
      </c>
      <c r="AG19">
        <f t="shared" ca="1" si="3"/>
        <v>3643</v>
      </c>
    </row>
    <row r="20" spans="1:33" x14ac:dyDescent="0.3">
      <c r="A20">
        <v>7</v>
      </c>
      <c r="B20" s="1">
        <v>2013</v>
      </c>
      <c r="C20">
        <f t="shared" ca="1" si="7"/>
        <v>407</v>
      </c>
      <c r="D20">
        <f t="shared" ca="1" si="6"/>
        <v>11</v>
      </c>
      <c r="E20">
        <f t="shared" ca="1" si="6"/>
        <v>302</v>
      </c>
      <c r="F20">
        <f t="shared" ca="1" si="6"/>
        <v>34</v>
      </c>
      <c r="G20">
        <f t="shared" ca="1" si="6"/>
        <v>91</v>
      </c>
      <c r="H20">
        <f t="shared" ca="1" si="6"/>
        <v>0</v>
      </c>
      <c r="I20">
        <f t="shared" ca="1" si="6"/>
        <v>69</v>
      </c>
      <c r="J20">
        <f t="shared" ca="1" si="6"/>
        <v>139</v>
      </c>
      <c r="K20">
        <f t="shared" ca="1" si="6"/>
        <v>382</v>
      </c>
      <c r="L20">
        <f t="shared" ca="1" si="6"/>
        <v>147</v>
      </c>
      <c r="M20">
        <f t="shared" ca="1" si="6"/>
        <v>58</v>
      </c>
      <c r="N20">
        <f t="shared" ca="1" si="6"/>
        <v>278</v>
      </c>
      <c r="O20">
        <f t="shared" ca="1" si="6"/>
        <v>0</v>
      </c>
      <c r="P20">
        <f t="shared" ca="1" si="6"/>
        <v>69</v>
      </c>
      <c r="Q20">
        <f t="shared" ca="1" si="6"/>
        <v>117</v>
      </c>
      <c r="R20">
        <f t="shared" ca="1" si="6"/>
        <v>423</v>
      </c>
      <c r="S20">
        <f t="shared" ca="1" si="6"/>
        <v>0</v>
      </c>
      <c r="T20">
        <f t="shared" ca="1" si="6"/>
        <v>235</v>
      </c>
      <c r="U20">
        <f t="shared" ca="1" si="6"/>
        <v>316</v>
      </c>
      <c r="V20">
        <f t="shared" ca="1" si="6"/>
        <v>0</v>
      </c>
      <c r="W20">
        <f t="shared" ca="1" si="6"/>
        <v>0</v>
      </c>
      <c r="X20">
        <f t="shared" ca="1" si="6"/>
        <v>0</v>
      </c>
      <c r="Y20">
        <f t="shared" ca="1" si="6"/>
        <v>0</v>
      </c>
      <c r="Z20">
        <f t="shared" ca="1" si="6"/>
        <v>0</v>
      </c>
      <c r="AA20">
        <f t="shared" ca="1" si="6"/>
        <v>0</v>
      </c>
      <c r="AB20">
        <f t="shared" ca="1" si="6"/>
        <v>0</v>
      </c>
      <c r="AC20">
        <f t="shared" ca="1" si="6"/>
        <v>0</v>
      </c>
      <c r="AD20">
        <f t="shared" ca="1" si="6"/>
        <v>0</v>
      </c>
      <c r="AE20">
        <f t="shared" ca="1" si="6"/>
        <v>0</v>
      </c>
      <c r="AF20">
        <f t="shared" ca="1" si="6"/>
        <v>0</v>
      </c>
      <c r="AG20">
        <f t="shared" ca="1" si="3"/>
        <v>3078</v>
      </c>
    </row>
    <row r="21" spans="1:33" x14ac:dyDescent="0.3">
      <c r="A21">
        <v>8</v>
      </c>
      <c r="B21" s="1">
        <v>2014</v>
      </c>
      <c r="C21">
        <f t="shared" ca="1" si="7"/>
        <v>348</v>
      </c>
      <c r="D21">
        <f t="shared" ca="1" si="6"/>
        <v>33</v>
      </c>
      <c r="E21">
        <f t="shared" ca="1" si="6"/>
        <v>387</v>
      </c>
      <c r="F21">
        <f t="shared" ca="1" si="6"/>
        <v>33</v>
      </c>
      <c r="G21">
        <f t="shared" ca="1" si="6"/>
        <v>105</v>
      </c>
      <c r="H21">
        <f t="shared" ca="1" si="6"/>
        <v>0</v>
      </c>
      <c r="I21">
        <f t="shared" ca="1" si="6"/>
        <v>83</v>
      </c>
      <c r="J21">
        <f t="shared" ca="1" si="6"/>
        <v>109</v>
      </c>
      <c r="K21">
        <f t="shared" ca="1" si="6"/>
        <v>357</v>
      </c>
      <c r="L21">
        <f t="shared" ca="1" si="6"/>
        <v>159</v>
      </c>
      <c r="M21">
        <f t="shared" ca="1" si="6"/>
        <v>48</v>
      </c>
      <c r="N21">
        <f t="shared" ca="1" si="6"/>
        <v>261</v>
      </c>
      <c r="O21">
        <f t="shared" ca="1" si="6"/>
        <v>0</v>
      </c>
      <c r="P21">
        <f t="shared" ca="1" si="6"/>
        <v>43</v>
      </c>
      <c r="Q21">
        <f t="shared" ca="1" si="6"/>
        <v>25</v>
      </c>
      <c r="R21">
        <f t="shared" ca="1" si="6"/>
        <v>434</v>
      </c>
      <c r="S21">
        <f t="shared" ca="1" si="6"/>
        <v>0</v>
      </c>
      <c r="T21">
        <f t="shared" ca="1" si="6"/>
        <v>240</v>
      </c>
      <c r="U21">
        <f t="shared" ca="1" si="6"/>
        <v>268</v>
      </c>
      <c r="V21">
        <f t="shared" ca="1" si="6"/>
        <v>0</v>
      </c>
      <c r="W21">
        <f t="shared" ca="1" si="6"/>
        <v>0</v>
      </c>
      <c r="X21">
        <f t="shared" ca="1" si="6"/>
        <v>0</v>
      </c>
      <c r="Y21">
        <f t="shared" ca="1" si="6"/>
        <v>0</v>
      </c>
      <c r="Z21">
        <f t="shared" ca="1" si="6"/>
        <v>0</v>
      </c>
      <c r="AA21">
        <f t="shared" ca="1" si="6"/>
        <v>0</v>
      </c>
      <c r="AB21">
        <f t="shared" ca="1" si="6"/>
        <v>0</v>
      </c>
      <c r="AC21">
        <f t="shared" ca="1" si="6"/>
        <v>0</v>
      </c>
      <c r="AD21">
        <f t="shared" ca="1" si="6"/>
        <v>0</v>
      </c>
      <c r="AE21">
        <f t="shared" ca="1" si="6"/>
        <v>0</v>
      </c>
      <c r="AF21">
        <f t="shared" ca="1" si="6"/>
        <v>0</v>
      </c>
      <c r="AG21">
        <f t="shared" ca="1" si="3"/>
        <v>2933</v>
      </c>
    </row>
    <row r="22" spans="1:33" x14ac:dyDescent="0.3">
      <c r="A22">
        <v>9</v>
      </c>
      <c r="B22" s="1">
        <v>2015</v>
      </c>
      <c r="C22">
        <f t="shared" ca="1" si="7"/>
        <v>483</v>
      </c>
      <c r="D22">
        <f t="shared" ca="1" si="6"/>
        <v>23</v>
      </c>
      <c r="E22">
        <f t="shared" ca="1" si="6"/>
        <v>408</v>
      </c>
      <c r="F22">
        <f t="shared" ca="1" si="6"/>
        <v>36</v>
      </c>
      <c r="G22">
        <f t="shared" ca="1" si="6"/>
        <v>86</v>
      </c>
      <c r="H22">
        <f t="shared" ca="1" si="6"/>
        <v>0</v>
      </c>
      <c r="I22">
        <f t="shared" ca="1" si="6"/>
        <v>170</v>
      </c>
      <c r="J22">
        <f t="shared" ca="1" si="6"/>
        <v>98</v>
      </c>
      <c r="K22">
        <f t="shared" ca="1" si="6"/>
        <v>332</v>
      </c>
      <c r="L22">
        <f t="shared" ca="1" si="6"/>
        <v>161</v>
      </c>
      <c r="M22">
        <f t="shared" ca="1" si="6"/>
        <v>50</v>
      </c>
      <c r="N22">
        <f t="shared" ca="1" si="6"/>
        <v>209</v>
      </c>
      <c r="O22">
        <f t="shared" ca="1" si="6"/>
        <v>0</v>
      </c>
      <c r="P22">
        <f t="shared" ca="1" si="6"/>
        <v>75</v>
      </c>
      <c r="Q22">
        <f t="shared" ca="1" si="6"/>
        <v>0</v>
      </c>
      <c r="R22">
        <f t="shared" ca="1" si="6"/>
        <v>380</v>
      </c>
      <c r="S22">
        <f t="shared" ca="1" si="6"/>
        <v>0</v>
      </c>
      <c r="T22">
        <f t="shared" ca="1" si="6"/>
        <v>222</v>
      </c>
      <c r="U22">
        <f t="shared" ca="1" si="6"/>
        <v>223</v>
      </c>
      <c r="V22">
        <f t="shared" ca="1" si="6"/>
        <v>0</v>
      </c>
      <c r="W22">
        <f t="shared" ca="1" si="6"/>
        <v>0</v>
      </c>
      <c r="X22">
        <f t="shared" ca="1" si="6"/>
        <v>0</v>
      </c>
      <c r="Y22">
        <f t="shared" ca="1" si="6"/>
        <v>0</v>
      </c>
      <c r="Z22">
        <f t="shared" ca="1" si="6"/>
        <v>0</v>
      </c>
      <c r="AA22">
        <f t="shared" ca="1" si="6"/>
        <v>0</v>
      </c>
      <c r="AB22">
        <f t="shared" ca="1" si="6"/>
        <v>0</v>
      </c>
      <c r="AC22">
        <f t="shared" ca="1" si="6"/>
        <v>0</v>
      </c>
      <c r="AD22">
        <f t="shared" ca="1" si="6"/>
        <v>0</v>
      </c>
      <c r="AE22">
        <f t="shared" ca="1" si="6"/>
        <v>0</v>
      </c>
      <c r="AF22">
        <f t="shared" ca="1" si="6"/>
        <v>0</v>
      </c>
      <c r="AG22">
        <f t="shared" ca="1" si="3"/>
        <v>2956</v>
      </c>
    </row>
    <row r="23" spans="1:33" x14ac:dyDescent="0.3">
      <c r="B23" s="2" t="s">
        <v>64</v>
      </c>
      <c r="C23">
        <f ca="1">C22-C15</f>
        <v>-3</v>
      </c>
      <c r="D23">
        <f t="shared" ref="D23:AG23" ca="1" si="8">D22-D15</f>
        <v>-7</v>
      </c>
      <c r="E23">
        <f t="shared" ca="1" si="8"/>
        <v>18</v>
      </c>
      <c r="F23">
        <f t="shared" ca="1" si="8"/>
        <v>-19</v>
      </c>
      <c r="G23">
        <f t="shared" ca="1" si="8"/>
        <v>0</v>
      </c>
      <c r="H23">
        <f t="shared" ca="1" si="8"/>
        <v>-86</v>
      </c>
      <c r="I23">
        <f t="shared" ca="1" si="8"/>
        <v>93</v>
      </c>
      <c r="J23">
        <f t="shared" ca="1" si="8"/>
        <v>-66</v>
      </c>
      <c r="K23">
        <f t="shared" ca="1" si="8"/>
        <v>-177</v>
      </c>
      <c r="L23">
        <f t="shared" ca="1" si="8"/>
        <v>-20</v>
      </c>
      <c r="M23">
        <f t="shared" ca="1" si="8"/>
        <v>-4</v>
      </c>
      <c r="N23">
        <f t="shared" ca="1" si="8"/>
        <v>-98</v>
      </c>
      <c r="O23">
        <f t="shared" ca="1" si="8"/>
        <v>-58</v>
      </c>
      <c r="P23">
        <f t="shared" ca="1" si="8"/>
        <v>75</v>
      </c>
      <c r="Q23">
        <f t="shared" ca="1" si="8"/>
        <v>-203</v>
      </c>
      <c r="R23">
        <f t="shared" ca="1" si="8"/>
        <v>-95</v>
      </c>
      <c r="S23">
        <f t="shared" ca="1" si="8"/>
        <v>-4</v>
      </c>
      <c r="T23">
        <f t="shared" ca="1" si="8"/>
        <v>-6</v>
      </c>
      <c r="U23">
        <f t="shared" ca="1" si="8"/>
        <v>-97</v>
      </c>
      <c r="V23">
        <f t="shared" ca="1" si="8"/>
        <v>0</v>
      </c>
      <c r="W23">
        <f t="shared" ca="1" si="8"/>
        <v>0</v>
      </c>
      <c r="X23">
        <f t="shared" ca="1" si="8"/>
        <v>0</v>
      </c>
      <c r="Y23">
        <f t="shared" ca="1" si="8"/>
        <v>0</v>
      </c>
      <c r="Z23">
        <f t="shared" ca="1" si="8"/>
        <v>0</v>
      </c>
      <c r="AA23">
        <f t="shared" ca="1" si="8"/>
        <v>0</v>
      </c>
      <c r="AB23">
        <f t="shared" ca="1" si="8"/>
        <v>0</v>
      </c>
      <c r="AC23">
        <f t="shared" ca="1" si="8"/>
        <v>0</v>
      </c>
      <c r="AD23">
        <f t="shared" ca="1" si="8"/>
        <v>0</v>
      </c>
      <c r="AE23">
        <f t="shared" ca="1" si="8"/>
        <v>0</v>
      </c>
      <c r="AF23">
        <f t="shared" ca="1" si="8"/>
        <v>0</v>
      </c>
      <c r="AG23">
        <f t="shared" ca="1" si="8"/>
        <v>-757</v>
      </c>
    </row>
    <row r="30" spans="1:33" x14ac:dyDescent="0.3">
      <c r="A30" t="s">
        <v>154</v>
      </c>
      <c r="B30" s="1" t="s">
        <v>32</v>
      </c>
    </row>
    <row r="31" spans="1:33" x14ac:dyDescent="0.3">
      <c r="A31">
        <v>2007</v>
      </c>
      <c r="B31" s="1">
        <v>12.97</v>
      </c>
      <c r="C31">
        <v>250</v>
      </c>
    </row>
    <row r="32" spans="1:33" x14ac:dyDescent="0.3">
      <c r="A32">
        <v>2008</v>
      </c>
      <c r="B32" s="1">
        <v>13.09</v>
      </c>
      <c r="C32">
        <v>486</v>
      </c>
    </row>
    <row r="33" spans="1:3" x14ac:dyDescent="0.3">
      <c r="A33">
        <v>2009</v>
      </c>
      <c r="B33" s="1">
        <v>13.72</v>
      </c>
      <c r="C33">
        <v>530</v>
      </c>
    </row>
    <row r="34" spans="1:3" x14ac:dyDescent="0.3">
      <c r="A34">
        <v>2010</v>
      </c>
      <c r="B34" s="1">
        <v>12.34</v>
      </c>
      <c r="C34">
        <v>479</v>
      </c>
    </row>
    <row r="35" spans="1:3" x14ac:dyDescent="0.3">
      <c r="A35">
        <v>2011</v>
      </c>
      <c r="B35" s="1">
        <v>12.59</v>
      </c>
      <c r="C35">
        <v>499</v>
      </c>
    </row>
    <row r="36" spans="1:3" x14ac:dyDescent="0.3">
      <c r="A36">
        <v>2012</v>
      </c>
      <c r="B36" s="1">
        <v>11.25</v>
      </c>
      <c r="C36">
        <v>410</v>
      </c>
    </row>
    <row r="37" spans="1:3" x14ac:dyDescent="0.3">
      <c r="A37">
        <v>2013</v>
      </c>
      <c r="B37" s="1">
        <v>13.22</v>
      </c>
      <c r="C37">
        <v>407</v>
      </c>
    </row>
    <row r="38" spans="1:3" x14ac:dyDescent="0.3">
      <c r="A38">
        <v>2014</v>
      </c>
      <c r="B38" s="1">
        <v>11.86</v>
      </c>
      <c r="C38">
        <v>348</v>
      </c>
    </row>
    <row r="39" spans="1:3" x14ac:dyDescent="0.3">
      <c r="A39">
        <v>2015</v>
      </c>
      <c r="B39" s="1">
        <v>16.34</v>
      </c>
      <c r="C39">
        <v>483</v>
      </c>
    </row>
    <row r="40" spans="1:3" x14ac:dyDescent="0.3">
      <c r="A40" t="s">
        <v>155</v>
      </c>
      <c r="B40" s="1" t="s">
        <v>33</v>
      </c>
    </row>
    <row r="41" spans="1:3" x14ac:dyDescent="0.3">
      <c r="A41">
        <v>2007</v>
      </c>
      <c r="B41" s="1">
        <v>0</v>
      </c>
      <c r="C41">
        <v>0</v>
      </c>
    </row>
    <row r="42" spans="1:3" x14ac:dyDescent="0.3">
      <c r="A42">
        <v>2008</v>
      </c>
      <c r="B42" s="1">
        <v>0.81</v>
      </c>
      <c r="C42">
        <v>30</v>
      </c>
    </row>
    <row r="43" spans="1:3" x14ac:dyDescent="0.3">
      <c r="A43">
        <v>2009</v>
      </c>
      <c r="B43" s="1">
        <v>0.36</v>
      </c>
      <c r="C43">
        <v>14</v>
      </c>
    </row>
    <row r="44" spans="1:3" x14ac:dyDescent="0.3">
      <c r="A44">
        <v>2010</v>
      </c>
      <c r="B44" s="1">
        <v>0.62</v>
      </c>
      <c r="C44">
        <v>24</v>
      </c>
    </row>
    <row r="45" spans="1:3" x14ac:dyDescent="0.3">
      <c r="A45">
        <v>2011</v>
      </c>
      <c r="B45" s="1">
        <v>0</v>
      </c>
      <c r="C45">
        <v>0</v>
      </c>
    </row>
    <row r="46" spans="1:3" x14ac:dyDescent="0.3">
      <c r="A46">
        <v>2012</v>
      </c>
      <c r="B46" s="1">
        <v>0.77</v>
      </c>
      <c r="C46">
        <v>28</v>
      </c>
    </row>
    <row r="47" spans="1:3" x14ac:dyDescent="0.3">
      <c r="A47">
        <v>2013</v>
      </c>
      <c r="B47" s="1">
        <v>0.36</v>
      </c>
      <c r="C47">
        <v>11</v>
      </c>
    </row>
    <row r="48" spans="1:3" x14ac:dyDescent="0.3">
      <c r="A48">
        <v>2014</v>
      </c>
      <c r="B48" s="1">
        <v>1.1299999999999999</v>
      </c>
      <c r="C48">
        <v>33</v>
      </c>
    </row>
    <row r="49" spans="1:3" x14ac:dyDescent="0.3">
      <c r="A49">
        <v>2015</v>
      </c>
      <c r="B49" s="1">
        <v>0.78</v>
      </c>
      <c r="C49">
        <v>23</v>
      </c>
    </row>
    <row r="50" spans="1:3" x14ac:dyDescent="0.3">
      <c r="A50" t="s">
        <v>156</v>
      </c>
      <c r="B50" s="1" t="s">
        <v>34</v>
      </c>
    </row>
    <row r="51" spans="1:3" x14ac:dyDescent="0.3">
      <c r="A51">
        <v>2007</v>
      </c>
      <c r="B51" s="1">
        <v>8.4499999999999993</v>
      </c>
      <c r="C51">
        <v>163</v>
      </c>
    </row>
    <row r="52" spans="1:3" x14ac:dyDescent="0.3">
      <c r="A52">
        <v>2008</v>
      </c>
      <c r="B52" s="1">
        <v>10.5</v>
      </c>
      <c r="C52">
        <v>390</v>
      </c>
    </row>
    <row r="53" spans="1:3" x14ac:dyDescent="0.3">
      <c r="A53">
        <v>2009</v>
      </c>
      <c r="B53" s="1">
        <v>12.27</v>
      </c>
      <c r="C53">
        <v>474</v>
      </c>
    </row>
    <row r="54" spans="1:3" x14ac:dyDescent="0.3">
      <c r="A54">
        <v>2010</v>
      </c>
      <c r="B54" s="1">
        <v>12.23</v>
      </c>
      <c r="C54">
        <v>475</v>
      </c>
    </row>
    <row r="55" spans="1:3" x14ac:dyDescent="0.3">
      <c r="A55">
        <v>2011</v>
      </c>
      <c r="B55" s="1">
        <v>12.34</v>
      </c>
      <c r="C55">
        <v>489</v>
      </c>
    </row>
    <row r="56" spans="1:3" x14ac:dyDescent="0.3">
      <c r="A56">
        <v>2012</v>
      </c>
      <c r="B56" s="1">
        <v>10.02</v>
      </c>
      <c r="C56">
        <v>365</v>
      </c>
    </row>
    <row r="57" spans="1:3" x14ac:dyDescent="0.3">
      <c r="A57">
        <v>2013</v>
      </c>
      <c r="B57" s="1">
        <v>9.81</v>
      </c>
      <c r="C57">
        <v>302</v>
      </c>
    </row>
    <row r="58" spans="1:3" x14ac:dyDescent="0.3">
      <c r="A58">
        <v>2014</v>
      </c>
      <c r="B58" s="1">
        <v>13.19</v>
      </c>
      <c r="C58">
        <v>387</v>
      </c>
    </row>
    <row r="59" spans="1:3" x14ac:dyDescent="0.3">
      <c r="A59">
        <v>2015</v>
      </c>
      <c r="B59" s="1">
        <v>13.8</v>
      </c>
      <c r="C59">
        <v>408</v>
      </c>
    </row>
    <row r="60" spans="1:3" x14ac:dyDescent="0.3">
      <c r="A60" t="s">
        <v>157</v>
      </c>
      <c r="B60" s="1" t="s">
        <v>39</v>
      </c>
    </row>
    <row r="61" spans="1:3" x14ac:dyDescent="0.3">
      <c r="A61">
        <v>2007</v>
      </c>
      <c r="B61" s="1">
        <v>1.04</v>
      </c>
      <c r="C61">
        <v>20</v>
      </c>
    </row>
    <row r="62" spans="1:3" x14ac:dyDescent="0.3">
      <c r="A62">
        <v>2008</v>
      </c>
      <c r="B62" s="1">
        <v>1.48</v>
      </c>
      <c r="C62">
        <v>55</v>
      </c>
    </row>
    <row r="63" spans="1:3" x14ac:dyDescent="0.3">
      <c r="A63">
        <v>2009</v>
      </c>
      <c r="B63" s="1">
        <v>1.24</v>
      </c>
      <c r="C63">
        <v>48</v>
      </c>
    </row>
    <row r="64" spans="1:3" x14ac:dyDescent="0.3">
      <c r="A64">
        <v>2010</v>
      </c>
      <c r="B64" s="1">
        <v>1.08</v>
      </c>
      <c r="C64">
        <v>42</v>
      </c>
    </row>
    <row r="65" spans="1:3" x14ac:dyDescent="0.3">
      <c r="A65">
        <v>2011</v>
      </c>
      <c r="B65" s="1">
        <v>0.56000000000000005</v>
      </c>
      <c r="C65">
        <v>22</v>
      </c>
    </row>
    <row r="66" spans="1:3" x14ac:dyDescent="0.3">
      <c r="A66">
        <v>2012</v>
      </c>
      <c r="B66" s="1">
        <v>1.07</v>
      </c>
      <c r="C66">
        <v>39</v>
      </c>
    </row>
    <row r="67" spans="1:3" x14ac:dyDescent="0.3">
      <c r="A67">
        <v>2013</v>
      </c>
      <c r="B67" s="1">
        <v>1.1000000000000001</v>
      </c>
      <c r="C67">
        <v>34</v>
      </c>
    </row>
    <row r="68" spans="1:3" x14ac:dyDescent="0.3">
      <c r="A68">
        <v>2014</v>
      </c>
      <c r="B68" s="1">
        <v>1.1299999999999999</v>
      </c>
      <c r="C68">
        <v>33</v>
      </c>
    </row>
    <row r="69" spans="1:3" x14ac:dyDescent="0.3">
      <c r="A69">
        <v>2015</v>
      </c>
      <c r="B69" s="1">
        <v>1.22</v>
      </c>
      <c r="C69">
        <v>36</v>
      </c>
    </row>
    <row r="70" spans="1:3" x14ac:dyDescent="0.3">
      <c r="A70" t="s">
        <v>158</v>
      </c>
      <c r="B70" s="1" t="s">
        <v>40</v>
      </c>
    </row>
    <row r="71" spans="1:3" x14ac:dyDescent="0.3">
      <c r="A71">
        <v>2007</v>
      </c>
      <c r="B71" s="1">
        <v>2.9</v>
      </c>
      <c r="C71">
        <v>56</v>
      </c>
    </row>
    <row r="72" spans="1:3" x14ac:dyDescent="0.3">
      <c r="A72">
        <v>2008</v>
      </c>
      <c r="B72" s="1">
        <v>2.3199999999999998</v>
      </c>
      <c r="C72">
        <v>86</v>
      </c>
    </row>
    <row r="73" spans="1:3" x14ac:dyDescent="0.3">
      <c r="A73">
        <v>2009</v>
      </c>
      <c r="B73" s="1">
        <v>1.89</v>
      </c>
      <c r="C73">
        <v>73</v>
      </c>
    </row>
    <row r="74" spans="1:3" x14ac:dyDescent="0.3">
      <c r="A74">
        <v>2010</v>
      </c>
      <c r="B74" s="1">
        <v>2.58</v>
      </c>
      <c r="C74">
        <v>100</v>
      </c>
    </row>
    <row r="75" spans="1:3" x14ac:dyDescent="0.3">
      <c r="A75">
        <v>2011</v>
      </c>
      <c r="B75" s="1">
        <v>2.57</v>
      </c>
      <c r="C75">
        <v>102</v>
      </c>
    </row>
    <row r="76" spans="1:3" x14ac:dyDescent="0.3">
      <c r="A76">
        <v>2012</v>
      </c>
      <c r="B76" s="1">
        <v>2.61</v>
      </c>
      <c r="C76">
        <v>95</v>
      </c>
    </row>
    <row r="77" spans="1:3" x14ac:dyDescent="0.3">
      <c r="A77">
        <v>2013</v>
      </c>
      <c r="B77" s="1">
        <v>2.96</v>
      </c>
      <c r="C77">
        <v>91</v>
      </c>
    </row>
    <row r="78" spans="1:3" x14ac:dyDescent="0.3">
      <c r="A78">
        <v>2014</v>
      </c>
      <c r="B78" s="1">
        <v>3.58</v>
      </c>
      <c r="C78">
        <v>105</v>
      </c>
    </row>
    <row r="79" spans="1:3" x14ac:dyDescent="0.3">
      <c r="A79">
        <v>2015</v>
      </c>
      <c r="B79" s="1">
        <v>2.91</v>
      </c>
      <c r="C79">
        <v>86</v>
      </c>
    </row>
    <row r="80" spans="1:3" x14ac:dyDescent="0.3">
      <c r="A80" t="s">
        <v>159</v>
      </c>
      <c r="B80" s="1" t="s">
        <v>41</v>
      </c>
    </row>
    <row r="81" spans="1:3" x14ac:dyDescent="0.3">
      <c r="A81">
        <v>2007</v>
      </c>
      <c r="B81" s="1">
        <v>3.37</v>
      </c>
      <c r="C81">
        <v>65</v>
      </c>
    </row>
    <row r="82" spans="1:3" x14ac:dyDescent="0.3">
      <c r="A82">
        <v>2008</v>
      </c>
      <c r="B82" s="1">
        <v>2.3199999999999998</v>
      </c>
      <c r="C82">
        <v>86</v>
      </c>
    </row>
    <row r="83" spans="1:3" x14ac:dyDescent="0.3">
      <c r="A83">
        <v>2009</v>
      </c>
      <c r="B83" s="1">
        <v>1.5</v>
      </c>
      <c r="C83">
        <v>58</v>
      </c>
    </row>
    <row r="84" spans="1:3" x14ac:dyDescent="0.3">
      <c r="A84">
        <v>2010</v>
      </c>
      <c r="B84" s="1">
        <v>1.03</v>
      </c>
      <c r="C84">
        <v>40</v>
      </c>
    </row>
    <row r="85" spans="1:3" x14ac:dyDescent="0.3">
      <c r="A85">
        <v>2011</v>
      </c>
      <c r="B85" s="1">
        <v>0</v>
      </c>
      <c r="C85">
        <v>0</v>
      </c>
    </row>
    <row r="86" spans="1:3" x14ac:dyDescent="0.3">
      <c r="A86">
        <v>2012</v>
      </c>
      <c r="B86" s="1">
        <v>0</v>
      </c>
      <c r="C86">
        <v>0</v>
      </c>
    </row>
    <row r="87" spans="1:3" x14ac:dyDescent="0.3">
      <c r="A87">
        <v>2013</v>
      </c>
      <c r="B87" s="1">
        <v>0</v>
      </c>
      <c r="C87">
        <v>0</v>
      </c>
    </row>
    <row r="88" spans="1:3" x14ac:dyDescent="0.3">
      <c r="A88">
        <v>2014</v>
      </c>
      <c r="B88" s="1">
        <v>0</v>
      </c>
      <c r="C88">
        <v>0</v>
      </c>
    </row>
    <row r="89" spans="1:3" x14ac:dyDescent="0.3">
      <c r="A89">
        <v>2015</v>
      </c>
      <c r="B89" s="1">
        <v>0</v>
      </c>
      <c r="C89">
        <v>0</v>
      </c>
    </row>
    <row r="90" spans="1:3" x14ac:dyDescent="0.3">
      <c r="A90" t="s">
        <v>160</v>
      </c>
      <c r="B90" s="1" t="s">
        <v>42</v>
      </c>
    </row>
    <row r="91" spans="1:3" x14ac:dyDescent="0.3">
      <c r="A91">
        <v>2007</v>
      </c>
      <c r="B91" s="1">
        <v>2.65</v>
      </c>
      <c r="C91">
        <v>51</v>
      </c>
    </row>
    <row r="92" spans="1:3" x14ac:dyDescent="0.3">
      <c r="A92">
        <v>2008</v>
      </c>
      <c r="B92" s="1">
        <v>2.0699999999999998</v>
      </c>
      <c r="C92">
        <v>77</v>
      </c>
    </row>
    <row r="93" spans="1:3" x14ac:dyDescent="0.3">
      <c r="A93">
        <v>2009</v>
      </c>
      <c r="B93" s="1">
        <v>1.76</v>
      </c>
      <c r="C93">
        <v>68</v>
      </c>
    </row>
    <row r="94" spans="1:3" x14ac:dyDescent="0.3">
      <c r="A94">
        <v>2010</v>
      </c>
      <c r="B94" s="1">
        <v>2.27</v>
      </c>
      <c r="C94">
        <v>88</v>
      </c>
    </row>
    <row r="95" spans="1:3" x14ac:dyDescent="0.3">
      <c r="A95">
        <v>2011</v>
      </c>
      <c r="B95" s="1">
        <v>1.67</v>
      </c>
      <c r="C95">
        <v>66</v>
      </c>
    </row>
    <row r="96" spans="1:3" x14ac:dyDescent="0.3">
      <c r="A96">
        <v>2012</v>
      </c>
      <c r="B96" s="1">
        <v>1.62</v>
      </c>
      <c r="C96">
        <v>59</v>
      </c>
    </row>
    <row r="97" spans="1:3" x14ac:dyDescent="0.3">
      <c r="A97">
        <v>2013</v>
      </c>
      <c r="B97" s="1">
        <v>2.2400000000000002</v>
      </c>
      <c r="C97">
        <v>69</v>
      </c>
    </row>
    <row r="98" spans="1:3" x14ac:dyDescent="0.3">
      <c r="A98">
        <v>2014</v>
      </c>
      <c r="B98" s="1">
        <v>2.83</v>
      </c>
      <c r="C98">
        <v>83</v>
      </c>
    </row>
    <row r="99" spans="1:3" x14ac:dyDescent="0.3">
      <c r="A99">
        <v>2015</v>
      </c>
      <c r="B99" s="1">
        <v>5.75</v>
      </c>
      <c r="C99">
        <v>170</v>
      </c>
    </row>
    <row r="100" spans="1:3" x14ac:dyDescent="0.3">
      <c r="A100" t="s">
        <v>161</v>
      </c>
      <c r="B100" s="1" t="s">
        <v>45</v>
      </c>
    </row>
    <row r="101" spans="1:3" x14ac:dyDescent="0.3">
      <c r="A101">
        <v>2007</v>
      </c>
      <c r="B101" s="1">
        <v>4.2</v>
      </c>
      <c r="C101">
        <v>81</v>
      </c>
    </row>
    <row r="102" spans="1:3" x14ac:dyDescent="0.3">
      <c r="A102">
        <v>2008</v>
      </c>
      <c r="B102" s="1">
        <v>4.42</v>
      </c>
      <c r="C102">
        <v>164</v>
      </c>
    </row>
    <row r="103" spans="1:3" x14ac:dyDescent="0.3">
      <c r="A103">
        <v>2009</v>
      </c>
      <c r="B103" s="1">
        <v>4.79</v>
      </c>
      <c r="C103">
        <v>185</v>
      </c>
    </row>
    <row r="104" spans="1:3" x14ac:dyDescent="0.3">
      <c r="A104">
        <v>2010</v>
      </c>
      <c r="B104" s="1">
        <v>5.28</v>
      </c>
      <c r="C104">
        <v>205</v>
      </c>
    </row>
    <row r="105" spans="1:3" x14ac:dyDescent="0.3">
      <c r="A105">
        <v>2011</v>
      </c>
      <c r="B105" s="1">
        <v>3.56</v>
      </c>
      <c r="C105">
        <v>141</v>
      </c>
    </row>
    <row r="106" spans="1:3" x14ac:dyDescent="0.3">
      <c r="A106">
        <v>2012</v>
      </c>
      <c r="B106" s="1">
        <v>3.95</v>
      </c>
      <c r="C106">
        <v>144</v>
      </c>
    </row>
    <row r="107" spans="1:3" x14ac:dyDescent="0.3">
      <c r="A107">
        <v>2013</v>
      </c>
      <c r="B107" s="1">
        <v>4.5199999999999996</v>
      </c>
      <c r="C107">
        <v>139</v>
      </c>
    </row>
    <row r="108" spans="1:3" x14ac:dyDescent="0.3">
      <c r="A108">
        <v>2014</v>
      </c>
      <c r="B108" s="1">
        <v>3.72</v>
      </c>
      <c r="C108">
        <v>109</v>
      </c>
    </row>
    <row r="109" spans="1:3" x14ac:dyDescent="0.3">
      <c r="A109">
        <v>2015</v>
      </c>
      <c r="B109" s="1">
        <v>3.32</v>
      </c>
      <c r="C109">
        <v>98</v>
      </c>
    </row>
    <row r="110" spans="1:3" x14ac:dyDescent="0.3">
      <c r="A110" t="s">
        <v>162</v>
      </c>
      <c r="B110" s="1" t="s">
        <v>46</v>
      </c>
    </row>
    <row r="111" spans="1:3" x14ac:dyDescent="0.3">
      <c r="A111">
        <v>2007</v>
      </c>
      <c r="B111" s="1">
        <v>18.149999999999999</v>
      </c>
      <c r="C111">
        <v>350</v>
      </c>
    </row>
    <row r="112" spans="1:3" x14ac:dyDescent="0.3">
      <c r="A112">
        <v>2008</v>
      </c>
      <c r="B112" s="1">
        <v>13.71</v>
      </c>
      <c r="C112">
        <v>509</v>
      </c>
    </row>
    <row r="113" spans="1:3" x14ac:dyDescent="0.3">
      <c r="A113">
        <v>2009</v>
      </c>
      <c r="B113" s="1">
        <v>11.63</v>
      </c>
      <c r="C113">
        <v>449</v>
      </c>
    </row>
    <row r="114" spans="1:3" x14ac:dyDescent="0.3">
      <c r="A114">
        <v>2010</v>
      </c>
      <c r="B114" s="1">
        <v>10.039999999999999</v>
      </c>
      <c r="C114">
        <v>390</v>
      </c>
    </row>
    <row r="115" spans="1:3" x14ac:dyDescent="0.3">
      <c r="A115">
        <v>2011</v>
      </c>
      <c r="B115" s="1">
        <v>10.98</v>
      </c>
      <c r="C115">
        <v>435</v>
      </c>
    </row>
    <row r="116" spans="1:3" x14ac:dyDescent="0.3">
      <c r="A116">
        <v>2012</v>
      </c>
      <c r="B116" s="1">
        <v>11.72</v>
      </c>
      <c r="C116">
        <v>427</v>
      </c>
    </row>
    <row r="117" spans="1:3" x14ac:dyDescent="0.3">
      <c r="A117">
        <v>2013</v>
      </c>
      <c r="B117" s="1">
        <v>12.41</v>
      </c>
      <c r="C117">
        <v>382</v>
      </c>
    </row>
    <row r="118" spans="1:3" x14ac:dyDescent="0.3">
      <c r="A118">
        <v>2014</v>
      </c>
      <c r="B118" s="1">
        <v>12.17</v>
      </c>
      <c r="C118">
        <v>357</v>
      </c>
    </row>
    <row r="119" spans="1:3" x14ac:dyDescent="0.3">
      <c r="A119">
        <v>2015</v>
      </c>
      <c r="B119" s="1">
        <v>11.23</v>
      </c>
      <c r="C119">
        <v>332</v>
      </c>
    </row>
    <row r="120" spans="1:3" x14ac:dyDescent="0.3">
      <c r="A120" t="s">
        <v>163</v>
      </c>
      <c r="B120" s="1" t="s">
        <v>173</v>
      </c>
    </row>
    <row r="121" spans="1:3" x14ac:dyDescent="0.3">
      <c r="A121">
        <v>2007</v>
      </c>
      <c r="B121" s="1">
        <v>4.46</v>
      </c>
      <c r="C121">
        <v>86</v>
      </c>
    </row>
    <row r="122" spans="1:3" x14ac:dyDescent="0.3">
      <c r="A122">
        <v>2008</v>
      </c>
      <c r="B122" s="1">
        <v>4.87</v>
      </c>
      <c r="C122">
        <v>181</v>
      </c>
    </row>
    <row r="123" spans="1:3" x14ac:dyDescent="0.3">
      <c r="A123">
        <v>2009</v>
      </c>
      <c r="B123" s="1">
        <v>3.42</v>
      </c>
      <c r="C123">
        <v>132</v>
      </c>
    </row>
    <row r="124" spans="1:3" x14ac:dyDescent="0.3">
      <c r="A124">
        <v>2010</v>
      </c>
      <c r="B124" s="1">
        <v>3.19</v>
      </c>
      <c r="C124">
        <v>124</v>
      </c>
    </row>
    <row r="125" spans="1:3" x14ac:dyDescent="0.3">
      <c r="A125">
        <v>2011</v>
      </c>
      <c r="B125" s="1">
        <v>4.82</v>
      </c>
      <c r="C125">
        <v>191</v>
      </c>
    </row>
    <row r="126" spans="1:3" x14ac:dyDescent="0.3">
      <c r="A126">
        <v>2012</v>
      </c>
      <c r="B126" s="1">
        <v>4.25</v>
      </c>
      <c r="C126">
        <v>155</v>
      </c>
    </row>
    <row r="127" spans="1:3" x14ac:dyDescent="0.3">
      <c r="A127">
        <v>2013</v>
      </c>
      <c r="B127" s="1">
        <v>4.78</v>
      </c>
      <c r="C127">
        <v>147</v>
      </c>
    </row>
    <row r="128" spans="1:3" x14ac:dyDescent="0.3">
      <c r="A128">
        <v>2014</v>
      </c>
      <c r="B128" s="1">
        <v>5.42</v>
      </c>
      <c r="C128">
        <v>159</v>
      </c>
    </row>
    <row r="129" spans="1:3" x14ac:dyDescent="0.3">
      <c r="A129">
        <v>2015</v>
      </c>
      <c r="B129" s="1">
        <v>5.45</v>
      </c>
      <c r="C129">
        <v>161</v>
      </c>
    </row>
    <row r="130" spans="1:3" x14ac:dyDescent="0.3">
      <c r="A130" t="s">
        <v>164</v>
      </c>
      <c r="B130" s="1" t="s">
        <v>48</v>
      </c>
    </row>
    <row r="131" spans="1:3" x14ac:dyDescent="0.3">
      <c r="A131">
        <v>2007</v>
      </c>
      <c r="B131" s="1">
        <v>0.73</v>
      </c>
      <c r="C131">
        <v>14</v>
      </c>
    </row>
    <row r="132" spans="1:3" x14ac:dyDescent="0.3">
      <c r="A132">
        <v>2008</v>
      </c>
      <c r="B132" s="1">
        <v>1.45</v>
      </c>
      <c r="C132">
        <v>54</v>
      </c>
    </row>
    <row r="133" spans="1:3" x14ac:dyDescent="0.3">
      <c r="A133">
        <v>2009</v>
      </c>
      <c r="B133" s="1">
        <v>1.27</v>
      </c>
      <c r="C133">
        <v>49</v>
      </c>
    </row>
    <row r="134" spans="1:3" x14ac:dyDescent="0.3">
      <c r="A134">
        <v>2010</v>
      </c>
      <c r="B134" s="1">
        <v>1.49</v>
      </c>
      <c r="C134">
        <v>58</v>
      </c>
    </row>
    <row r="135" spans="1:3" x14ac:dyDescent="0.3">
      <c r="A135">
        <v>2011</v>
      </c>
      <c r="B135" s="1">
        <v>1.44</v>
      </c>
      <c r="C135">
        <v>57</v>
      </c>
    </row>
    <row r="136" spans="1:3" x14ac:dyDescent="0.3">
      <c r="A136">
        <v>2012</v>
      </c>
      <c r="B136" s="1">
        <v>1.73</v>
      </c>
      <c r="C136">
        <v>63</v>
      </c>
    </row>
    <row r="137" spans="1:3" x14ac:dyDescent="0.3">
      <c r="A137">
        <v>2013</v>
      </c>
      <c r="B137" s="1">
        <v>1.88</v>
      </c>
      <c r="C137">
        <v>58</v>
      </c>
    </row>
    <row r="138" spans="1:3" x14ac:dyDescent="0.3">
      <c r="A138">
        <v>2014</v>
      </c>
      <c r="B138" s="1">
        <v>1.64</v>
      </c>
      <c r="C138">
        <v>48</v>
      </c>
    </row>
    <row r="139" spans="1:3" x14ac:dyDescent="0.3">
      <c r="A139">
        <v>2015</v>
      </c>
      <c r="B139" s="1">
        <v>1.69</v>
      </c>
      <c r="C139">
        <v>50</v>
      </c>
    </row>
    <row r="140" spans="1:3" x14ac:dyDescent="0.3">
      <c r="A140" t="s">
        <v>165</v>
      </c>
      <c r="B140" s="1" t="s">
        <v>49</v>
      </c>
    </row>
    <row r="141" spans="1:3" x14ac:dyDescent="0.3">
      <c r="A141">
        <v>2007</v>
      </c>
      <c r="B141" s="1">
        <v>7.52</v>
      </c>
      <c r="C141">
        <v>145</v>
      </c>
    </row>
    <row r="142" spans="1:3" x14ac:dyDescent="0.3">
      <c r="A142">
        <v>2008</v>
      </c>
      <c r="B142" s="1">
        <v>8.27</v>
      </c>
      <c r="C142">
        <v>307</v>
      </c>
    </row>
    <row r="143" spans="1:3" x14ac:dyDescent="0.3">
      <c r="A143">
        <v>2009</v>
      </c>
      <c r="B143" s="1">
        <v>10.85</v>
      </c>
      <c r="C143">
        <v>419</v>
      </c>
    </row>
    <row r="144" spans="1:3" x14ac:dyDescent="0.3">
      <c r="A144">
        <v>2010</v>
      </c>
      <c r="B144" s="1">
        <v>10.07</v>
      </c>
      <c r="C144">
        <v>391</v>
      </c>
    </row>
    <row r="145" spans="1:3" x14ac:dyDescent="0.3">
      <c r="A145">
        <v>2011</v>
      </c>
      <c r="B145" s="1">
        <v>9.94</v>
      </c>
      <c r="C145">
        <v>394</v>
      </c>
    </row>
    <row r="146" spans="1:3" x14ac:dyDescent="0.3">
      <c r="A146">
        <v>2012</v>
      </c>
      <c r="B146" s="1">
        <v>7.8</v>
      </c>
      <c r="C146">
        <v>284</v>
      </c>
    </row>
    <row r="147" spans="1:3" x14ac:dyDescent="0.3">
      <c r="A147">
        <v>2013</v>
      </c>
      <c r="B147" s="1">
        <v>9.0299999999999994</v>
      </c>
      <c r="C147">
        <v>278</v>
      </c>
    </row>
    <row r="148" spans="1:3" x14ac:dyDescent="0.3">
      <c r="A148">
        <v>2014</v>
      </c>
      <c r="B148" s="1">
        <v>8.9</v>
      </c>
      <c r="C148">
        <v>261</v>
      </c>
    </row>
    <row r="149" spans="1:3" x14ac:dyDescent="0.3">
      <c r="A149">
        <v>2015</v>
      </c>
      <c r="B149" s="1">
        <v>7.07</v>
      </c>
      <c r="C149">
        <v>209</v>
      </c>
    </row>
    <row r="150" spans="1:3" x14ac:dyDescent="0.3">
      <c r="A150" t="s">
        <v>166</v>
      </c>
      <c r="B150" s="1" t="s">
        <v>50</v>
      </c>
    </row>
    <row r="151" spans="1:3" x14ac:dyDescent="0.3">
      <c r="A151">
        <v>2007</v>
      </c>
      <c r="B151" s="1">
        <v>1.24</v>
      </c>
      <c r="C151">
        <v>24</v>
      </c>
    </row>
    <row r="152" spans="1:3" x14ac:dyDescent="0.3">
      <c r="A152">
        <v>2008</v>
      </c>
      <c r="B152" s="1">
        <v>1.56</v>
      </c>
      <c r="C152">
        <v>58</v>
      </c>
    </row>
    <row r="153" spans="1:3" x14ac:dyDescent="0.3">
      <c r="A153">
        <v>2009</v>
      </c>
      <c r="B153" s="1">
        <v>1.48</v>
      </c>
      <c r="C153">
        <v>57</v>
      </c>
    </row>
    <row r="154" spans="1:3" x14ac:dyDescent="0.3">
      <c r="A154">
        <v>2010</v>
      </c>
      <c r="B154" s="1">
        <v>1.55</v>
      </c>
      <c r="C154">
        <v>60</v>
      </c>
    </row>
    <row r="155" spans="1:3" x14ac:dyDescent="0.3">
      <c r="A155">
        <v>2011</v>
      </c>
      <c r="B155" s="1">
        <v>0.45</v>
      </c>
      <c r="C155">
        <v>18</v>
      </c>
    </row>
    <row r="156" spans="1:3" x14ac:dyDescent="0.3">
      <c r="A156">
        <v>2012</v>
      </c>
      <c r="B156" s="1">
        <v>0.08</v>
      </c>
      <c r="C156">
        <v>3</v>
      </c>
    </row>
    <row r="157" spans="1:3" x14ac:dyDescent="0.3">
      <c r="A157">
        <v>2013</v>
      </c>
      <c r="B157" s="1">
        <v>0</v>
      </c>
      <c r="C157">
        <v>0</v>
      </c>
    </row>
    <row r="158" spans="1:3" x14ac:dyDescent="0.3">
      <c r="A158">
        <v>2014</v>
      </c>
      <c r="B158" s="1">
        <v>0</v>
      </c>
      <c r="C158">
        <v>0</v>
      </c>
    </row>
    <row r="159" spans="1:3" x14ac:dyDescent="0.3">
      <c r="A159">
        <v>2015</v>
      </c>
      <c r="B159" s="1">
        <v>0</v>
      </c>
      <c r="C159">
        <v>0</v>
      </c>
    </row>
    <row r="160" spans="1:3" x14ac:dyDescent="0.3">
      <c r="A160" t="s">
        <v>167</v>
      </c>
      <c r="B160" s="1" t="s">
        <v>51</v>
      </c>
    </row>
    <row r="161" spans="1:3" x14ac:dyDescent="0.3">
      <c r="A161">
        <v>2007</v>
      </c>
      <c r="B161" s="1">
        <v>0</v>
      </c>
      <c r="C161">
        <v>0</v>
      </c>
    </row>
    <row r="162" spans="1:3" x14ac:dyDescent="0.3">
      <c r="A162">
        <v>2008</v>
      </c>
      <c r="B162" s="1">
        <v>0</v>
      </c>
      <c r="C162">
        <v>0</v>
      </c>
    </row>
    <row r="163" spans="1:3" x14ac:dyDescent="0.3">
      <c r="A163">
        <v>2009</v>
      </c>
      <c r="B163" s="1">
        <v>0</v>
      </c>
      <c r="C163">
        <v>0</v>
      </c>
    </row>
    <row r="164" spans="1:3" x14ac:dyDescent="0.3">
      <c r="A164">
        <v>2010</v>
      </c>
      <c r="B164" s="1">
        <v>0.18</v>
      </c>
      <c r="C164">
        <v>7</v>
      </c>
    </row>
    <row r="165" spans="1:3" x14ac:dyDescent="0.3">
      <c r="A165">
        <v>2011</v>
      </c>
      <c r="B165" s="1">
        <v>1.64</v>
      </c>
      <c r="C165">
        <v>65</v>
      </c>
    </row>
    <row r="166" spans="1:3" x14ac:dyDescent="0.3">
      <c r="A166">
        <v>2012</v>
      </c>
      <c r="B166" s="1">
        <v>1.26</v>
      </c>
      <c r="C166">
        <v>46</v>
      </c>
    </row>
    <row r="167" spans="1:3" x14ac:dyDescent="0.3">
      <c r="A167">
        <v>2013</v>
      </c>
      <c r="B167" s="1">
        <v>2.2400000000000002</v>
      </c>
      <c r="C167">
        <v>69</v>
      </c>
    </row>
    <row r="168" spans="1:3" x14ac:dyDescent="0.3">
      <c r="A168">
        <v>2014</v>
      </c>
      <c r="B168" s="1">
        <v>1.47</v>
      </c>
      <c r="C168">
        <v>43</v>
      </c>
    </row>
    <row r="169" spans="1:3" x14ac:dyDescent="0.3">
      <c r="A169">
        <v>2015</v>
      </c>
      <c r="B169" s="1">
        <v>2.54</v>
      </c>
      <c r="C169">
        <v>75</v>
      </c>
    </row>
    <row r="170" spans="1:3" x14ac:dyDescent="0.3">
      <c r="A170" t="s">
        <v>168</v>
      </c>
      <c r="B170" s="1" t="s">
        <v>52</v>
      </c>
    </row>
    <row r="171" spans="1:3" x14ac:dyDescent="0.3">
      <c r="A171">
        <v>2007</v>
      </c>
      <c r="B171" s="1">
        <v>5.81</v>
      </c>
      <c r="C171">
        <v>112</v>
      </c>
    </row>
    <row r="172" spans="1:3" x14ac:dyDescent="0.3">
      <c r="A172">
        <v>2008</v>
      </c>
      <c r="B172" s="1">
        <v>5.47</v>
      </c>
      <c r="C172">
        <v>203</v>
      </c>
    </row>
    <row r="173" spans="1:3" x14ac:dyDescent="0.3">
      <c r="A173">
        <v>2009</v>
      </c>
      <c r="B173" s="1">
        <v>6.14</v>
      </c>
      <c r="C173">
        <v>237</v>
      </c>
    </row>
    <row r="174" spans="1:3" x14ac:dyDescent="0.3">
      <c r="A174">
        <v>2010</v>
      </c>
      <c r="B174" s="1">
        <v>7.24</v>
      </c>
      <c r="C174">
        <v>281</v>
      </c>
    </row>
    <row r="175" spans="1:3" x14ac:dyDescent="0.3">
      <c r="A175">
        <v>2011</v>
      </c>
      <c r="B175" s="1">
        <v>9.5399999999999991</v>
      </c>
      <c r="C175">
        <v>378</v>
      </c>
    </row>
    <row r="176" spans="1:3" x14ac:dyDescent="0.3">
      <c r="A176">
        <v>2012</v>
      </c>
      <c r="B176" s="1">
        <v>11.64</v>
      </c>
      <c r="C176">
        <v>424</v>
      </c>
    </row>
    <row r="177" spans="1:3" x14ac:dyDescent="0.3">
      <c r="A177">
        <v>2013</v>
      </c>
      <c r="B177" s="1">
        <v>3.8</v>
      </c>
      <c r="C177">
        <v>117</v>
      </c>
    </row>
    <row r="178" spans="1:3" x14ac:dyDescent="0.3">
      <c r="A178">
        <v>2014</v>
      </c>
      <c r="B178" s="1">
        <v>0.85</v>
      </c>
      <c r="C178">
        <v>25</v>
      </c>
    </row>
    <row r="179" spans="1:3" x14ac:dyDescent="0.3">
      <c r="A179">
        <v>2015</v>
      </c>
      <c r="B179" s="1">
        <v>0</v>
      </c>
      <c r="C179">
        <v>0</v>
      </c>
    </row>
    <row r="180" spans="1:3" x14ac:dyDescent="0.3">
      <c r="A180" t="s">
        <v>169</v>
      </c>
      <c r="B180" s="1" t="s">
        <v>55</v>
      </c>
    </row>
    <row r="181" spans="1:3" x14ac:dyDescent="0.3">
      <c r="A181">
        <v>2007</v>
      </c>
      <c r="B181" s="1">
        <v>11.31</v>
      </c>
      <c r="C181">
        <v>218</v>
      </c>
    </row>
    <row r="182" spans="1:3" x14ac:dyDescent="0.3">
      <c r="A182">
        <v>2008</v>
      </c>
      <c r="B182" s="1">
        <v>12.79</v>
      </c>
      <c r="C182">
        <v>475</v>
      </c>
    </row>
    <row r="183" spans="1:3" x14ac:dyDescent="0.3">
      <c r="A183">
        <v>2009</v>
      </c>
      <c r="B183" s="1">
        <v>13.57</v>
      </c>
      <c r="C183">
        <v>524</v>
      </c>
    </row>
    <row r="184" spans="1:3" x14ac:dyDescent="0.3">
      <c r="A184">
        <v>2010</v>
      </c>
      <c r="B184" s="1">
        <v>13.44</v>
      </c>
      <c r="C184">
        <v>522</v>
      </c>
    </row>
    <row r="185" spans="1:3" x14ac:dyDescent="0.3">
      <c r="A185">
        <v>2011</v>
      </c>
      <c r="B185" s="1">
        <v>12.01</v>
      </c>
      <c r="C185">
        <v>476</v>
      </c>
    </row>
    <row r="186" spans="1:3" x14ac:dyDescent="0.3">
      <c r="A186">
        <v>2012</v>
      </c>
      <c r="B186" s="1">
        <v>12.63</v>
      </c>
      <c r="C186">
        <v>460</v>
      </c>
    </row>
    <row r="187" spans="1:3" x14ac:dyDescent="0.3">
      <c r="A187">
        <v>2013</v>
      </c>
      <c r="B187" s="1">
        <v>13.74</v>
      </c>
      <c r="C187">
        <v>423</v>
      </c>
    </row>
    <row r="188" spans="1:3" x14ac:dyDescent="0.3">
      <c r="A188">
        <v>2014</v>
      </c>
      <c r="B188" s="1">
        <v>14.8</v>
      </c>
      <c r="C188">
        <v>434</v>
      </c>
    </row>
    <row r="189" spans="1:3" x14ac:dyDescent="0.3">
      <c r="A189">
        <v>2015</v>
      </c>
      <c r="B189" s="1">
        <v>12.86</v>
      </c>
      <c r="C189">
        <v>380</v>
      </c>
    </row>
    <row r="190" spans="1:3" x14ac:dyDescent="0.3">
      <c r="A190" t="s">
        <v>170</v>
      </c>
      <c r="B190" s="1" t="s">
        <v>56</v>
      </c>
    </row>
    <row r="191" spans="1:3" x14ac:dyDescent="0.3">
      <c r="A191">
        <v>2007</v>
      </c>
      <c r="B191" s="1">
        <v>1.0900000000000001</v>
      </c>
      <c r="C191">
        <v>21</v>
      </c>
    </row>
    <row r="192" spans="1:3" x14ac:dyDescent="0.3">
      <c r="A192">
        <v>2008</v>
      </c>
      <c r="B192" s="1">
        <v>0.11</v>
      </c>
      <c r="C192">
        <v>4</v>
      </c>
    </row>
    <row r="193" spans="1:3" x14ac:dyDescent="0.3">
      <c r="A193">
        <v>2009</v>
      </c>
      <c r="B193" s="1">
        <v>0</v>
      </c>
      <c r="C193">
        <v>0</v>
      </c>
    </row>
    <row r="194" spans="1:3" x14ac:dyDescent="0.3">
      <c r="A194">
        <v>2010</v>
      </c>
      <c r="B194" s="1">
        <v>0</v>
      </c>
      <c r="C194">
        <v>0</v>
      </c>
    </row>
    <row r="195" spans="1:3" x14ac:dyDescent="0.3">
      <c r="A195">
        <v>2011</v>
      </c>
      <c r="B195" s="1">
        <v>0</v>
      </c>
      <c r="C195">
        <v>0</v>
      </c>
    </row>
    <row r="196" spans="1:3" x14ac:dyDescent="0.3">
      <c r="A196">
        <v>2012</v>
      </c>
      <c r="B196" s="1">
        <v>0</v>
      </c>
      <c r="C196">
        <v>0</v>
      </c>
    </row>
    <row r="197" spans="1:3" x14ac:dyDescent="0.3">
      <c r="A197">
        <v>2013</v>
      </c>
      <c r="B197" s="1">
        <v>0</v>
      </c>
      <c r="C197">
        <v>0</v>
      </c>
    </row>
    <row r="198" spans="1:3" x14ac:dyDescent="0.3">
      <c r="A198">
        <v>2014</v>
      </c>
      <c r="B198" s="1">
        <v>0</v>
      </c>
      <c r="C198">
        <v>0</v>
      </c>
    </row>
    <row r="199" spans="1:3" x14ac:dyDescent="0.3">
      <c r="A199">
        <v>2015</v>
      </c>
      <c r="B199" s="1">
        <v>0</v>
      </c>
      <c r="C199">
        <v>0</v>
      </c>
    </row>
    <row r="200" spans="1:3" x14ac:dyDescent="0.3">
      <c r="A200" t="s">
        <v>171</v>
      </c>
      <c r="B200" s="1" t="s">
        <v>57</v>
      </c>
    </row>
    <row r="201" spans="1:3" x14ac:dyDescent="0.3">
      <c r="A201">
        <v>2007</v>
      </c>
      <c r="B201" s="1">
        <v>5.96</v>
      </c>
      <c r="C201">
        <v>115</v>
      </c>
    </row>
    <row r="202" spans="1:3" x14ac:dyDescent="0.3">
      <c r="A202">
        <v>2008</v>
      </c>
      <c r="B202" s="1">
        <v>6.14</v>
      </c>
      <c r="C202">
        <v>228</v>
      </c>
    </row>
    <row r="203" spans="1:3" x14ac:dyDescent="0.3">
      <c r="A203">
        <v>2009</v>
      </c>
      <c r="B203" s="1">
        <v>6.47</v>
      </c>
      <c r="C203">
        <v>250</v>
      </c>
    </row>
    <row r="204" spans="1:3" x14ac:dyDescent="0.3">
      <c r="A204">
        <v>2010</v>
      </c>
      <c r="B204" s="1">
        <v>5.69</v>
      </c>
      <c r="C204">
        <v>221</v>
      </c>
    </row>
    <row r="205" spans="1:3" x14ac:dyDescent="0.3">
      <c r="A205">
        <v>2011</v>
      </c>
      <c r="B205" s="1">
        <v>6.23</v>
      </c>
      <c r="C205">
        <v>247</v>
      </c>
    </row>
    <row r="206" spans="1:3" x14ac:dyDescent="0.3">
      <c r="A206">
        <v>2012</v>
      </c>
      <c r="B206" s="1">
        <v>8.6999999999999993</v>
      </c>
      <c r="C206">
        <v>317</v>
      </c>
    </row>
    <row r="207" spans="1:3" x14ac:dyDescent="0.3">
      <c r="A207">
        <v>2013</v>
      </c>
      <c r="B207" s="1">
        <v>7.63</v>
      </c>
      <c r="C207">
        <v>235</v>
      </c>
    </row>
    <row r="208" spans="1:3" x14ac:dyDescent="0.3">
      <c r="A208">
        <v>2014</v>
      </c>
      <c r="B208" s="1">
        <v>8.18</v>
      </c>
      <c r="C208">
        <v>240</v>
      </c>
    </row>
    <row r="209" spans="1:3" x14ac:dyDescent="0.3">
      <c r="A209">
        <v>2015</v>
      </c>
      <c r="B209" s="1">
        <v>7.51</v>
      </c>
      <c r="C209">
        <v>222</v>
      </c>
    </row>
    <row r="210" spans="1:3" x14ac:dyDescent="0.3">
      <c r="A210" t="s">
        <v>172</v>
      </c>
      <c r="B210" s="1" t="s">
        <v>58</v>
      </c>
    </row>
    <row r="211" spans="1:3" x14ac:dyDescent="0.3">
      <c r="A211">
        <v>2007</v>
      </c>
      <c r="B211" s="1">
        <v>8.14</v>
      </c>
      <c r="C211">
        <v>157</v>
      </c>
    </row>
    <row r="212" spans="1:3" x14ac:dyDescent="0.3">
      <c r="A212">
        <v>2008</v>
      </c>
      <c r="B212" s="1">
        <v>8.6199999999999992</v>
      </c>
      <c r="C212">
        <v>320</v>
      </c>
    </row>
    <row r="213" spans="1:3" x14ac:dyDescent="0.3">
      <c r="A213">
        <v>2009</v>
      </c>
      <c r="B213" s="1">
        <v>7.64</v>
      </c>
      <c r="C213">
        <v>295</v>
      </c>
    </row>
    <row r="214" spans="1:3" x14ac:dyDescent="0.3">
      <c r="A214">
        <v>2010</v>
      </c>
      <c r="B214" s="1">
        <v>9.68</v>
      </c>
      <c r="C214">
        <v>376</v>
      </c>
    </row>
    <row r="215" spans="1:3" x14ac:dyDescent="0.3">
      <c r="A215">
        <v>2011</v>
      </c>
      <c r="B215" s="1">
        <v>9.66</v>
      </c>
      <c r="C215">
        <v>383</v>
      </c>
    </row>
    <row r="216" spans="1:3" x14ac:dyDescent="0.3">
      <c r="A216">
        <v>2012</v>
      </c>
      <c r="B216" s="1">
        <v>8.89</v>
      </c>
      <c r="C216">
        <v>324</v>
      </c>
    </row>
    <row r="217" spans="1:3" x14ac:dyDescent="0.3">
      <c r="A217">
        <v>2013</v>
      </c>
      <c r="B217" s="1">
        <v>10.27</v>
      </c>
      <c r="C217">
        <v>316</v>
      </c>
    </row>
    <row r="218" spans="1:3" x14ac:dyDescent="0.3">
      <c r="A218">
        <v>2014</v>
      </c>
      <c r="B218" s="1">
        <v>9.14</v>
      </c>
      <c r="C218">
        <v>268</v>
      </c>
    </row>
    <row r="219" spans="1:3" x14ac:dyDescent="0.3">
      <c r="A219">
        <v>2015</v>
      </c>
      <c r="B219" s="1">
        <v>7.54</v>
      </c>
      <c r="C219">
        <v>223</v>
      </c>
    </row>
  </sheetData>
  <conditionalFormatting sqref="C12:AF12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C23:AG23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9"/>
  <sheetViews>
    <sheetView workbookViewId="0">
      <selection activeCell="A210" sqref="A210:C219"/>
    </sheetView>
  </sheetViews>
  <sheetFormatPr defaultRowHeight="14.4" x14ac:dyDescent="0.3"/>
  <cols>
    <col min="1" max="1" width="13.77734375" customWidth="1"/>
    <col min="2" max="2" width="8.88671875" style="1"/>
  </cols>
  <sheetData>
    <row r="1" spans="1:33" x14ac:dyDescent="0.3">
      <c r="A1" s="1" t="s">
        <v>62</v>
      </c>
      <c r="B1" s="3">
        <v>19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3" s="1" customFormat="1" x14ac:dyDescent="0.3">
      <c r="A2" s="1" t="s">
        <v>63</v>
      </c>
      <c r="C2" s="1" t="str">
        <f ca="1">OFFSET($B$1,$B$1+10*C$1,0)</f>
        <v>GU</v>
      </c>
      <c r="D2" s="1" t="str">
        <f t="shared" ref="D2:AF2" ca="1" si="0">OFFSET($B$1,$B$1+10*D$1,0)</f>
        <v>HHS</v>
      </c>
      <c r="E2" s="1" t="str">
        <f t="shared" ca="1" si="0"/>
        <v>HDa</v>
      </c>
      <c r="F2" s="1" t="str">
        <f t="shared" ca="1" si="0"/>
        <v>HiG</v>
      </c>
      <c r="G2" s="1" t="str">
        <f t="shared" ca="1" si="0"/>
        <v>JU</v>
      </c>
      <c r="H2" s="1" t="str">
        <f t="shared" ca="1" si="0"/>
        <v>HiS</v>
      </c>
      <c r="I2" s="1" t="str">
        <f t="shared" ca="1" si="0"/>
        <v>KaU</v>
      </c>
      <c r="J2" s="1" t="str">
        <f t="shared" ca="1" si="0"/>
        <v>KTH</v>
      </c>
      <c r="K2" s="1" t="str">
        <f t="shared" ca="1" si="0"/>
        <v>LiU</v>
      </c>
      <c r="L2" s="1" t="str">
        <f t="shared" ca="1" si="0"/>
        <v>LnU</v>
      </c>
      <c r="M2" s="1" t="str">
        <f t="shared" ca="1" si="0"/>
        <v>LTU</v>
      </c>
      <c r="N2" s="1" t="str">
        <f t="shared" ca="1" si="0"/>
        <v>LU</v>
      </c>
      <c r="O2" s="1" t="str">
        <f t="shared" ca="1" si="0"/>
        <v>MaH</v>
      </c>
      <c r="P2" s="1" t="str">
        <f t="shared" ca="1" si="0"/>
        <v>MdH</v>
      </c>
      <c r="Q2" s="1" t="str">
        <f t="shared" ca="1" si="0"/>
        <v>SU</v>
      </c>
      <c r="R2" s="1" t="str">
        <f t="shared" ca="1" si="0"/>
        <v>SH</v>
      </c>
      <c r="S2" s="1" t="str">
        <f t="shared" ca="1" si="0"/>
        <v>UmU</v>
      </c>
      <c r="T2" s="1" t="str">
        <f t="shared" ca="1" si="0"/>
        <v>UU</v>
      </c>
      <c r="U2" s="1">
        <f t="shared" ca="1" si="0"/>
        <v>0</v>
      </c>
      <c r="V2" s="1">
        <f t="shared" ca="1" si="0"/>
        <v>0</v>
      </c>
      <c r="W2" s="1">
        <f t="shared" ca="1" si="0"/>
        <v>0</v>
      </c>
      <c r="X2" s="1">
        <f t="shared" ca="1" si="0"/>
        <v>0</v>
      </c>
      <c r="Y2" s="1">
        <f t="shared" ca="1" si="0"/>
        <v>0</v>
      </c>
      <c r="Z2" s="1">
        <f t="shared" ca="1" si="0"/>
        <v>0</v>
      </c>
      <c r="AA2" s="1">
        <f t="shared" ca="1" si="0"/>
        <v>0</v>
      </c>
      <c r="AB2" s="1">
        <f t="shared" ca="1" si="0"/>
        <v>0</v>
      </c>
      <c r="AC2" s="1">
        <f t="shared" ca="1" si="0"/>
        <v>0</v>
      </c>
      <c r="AD2" s="1">
        <f t="shared" ca="1" si="0"/>
        <v>0</v>
      </c>
      <c r="AE2" s="1">
        <f t="shared" ca="1" si="0"/>
        <v>0</v>
      </c>
      <c r="AF2" s="1">
        <f t="shared" ca="1" si="0"/>
        <v>0</v>
      </c>
    </row>
    <row r="3" spans="1:33" x14ac:dyDescent="0.3">
      <c r="A3">
        <v>1</v>
      </c>
      <c r="B3" s="1">
        <v>2007</v>
      </c>
      <c r="C3">
        <f ca="1">OFFSET($B$1,$B$1+10*C$1+$A3,0)</f>
        <v>15.24</v>
      </c>
      <c r="D3">
        <f t="shared" ref="D3:AF11" ca="1" si="1">OFFSET($B$1,$B$1+10*D$1+$A3,0)</f>
        <v>0.51</v>
      </c>
      <c r="E3">
        <f t="shared" ca="1" si="1"/>
        <v>5.57</v>
      </c>
      <c r="F3">
        <f t="shared" ca="1" si="1"/>
        <v>1.93</v>
      </c>
      <c r="G3">
        <f t="shared" ca="1" si="1"/>
        <v>1.31</v>
      </c>
      <c r="H3">
        <f t="shared" ca="1" si="1"/>
        <v>4.2699999999999996</v>
      </c>
      <c r="I3">
        <f t="shared" ca="1" si="1"/>
        <v>0.28000000000000003</v>
      </c>
      <c r="J3">
        <f t="shared" ca="1" si="1"/>
        <v>4.2699999999999996</v>
      </c>
      <c r="K3">
        <f t="shared" ca="1" si="1"/>
        <v>13.2</v>
      </c>
      <c r="L3">
        <f t="shared" ca="1" si="1"/>
        <v>6.66</v>
      </c>
      <c r="M3">
        <f t="shared" ca="1" si="1"/>
        <v>1.88</v>
      </c>
      <c r="N3">
        <f t="shared" ca="1" si="1"/>
        <v>11.77</v>
      </c>
      <c r="O3">
        <f t="shared" ca="1" si="1"/>
        <v>0.74</v>
      </c>
      <c r="P3">
        <f t="shared" ca="1" si="1"/>
        <v>2.79</v>
      </c>
      <c r="Q3">
        <f t="shared" ca="1" si="1"/>
        <v>18.66</v>
      </c>
      <c r="R3">
        <f t="shared" ca="1" si="1"/>
        <v>0.4</v>
      </c>
      <c r="S3">
        <f t="shared" ca="1" si="1"/>
        <v>2.2799999999999998</v>
      </c>
      <c r="T3">
        <f t="shared" ca="1" si="1"/>
        <v>8.25</v>
      </c>
      <c r="U3">
        <f t="shared" ca="1" si="1"/>
        <v>0</v>
      </c>
      <c r="V3">
        <f t="shared" ca="1" si="1"/>
        <v>0</v>
      </c>
      <c r="W3">
        <f t="shared" ca="1" si="1"/>
        <v>0</v>
      </c>
      <c r="X3">
        <f t="shared" ca="1" si="1"/>
        <v>0</v>
      </c>
      <c r="Y3">
        <f t="shared" ca="1" si="1"/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ca="1">SUM(C3:AF3)</f>
        <v>100.01</v>
      </c>
    </row>
    <row r="4" spans="1:33" x14ac:dyDescent="0.3">
      <c r="A4">
        <v>2</v>
      </c>
      <c r="B4" s="1">
        <v>2008</v>
      </c>
      <c r="C4">
        <f t="shared" ref="C4:R11" ca="1" si="2">OFFSET($B$1,$B$1+10*C$1+$A4,0)</f>
        <v>18.41</v>
      </c>
      <c r="D4">
        <f t="shared" ca="1" si="2"/>
        <v>0</v>
      </c>
      <c r="E4">
        <f t="shared" ca="1" si="2"/>
        <v>7.51</v>
      </c>
      <c r="F4">
        <f t="shared" ca="1" si="2"/>
        <v>0.56000000000000005</v>
      </c>
      <c r="G4">
        <f t="shared" ca="1" si="2"/>
        <v>1.82</v>
      </c>
      <c r="H4">
        <f t="shared" ca="1" si="2"/>
        <v>0.17</v>
      </c>
      <c r="I4">
        <f t="shared" ca="1" si="2"/>
        <v>0</v>
      </c>
      <c r="J4">
        <f t="shared" ca="1" si="2"/>
        <v>5.27</v>
      </c>
      <c r="K4">
        <f t="shared" ca="1" si="2"/>
        <v>13.76</v>
      </c>
      <c r="L4">
        <f t="shared" ca="1" si="2"/>
        <v>6.39</v>
      </c>
      <c r="M4">
        <f t="shared" ca="1" si="2"/>
        <v>1.54</v>
      </c>
      <c r="N4">
        <f t="shared" ca="1" si="2"/>
        <v>10.97</v>
      </c>
      <c r="O4">
        <f t="shared" ca="1" si="2"/>
        <v>0.7</v>
      </c>
      <c r="P4">
        <f t="shared" ca="1" si="2"/>
        <v>4.96</v>
      </c>
      <c r="Q4">
        <f t="shared" ca="1" si="2"/>
        <v>17.010000000000002</v>
      </c>
      <c r="R4">
        <f t="shared" ca="1" si="2"/>
        <v>0.14000000000000001</v>
      </c>
      <c r="S4">
        <f t="shared" ca="1" si="1"/>
        <v>2.1</v>
      </c>
      <c r="T4">
        <f t="shared" ca="1" si="1"/>
        <v>8.6999999999999993</v>
      </c>
      <c r="U4">
        <f t="shared" ca="1" si="1"/>
        <v>0</v>
      </c>
      <c r="V4">
        <f t="shared" ca="1" si="1"/>
        <v>0</v>
      </c>
      <c r="W4">
        <f t="shared" ca="1" si="1"/>
        <v>0</v>
      </c>
      <c r="X4">
        <f t="shared" ca="1" si="1"/>
        <v>0</v>
      </c>
      <c r="Y4">
        <f t="shared" ca="1" si="1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ref="AG4:AG22" ca="1" si="3">SUM(C4:AF4)</f>
        <v>100.01</v>
      </c>
    </row>
    <row r="5" spans="1:33" x14ac:dyDescent="0.3">
      <c r="A5">
        <v>3</v>
      </c>
      <c r="B5" s="1">
        <v>2009</v>
      </c>
      <c r="C5">
        <f t="shared" ca="1" si="2"/>
        <v>17.350000000000001</v>
      </c>
      <c r="D5">
        <f t="shared" ca="1" si="1"/>
        <v>0.26</v>
      </c>
      <c r="E5">
        <f t="shared" ca="1" si="1"/>
        <v>8.0399999999999991</v>
      </c>
      <c r="F5">
        <f t="shared" ca="1" si="1"/>
        <v>0</v>
      </c>
      <c r="G5">
        <f t="shared" ca="1" si="1"/>
        <v>0.23</v>
      </c>
      <c r="H5">
        <f t="shared" ca="1" si="1"/>
        <v>0.03</v>
      </c>
      <c r="I5">
        <f t="shared" ca="1" si="1"/>
        <v>0</v>
      </c>
      <c r="J5">
        <f t="shared" ca="1" si="1"/>
        <v>4.97</v>
      </c>
      <c r="K5">
        <f t="shared" ca="1" si="1"/>
        <v>14.02</v>
      </c>
      <c r="L5">
        <f t="shared" ca="1" si="1"/>
        <v>6.4</v>
      </c>
      <c r="M5">
        <f t="shared" ca="1" si="1"/>
        <v>1.31</v>
      </c>
      <c r="N5">
        <f t="shared" ca="1" si="1"/>
        <v>10.65</v>
      </c>
      <c r="O5">
        <f t="shared" ca="1" si="1"/>
        <v>0.39</v>
      </c>
      <c r="P5">
        <f t="shared" ca="1" si="1"/>
        <v>4.54</v>
      </c>
      <c r="Q5">
        <f t="shared" ca="1" si="1"/>
        <v>17.8</v>
      </c>
      <c r="R5">
        <f t="shared" ca="1" si="1"/>
        <v>0</v>
      </c>
      <c r="S5">
        <f t="shared" ca="1" si="1"/>
        <v>3.79</v>
      </c>
      <c r="T5">
        <f t="shared" ca="1" si="1"/>
        <v>10.23</v>
      </c>
      <c r="U5">
        <f t="shared" ca="1" si="1"/>
        <v>0</v>
      </c>
      <c r="V5">
        <f t="shared" ca="1" si="1"/>
        <v>0</v>
      </c>
      <c r="W5">
        <f t="shared" ca="1" si="1"/>
        <v>0</v>
      </c>
      <c r="X5">
        <f t="shared" ca="1" si="1"/>
        <v>0</v>
      </c>
      <c r="Y5">
        <f t="shared" ca="1" si="1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3"/>
        <v>100.01000000000002</v>
      </c>
    </row>
    <row r="6" spans="1:33" x14ac:dyDescent="0.3">
      <c r="A6">
        <v>4</v>
      </c>
      <c r="B6" s="1">
        <v>2010</v>
      </c>
      <c r="C6">
        <f t="shared" ca="1" si="2"/>
        <v>14.73</v>
      </c>
      <c r="D6">
        <f t="shared" ca="1" si="1"/>
        <v>0.44</v>
      </c>
      <c r="E6">
        <f t="shared" ca="1" si="1"/>
        <v>9.1199999999999992</v>
      </c>
      <c r="F6">
        <f t="shared" ca="1" si="1"/>
        <v>0</v>
      </c>
      <c r="G6">
        <f t="shared" ca="1" si="1"/>
        <v>1.74</v>
      </c>
      <c r="H6">
        <f t="shared" ca="1" si="1"/>
        <v>0</v>
      </c>
      <c r="I6">
        <f t="shared" ca="1" si="1"/>
        <v>0</v>
      </c>
      <c r="J6">
        <f t="shared" ca="1" si="1"/>
        <v>4.6900000000000004</v>
      </c>
      <c r="K6">
        <f t="shared" ca="1" si="1"/>
        <v>13.08</v>
      </c>
      <c r="L6">
        <f t="shared" ca="1" si="1"/>
        <v>7.63</v>
      </c>
      <c r="M6">
        <f t="shared" ca="1" si="1"/>
        <v>1.74</v>
      </c>
      <c r="N6">
        <f t="shared" ca="1" si="1"/>
        <v>9.34</v>
      </c>
      <c r="O6">
        <f t="shared" ca="1" si="1"/>
        <v>0.35</v>
      </c>
      <c r="P6">
        <f t="shared" ca="1" si="1"/>
        <v>5.73</v>
      </c>
      <c r="Q6">
        <f t="shared" ca="1" si="1"/>
        <v>16.28</v>
      </c>
      <c r="R6">
        <f t="shared" ca="1" si="1"/>
        <v>0</v>
      </c>
      <c r="S6">
        <f t="shared" ca="1" si="1"/>
        <v>2.88</v>
      </c>
      <c r="T6">
        <f t="shared" ca="1" si="1"/>
        <v>12.23</v>
      </c>
      <c r="U6">
        <f t="shared" ca="1" si="1"/>
        <v>0</v>
      </c>
      <c r="V6">
        <f t="shared" ca="1" si="1"/>
        <v>0</v>
      </c>
      <c r="W6">
        <f t="shared" ca="1" si="1"/>
        <v>0</v>
      </c>
      <c r="X6">
        <f t="shared" ca="1" si="1"/>
        <v>0</v>
      </c>
      <c r="Y6">
        <f t="shared" ca="1" si="1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3"/>
        <v>99.98</v>
      </c>
    </row>
    <row r="7" spans="1:33" x14ac:dyDescent="0.3">
      <c r="A7">
        <v>5</v>
      </c>
      <c r="B7" s="1">
        <v>2011</v>
      </c>
      <c r="C7">
        <f t="shared" ca="1" si="2"/>
        <v>13.3</v>
      </c>
      <c r="D7">
        <f t="shared" ca="1" si="1"/>
        <v>0.24</v>
      </c>
      <c r="E7">
        <f t="shared" ca="1" si="1"/>
        <v>8.52</v>
      </c>
      <c r="F7">
        <f t="shared" ca="1" si="1"/>
        <v>0</v>
      </c>
      <c r="G7">
        <f t="shared" ca="1" si="1"/>
        <v>1.99</v>
      </c>
      <c r="H7">
        <f t="shared" ca="1" si="1"/>
        <v>0</v>
      </c>
      <c r="I7">
        <f t="shared" ca="1" si="1"/>
        <v>0</v>
      </c>
      <c r="J7">
        <f t="shared" ca="1" si="1"/>
        <v>4.8499999999999996</v>
      </c>
      <c r="K7">
        <f t="shared" ca="1" si="1"/>
        <v>10.8</v>
      </c>
      <c r="L7">
        <f t="shared" ca="1" si="1"/>
        <v>6.29</v>
      </c>
      <c r="M7">
        <f t="shared" ca="1" si="1"/>
        <v>1.26</v>
      </c>
      <c r="N7">
        <f t="shared" ca="1" si="1"/>
        <v>10.71</v>
      </c>
      <c r="O7">
        <f t="shared" ca="1" si="1"/>
        <v>0.03</v>
      </c>
      <c r="P7">
        <f t="shared" ca="1" si="1"/>
        <v>7.94</v>
      </c>
      <c r="Q7">
        <f t="shared" ca="1" si="1"/>
        <v>16.25</v>
      </c>
      <c r="R7">
        <f t="shared" ca="1" si="1"/>
        <v>0</v>
      </c>
      <c r="S7">
        <f t="shared" ca="1" si="1"/>
        <v>6.2</v>
      </c>
      <c r="T7">
        <f t="shared" ca="1" si="1"/>
        <v>11.62</v>
      </c>
      <c r="U7">
        <f t="shared" ca="1" si="1"/>
        <v>0</v>
      </c>
      <c r="V7">
        <f t="shared" ca="1" si="1"/>
        <v>0</v>
      </c>
      <c r="W7">
        <f t="shared" ca="1" si="1"/>
        <v>0</v>
      </c>
      <c r="X7">
        <f t="shared" ca="1" si="1"/>
        <v>0</v>
      </c>
      <c r="Y7">
        <f t="shared" ca="1" si="1"/>
        <v>0</v>
      </c>
      <c r="Z7">
        <f t="shared" ca="1" si="1"/>
        <v>0</v>
      </c>
      <c r="AA7">
        <f t="shared" ca="1" si="1"/>
        <v>0</v>
      </c>
      <c r="AB7">
        <f t="shared" ca="1" si="1"/>
        <v>0</v>
      </c>
      <c r="AC7">
        <f t="shared" ca="1" si="1"/>
        <v>0</v>
      </c>
      <c r="AD7">
        <f t="shared" ca="1" si="1"/>
        <v>0</v>
      </c>
      <c r="AE7">
        <f t="shared" ca="1" si="1"/>
        <v>0</v>
      </c>
      <c r="AF7">
        <f t="shared" ca="1" si="1"/>
        <v>0</v>
      </c>
      <c r="AG7">
        <f t="shared" ca="1" si="3"/>
        <v>100.00000000000001</v>
      </c>
    </row>
    <row r="8" spans="1:33" x14ac:dyDescent="0.3">
      <c r="A8">
        <v>6</v>
      </c>
      <c r="B8" s="1">
        <v>2012</v>
      </c>
      <c r="C8">
        <f t="shared" ca="1" si="2"/>
        <v>11.74</v>
      </c>
      <c r="D8">
        <f t="shared" ca="1" si="1"/>
        <v>0</v>
      </c>
      <c r="E8">
        <f t="shared" ca="1" si="1"/>
        <v>11.27</v>
      </c>
      <c r="F8">
        <f t="shared" ca="1" si="1"/>
        <v>0</v>
      </c>
      <c r="G8">
        <f t="shared" ca="1" si="1"/>
        <v>1.26</v>
      </c>
      <c r="H8">
        <f t="shared" ca="1" si="1"/>
        <v>0</v>
      </c>
      <c r="I8">
        <f t="shared" ca="1" si="1"/>
        <v>0</v>
      </c>
      <c r="J8">
        <f t="shared" ca="1" si="1"/>
        <v>3.72</v>
      </c>
      <c r="K8">
        <f t="shared" ca="1" si="1"/>
        <v>10.42</v>
      </c>
      <c r="L8">
        <f t="shared" ca="1" si="1"/>
        <v>6.54</v>
      </c>
      <c r="M8">
        <f t="shared" ca="1" si="1"/>
        <v>2.0499999999999998</v>
      </c>
      <c r="N8">
        <f t="shared" ca="1" si="1"/>
        <v>9.4700000000000006</v>
      </c>
      <c r="O8">
        <f t="shared" ca="1" si="1"/>
        <v>0</v>
      </c>
      <c r="P8">
        <f t="shared" ca="1" si="1"/>
        <v>9.9600000000000009</v>
      </c>
      <c r="Q8">
        <f t="shared" ca="1" si="1"/>
        <v>15.29</v>
      </c>
      <c r="R8">
        <f t="shared" ca="1" si="1"/>
        <v>0</v>
      </c>
      <c r="S8">
        <f t="shared" ca="1" si="1"/>
        <v>8.81</v>
      </c>
      <c r="T8">
        <f t="shared" ca="1" si="1"/>
        <v>9.4700000000000006</v>
      </c>
      <c r="U8">
        <f t="shared" ca="1" si="1"/>
        <v>0</v>
      </c>
      <c r="V8">
        <f t="shared" ca="1" si="1"/>
        <v>0</v>
      </c>
      <c r="W8">
        <f t="shared" ca="1" si="1"/>
        <v>0</v>
      </c>
      <c r="X8">
        <f t="shared" ca="1" si="1"/>
        <v>0</v>
      </c>
      <c r="Y8">
        <f t="shared" ca="1" si="1"/>
        <v>0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>
        <f t="shared" ca="1" si="1"/>
        <v>0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3"/>
        <v>100</v>
      </c>
    </row>
    <row r="9" spans="1:33" x14ac:dyDescent="0.3">
      <c r="A9">
        <v>7</v>
      </c>
      <c r="B9" s="1">
        <v>2013</v>
      </c>
      <c r="C9">
        <f t="shared" ca="1" si="2"/>
        <v>11.64</v>
      </c>
      <c r="D9">
        <f t="shared" ca="1" si="1"/>
        <v>0.83</v>
      </c>
      <c r="E9">
        <f t="shared" ca="1" si="1"/>
        <v>14.99</v>
      </c>
      <c r="F9">
        <f t="shared" ca="1" si="1"/>
        <v>0</v>
      </c>
      <c r="G9">
        <f t="shared" ca="1" si="1"/>
        <v>0.3</v>
      </c>
      <c r="H9">
        <f t="shared" ca="1" si="1"/>
        <v>0</v>
      </c>
      <c r="I9">
        <f t="shared" ca="1" si="1"/>
        <v>0</v>
      </c>
      <c r="J9">
        <f t="shared" ca="1" si="1"/>
        <v>3.9</v>
      </c>
      <c r="K9">
        <f t="shared" ca="1" si="1"/>
        <v>10.62</v>
      </c>
      <c r="L9">
        <f t="shared" ca="1" si="1"/>
        <v>5.95</v>
      </c>
      <c r="M9">
        <f t="shared" ca="1" si="1"/>
        <v>2.16</v>
      </c>
      <c r="N9">
        <f t="shared" ca="1" si="1"/>
        <v>7.91</v>
      </c>
      <c r="O9">
        <f t="shared" ca="1" si="1"/>
        <v>0</v>
      </c>
      <c r="P9">
        <f t="shared" ca="1" si="1"/>
        <v>6.33</v>
      </c>
      <c r="Q9">
        <f t="shared" ca="1" si="1"/>
        <v>16.649999999999999</v>
      </c>
      <c r="R9">
        <f t="shared" ca="1" si="1"/>
        <v>0</v>
      </c>
      <c r="S9">
        <f t="shared" ca="1" si="1"/>
        <v>10.51</v>
      </c>
      <c r="T9">
        <f t="shared" ca="1" si="1"/>
        <v>8.2100000000000009</v>
      </c>
      <c r="U9">
        <f t="shared" ca="1" si="1"/>
        <v>0</v>
      </c>
      <c r="V9">
        <f t="shared" ca="1" si="1"/>
        <v>0</v>
      </c>
      <c r="W9">
        <f t="shared" ca="1" si="1"/>
        <v>0</v>
      </c>
      <c r="X9">
        <f t="shared" ca="1" si="1"/>
        <v>0</v>
      </c>
      <c r="Y9">
        <f t="shared" ca="1" si="1"/>
        <v>0</v>
      </c>
      <c r="Z9">
        <f t="shared" ca="1" si="1"/>
        <v>0</v>
      </c>
      <c r="AA9">
        <f t="shared" ca="1" si="1"/>
        <v>0</v>
      </c>
      <c r="AB9">
        <f t="shared" ca="1" si="1"/>
        <v>0</v>
      </c>
      <c r="AC9">
        <f t="shared" ca="1" si="1"/>
        <v>0</v>
      </c>
      <c r="AD9">
        <f t="shared" ca="1" si="1"/>
        <v>0</v>
      </c>
      <c r="AE9">
        <f t="shared" ca="1" si="1"/>
        <v>0</v>
      </c>
      <c r="AF9">
        <f t="shared" ca="1" si="1"/>
        <v>0</v>
      </c>
      <c r="AG9">
        <f t="shared" ca="1" si="3"/>
        <v>100</v>
      </c>
    </row>
    <row r="10" spans="1:33" x14ac:dyDescent="0.3">
      <c r="A10">
        <v>8</v>
      </c>
      <c r="B10" s="1">
        <v>2014</v>
      </c>
      <c r="C10">
        <f t="shared" ca="1" si="2"/>
        <v>9.33</v>
      </c>
      <c r="D10">
        <f t="shared" ca="1" si="1"/>
        <v>0.54</v>
      </c>
      <c r="E10">
        <f t="shared" ca="1" si="1"/>
        <v>14.24</v>
      </c>
      <c r="F10">
        <f t="shared" ca="1" si="1"/>
        <v>0</v>
      </c>
      <c r="G10">
        <f t="shared" ca="1" si="1"/>
        <v>0.71</v>
      </c>
      <c r="H10">
        <f t="shared" ca="1" si="1"/>
        <v>0</v>
      </c>
      <c r="I10">
        <f t="shared" ca="1" si="1"/>
        <v>0</v>
      </c>
      <c r="J10">
        <f t="shared" ca="1" si="1"/>
        <v>2.77</v>
      </c>
      <c r="K10">
        <f t="shared" ca="1" si="1"/>
        <v>11.18</v>
      </c>
      <c r="L10">
        <f t="shared" ca="1" si="1"/>
        <v>4.71</v>
      </c>
      <c r="M10">
        <f t="shared" ca="1" si="1"/>
        <v>2.08</v>
      </c>
      <c r="N10">
        <f t="shared" ca="1" si="1"/>
        <v>9.1300000000000008</v>
      </c>
      <c r="O10">
        <f t="shared" ca="1" si="1"/>
        <v>0</v>
      </c>
      <c r="P10">
        <f t="shared" ca="1" si="1"/>
        <v>9.5299999999999994</v>
      </c>
      <c r="Q10">
        <f t="shared" ca="1" si="1"/>
        <v>16.8</v>
      </c>
      <c r="R10">
        <f t="shared" ca="1" si="1"/>
        <v>0</v>
      </c>
      <c r="S10">
        <f t="shared" ca="1" si="1"/>
        <v>11.3</v>
      </c>
      <c r="T10">
        <f t="shared" ca="1" si="1"/>
        <v>7.67</v>
      </c>
      <c r="U10">
        <f t="shared" ca="1" si="1"/>
        <v>0</v>
      </c>
      <c r="V10">
        <f t="shared" ca="1" si="1"/>
        <v>0</v>
      </c>
      <c r="W10">
        <f t="shared" ca="1" si="1"/>
        <v>0</v>
      </c>
      <c r="X10">
        <f t="shared" ca="1" si="1"/>
        <v>0</v>
      </c>
      <c r="Y10">
        <f t="shared" ca="1" si="1"/>
        <v>0</v>
      </c>
      <c r="Z10">
        <f t="shared" ca="1" si="1"/>
        <v>0</v>
      </c>
      <c r="AA10">
        <f t="shared" ca="1" si="1"/>
        <v>0</v>
      </c>
      <c r="AB10">
        <f t="shared" ca="1" si="1"/>
        <v>0</v>
      </c>
      <c r="AC10">
        <f t="shared" ca="1" si="1"/>
        <v>0</v>
      </c>
      <c r="AD10">
        <f t="shared" ca="1" si="1"/>
        <v>0</v>
      </c>
      <c r="AE10">
        <f t="shared" ca="1" si="1"/>
        <v>0</v>
      </c>
      <c r="AF10">
        <f t="shared" ca="1" si="1"/>
        <v>0</v>
      </c>
      <c r="AG10">
        <f t="shared" ca="1" si="3"/>
        <v>99.99</v>
      </c>
    </row>
    <row r="11" spans="1:33" x14ac:dyDescent="0.3">
      <c r="A11">
        <v>9</v>
      </c>
      <c r="B11" s="1">
        <v>2015</v>
      </c>
      <c r="C11">
        <f t="shared" ca="1" si="2"/>
        <v>9.9499999999999993</v>
      </c>
      <c r="D11">
        <f t="shared" ca="1" si="1"/>
        <v>0.33</v>
      </c>
      <c r="E11">
        <f t="shared" ca="1" si="1"/>
        <v>14.7</v>
      </c>
      <c r="F11">
        <f t="shared" ca="1" si="1"/>
        <v>0</v>
      </c>
      <c r="G11">
        <f t="shared" ca="1" si="1"/>
        <v>1.0900000000000001</v>
      </c>
      <c r="H11">
        <f t="shared" ca="1" si="1"/>
        <v>0</v>
      </c>
      <c r="I11">
        <f t="shared" ca="1" si="1"/>
        <v>0</v>
      </c>
      <c r="J11">
        <f t="shared" ca="1" si="1"/>
        <v>3.96</v>
      </c>
      <c r="K11">
        <f t="shared" ca="1" si="1"/>
        <v>9.74</v>
      </c>
      <c r="L11">
        <f t="shared" ca="1" si="1"/>
        <v>4.6900000000000004</v>
      </c>
      <c r="M11">
        <f t="shared" ca="1" si="1"/>
        <v>1.84</v>
      </c>
      <c r="N11">
        <f t="shared" ca="1" si="1"/>
        <v>8.56</v>
      </c>
      <c r="O11">
        <f t="shared" ca="1" si="1"/>
        <v>0</v>
      </c>
      <c r="P11">
        <f t="shared" ca="1" si="1"/>
        <v>10.52</v>
      </c>
      <c r="Q11">
        <f t="shared" ca="1" si="1"/>
        <v>15.6</v>
      </c>
      <c r="R11">
        <f t="shared" ca="1" si="1"/>
        <v>0</v>
      </c>
      <c r="S11">
        <f t="shared" ca="1" si="1"/>
        <v>11.07</v>
      </c>
      <c r="T11">
        <f t="shared" ca="1" si="1"/>
        <v>7.95</v>
      </c>
      <c r="U11">
        <f t="shared" ca="1" si="1"/>
        <v>0</v>
      </c>
      <c r="V11">
        <f t="shared" ca="1" si="1"/>
        <v>0</v>
      </c>
      <c r="W11">
        <f t="shared" ca="1" si="1"/>
        <v>0</v>
      </c>
      <c r="X11">
        <f t="shared" ca="1" si="1"/>
        <v>0</v>
      </c>
      <c r="Y11">
        <f t="shared" ca="1" si="1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3"/>
        <v>99.999999999999986</v>
      </c>
    </row>
    <row r="12" spans="1:33" x14ac:dyDescent="0.3">
      <c r="B12" s="2" t="s">
        <v>65</v>
      </c>
      <c r="C12">
        <f ca="1">C11-C3</f>
        <v>-5.2900000000000009</v>
      </c>
      <c r="D12">
        <f t="shared" ref="D12:AF12" ca="1" si="4">D11-D3</f>
        <v>-0.18</v>
      </c>
      <c r="E12">
        <f t="shared" ca="1" si="4"/>
        <v>9.129999999999999</v>
      </c>
      <c r="F12">
        <f t="shared" ca="1" si="4"/>
        <v>-1.93</v>
      </c>
      <c r="G12">
        <f t="shared" ca="1" si="4"/>
        <v>-0.21999999999999997</v>
      </c>
      <c r="H12">
        <f t="shared" ca="1" si="4"/>
        <v>-4.2699999999999996</v>
      </c>
      <c r="I12">
        <f t="shared" ca="1" si="4"/>
        <v>-0.28000000000000003</v>
      </c>
      <c r="J12">
        <f t="shared" ca="1" si="4"/>
        <v>-0.30999999999999961</v>
      </c>
      <c r="K12">
        <f t="shared" ca="1" si="4"/>
        <v>-3.4599999999999991</v>
      </c>
      <c r="L12">
        <f t="shared" ca="1" si="4"/>
        <v>-1.9699999999999998</v>
      </c>
      <c r="M12">
        <f t="shared" ca="1" si="4"/>
        <v>-3.9999999999999813E-2</v>
      </c>
      <c r="N12">
        <f t="shared" ca="1" si="4"/>
        <v>-3.2099999999999991</v>
      </c>
      <c r="O12">
        <f t="shared" ca="1" si="4"/>
        <v>-0.74</v>
      </c>
      <c r="P12">
        <f t="shared" ca="1" si="4"/>
        <v>7.7299999999999995</v>
      </c>
      <c r="Q12">
        <f t="shared" ca="1" si="4"/>
        <v>-3.0600000000000005</v>
      </c>
      <c r="R12">
        <f t="shared" ca="1" si="4"/>
        <v>-0.4</v>
      </c>
      <c r="S12">
        <f t="shared" ca="1" si="4"/>
        <v>8.7900000000000009</v>
      </c>
      <c r="T12">
        <f t="shared" ca="1" si="4"/>
        <v>-0.29999999999999982</v>
      </c>
      <c r="U12">
        <f t="shared" ca="1" si="4"/>
        <v>0</v>
      </c>
      <c r="V12">
        <f t="shared" ca="1" si="4"/>
        <v>0</v>
      </c>
      <c r="W12">
        <f t="shared" ca="1" si="4"/>
        <v>0</v>
      </c>
      <c r="X12">
        <f t="shared" ca="1" si="4"/>
        <v>0</v>
      </c>
      <c r="Y12">
        <f t="shared" ca="1" si="4"/>
        <v>0</v>
      </c>
      <c r="Z12">
        <f t="shared" ca="1" si="4"/>
        <v>0</v>
      </c>
      <c r="AA12">
        <f t="shared" ca="1" si="4"/>
        <v>0</v>
      </c>
      <c r="AB12">
        <f t="shared" ca="1" si="4"/>
        <v>0</v>
      </c>
      <c r="AC12">
        <f t="shared" ca="1" si="4"/>
        <v>0</v>
      </c>
      <c r="AD12">
        <f t="shared" ca="1" si="4"/>
        <v>0</v>
      </c>
      <c r="AE12">
        <f t="shared" ca="1" si="4"/>
        <v>0</v>
      </c>
      <c r="AF12">
        <f t="shared" ca="1" si="4"/>
        <v>0</v>
      </c>
    </row>
    <row r="14" spans="1:33" s="1" customFormat="1" x14ac:dyDescent="0.3">
      <c r="B14" s="2" t="s">
        <v>61</v>
      </c>
      <c r="C14" s="1" t="str">
        <f ca="1">OFFSET($B$1,$B$1+10*C$1,0)</f>
        <v>GU</v>
      </c>
      <c r="D14" s="1" t="str">
        <f t="shared" ref="D14:AF14" ca="1" si="5">OFFSET($B$1,$B$1+10*D$1,0)</f>
        <v>HHS</v>
      </c>
      <c r="E14" s="1" t="str">
        <f t="shared" ca="1" si="5"/>
        <v>HDa</v>
      </c>
      <c r="F14" s="1" t="str">
        <f t="shared" ca="1" si="5"/>
        <v>HiG</v>
      </c>
      <c r="G14" s="1" t="str">
        <f t="shared" ca="1" si="5"/>
        <v>JU</v>
      </c>
      <c r="H14" s="1" t="str">
        <f t="shared" ca="1" si="5"/>
        <v>HiS</v>
      </c>
      <c r="I14" s="1" t="str">
        <f t="shared" ca="1" si="5"/>
        <v>KaU</v>
      </c>
      <c r="J14" s="1" t="str">
        <f t="shared" ca="1" si="5"/>
        <v>KTH</v>
      </c>
      <c r="K14" s="1" t="str">
        <f t="shared" ca="1" si="5"/>
        <v>LiU</v>
      </c>
      <c r="L14" s="1" t="str">
        <f t="shared" ca="1" si="5"/>
        <v>LnU</v>
      </c>
      <c r="M14" s="1" t="str">
        <f t="shared" ca="1" si="5"/>
        <v>LTU</v>
      </c>
      <c r="N14" s="1" t="str">
        <f t="shared" ca="1" si="5"/>
        <v>LU</v>
      </c>
      <c r="O14" s="1" t="str">
        <f t="shared" ca="1" si="5"/>
        <v>MaH</v>
      </c>
      <c r="P14" s="1" t="str">
        <f t="shared" ca="1" si="5"/>
        <v>MdH</v>
      </c>
      <c r="Q14" s="1" t="str">
        <f t="shared" ca="1" si="5"/>
        <v>SU</v>
      </c>
      <c r="R14" s="1" t="str">
        <f t="shared" ca="1" si="5"/>
        <v>SH</v>
      </c>
      <c r="S14" s="1" t="str">
        <f t="shared" ca="1" si="5"/>
        <v>UmU</v>
      </c>
      <c r="T14" s="1" t="str">
        <f t="shared" ca="1" si="5"/>
        <v>UU</v>
      </c>
      <c r="U14" s="1">
        <f t="shared" ca="1" si="5"/>
        <v>0</v>
      </c>
      <c r="V14" s="1">
        <f t="shared" ca="1" si="5"/>
        <v>0</v>
      </c>
      <c r="W14" s="1">
        <f t="shared" ca="1" si="5"/>
        <v>0</v>
      </c>
      <c r="X14" s="1">
        <f t="shared" ca="1" si="5"/>
        <v>0</v>
      </c>
      <c r="Y14" s="1">
        <f t="shared" ca="1" si="5"/>
        <v>0</v>
      </c>
      <c r="Z14" s="1">
        <f t="shared" ca="1" si="5"/>
        <v>0</v>
      </c>
      <c r="AA14" s="1">
        <f t="shared" ca="1" si="5"/>
        <v>0</v>
      </c>
      <c r="AB14" s="1">
        <f t="shared" ca="1" si="5"/>
        <v>0</v>
      </c>
      <c r="AC14" s="1">
        <f t="shared" ca="1" si="5"/>
        <v>0</v>
      </c>
      <c r="AD14" s="1">
        <f t="shared" ca="1" si="5"/>
        <v>0</v>
      </c>
      <c r="AE14" s="1">
        <f t="shared" ca="1" si="5"/>
        <v>0</v>
      </c>
      <c r="AF14" s="1">
        <f t="shared" ca="1" si="5"/>
        <v>0</v>
      </c>
      <c r="AG14" s="1" t="s">
        <v>60</v>
      </c>
    </row>
    <row r="15" spans="1:33" x14ac:dyDescent="0.3">
      <c r="A15">
        <v>2</v>
      </c>
      <c r="B15" s="1">
        <v>2008</v>
      </c>
      <c r="C15">
        <f ca="1">OFFSET($B$1,$B$1+10*C$1+$A15,1)</f>
        <v>527</v>
      </c>
      <c r="D15">
        <f t="shared" ref="D15:AF22" ca="1" si="6">OFFSET($B$1,$B$1+10*D$1+$A15,1)</f>
        <v>0</v>
      </c>
      <c r="E15">
        <f t="shared" ca="1" si="6"/>
        <v>215</v>
      </c>
      <c r="F15">
        <f t="shared" ca="1" si="6"/>
        <v>16</v>
      </c>
      <c r="G15">
        <f t="shared" ca="1" si="6"/>
        <v>52</v>
      </c>
      <c r="H15">
        <f t="shared" ca="1" si="6"/>
        <v>5</v>
      </c>
      <c r="I15">
        <f t="shared" ca="1" si="6"/>
        <v>0</v>
      </c>
      <c r="J15">
        <f t="shared" ca="1" si="6"/>
        <v>151</v>
      </c>
      <c r="K15">
        <f t="shared" ca="1" si="6"/>
        <v>394</v>
      </c>
      <c r="L15">
        <f t="shared" ca="1" si="6"/>
        <v>183</v>
      </c>
      <c r="M15">
        <f t="shared" ca="1" si="6"/>
        <v>44</v>
      </c>
      <c r="N15">
        <f t="shared" ca="1" si="6"/>
        <v>314</v>
      </c>
      <c r="O15">
        <f t="shared" ca="1" si="6"/>
        <v>20</v>
      </c>
      <c r="P15">
        <f t="shared" ca="1" si="6"/>
        <v>142</v>
      </c>
      <c r="Q15">
        <f t="shared" ca="1" si="6"/>
        <v>487</v>
      </c>
      <c r="R15">
        <f t="shared" ca="1" si="6"/>
        <v>4</v>
      </c>
      <c r="S15">
        <f t="shared" ca="1" si="6"/>
        <v>60</v>
      </c>
      <c r="T15">
        <f t="shared" ca="1" si="6"/>
        <v>249</v>
      </c>
      <c r="U15">
        <f t="shared" ca="1" si="6"/>
        <v>0</v>
      </c>
      <c r="V15">
        <f t="shared" ca="1" si="6"/>
        <v>0</v>
      </c>
      <c r="W15">
        <f t="shared" ca="1" si="6"/>
        <v>0</v>
      </c>
      <c r="X15">
        <f t="shared" ca="1" si="6"/>
        <v>0</v>
      </c>
      <c r="Y15">
        <f t="shared" ca="1" si="6"/>
        <v>0</v>
      </c>
      <c r="Z15">
        <f t="shared" ca="1" si="6"/>
        <v>0</v>
      </c>
      <c r="AA15">
        <f t="shared" ca="1" si="6"/>
        <v>0</v>
      </c>
      <c r="AB15">
        <f t="shared" ca="1" si="6"/>
        <v>0</v>
      </c>
      <c r="AC15">
        <f t="shared" ca="1" si="6"/>
        <v>0</v>
      </c>
      <c r="AD15">
        <f t="shared" ca="1" si="6"/>
        <v>0</v>
      </c>
      <c r="AE15">
        <f t="shared" ca="1" si="6"/>
        <v>0</v>
      </c>
      <c r="AF15">
        <f t="shared" ca="1" si="6"/>
        <v>0</v>
      </c>
      <c r="AG15">
        <f t="shared" ca="1" si="3"/>
        <v>2863</v>
      </c>
    </row>
    <row r="16" spans="1:33" x14ac:dyDescent="0.3">
      <c r="A16">
        <v>3</v>
      </c>
      <c r="B16" s="1">
        <v>2009</v>
      </c>
      <c r="C16">
        <f t="shared" ref="C16:R22" ca="1" si="7">OFFSET($B$1,$B$1+10*C$1+$A16,1)</f>
        <v>531</v>
      </c>
      <c r="D16">
        <f t="shared" ca="1" si="7"/>
        <v>8</v>
      </c>
      <c r="E16">
        <f t="shared" ca="1" si="7"/>
        <v>246</v>
      </c>
      <c r="F16">
        <f t="shared" ca="1" si="7"/>
        <v>0</v>
      </c>
      <c r="G16">
        <f t="shared" ca="1" si="7"/>
        <v>7</v>
      </c>
      <c r="H16">
        <f t="shared" ca="1" si="7"/>
        <v>1</v>
      </c>
      <c r="I16">
        <f t="shared" ca="1" si="7"/>
        <v>0</v>
      </c>
      <c r="J16">
        <f t="shared" ca="1" si="7"/>
        <v>152</v>
      </c>
      <c r="K16">
        <f t="shared" ca="1" si="7"/>
        <v>429</v>
      </c>
      <c r="L16">
        <f t="shared" ca="1" si="7"/>
        <v>196</v>
      </c>
      <c r="M16">
        <f t="shared" ca="1" si="7"/>
        <v>40</v>
      </c>
      <c r="N16">
        <f t="shared" ca="1" si="7"/>
        <v>326</v>
      </c>
      <c r="O16">
        <f t="shared" ca="1" si="7"/>
        <v>12</v>
      </c>
      <c r="P16">
        <f t="shared" ca="1" si="7"/>
        <v>139</v>
      </c>
      <c r="Q16">
        <f t="shared" ca="1" si="7"/>
        <v>545</v>
      </c>
      <c r="R16">
        <f t="shared" ca="1" si="7"/>
        <v>0</v>
      </c>
      <c r="S16">
        <f t="shared" ca="1" si="6"/>
        <v>116</v>
      </c>
      <c r="T16">
        <f t="shared" ca="1" si="6"/>
        <v>313</v>
      </c>
      <c r="U16">
        <f t="shared" ca="1" si="6"/>
        <v>0</v>
      </c>
      <c r="V16">
        <f t="shared" ca="1" si="6"/>
        <v>0</v>
      </c>
      <c r="W16">
        <f t="shared" ca="1" si="6"/>
        <v>0</v>
      </c>
      <c r="X16">
        <f t="shared" ca="1" si="6"/>
        <v>0</v>
      </c>
      <c r="Y16">
        <f t="shared" ca="1" si="6"/>
        <v>0</v>
      </c>
      <c r="Z16">
        <f t="shared" ca="1" si="6"/>
        <v>0</v>
      </c>
      <c r="AA16">
        <f t="shared" ca="1" si="6"/>
        <v>0</v>
      </c>
      <c r="AB16">
        <f t="shared" ca="1" si="6"/>
        <v>0</v>
      </c>
      <c r="AC16">
        <f t="shared" ca="1" si="6"/>
        <v>0</v>
      </c>
      <c r="AD16">
        <f t="shared" ca="1" si="6"/>
        <v>0</v>
      </c>
      <c r="AE16">
        <f t="shared" ca="1" si="6"/>
        <v>0</v>
      </c>
      <c r="AF16">
        <f t="shared" ca="1" si="6"/>
        <v>0</v>
      </c>
      <c r="AG16">
        <f t="shared" ca="1" si="3"/>
        <v>3061</v>
      </c>
    </row>
    <row r="17" spans="1:33" x14ac:dyDescent="0.3">
      <c r="A17">
        <v>4</v>
      </c>
      <c r="B17" s="1">
        <v>2010</v>
      </c>
      <c r="C17">
        <f t="shared" ca="1" si="7"/>
        <v>465</v>
      </c>
      <c r="D17">
        <f t="shared" ca="1" si="6"/>
        <v>14</v>
      </c>
      <c r="E17">
        <f t="shared" ca="1" si="6"/>
        <v>288</v>
      </c>
      <c r="F17">
        <f t="shared" ca="1" si="6"/>
        <v>0</v>
      </c>
      <c r="G17">
        <f t="shared" ca="1" si="6"/>
        <v>55</v>
      </c>
      <c r="H17">
        <f t="shared" ca="1" si="6"/>
        <v>0</v>
      </c>
      <c r="I17">
        <f t="shared" ca="1" si="6"/>
        <v>0</v>
      </c>
      <c r="J17">
        <f t="shared" ca="1" si="6"/>
        <v>148</v>
      </c>
      <c r="K17">
        <f t="shared" ca="1" si="6"/>
        <v>413</v>
      </c>
      <c r="L17">
        <f t="shared" ca="1" si="6"/>
        <v>241</v>
      </c>
      <c r="M17">
        <f t="shared" ca="1" si="6"/>
        <v>55</v>
      </c>
      <c r="N17">
        <f t="shared" ca="1" si="6"/>
        <v>295</v>
      </c>
      <c r="O17">
        <f t="shared" ca="1" si="6"/>
        <v>11</v>
      </c>
      <c r="P17">
        <f t="shared" ca="1" si="6"/>
        <v>181</v>
      </c>
      <c r="Q17">
        <f t="shared" ca="1" si="6"/>
        <v>514</v>
      </c>
      <c r="R17">
        <f t="shared" ca="1" si="6"/>
        <v>0</v>
      </c>
      <c r="S17">
        <f t="shared" ca="1" si="6"/>
        <v>91</v>
      </c>
      <c r="T17">
        <f t="shared" ca="1" si="6"/>
        <v>386</v>
      </c>
      <c r="U17">
        <f t="shared" ca="1" si="6"/>
        <v>0</v>
      </c>
      <c r="V17">
        <f t="shared" ca="1" si="6"/>
        <v>0</v>
      </c>
      <c r="W17">
        <f t="shared" ca="1" si="6"/>
        <v>0</v>
      </c>
      <c r="X17">
        <f t="shared" ca="1" si="6"/>
        <v>0</v>
      </c>
      <c r="Y17">
        <f t="shared" ca="1" si="6"/>
        <v>0</v>
      </c>
      <c r="Z17">
        <f t="shared" ca="1" si="6"/>
        <v>0</v>
      </c>
      <c r="AA17">
        <f t="shared" ca="1" si="6"/>
        <v>0</v>
      </c>
      <c r="AB17">
        <f t="shared" ca="1" si="6"/>
        <v>0</v>
      </c>
      <c r="AC17">
        <f t="shared" ca="1" si="6"/>
        <v>0</v>
      </c>
      <c r="AD17">
        <f t="shared" ca="1" si="6"/>
        <v>0</v>
      </c>
      <c r="AE17">
        <f t="shared" ca="1" si="6"/>
        <v>0</v>
      </c>
      <c r="AF17">
        <f t="shared" ca="1" si="6"/>
        <v>0</v>
      </c>
      <c r="AG17">
        <f t="shared" ca="1" si="3"/>
        <v>3157</v>
      </c>
    </row>
    <row r="18" spans="1:33" x14ac:dyDescent="0.3">
      <c r="A18">
        <v>5</v>
      </c>
      <c r="B18" s="1">
        <v>2011</v>
      </c>
      <c r="C18">
        <f t="shared" ca="1" si="7"/>
        <v>442</v>
      </c>
      <c r="D18">
        <f t="shared" ca="1" si="6"/>
        <v>8</v>
      </c>
      <c r="E18">
        <f t="shared" ca="1" si="6"/>
        <v>283</v>
      </c>
      <c r="F18">
        <f t="shared" ca="1" si="6"/>
        <v>0</v>
      </c>
      <c r="G18">
        <f t="shared" ca="1" si="6"/>
        <v>66</v>
      </c>
      <c r="H18">
        <f t="shared" ca="1" si="6"/>
        <v>0</v>
      </c>
      <c r="I18">
        <f t="shared" ca="1" si="6"/>
        <v>0</v>
      </c>
      <c r="J18">
        <f t="shared" ca="1" si="6"/>
        <v>161</v>
      </c>
      <c r="K18">
        <f t="shared" ca="1" si="6"/>
        <v>359</v>
      </c>
      <c r="L18">
        <f t="shared" ca="1" si="6"/>
        <v>209</v>
      </c>
      <c r="M18">
        <f t="shared" ca="1" si="6"/>
        <v>42</v>
      </c>
      <c r="N18">
        <f t="shared" ca="1" si="6"/>
        <v>356</v>
      </c>
      <c r="O18">
        <f t="shared" ca="1" si="6"/>
        <v>1</v>
      </c>
      <c r="P18">
        <f t="shared" ca="1" si="6"/>
        <v>264</v>
      </c>
      <c r="Q18">
        <f t="shared" ca="1" si="6"/>
        <v>540</v>
      </c>
      <c r="R18">
        <f t="shared" ca="1" si="6"/>
        <v>0</v>
      </c>
      <c r="S18">
        <f t="shared" ca="1" si="6"/>
        <v>206</v>
      </c>
      <c r="T18">
        <f t="shared" ca="1" si="6"/>
        <v>386</v>
      </c>
      <c r="U18">
        <f t="shared" ca="1" si="6"/>
        <v>0</v>
      </c>
      <c r="V18">
        <f t="shared" ca="1" si="6"/>
        <v>0</v>
      </c>
      <c r="W18">
        <f t="shared" ca="1" si="6"/>
        <v>0</v>
      </c>
      <c r="X18">
        <f t="shared" ca="1" si="6"/>
        <v>0</v>
      </c>
      <c r="Y18">
        <f t="shared" ca="1" si="6"/>
        <v>0</v>
      </c>
      <c r="Z18">
        <f t="shared" ca="1" si="6"/>
        <v>0</v>
      </c>
      <c r="AA18">
        <f t="shared" ca="1" si="6"/>
        <v>0</v>
      </c>
      <c r="AB18">
        <f t="shared" ca="1" si="6"/>
        <v>0</v>
      </c>
      <c r="AC18">
        <f t="shared" ca="1" si="6"/>
        <v>0</v>
      </c>
      <c r="AD18">
        <f t="shared" ca="1" si="6"/>
        <v>0</v>
      </c>
      <c r="AE18">
        <f t="shared" ca="1" si="6"/>
        <v>0</v>
      </c>
      <c r="AF18">
        <f t="shared" ca="1" si="6"/>
        <v>0</v>
      </c>
      <c r="AG18">
        <f t="shared" ca="1" si="3"/>
        <v>3323</v>
      </c>
    </row>
    <row r="19" spans="1:33" x14ac:dyDescent="0.3">
      <c r="A19">
        <v>6</v>
      </c>
      <c r="B19" s="1">
        <v>2012</v>
      </c>
      <c r="C19">
        <f t="shared" ca="1" si="7"/>
        <v>429</v>
      </c>
      <c r="D19">
        <f t="shared" ca="1" si="6"/>
        <v>0</v>
      </c>
      <c r="E19">
        <f t="shared" ca="1" si="6"/>
        <v>412</v>
      </c>
      <c r="F19">
        <f t="shared" ca="1" si="6"/>
        <v>0</v>
      </c>
      <c r="G19">
        <f t="shared" ca="1" si="6"/>
        <v>46</v>
      </c>
      <c r="H19">
        <f t="shared" ca="1" si="6"/>
        <v>0</v>
      </c>
      <c r="I19">
        <f t="shared" ca="1" si="6"/>
        <v>0</v>
      </c>
      <c r="J19">
        <f t="shared" ca="1" si="6"/>
        <v>136</v>
      </c>
      <c r="K19">
        <f t="shared" ca="1" si="6"/>
        <v>381</v>
      </c>
      <c r="L19">
        <f t="shared" ca="1" si="6"/>
        <v>239</v>
      </c>
      <c r="M19">
        <f t="shared" ca="1" si="6"/>
        <v>75</v>
      </c>
      <c r="N19">
        <f t="shared" ca="1" si="6"/>
        <v>346</v>
      </c>
      <c r="O19">
        <f t="shared" ca="1" si="6"/>
        <v>0</v>
      </c>
      <c r="P19">
        <f t="shared" ca="1" si="6"/>
        <v>364</v>
      </c>
      <c r="Q19">
        <f t="shared" ca="1" si="6"/>
        <v>559</v>
      </c>
      <c r="R19">
        <f t="shared" ca="1" si="6"/>
        <v>0</v>
      </c>
      <c r="S19">
        <f t="shared" ca="1" si="6"/>
        <v>322</v>
      </c>
      <c r="T19">
        <f t="shared" ca="1" si="6"/>
        <v>346</v>
      </c>
      <c r="U19">
        <f t="shared" ca="1" si="6"/>
        <v>0</v>
      </c>
      <c r="V19">
        <f t="shared" ca="1" si="6"/>
        <v>0</v>
      </c>
      <c r="W19">
        <f t="shared" ca="1" si="6"/>
        <v>0</v>
      </c>
      <c r="X19">
        <f t="shared" ca="1" si="6"/>
        <v>0</v>
      </c>
      <c r="Y19">
        <f t="shared" ca="1" si="6"/>
        <v>0</v>
      </c>
      <c r="Z19">
        <f t="shared" ca="1" si="6"/>
        <v>0</v>
      </c>
      <c r="AA19">
        <f t="shared" ca="1" si="6"/>
        <v>0</v>
      </c>
      <c r="AB19">
        <f t="shared" ca="1" si="6"/>
        <v>0</v>
      </c>
      <c r="AC19">
        <f t="shared" ca="1" si="6"/>
        <v>0</v>
      </c>
      <c r="AD19">
        <f t="shared" ca="1" si="6"/>
        <v>0</v>
      </c>
      <c r="AE19">
        <f t="shared" ca="1" si="6"/>
        <v>0</v>
      </c>
      <c r="AF19">
        <f t="shared" ca="1" si="6"/>
        <v>0</v>
      </c>
      <c r="AG19">
        <f t="shared" ca="1" si="3"/>
        <v>3655</v>
      </c>
    </row>
    <row r="20" spans="1:33" x14ac:dyDescent="0.3">
      <c r="A20">
        <v>7</v>
      </c>
      <c r="B20" s="1">
        <v>2013</v>
      </c>
      <c r="C20">
        <f t="shared" ca="1" si="7"/>
        <v>421</v>
      </c>
      <c r="D20">
        <f t="shared" ca="1" si="6"/>
        <v>30</v>
      </c>
      <c r="E20">
        <f t="shared" ca="1" si="6"/>
        <v>542</v>
      </c>
      <c r="F20">
        <f t="shared" ca="1" si="6"/>
        <v>0</v>
      </c>
      <c r="G20">
        <f t="shared" ca="1" si="6"/>
        <v>11</v>
      </c>
      <c r="H20">
        <f t="shared" ca="1" si="6"/>
        <v>0</v>
      </c>
      <c r="I20">
        <f t="shared" ca="1" si="6"/>
        <v>0</v>
      </c>
      <c r="J20">
        <f t="shared" ca="1" si="6"/>
        <v>141</v>
      </c>
      <c r="K20">
        <f t="shared" ca="1" si="6"/>
        <v>384</v>
      </c>
      <c r="L20">
        <f t="shared" ca="1" si="6"/>
        <v>215</v>
      </c>
      <c r="M20">
        <f t="shared" ca="1" si="6"/>
        <v>78</v>
      </c>
      <c r="N20">
        <f t="shared" ca="1" si="6"/>
        <v>286</v>
      </c>
      <c r="O20">
        <f t="shared" ca="1" si="6"/>
        <v>0</v>
      </c>
      <c r="P20">
        <f t="shared" ca="1" si="6"/>
        <v>229</v>
      </c>
      <c r="Q20">
        <f t="shared" ca="1" si="6"/>
        <v>602</v>
      </c>
      <c r="R20">
        <f t="shared" ca="1" si="6"/>
        <v>0</v>
      </c>
      <c r="S20">
        <f t="shared" ca="1" si="6"/>
        <v>380</v>
      </c>
      <c r="T20">
        <f t="shared" ca="1" si="6"/>
        <v>297</v>
      </c>
      <c r="U20">
        <f t="shared" ca="1" si="6"/>
        <v>0</v>
      </c>
      <c r="V20">
        <f t="shared" ca="1" si="6"/>
        <v>0</v>
      </c>
      <c r="W20">
        <f t="shared" ca="1" si="6"/>
        <v>0</v>
      </c>
      <c r="X20">
        <f t="shared" ca="1" si="6"/>
        <v>0</v>
      </c>
      <c r="Y20">
        <f t="shared" ca="1" si="6"/>
        <v>0</v>
      </c>
      <c r="Z20">
        <f t="shared" ca="1" si="6"/>
        <v>0</v>
      </c>
      <c r="AA20">
        <f t="shared" ca="1" si="6"/>
        <v>0</v>
      </c>
      <c r="AB20">
        <f t="shared" ca="1" si="6"/>
        <v>0</v>
      </c>
      <c r="AC20">
        <f t="shared" ca="1" si="6"/>
        <v>0</v>
      </c>
      <c r="AD20">
        <f t="shared" ca="1" si="6"/>
        <v>0</v>
      </c>
      <c r="AE20">
        <f t="shared" ca="1" si="6"/>
        <v>0</v>
      </c>
      <c r="AF20">
        <f t="shared" ca="1" si="6"/>
        <v>0</v>
      </c>
      <c r="AG20">
        <f t="shared" ca="1" si="3"/>
        <v>3616</v>
      </c>
    </row>
    <row r="21" spans="1:33" x14ac:dyDescent="0.3">
      <c r="A21">
        <v>8</v>
      </c>
      <c r="B21" s="1">
        <v>2014</v>
      </c>
      <c r="C21">
        <f t="shared" ca="1" si="7"/>
        <v>327</v>
      </c>
      <c r="D21">
        <f t="shared" ca="1" si="6"/>
        <v>19</v>
      </c>
      <c r="E21">
        <f t="shared" ca="1" si="6"/>
        <v>499</v>
      </c>
      <c r="F21">
        <f t="shared" ca="1" si="6"/>
        <v>0</v>
      </c>
      <c r="G21">
        <f t="shared" ca="1" si="6"/>
        <v>25</v>
      </c>
      <c r="H21">
        <f t="shared" ca="1" si="6"/>
        <v>0</v>
      </c>
      <c r="I21">
        <f t="shared" ca="1" si="6"/>
        <v>0</v>
      </c>
      <c r="J21">
        <f t="shared" ca="1" si="6"/>
        <v>97</v>
      </c>
      <c r="K21">
        <f t="shared" ca="1" si="6"/>
        <v>392</v>
      </c>
      <c r="L21">
        <f t="shared" ca="1" si="6"/>
        <v>165</v>
      </c>
      <c r="M21">
        <f t="shared" ca="1" si="6"/>
        <v>73</v>
      </c>
      <c r="N21">
        <f t="shared" ca="1" si="6"/>
        <v>320</v>
      </c>
      <c r="O21">
        <f t="shared" ca="1" si="6"/>
        <v>0</v>
      </c>
      <c r="P21">
        <f t="shared" ca="1" si="6"/>
        <v>334</v>
      </c>
      <c r="Q21">
        <f t="shared" ca="1" si="6"/>
        <v>589</v>
      </c>
      <c r="R21">
        <f t="shared" ca="1" si="6"/>
        <v>0</v>
      </c>
      <c r="S21">
        <f t="shared" ca="1" si="6"/>
        <v>396</v>
      </c>
      <c r="T21">
        <f t="shared" ca="1" si="6"/>
        <v>269</v>
      </c>
      <c r="U21">
        <f t="shared" ca="1" si="6"/>
        <v>0</v>
      </c>
      <c r="V21">
        <f t="shared" ca="1" si="6"/>
        <v>0</v>
      </c>
      <c r="W21">
        <f t="shared" ca="1" si="6"/>
        <v>0</v>
      </c>
      <c r="X21">
        <f t="shared" ca="1" si="6"/>
        <v>0</v>
      </c>
      <c r="Y21">
        <f t="shared" ca="1" si="6"/>
        <v>0</v>
      </c>
      <c r="Z21">
        <f t="shared" ca="1" si="6"/>
        <v>0</v>
      </c>
      <c r="AA21">
        <f t="shared" ca="1" si="6"/>
        <v>0</v>
      </c>
      <c r="AB21">
        <f t="shared" ca="1" si="6"/>
        <v>0</v>
      </c>
      <c r="AC21">
        <f t="shared" ca="1" si="6"/>
        <v>0</v>
      </c>
      <c r="AD21">
        <f t="shared" ca="1" si="6"/>
        <v>0</v>
      </c>
      <c r="AE21">
        <f t="shared" ca="1" si="6"/>
        <v>0</v>
      </c>
      <c r="AF21">
        <f t="shared" ca="1" si="6"/>
        <v>0</v>
      </c>
      <c r="AG21">
        <f t="shared" ca="1" si="3"/>
        <v>3505</v>
      </c>
    </row>
    <row r="22" spans="1:33" x14ac:dyDescent="0.3">
      <c r="A22">
        <v>9</v>
      </c>
      <c r="B22" s="1">
        <v>2015</v>
      </c>
      <c r="C22">
        <f t="shared" ca="1" si="7"/>
        <v>329</v>
      </c>
      <c r="D22">
        <f t="shared" ca="1" si="6"/>
        <v>11</v>
      </c>
      <c r="E22">
        <f t="shared" ca="1" si="6"/>
        <v>486</v>
      </c>
      <c r="F22">
        <f t="shared" ca="1" si="6"/>
        <v>0</v>
      </c>
      <c r="G22">
        <f t="shared" ca="1" si="6"/>
        <v>36</v>
      </c>
      <c r="H22">
        <f t="shared" ca="1" si="6"/>
        <v>0</v>
      </c>
      <c r="I22">
        <f t="shared" ca="1" si="6"/>
        <v>0</v>
      </c>
      <c r="J22">
        <f t="shared" ca="1" si="6"/>
        <v>131</v>
      </c>
      <c r="K22">
        <f t="shared" ca="1" si="6"/>
        <v>322</v>
      </c>
      <c r="L22">
        <f t="shared" ca="1" si="6"/>
        <v>155</v>
      </c>
      <c r="M22">
        <f t="shared" ca="1" si="6"/>
        <v>61</v>
      </c>
      <c r="N22">
        <f t="shared" ca="1" si="6"/>
        <v>283</v>
      </c>
      <c r="O22">
        <f t="shared" ca="1" si="6"/>
        <v>0</v>
      </c>
      <c r="P22">
        <f t="shared" ca="1" si="6"/>
        <v>348</v>
      </c>
      <c r="Q22">
        <f t="shared" ca="1" si="6"/>
        <v>516</v>
      </c>
      <c r="R22">
        <f t="shared" ca="1" si="6"/>
        <v>0</v>
      </c>
      <c r="S22">
        <f t="shared" ca="1" si="6"/>
        <v>366</v>
      </c>
      <c r="T22">
        <f t="shared" ca="1" si="6"/>
        <v>263</v>
      </c>
      <c r="U22">
        <f t="shared" ca="1" si="6"/>
        <v>0</v>
      </c>
      <c r="V22">
        <f t="shared" ca="1" si="6"/>
        <v>0</v>
      </c>
      <c r="W22">
        <f t="shared" ca="1" si="6"/>
        <v>0</v>
      </c>
      <c r="X22">
        <f t="shared" ca="1" si="6"/>
        <v>0</v>
      </c>
      <c r="Y22">
        <f t="shared" ca="1" si="6"/>
        <v>0</v>
      </c>
      <c r="Z22">
        <f t="shared" ca="1" si="6"/>
        <v>0</v>
      </c>
      <c r="AA22">
        <f t="shared" ca="1" si="6"/>
        <v>0</v>
      </c>
      <c r="AB22">
        <f t="shared" ca="1" si="6"/>
        <v>0</v>
      </c>
      <c r="AC22">
        <f t="shared" ca="1" si="6"/>
        <v>0</v>
      </c>
      <c r="AD22">
        <f t="shared" ca="1" si="6"/>
        <v>0</v>
      </c>
      <c r="AE22">
        <f t="shared" ca="1" si="6"/>
        <v>0</v>
      </c>
      <c r="AF22">
        <f t="shared" ca="1" si="6"/>
        <v>0</v>
      </c>
      <c r="AG22">
        <f t="shared" ca="1" si="3"/>
        <v>3307</v>
      </c>
    </row>
    <row r="23" spans="1:33" x14ac:dyDescent="0.3">
      <c r="B23" s="2" t="s">
        <v>64</v>
      </c>
      <c r="C23">
        <f ca="1">C22-C15</f>
        <v>-198</v>
      </c>
      <c r="D23">
        <f t="shared" ref="D23:AG23" ca="1" si="8">D22-D15</f>
        <v>11</v>
      </c>
      <c r="E23">
        <f t="shared" ca="1" si="8"/>
        <v>271</v>
      </c>
      <c r="F23">
        <f t="shared" ca="1" si="8"/>
        <v>-16</v>
      </c>
      <c r="G23">
        <f t="shared" ca="1" si="8"/>
        <v>-16</v>
      </c>
      <c r="H23">
        <f t="shared" ca="1" si="8"/>
        <v>-5</v>
      </c>
      <c r="I23">
        <f t="shared" ca="1" si="8"/>
        <v>0</v>
      </c>
      <c r="J23">
        <f t="shared" ca="1" si="8"/>
        <v>-20</v>
      </c>
      <c r="K23">
        <f t="shared" ca="1" si="8"/>
        <v>-72</v>
      </c>
      <c r="L23">
        <f t="shared" ca="1" si="8"/>
        <v>-28</v>
      </c>
      <c r="M23">
        <f t="shared" ca="1" si="8"/>
        <v>17</v>
      </c>
      <c r="N23">
        <f t="shared" ca="1" si="8"/>
        <v>-31</v>
      </c>
      <c r="O23">
        <f t="shared" ca="1" si="8"/>
        <v>-20</v>
      </c>
      <c r="P23">
        <f t="shared" ca="1" si="8"/>
        <v>206</v>
      </c>
      <c r="Q23">
        <f t="shared" ca="1" si="8"/>
        <v>29</v>
      </c>
      <c r="R23">
        <f t="shared" ca="1" si="8"/>
        <v>-4</v>
      </c>
      <c r="S23">
        <f t="shared" ca="1" si="8"/>
        <v>306</v>
      </c>
      <c r="T23">
        <f t="shared" ca="1" si="8"/>
        <v>14</v>
      </c>
      <c r="U23">
        <f t="shared" ca="1" si="8"/>
        <v>0</v>
      </c>
      <c r="V23">
        <f t="shared" ca="1" si="8"/>
        <v>0</v>
      </c>
      <c r="W23">
        <f t="shared" ca="1" si="8"/>
        <v>0</v>
      </c>
      <c r="X23">
        <f t="shared" ca="1" si="8"/>
        <v>0</v>
      </c>
      <c r="Y23">
        <f t="shared" ca="1" si="8"/>
        <v>0</v>
      </c>
      <c r="Z23">
        <f t="shared" ca="1" si="8"/>
        <v>0</v>
      </c>
      <c r="AA23">
        <f t="shared" ca="1" si="8"/>
        <v>0</v>
      </c>
      <c r="AB23">
        <f t="shared" ca="1" si="8"/>
        <v>0</v>
      </c>
      <c r="AC23">
        <f t="shared" ca="1" si="8"/>
        <v>0</v>
      </c>
      <c r="AD23">
        <f t="shared" ca="1" si="8"/>
        <v>0</v>
      </c>
      <c r="AE23">
        <f t="shared" ca="1" si="8"/>
        <v>0</v>
      </c>
      <c r="AF23">
        <f t="shared" ca="1" si="8"/>
        <v>0</v>
      </c>
      <c r="AG23">
        <f t="shared" ca="1" si="8"/>
        <v>444</v>
      </c>
    </row>
    <row r="30" spans="1:33" x14ac:dyDescent="0.3">
      <c r="A30" t="s">
        <v>174</v>
      </c>
      <c r="B30" s="1" t="s">
        <v>32</v>
      </c>
    </row>
    <row r="31" spans="1:33" x14ac:dyDescent="0.3">
      <c r="A31">
        <v>2007</v>
      </c>
      <c r="B31" s="1">
        <v>15.24</v>
      </c>
      <c r="C31">
        <v>268</v>
      </c>
    </row>
    <row r="32" spans="1:33" x14ac:dyDescent="0.3">
      <c r="A32">
        <v>2008</v>
      </c>
      <c r="B32" s="1">
        <v>18.41</v>
      </c>
      <c r="C32">
        <v>527</v>
      </c>
    </row>
    <row r="33" spans="1:3" x14ac:dyDescent="0.3">
      <c r="A33">
        <v>2009</v>
      </c>
      <c r="B33" s="1">
        <v>17.350000000000001</v>
      </c>
      <c r="C33">
        <v>531</v>
      </c>
    </row>
    <row r="34" spans="1:3" x14ac:dyDescent="0.3">
      <c r="A34">
        <v>2010</v>
      </c>
      <c r="B34" s="1">
        <v>14.73</v>
      </c>
      <c r="C34">
        <v>465</v>
      </c>
    </row>
    <row r="35" spans="1:3" x14ac:dyDescent="0.3">
      <c r="A35">
        <v>2011</v>
      </c>
      <c r="B35" s="1">
        <v>13.3</v>
      </c>
      <c r="C35">
        <v>442</v>
      </c>
    </row>
    <row r="36" spans="1:3" x14ac:dyDescent="0.3">
      <c r="A36">
        <v>2012</v>
      </c>
      <c r="B36" s="1">
        <v>11.74</v>
      </c>
      <c r="C36">
        <v>429</v>
      </c>
    </row>
    <row r="37" spans="1:3" x14ac:dyDescent="0.3">
      <c r="A37">
        <v>2013</v>
      </c>
      <c r="B37" s="1">
        <v>11.64</v>
      </c>
      <c r="C37">
        <v>421</v>
      </c>
    </row>
    <row r="38" spans="1:3" x14ac:dyDescent="0.3">
      <c r="A38">
        <v>2014</v>
      </c>
      <c r="B38" s="1">
        <v>9.33</v>
      </c>
      <c r="C38">
        <v>327</v>
      </c>
    </row>
    <row r="39" spans="1:3" x14ac:dyDescent="0.3">
      <c r="A39">
        <v>2015</v>
      </c>
      <c r="B39" s="1">
        <v>9.9499999999999993</v>
      </c>
      <c r="C39">
        <v>329</v>
      </c>
    </row>
    <row r="40" spans="1:3" x14ac:dyDescent="0.3">
      <c r="A40" t="s">
        <v>175</v>
      </c>
      <c r="B40" s="1" t="s">
        <v>33</v>
      </c>
    </row>
    <row r="41" spans="1:3" x14ac:dyDescent="0.3">
      <c r="A41">
        <v>2007</v>
      </c>
      <c r="B41" s="1">
        <v>0.51</v>
      </c>
      <c r="C41">
        <v>9</v>
      </c>
    </row>
    <row r="42" spans="1:3" x14ac:dyDescent="0.3">
      <c r="A42">
        <v>2008</v>
      </c>
      <c r="B42" s="1">
        <v>0</v>
      </c>
      <c r="C42">
        <v>0</v>
      </c>
    </row>
    <row r="43" spans="1:3" x14ac:dyDescent="0.3">
      <c r="A43">
        <v>2009</v>
      </c>
      <c r="B43" s="1">
        <v>0.26</v>
      </c>
      <c r="C43">
        <v>8</v>
      </c>
    </row>
    <row r="44" spans="1:3" x14ac:dyDescent="0.3">
      <c r="A44">
        <v>2010</v>
      </c>
      <c r="B44" s="1">
        <v>0.44</v>
      </c>
      <c r="C44">
        <v>14</v>
      </c>
    </row>
    <row r="45" spans="1:3" x14ac:dyDescent="0.3">
      <c r="A45">
        <v>2011</v>
      </c>
      <c r="B45" s="1">
        <v>0.24</v>
      </c>
      <c r="C45">
        <v>8</v>
      </c>
    </row>
    <row r="46" spans="1:3" x14ac:dyDescent="0.3">
      <c r="A46">
        <v>2012</v>
      </c>
      <c r="B46" s="1">
        <v>0</v>
      </c>
      <c r="C46">
        <v>0</v>
      </c>
    </row>
    <row r="47" spans="1:3" x14ac:dyDescent="0.3">
      <c r="A47">
        <v>2013</v>
      </c>
      <c r="B47" s="1">
        <v>0.83</v>
      </c>
      <c r="C47">
        <v>30</v>
      </c>
    </row>
    <row r="48" spans="1:3" x14ac:dyDescent="0.3">
      <c r="A48">
        <v>2014</v>
      </c>
      <c r="B48" s="1">
        <v>0.54</v>
      </c>
      <c r="C48">
        <v>19</v>
      </c>
    </row>
    <row r="49" spans="1:3" x14ac:dyDescent="0.3">
      <c r="A49">
        <v>2015</v>
      </c>
      <c r="B49" s="1">
        <v>0.33</v>
      </c>
      <c r="C49">
        <v>11</v>
      </c>
    </row>
    <row r="50" spans="1:3" x14ac:dyDescent="0.3">
      <c r="A50" t="s">
        <v>176</v>
      </c>
      <c r="B50" s="1" t="s">
        <v>34</v>
      </c>
    </row>
    <row r="51" spans="1:3" x14ac:dyDescent="0.3">
      <c r="A51">
        <v>2007</v>
      </c>
      <c r="B51" s="1">
        <v>5.57</v>
      </c>
      <c r="C51">
        <v>98</v>
      </c>
    </row>
    <row r="52" spans="1:3" x14ac:dyDescent="0.3">
      <c r="A52">
        <v>2008</v>
      </c>
      <c r="B52" s="1">
        <v>7.51</v>
      </c>
      <c r="C52">
        <v>215</v>
      </c>
    </row>
    <row r="53" spans="1:3" x14ac:dyDescent="0.3">
      <c r="A53">
        <v>2009</v>
      </c>
      <c r="B53" s="1">
        <v>8.0399999999999991</v>
      </c>
      <c r="C53">
        <v>246</v>
      </c>
    </row>
    <row r="54" spans="1:3" x14ac:dyDescent="0.3">
      <c r="A54">
        <v>2010</v>
      </c>
      <c r="B54" s="1">
        <v>9.1199999999999992</v>
      </c>
      <c r="C54">
        <v>288</v>
      </c>
    </row>
    <row r="55" spans="1:3" x14ac:dyDescent="0.3">
      <c r="A55">
        <v>2011</v>
      </c>
      <c r="B55" s="1">
        <v>8.52</v>
      </c>
      <c r="C55">
        <v>283</v>
      </c>
    </row>
    <row r="56" spans="1:3" x14ac:dyDescent="0.3">
      <c r="A56">
        <v>2012</v>
      </c>
      <c r="B56" s="1">
        <v>11.27</v>
      </c>
      <c r="C56">
        <v>412</v>
      </c>
    </row>
    <row r="57" spans="1:3" x14ac:dyDescent="0.3">
      <c r="A57">
        <v>2013</v>
      </c>
      <c r="B57" s="1">
        <v>14.99</v>
      </c>
      <c r="C57">
        <v>542</v>
      </c>
    </row>
    <row r="58" spans="1:3" x14ac:dyDescent="0.3">
      <c r="A58">
        <v>2014</v>
      </c>
      <c r="B58" s="1">
        <v>14.24</v>
      </c>
      <c r="C58">
        <v>499</v>
      </c>
    </row>
    <row r="59" spans="1:3" x14ac:dyDescent="0.3">
      <c r="A59">
        <v>2015</v>
      </c>
      <c r="B59" s="1">
        <v>14.7</v>
      </c>
      <c r="C59">
        <v>486</v>
      </c>
    </row>
    <row r="60" spans="1:3" x14ac:dyDescent="0.3">
      <c r="A60" t="s">
        <v>177</v>
      </c>
      <c r="B60" s="1" t="s">
        <v>38</v>
      </c>
    </row>
    <row r="61" spans="1:3" x14ac:dyDescent="0.3">
      <c r="A61">
        <v>2007</v>
      </c>
      <c r="B61" s="1">
        <v>1.93</v>
      </c>
      <c r="C61">
        <v>34</v>
      </c>
    </row>
    <row r="62" spans="1:3" x14ac:dyDescent="0.3">
      <c r="A62">
        <v>2008</v>
      </c>
      <c r="B62" s="1">
        <v>0.56000000000000005</v>
      </c>
      <c r="C62">
        <v>16</v>
      </c>
    </row>
    <row r="63" spans="1:3" x14ac:dyDescent="0.3">
      <c r="A63">
        <v>2009</v>
      </c>
      <c r="B63" s="1">
        <v>0</v>
      </c>
      <c r="C63">
        <v>0</v>
      </c>
    </row>
    <row r="64" spans="1:3" x14ac:dyDescent="0.3">
      <c r="A64">
        <v>2010</v>
      </c>
      <c r="B64" s="1">
        <v>0</v>
      </c>
      <c r="C64">
        <v>0</v>
      </c>
    </row>
    <row r="65" spans="1:3" x14ac:dyDescent="0.3">
      <c r="A65">
        <v>2011</v>
      </c>
      <c r="B65" s="1">
        <v>0</v>
      </c>
      <c r="C65">
        <v>0</v>
      </c>
    </row>
    <row r="66" spans="1:3" x14ac:dyDescent="0.3">
      <c r="A66">
        <v>2012</v>
      </c>
      <c r="B66" s="1">
        <v>0</v>
      </c>
      <c r="C66">
        <v>0</v>
      </c>
    </row>
    <row r="67" spans="1:3" x14ac:dyDescent="0.3">
      <c r="A67">
        <v>2013</v>
      </c>
      <c r="B67" s="1">
        <v>0</v>
      </c>
      <c r="C67">
        <v>0</v>
      </c>
    </row>
    <row r="68" spans="1:3" x14ac:dyDescent="0.3">
      <c r="A68">
        <v>2014</v>
      </c>
      <c r="B68" s="1">
        <v>0</v>
      </c>
      <c r="C68">
        <v>0</v>
      </c>
    </row>
    <row r="69" spans="1:3" x14ac:dyDescent="0.3">
      <c r="A69">
        <v>2015</v>
      </c>
      <c r="B69" s="1">
        <v>0</v>
      </c>
      <c r="C69">
        <v>0</v>
      </c>
    </row>
    <row r="70" spans="1:3" x14ac:dyDescent="0.3">
      <c r="A70" t="s">
        <v>178</v>
      </c>
      <c r="B70" s="1" t="s">
        <v>40</v>
      </c>
    </row>
    <row r="71" spans="1:3" x14ac:dyDescent="0.3">
      <c r="A71">
        <v>2007</v>
      </c>
      <c r="B71" s="1">
        <v>1.31</v>
      </c>
      <c r="C71">
        <v>23</v>
      </c>
    </row>
    <row r="72" spans="1:3" x14ac:dyDescent="0.3">
      <c r="A72">
        <v>2008</v>
      </c>
      <c r="B72" s="1">
        <v>1.82</v>
      </c>
      <c r="C72">
        <v>52</v>
      </c>
    </row>
    <row r="73" spans="1:3" x14ac:dyDescent="0.3">
      <c r="A73">
        <v>2009</v>
      </c>
      <c r="B73" s="1">
        <v>0.23</v>
      </c>
      <c r="C73">
        <v>7</v>
      </c>
    </row>
    <row r="74" spans="1:3" x14ac:dyDescent="0.3">
      <c r="A74">
        <v>2010</v>
      </c>
      <c r="B74" s="1">
        <v>1.74</v>
      </c>
      <c r="C74">
        <v>55</v>
      </c>
    </row>
    <row r="75" spans="1:3" x14ac:dyDescent="0.3">
      <c r="A75">
        <v>2011</v>
      </c>
      <c r="B75" s="1">
        <v>1.99</v>
      </c>
      <c r="C75">
        <v>66</v>
      </c>
    </row>
    <row r="76" spans="1:3" x14ac:dyDescent="0.3">
      <c r="A76">
        <v>2012</v>
      </c>
      <c r="B76" s="1">
        <v>1.26</v>
      </c>
      <c r="C76">
        <v>46</v>
      </c>
    </row>
    <row r="77" spans="1:3" x14ac:dyDescent="0.3">
      <c r="A77">
        <v>2013</v>
      </c>
      <c r="B77" s="1">
        <v>0.3</v>
      </c>
      <c r="C77">
        <v>11</v>
      </c>
    </row>
    <row r="78" spans="1:3" x14ac:dyDescent="0.3">
      <c r="A78">
        <v>2014</v>
      </c>
      <c r="B78" s="1">
        <v>0.71</v>
      </c>
      <c r="C78">
        <v>25</v>
      </c>
    </row>
    <row r="79" spans="1:3" x14ac:dyDescent="0.3">
      <c r="A79">
        <v>2015</v>
      </c>
      <c r="B79" s="1">
        <v>1.0900000000000001</v>
      </c>
      <c r="C79">
        <v>36</v>
      </c>
    </row>
    <row r="80" spans="1:3" x14ac:dyDescent="0.3">
      <c r="A80" t="s">
        <v>179</v>
      </c>
      <c r="B80" s="1" t="s">
        <v>41</v>
      </c>
    </row>
    <row r="81" spans="1:3" x14ac:dyDescent="0.3">
      <c r="A81">
        <v>2007</v>
      </c>
      <c r="B81" s="1">
        <v>4.2699999999999996</v>
      </c>
      <c r="C81">
        <v>75</v>
      </c>
    </row>
    <row r="82" spans="1:3" x14ac:dyDescent="0.3">
      <c r="A82">
        <v>2008</v>
      </c>
      <c r="B82" s="1">
        <v>0.17</v>
      </c>
      <c r="C82">
        <v>5</v>
      </c>
    </row>
    <row r="83" spans="1:3" x14ac:dyDescent="0.3">
      <c r="A83">
        <v>2009</v>
      </c>
      <c r="B83" s="1">
        <v>0.03</v>
      </c>
      <c r="C83">
        <v>1</v>
      </c>
    </row>
    <row r="84" spans="1:3" x14ac:dyDescent="0.3">
      <c r="A84">
        <v>2010</v>
      </c>
      <c r="B84" s="1">
        <v>0</v>
      </c>
      <c r="C84">
        <v>0</v>
      </c>
    </row>
    <row r="85" spans="1:3" x14ac:dyDescent="0.3">
      <c r="A85">
        <v>2011</v>
      </c>
      <c r="B85" s="1">
        <v>0</v>
      </c>
      <c r="C85">
        <v>0</v>
      </c>
    </row>
    <row r="86" spans="1:3" x14ac:dyDescent="0.3">
      <c r="A86">
        <v>2012</v>
      </c>
      <c r="B86" s="1">
        <v>0</v>
      </c>
      <c r="C86">
        <v>0</v>
      </c>
    </row>
    <row r="87" spans="1:3" x14ac:dyDescent="0.3">
      <c r="A87">
        <v>2013</v>
      </c>
      <c r="B87" s="1">
        <v>0</v>
      </c>
      <c r="C87">
        <v>0</v>
      </c>
    </row>
    <row r="88" spans="1:3" x14ac:dyDescent="0.3">
      <c r="A88">
        <v>2014</v>
      </c>
      <c r="B88" s="1">
        <v>0</v>
      </c>
      <c r="C88">
        <v>0</v>
      </c>
    </row>
    <row r="89" spans="1:3" x14ac:dyDescent="0.3">
      <c r="A89">
        <v>2015</v>
      </c>
      <c r="B89" s="1">
        <v>0</v>
      </c>
      <c r="C89">
        <v>0</v>
      </c>
    </row>
    <row r="90" spans="1:3" x14ac:dyDescent="0.3">
      <c r="A90" t="s">
        <v>180</v>
      </c>
      <c r="B90" s="1" t="s">
        <v>42</v>
      </c>
    </row>
    <row r="91" spans="1:3" x14ac:dyDescent="0.3">
      <c r="A91">
        <v>2007</v>
      </c>
      <c r="B91" s="1">
        <v>0.28000000000000003</v>
      </c>
      <c r="C91">
        <v>5</v>
      </c>
    </row>
    <row r="92" spans="1:3" x14ac:dyDescent="0.3">
      <c r="A92">
        <v>2008</v>
      </c>
      <c r="B92" s="1">
        <v>0</v>
      </c>
      <c r="C92">
        <v>0</v>
      </c>
    </row>
    <row r="93" spans="1:3" x14ac:dyDescent="0.3">
      <c r="A93">
        <v>2009</v>
      </c>
      <c r="B93" s="1">
        <v>0</v>
      </c>
      <c r="C93">
        <v>0</v>
      </c>
    </row>
    <row r="94" spans="1:3" x14ac:dyDescent="0.3">
      <c r="A94">
        <v>2010</v>
      </c>
      <c r="B94" s="1">
        <v>0</v>
      </c>
      <c r="C94">
        <v>0</v>
      </c>
    </row>
    <row r="95" spans="1:3" x14ac:dyDescent="0.3">
      <c r="A95">
        <v>2011</v>
      </c>
      <c r="B95" s="1">
        <v>0</v>
      </c>
      <c r="C95">
        <v>0</v>
      </c>
    </row>
    <row r="96" spans="1:3" x14ac:dyDescent="0.3">
      <c r="A96">
        <v>2012</v>
      </c>
      <c r="B96" s="1">
        <v>0</v>
      </c>
      <c r="C96">
        <v>0</v>
      </c>
    </row>
    <row r="97" spans="1:3" x14ac:dyDescent="0.3">
      <c r="A97">
        <v>2013</v>
      </c>
      <c r="B97" s="1">
        <v>0</v>
      </c>
      <c r="C97">
        <v>0</v>
      </c>
    </row>
    <row r="98" spans="1:3" x14ac:dyDescent="0.3">
      <c r="A98">
        <v>2014</v>
      </c>
      <c r="B98" s="1">
        <v>0</v>
      </c>
      <c r="C98">
        <v>0</v>
      </c>
    </row>
    <row r="99" spans="1:3" x14ac:dyDescent="0.3">
      <c r="A99">
        <v>2015</v>
      </c>
      <c r="B99" s="1">
        <v>0</v>
      </c>
      <c r="C99">
        <v>0</v>
      </c>
    </row>
    <row r="100" spans="1:3" x14ac:dyDescent="0.3">
      <c r="A100" t="s">
        <v>181</v>
      </c>
      <c r="B100" s="1" t="s">
        <v>45</v>
      </c>
    </row>
    <row r="101" spans="1:3" x14ac:dyDescent="0.3">
      <c r="A101">
        <v>2007</v>
      </c>
      <c r="B101" s="1">
        <v>4.2699999999999996</v>
      </c>
      <c r="C101">
        <v>75</v>
      </c>
    </row>
    <row r="102" spans="1:3" x14ac:dyDescent="0.3">
      <c r="A102">
        <v>2008</v>
      </c>
      <c r="B102" s="1">
        <v>5.27</v>
      </c>
      <c r="C102">
        <v>151</v>
      </c>
    </row>
    <row r="103" spans="1:3" x14ac:dyDescent="0.3">
      <c r="A103">
        <v>2009</v>
      </c>
      <c r="B103" s="1">
        <v>4.97</v>
      </c>
      <c r="C103">
        <v>152</v>
      </c>
    </row>
    <row r="104" spans="1:3" x14ac:dyDescent="0.3">
      <c r="A104">
        <v>2010</v>
      </c>
      <c r="B104" s="1">
        <v>4.6900000000000004</v>
      </c>
      <c r="C104">
        <v>148</v>
      </c>
    </row>
    <row r="105" spans="1:3" x14ac:dyDescent="0.3">
      <c r="A105">
        <v>2011</v>
      </c>
      <c r="B105" s="1">
        <v>4.8499999999999996</v>
      </c>
      <c r="C105">
        <v>161</v>
      </c>
    </row>
    <row r="106" spans="1:3" x14ac:dyDescent="0.3">
      <c r="A106">
        <v>2012</v>
      </c>
      <c r="B106" s="1">
        <v>3.72</v>
      </c>
      <c r="C106">
        <v>136</v>
      </c>
    </row>
    <row r="107" spans="1:3" x14ac:dyDescent="0.3">
      <c r="A107">
        <v>2013</v>
      </c>
      <c r="B107" s="1">
        <v>3.9</v>
      </c>
      <c r="C107">
        <v>141</v>
      </c>
    </row>
    <row r="108" spans="1:3" x14ac:dyDescent="0.3">
      <c r="A108">
        <v>2014</v>
      </c>
      <c r="B108" s="1">
        <v>2.77</v>
      </c>
      <c r="C108">
        <v>97</v>
      </c>
    </row>
    <row r="109" spans="1:3" x14ac:dyDescent="0.3">
      <c r="A109">
        <v>2015</v>
      </c>
      <c r="B109" s="1">
        <v>3.96</v>
      </c>
      <c r="C109">
        <v>131</v>
      </c>
    </row>
    <row r="110" spans="1:3" x14ac:dyDescent="0.3">
      <c r="A110" t="s">
        <v>182</v>
      </c>
      <c r="B110" s="1" t="s">
        <v>46</v>
      </c>
    </row>
    <row r="111" spans="1:3" x14ac:dyDescent="0.3">
      <c r="A111">
        <v>2007</v>
      </c>
      <c r="B111" s="1">
        <v>13.2</v>
      </c>
      <c r="C111">
        <v>232</v>
      </c>
    </row>
    <row r="112" spans="1:3" x14ac:dyDescent="0.3">
      <c r="A112">
        <v>2008</v>
      </c>
      <c r="B112" s="1">
        <v>13.76</v>
      </c>
      <c r="C112">
        <v>394</v>
      </c>
    </row>
    <row r="113" spans="1:3" x14ac:dyDescent="0.3">
      <c r="A113">
        <v>2009</v>
      </c>
      <c r="B113" s="1">
        <v>14.02</v>
      </c>
      <c r="C113">
        <v>429</v>
      </c>
    </row>
    <row r="114" spans="1:3" x14ac:dyDescent="0.3">
      <c r="A114">
        <v>2010</v>
      </c>
      <c r="B114" s="1">
        <v>13.08</v>
      </c>
      <c r="C114">
        <v>413</v>
      </c>
    </row>
    <row r="115" spans="1:3" x14ac:dyDescent="0.3">
      <c r="A115">
        <v>2011</v>
      </c>
      <c r="B115" s="1">
        <v>10.8</v>
      </c>
      <c r="C115">
        <v>359</v>
      </c>
    </row>
    <row r="116" spans="1:3" x14ac:dyDescent="0.3">
      <c r="A116">
        <v>2012</v>
      </c>
      <c r="B116" s="1">
        <v>10.42</v>
      </c>
      <c r="C116">
        <v>381</v>
      </c>
    </row>
    <row r="117" spans="1:3" x14ac:dyDescent="0.3">
      <c r="A117">
        <v>2013</v>
      </c>
      <c r="B117" s="1">
        <v>10.62</v>
      </c>
      <c r="C117">
        <v>384</v>
      </c>
    </row>
    <row r="118" spans="1:3" x14ac:dyDescent="0.3">
      <c r="A118">
        <v>2014</v>
      </c>
      <c r="B118" s="1">
        <v>11.18</v>
      </c>
      <c r="C118">
        <v>392</v>
      </c>
    </row>
    <row r="119" spans="1:3" x14ac:dyDescent="0.3">
      <c r="A119">
        <v>2015</v>
      </c>
      <c r="B119" s="1">
        <v>9.74</v>
      </c>
      <c r="C119">
        <v>322</v>
      </c>
    </row>
    <row r="120" spans="1:3" x14ac:dyDescent="0.3">
      <c r="A120" t="s">
        <v>183</v>
      </c>
      <c r="B120" s="1" t="s">
        <v>173</v>
      </c>
    </row>
    <row r="121" spans="1:3" x14ac:dyDescent="0.3">
      <c r="A121">
        <v>2007</v>
      </c>
      <c r="B121" s="1">
        <v>6.66</v>
      </c>
      <c r="C121">
        <v>117</v>
      </c>
    </row>
    <row r="122" spans="1:3" x14ac:dyDescent="0.3">
      <c r="A122">
        <v>2008</v>
      </c>
      <c r="B122" s="1">
        <v>6.39</v>
      </c>
      <c r="C122">
        <v>183</v>
      </c>
    </row>
    <row r="123" spans="1:3" x14ac:dyDescent="0.3">
      <c r="A123">
        <v>2009</v>
      </c>
      <c r="B123" s="1">
        <v>6.4</v>
      </c>
      <c r="C123">
        <v>196</v>
      </c>
    </row>
    <row r="124" spans="1:3" x14ac:dyDescent="0.3">
      <c r="A124">
        <v>2010</v>
      </c>
      <c r="B124" s="1">
        <v>7.63</v>
      </c>
      <c r="C124">
        <v>241</v>
      </c>
    </row>
    <row r="125" spans="1:3" x14ac:dyDescent="0.3">
      <c r="A125">
        <v>2011</v>
      </c>
      <c r="B125" s="1">
        <v>6.29</v>
      </c>
      <c r="C125">
        <v>209</v>
      </c>
    </row>
    <row r="126" spans="1:3" x14ac:dyDescent="0.3">
      <c r="A126">
        <v>2012</v>
      </c>
      <c r="B126" s="1">
        <v>6.54</v>
      </c>
      <c r="C126">
        <v>239</v>
      </c>
    </row>
    <row r="127" spans="1:3" x14ac:dyDescent="0.3">
      <c r="A127">
        <v>2013</v>
      </c>
      <c r="B127" s="1">
        <v>5.95</v>
      </c>
      <c r="C127">
        <v>215</v>
      </c>
    </row>
    <row r="128" spans="1:3" x14ac:dyDescent="0.3">
      <c r="A128">
        <v>2014</v>
      </c>
      <c r="B128" s="1">
        <v>4.71</v>
      </c>
      <c r="C128">
        <v>165</v>
      </c>
    </row>
    <row r="129" spans="1:3" x14ac:dyDescent="0.3">
      <c r="A129">
        <v>2015</v>
      </c>
      <c r="B129" s="1">
        <v>4.6900000000000004</v>
      </c>
      <c r="C129">
        <v>155</v>
      </c>
    </row>
    <row r="130" spans="1:3" x14ac:dyDescent="0.3">
      <c r="A130" t="s">
        <v>184</v>
      </c>
      <c r="B130" s="1" t="s">
        <v>48</v>
      </c>
    </row>
    <row r="131" spans="1:3" x14ac:dyDescent="0.3">
      <c r="A131">
        <v>2007</v>
      </c>
      <c r="B131" s="1">
        <v>1.88</v>
      </c>
      <c r="C131">
        <v>33</v>
      </c>
    </row>
    <row r="132" spans="1:3" x14ac:dyDescent="0.3">
      <c r="A132">
        <v>2008</v>
      </c>
      <c r="B132" s="1">
        <v>1.54</v>
      </c>
      <c r="C132">
        <v>44</v>
      </c>
    </row>
    <row r="133" spans="1:3" x14ac:dyDescent="0.3">
      <c r="A133">
        <v>2009</v>
      </c>
      <c r="B133" s="1">
        <v>1.31</v>
      </c>
      <c r="C133">
        <v>40</v>
      </c>
    </row>
    <row r="134" spans="1:3" x14ac:dyDescent="0.3">
      <c r="A134">
        <v>2010</v>
      </c>
      <c r="B134" s="1">
        <v>1.74</v>
      </c>
      <c r="C134">
        <v>55</v>
      </c>
    </row>
    <row r="135" spans="1:3" x14ac:dyDescent="0.3">
      <c r="A135">
        <v>2011</v>
      </c>
      <c r="B135" s="1">
        <v>1.26</v>
      </c>
      <c r="C135">
        <v>42</v>
      </c>
    </row>
    <row r="136" spans="1:3" x14ac:dyDescent="0.3">
      <c r="A136">
        <v>2012</v>
      </c>
      <c r="B136" s="1">
        <v>2.0499999999999998</v>
      </c>
      <c r="C136">
        <v>75</v>
      </c>
    </row>
    <row r="137" spans="1:3" x14ac:dyDescent="0.3">
      <c r="A137">
        <v>2013</v>
      </c>
      <c r="B137" s="1">
        <v>2.16</v>
      </c>
      <c r="C137">
        <v>78</v>
      </c>
    </row>
    <row r="138" spans="1:3" x14ac:dyDescent="0.3">
      <c r="A138">
        <v>2014</v>
      </c>
      <c r="B138" s="1">
        <v>2.08</v>
      </c>
      <c r="C138">
        <v>73</v>
      </c>
    </row>
    <row r="139" spans="1:3" x14ac:dyDescent="0.3">
      <c r="A139">
        <v>2015</v>
      </c>
      <c r="B139" s="1">
        <v>1.84</v>
      </c>
      <c r="C139">
        <v>61</v>
      </c>
    </row>
    <row r="140" spans="1:3" x14ac:dyDescent="0.3">
      <c r="A140" t="s">
        <v>185</v>
      </c>
      <c r="B140" s="1" t="s">
        <v>49</v>
      </c>
    </row>
    <row r="141" spans="1:3" x14ac:dyDescent="0.3">
      <c r="A141">
        <v>2007</v>
      </c>
      <c r="B141" s="1">
        <v>11.77</v>
      </c>
      <c r="C141">
        <v>207</v>
      </c>
    </row>
    <row r="142" spans="1:3" x14ac:dyDescent="0.3">
      <c r="A142">
        <v>2008</v>
      </c>
      <c r="B142" s="1">
        <v>10.97</v>
      </c>
      <c r="C142">
        <v>314</v>
      </c>
    </row>
    <row r="143" spans="1:3" x14ac:dyDescent="0.3">
      <c r="A143">
        <v>2009</v>
      </c>
      <c r="B143" s="1">
        <v>10.65</v>
      </c>
      <c r="C143">
        <v>326</v>
      </c>
    </row>
    <row r="144" spans="1:3" x14ac:dyDescent="0.3">
      <c r="A144">
        <v>2010</v>
      </c>
      <c r="B144" s="1">
        <v>9.34</v>
      </c>
      <c r="C144">
        <v>295</v>
      </c>
    </row>
    <row r="145" spans="1:3" x14ac:dyDescent="0.3">
      <c r="A145">
        <v>2011</v>
      </c>
      <c r="B145" s="1">
        <v>10.71</v>
      </c>
      <c r="C145">
        <v>356</v>
      </c>
    </row>
    <row r="146" spans="1:3" x14ac:dyDescent="0.3">
      <c r="A146">
        <v>2012</v>
      </c>
      <c r="B146" s="1">
        <v>9.4700000000000006</v>
      </c>
      <c r="C146">
        <v>346</v>
      </c>
    </row>
    <row r="147" spans="1:3" x14ac:dyDescent="0.3">
      <c r="A147">
        <v>2013</v>
      </c>
      <c r="B147" s="1">
        <v>7.91</v>
      </c>
      <c r="C147">
        <v>286</v>
      </c>
    </row>
    <row r="148" spans="1:3" x14ac:dyDescent="0.3">
      <c r="A148">
        <v>2014</v>
      </c>
      <c r="B148" s="1">
        <v>9.1300000000000008</v>
      </c>
      <c r="C148">
        <v>320</v>
      </c>
    </row>
    <row r="149" spans="1:3" x14ac:dyDescent="0.3">
      <c r="A149">
        <v>2015</v>
      </c>
      <c r="B149" s="1">
        <v>8.56</v>
      </c>
      <c r="C149">
        <v>283</v>
      </c>
    </row>
    <row r="150" spans="1:3" x14ac:dyDescent="0.3">
      <c r="A150" t="s">
        <v>186</v>
      </c>
      <c r="B150" s="1" t="s">
        <v>50</v>
      </c>
    </row>
    <row r="151" spans="1:3" x14ac:dyDescent="0.3">
      <c r="A151">
        <v>2007</v>
      </c>
      <c r="B151" s="1">
        <v>0.74</v>
      </c>
      <c r="C151">
        <v>13</v>
      </c>
    </row>
    <row r="152" spans="1:3" x14ac:dyDescent="0.3">
      <c r="A152">
        <v>2008</v>
      </c>
      <c r="B152" s="1">
        <v>0.7</v>
      </c>
      <c r="C152">
        <v>20</v>
      </c>
    </row>
    <row r="153" spans="1:3" x14ac:dyDescent="0.3">
      <c r="A153">
        <v>2009</v>
      </c>
      <c r="B153" s="1">
        <v>0.39</v>
      </c>
      <c r="C153">
        <v>12</v>
      </c>
    </row>
    <row r="154" spans="1:3" x14ac:dyDescent="0.3">
      <c r="A154">
        <v>2010</v>
      </c>
      <c r="B154" s="1">
        <v>0.35</v>
      </c>
      <c r="C154">
        <v>11</v>
      </c>
    </row>
    <row r="155" spans="1:3" x14ac:dyDescent="0.3">
      <c r="A155">
        <v>2011</v>
      </c>
      <c r="B155" s="1">
        <v>0.03</v>
      </c>
      <c r="C155">
        <v>1</v>
      </c>
    </row>
    <row r="156" spans="1:3" x14ac:dyDescent="0.3">
      <c r="A156">
        <v>2012</v>
      </c>
      <c r="B156" s="1">
        <v>0</v>
      </c>
      <c r="C156">
        <v>0</v>
      </c>
    </row>
    <row r="157" spans="1:3" x14ac:dyDescent="0.3">
      <c r="A157">
        <v>2013</v>
      </c>
      <c r="B157" s="1">
        <v>0</v>
      </c>
      <c r="C157">
        <v>0</v>
      </c>
    </row>
    <row r="158" spans="1:3" x14ac:dyDescent="0.3">
      <c r="A158">
        <v>2014</v>
      </c>
      <c r="B158" s="1">
        <v>0</v>
      </c>
      <c r="C158">
        <v>0</v>
      </c>
    </row>
    <row r="159" spans="1:3" x14ac:dyDescent="0.3">
      <c r="A159">
        <v>2015</v>
      </c>
      <c r="B159" s="1">
        <v>0</v>
      </c>
      <c r="C159">
        <v>0</v>
      </c>
    </row>
    <row r="160" spans="1:3" x14ac:dyDescent="0.3">
      <c r="A160" t="s">
        <v>187</v>
      </c>
      <c r="B160" s="1" t="s">
        <v>52</v>
      </c>
    </row>
    <row r="161" spans="1:3" x14ac:dyDescent="0.3">
      <c r="A161">
        <v>2007</v>
      </c>
      <c r="B161" s="1">
        <v>2.79</v>
      </c>
      <c r="C161">
        <v>49</v>
      </c>
    </row>
    <row r="162" spans="1:3" x14ac:dyDescent="0.3">
      <c r="A162">
        <v>2008</v>
      </c>
      <c r="B162" s="1">
        <v>4.96</v>
      </c>
      <c r="C162">
        <v>142</v>
      </c>
    </row>
    <row r="163" spans="1:3" x14ac:dyDescent="0.3">
      <c r="A163">
        <v>2009</v>
      </c>
      <c r="B163" s="1">
        <v>4.54</v>
      </c>
      <c r="C163">
        <v>139</v>
      </c>
    </row>
    <row r="164" spans="1:3" x14ac:dyDescent="0.3">
      <c r="A164">
        <v>2010</v>
      </c>
      <c r="B164" s="1">
        <v>5.73</v>
      </c>
      <c r="C164">
        <v>181</v>
      </c>
    </row>
    <row r="165" spans="1:3" x14ac:dyDescent="0.3">
      <c r="A165">
        <v>2011</v>
      </c>
      <c r="B165" s="1">
        <v>7.94</v>
      </c>
      <c r="C165">
        <v>264</v>
      </c>
    </row>
    <row r="166" spans="1:3" x14ac:dyDescent="0.3">
      <c r="A166">
        <v>2012</v>
      </c>
      <c r="B166" s="1">
        <v>9.9600000000000009</v>
      </c>
      <c r="C166">
        <v>364</v>
      </c>
    </row>
    <row r="167" spans="1:3" x14ac:dyDescent="0.3">
      <c r="A167">
        <v>2013</v>
      </c>
      <c r="B167" s="1">
        <v>6.33</v>
      </c>
      <c r="C167">
        <v>229</v>
      </c>
    </row>
    <row r="168" spans="1:3" x14ac:dyDescent="0.3">
      <c r="A168">
        <v>2014</v>
      </c>
      <c r="B168" s="1">
        <v>9.5299999999999994</v>
      </c>
      <c r="C168">
        <v>334</v>
      </c>
    </row>
    <row r="169" spans="1:3" x14ac:dyDescent="0.3">
      <c r="A169">
        <v>2015</v>
      </c>
      <c r="B169" s="1">
        <v>10.52</v>
      </c>
      <c r="C169">
        <v>348</v>
      </c>
    </row>
    <row r="170" spans="1:3" x14ac:dyDescent="0.3">
      <c r="A170" t="s">
        <v>188</v>
      </c>
      <c r="B170" s="1" t="s">
        <v>55</v>
      </c>
    </row>
    <row r="171" spans="1:3" x14ac:dyDescent="0.3">
      <c r="A171">
        <v>2007</v>
      </c>
      <c r="B171" s="1">
        <v>18.66</v>
      </c>
      <c r="C171">
        <v>328</v>
      </c>
    </row>
    <row r="172" spans="1:3" x14ac:dyDescent="0.3">
      <c r="A172">
        <v>2008</v>
      </c>
      <c r="B172" s="1">
        <v>17.010000000000002</v>
      </c>
      <c r="C172">
        <v>487</v>
      </c>
    </row>
    <row r="173" spans="1:3" x14ac:dyDescent="0.3">
      <c r="A173">
        <v>2009</v>
      </c>
      <c r="B173" s="1">
        <v>17.8</v>
      </c>
      <c r="C173">
        <v>545</v>
      </c>
    </row>
    <row r="174" spans="1:3" x14ac:dyDescent="0.3">
      <c r="A174">
        <v>2010</v>
      </c>
      <c r="B174" s="1">
        <v>16.28</v>
      </c>
      <c r="C174">
        <v>514</v>
      </c>
    </row>
    <row r="175" spans="1:3" x14ac:dyDescent="0.3">
      <c r="A175">
        <v>2011</v>
      </c>
      <c r="B175" s="1">
        <v>16.25</v>
      </c>
      <c r="C175">
        <v>540</v>
      </c>
    </row>
    <row r="176" spans="1:3" x14ac:dyDescent="0.3">
      <c r="A176">
        <v>2012</v>
      </c>
      <c r="B176" s="1">
        <v>15.29</v>
      </c>
      <c r="C176">
        <v>559</v>
      </c>
    </row>
    <row r="177" spans="1:3" x14ac:dyDescent="0.3">
      <c r="A177">
        <v>2013</v>
      </c>
      <c r="B177" s="1">
        <v>16.649999999999999</v>
      </c>
      <c r="C177">
        <v>602</v>
      </c>
    </row>
    <row r="178" spans="1:3" x14ac:dyDescent="0.3">
      <c r="A178">
        <v>2014</v>
      </c>
      <c r="B178" s="1">
        <v>16.8</v>
      </c>
      <c r="C178">
        <v>589</v>
      </c>
    </row>
    <row r="179" spans="1:3" x14ac:dyDescent="0.3">
      <c r="A179">
        <v>2015</v>
      </c>
      <c r="B179" s="1">
        <v>15.6</v>
      </c>
      <c r="C179">
        <v>516</v>
      </c>
    </row>
    <row r="180" spans="1:3" x14ac:dyDescent="0.3">
      <c r="A180" t="s">
        <v>189</v>
      </c>
      <c r="B180" s="1" t="s">
        <v>56</v>
      </c>
    </row>
    <row r="181" spans="1:3" x14ac:dyDescent="0.3">
      <c r="A181">
        <v>2007</v>
      </c>
      <c r="B181" s="1">
        <v>0.4</v>
      </c>
      <c r="C181">
        <v>7</v>
      </c>
    </row>
    <row r="182" spans="1:3" x14ac:dyDescent="0.3">
      <c r="A182">
        <v>2008</v>
      </c>
      <c r="B182" s="1">
        <v>0.14000000000000001</v>
      </c>
      <c r="C182">
        <v>4</v>
      </c>
    </row>
    <row r="183" spans="1:3" x14ac:dyDescent="0.3">
      <c r="A183">
        <v>2009</v>
      </c>
      <c r="B183" s="1">
        <v>0</v>
      </c>
      <c r="C183">
        <v>0</v>
      </c>
    </row>
    <row r="184" spans="1:3" x14ac:dyDescent="0.3">
      <c r="A184">
        <v>2010</v>
      </c>
      <c r="B184" s="1">
        <v>0</v>
      </c>
      <c r="C184">
        <v>0</v>
      </c>
    </row>
    <row r="185" spans="1:3" x14ac:dyDescent="0.3">
      <c r="A185">
        <v>2011</v>
      </c>
      <c r="B185" s="1">
        <v>0</v>
      </c>
      <c r="C185">
        <v>0</v>
      </c>
    </row>
    <row r="186" spans="1:3" x14ac:dyDescent="0.3">
      <c r="A186">
        <v>2012</v>
      </c>
      <c r="B186" s="1">
        <v>0</v>
      </c>
      <c r="C186">
        <v>0</v>
      </c>
    </row>
    <row r="187" spans="1:3" x14ac:dyDescent="0.3">
      <c r="A187">
        <v>2013</v>
      </c>
      <c r="B187" s="1">
        <v>0</v>
      </c>
      <c r="C187">
        <v>0</v>
      </c>
    </row>
    <row r="188" spans="1:3" x14ac:dyDescent="0.3">
      <c r="A188">
        <v>2014</v>
      </c>
      <c r="B188" s="1">
        <v>0</v>
      </c>
      <c r="C188">
        <v>0</v>
      </c>
    </row>
    <row r="189" spans="1:3" x14ac:dyDescent="0.3">
      <c r="A189">
        <v>2015</v>
      </c>
      <c r="B189" s="1">
        <v>0</v>
      </c>
      <c r="C189">
        <v>0</v>
      </c>
    </row>
    <row r="190" spans="1:3" x14ac:dyDescent="0.3">
      <c r="A190" t="s">
        <v>190</v>
      </c>
      <c r="B190" s="1" t="s">
        <v>57</v>
      </c>
    </row>
    <row r="191" spans="1:3" x14ac:dyDescent="0.3">
      <c r="A191">
        <v>2007</v>
      </c>
      <c r="B191" s="1">
        <v>2.2799999999999998</v>
      </c>
      <c r="C191">
        <v>40</v>
      </c>
    </row>
    <row r="192" spans="1:3" x14ac:dyDescent="0.3">
      <c r="A192">
        <v>2008</v>
      </c>
      <c r="B192" s="1">
        <v>2.1</v>
      </c>
      <c r="C192">
        <v>60</v>
      </c>
    </row>
    <row r="193" spans="1:3" x14ac:dyDescent="0.3">
      <c r="A193">
        <v>2009</v>
      </c>
      <c r="B193" s="1">
        <v>3.79</v>
      </c>
      <c r="C193">
        <v>116</v>
      </c>
    </row>
    <row r="194" spans="1:3" x14ac:dyDescent="0.3">
      <c r="A194">
        <v>2010</v>
      </c>
      <c r="B194" s="1">
        <v>2.88</v>
      </c>
      <c r="C194">
        <v>91</v>
      </c>
    </row>
    <row r="195" spans="1:3" x14ac:dyDescent="0.3">
      <c r="A195">
        <v>2011</v>
      </c>
      <c r="B195" s="1">
        <v>6.2</v>
      </c>
      <c r="C195">
        <v>206</v>
      </c>
    </row>
    <row r="196" spans="1:3" x14ac:dyDescent="0.3">
      <c r="A196">
        <v>2012</v>
      </c>
      <c r="B196" s="1">
        <v>8.81</v>
      </c>
      <c r="C196">
        <v>322</v>
      </c>
    </row>
    <row r="197" spans="1:3" x14ac:dyDescent="0.3">
      <c r="A197">
        <v>2013</v>
      </c>
      <c r="B197" s="1">
        <v>10.51</v>
      </c>
      <c r="C197">
        <v>380</v>
      </c>
    </row>
    <row r="198" spans="1:3" x14ac:dyDescent="0.3">
      <c r="A198">
        <v>2014</v>
      </c>
      <c r="B198" s="1">
        <v>11.3</v>
      </c>
      <c r="C198">
        <v>396</v>
      </c>
    </row>
    <row r="199" spans="1:3" x14ac:dyDescent="0.3">
      <c r="A199">
        <v>2015</v>
      </c>
      <c r="B199" s="1">
        <v>11.07</v>
      </c>
      <c r="C199">
        <v>366</v>
      </c>
    </row>
    <row r="200" spans="1:3" x14ac:dyDescent="0.3">
      <c r="A200" t="s">
        <v>191</v>
      </c>
      <c r="B200" s="1" t="s">
        <v>58</v>
      </c>
    </row>
    <row r="201" spans="1:3" x14ac:dyDescent="0.3">
      <c r="A201">
        <v>2007</v>
      </c>
      <c r="B201" s="1">
        <v>8.25</v>
      </c>
      <c r="C201">
        <v>145</v>
      </c>
    </row>
    <row r="202" spans="1:3" x14ac:dyDescent="0.3">
      <c r="A202">
        <v>2008</v>
      </c>
      <c r="B202" s="1">
        <v>8.6999999999999993</v>
      </c>
      <c r="C202">
        <v>249</v>
      </c>
    </row>
    <row r="203" spans="1:3" x14ac:dyDescent="0.3">
      <c r="A203">
        <v>2009</v>
      </c>
      <c r="B203" s="1">
        <v>10.23</v>
      </c>
      <c r="C203">
        <v>313</v>
      </c>
    </row>
    <row r="204" spans="1:3" x14ac:dyDescent="0.3">
      <c r="A204">
        <v>2010</v>
      </c>
      <c r="B204" s="1">
        <v>12.23</v>
      </c>
      <c r="C204">
        <v>386</v>
      </c>
    </row>
    <row r="205" spans="1:3" x14ac:dyDescent="0.3">
      <c r="A205">
        <v>2011</v>
      </c>
      <c r="B205" s="1">
        <v>11.62</v>
      </c>
      <c r="C205">
        <v>386</v>
      </c>
    </row>
    <row r="206" spans="1:3" x14ac:dyDescent="0.3">
      <c r="A206">
        <v>2012</v>
      </c>
      <c r="B206" s="1">
        <v>9.4700000000000006</v>
      </c>
      <c r="C206">
        <v>346</v>
      </c>
    </row>
    <row r="207" spans="1:3" x14ac:dyDescent="0.3">
      <c r="A207">
        <v>2013</v>
      </c>
      <c r="B207" s="1">
        <v>8.2100000000000009</v>
      </c>
      <c r="C207">
        <v>297</v>
      </c>
    </row>
    <row r="208" spans="1:3" x14ac:dyDescent="0.3">
      <c r="A208">
        <v>2014</v>
      </c>
      <c r="B208" s="1">
        <v>7.67</v>
      </c>
      <c r="C208">
        <v>269</v>
      </c>
    </row>
    <row r="209" spans="1:3" x14ac:dyDescent="0.3">
      <c r="A209">
        <v>2015</v>
      </c>
      <c r="B209" s="1">
        <v>7.95</v>
      </c>
      <c r="C209">
        <v>263</v>
      </c>
    </row>
  </sheetData>
  <conditionalFormatting sqref="C12:AF12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C23:AG23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9"/>
  <sheetViews>
    <sheetView workbookViewId="0">
      <selection activeCell="A30" sqref="A30:C309"/>
    </sheetView>
  </sheetViews>
  <sheetFormatPr defaultRowHeight="14.4" x14ac:dyDescent="0.3"/>
  <cols>
    <col min="1" max="1" width="13.77734375" customWidth="1"/>
    <col min="2" max="2" width="8.88671875" style="1"/>
  </cols>
  <sheetData>
    <row r="1" spans="1:33" x14ac:dyDescent="0.3">
      <c r="A1" s="1" t="s">
        <v>62</v>
      </c>
      <c r="B1" s="3">
        <v>19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3" s="1" customFormat="1" x14ac:dyDescent="0.3">
      <c r="A2" s="1" t="s">
        <v>63</v>
      </c>
      <c r="C2" s="1" t="str">
        <f ca="1">OFFSET($B$1,$B$1+10*C$1,0)</f>
        <v>BTH</v>
      </c>
      <c r="D2" s="1" t="str">
        <f t="shared" ref="D2:AF2" ca="1" si="0">OFFSET($B$1,$B$1+10*D$1,0)</f>
        <v>CTH</v>
      </c>
      <c r="E2" s="1" t="str">
        <f t="shared" ca="1" si="0"/>
        <v>GU</v>
      </c>
      <c r="F2" s="1" t="str">
        <f t="shared" ca="1" si="0"/>
        <v>HHS</v>
      </c>
      <c r="G2" s="1" t="str">
        <f t="shared" ca="1" si="0"/>
        <v>HDa</v>
      </c>
      <c r="H2" s="1" t="str">
        <f t="shared" ca="1" si="0"/>
        <v>HKr</v>
      </c>
      <c r="I2" s="1" t="str">
        <f t="shared" ca="1" si="0"/>
        <v>HV</v>
      </c>
      <c r="J2" s="1" t="str">
        <f t="shared" ca="1" si="0"/>
        <v>HB</v>
      </c>
      <c r="K2" s="1" t="str">
        <f t="shared" ca="1" si="0"/>
        <v>HiG</v>
      </c>
      <c r="L2" s="1" t="str">
        <f t="shared" ca="1" si="0"/>
        <v>HH</v>
      </c>
      <c r="M2" s="1" t="str">
        <f t="shared" ca="1" si="0"/>
        <v>JU</v>
      </c>
      <c r="N2" s="1" t="str">
        <f t="shared" ca="1" si="0"/>
        <v>HiS</v>
      </c>
      <c r="O2" s="1" t="str">
        <f t="shared" ca="1" si="0"/>
        <v>KaU</v>
      </c>
      <c r="P2" s="1" t="str">
        <f t="shared" ca="1" si="0"/>
        <v>KMH</v>
      </c>
      <c r="Q2" s="1" t="str">
        <f t="shared" ca="1" si="0"/>
        <v>KTH</v>
      </c>
      <c r="R2" s="1" t="str">
        <f t="shared" ca="1" si="0"/>
        <v>LiU</v>
      </c>
      <c r="S2" s="1" t="str">
        <f t="shared" ca="1" si="0"/>
        <v>LnU</v>
      </c>
      <c r="T2" s="1" t="str">
        <f t="shared" ca="1" si="0"/>
        <v>LTU</v>
      </c>
      <c r="U2" s="1" t="str">
        <f t="shared" ca="1" si="0"/>
        <v>LU</v>
      </c>
      <c r="V2" s="1" t="str">
        <f t="shared" ca="1" si="0"/>
        <v>MaH</v>
      </c>
      <c r="W2" s="1" t="str">
        <f t="shared" ca="1" si="0"/>
        <v>MiU</v>
      </c>
      <c r="X2" s="1" t="str">
        <f t="shared" ca="1" si="0"/>
        <v>MdH</v>
      </c>
      <c r="Y2" s="1" t="str">
        <f t="shared" ca="1" si="0"/>
        <v>SKH</v>
      </c>
      <c r="Z2" s="1" t="str">
        <f t="shared" ca="1" si="0"/>
        <v>SU</v>
      </c>
      <c r="AA2" s="1" t="str">
        <f t="shared" ca="1" si="0"/>
        <v>SH</v>
      </c>
      <c r="AB2" s="1" t="str">
        <f t="shared" ca="1" si="0"/>
        <v>UmU</v>
      </c>
      <c r="AC2" s="1" t="str">
        <f t="shared" ca="1" si="0"/>
        <v>UU</v>
      </c>
      <c r="AD2" s="1" t="str">
        <f t="shared" ca="1" si="0"/>
        <v>ÖrU</v>
      </c>
      <c r="AE2" s="1">
        <f t="shared" ca="1" si="0"/>
        <v>0</v>
      </c>
      <c r="AF2" s="1">
        <f t="shared" ca="1" si="0"/>
        <v>0</v>
      </c>
    </row>
    <row r="3" spans="1:33" x14ac:dyDescent="0.3">
      <c r="A3">
        <v>1</v>
      </c>
      <c r="B3" s="1">
        <v>2007</v>
      </c>
      <c r="C3">
        <f ca="1">OFFSET($B$1,$B$1+10*C$1+$A3,0)</f>
        <v>0.34</v>
      </c>
      <c r="D3">
        <f t="shared" ref="D3:AF11" ca="1" si="1">OFFSET($B$1,$B$1+10*D$1+$A3,0)</f>
        <v>0</v>
      </c>
      <c r="E3">
        <f t="shared" ca="1" si="1"/>
        <v>9.25</v>
      </c>
      <c r="F3">
        <f t="shared" ca="1" si="1"/>
        <v>0</v>
      </c>
      <c r="G3">
        <f t="shared" ca="1" si="1"/>
        <v>2.52</v>
      </c>
      <c r="H3">
        <f t="shared" ca="1" si="1"/>
        <v>4</v>
      </c>
      <c r="I3">
        <f t="shared" ca="1" si="1"/>
        <v>0.51</v>
      </c>
      <c r="J3">
        <f t="shared" ca="1" si="1"/>
        <v>0.52</v>
      </c>
      <c r="K3">
        <f t="shared" ca="1" si="1"/>
        <v>3.69</v>
      </c>
      <c r="L3">
        <f t="shared" ca="1" si="1"/>
        <v>3.06</v>
      </c>
      <c r="M3">
        <f t="shared" ca="1" si="1"/>
        <v>5.71</v>
      </c>
      <c r="N3">
        <f t="shared" ca="1" si="1"/>
        <v>1.93</v>
      </c>
      <c r="O3">
        <f t="shared" ca="1" si="1"/>
        <v>4.41</v>
      </c>
      <c r="P3">
        <f t="shared" ca="1" si="1"/>
        <v>0</v>
      </c>
      <c r="Q3">
        <f t="shared" ca="1" si="1"/>
        <v>0.46</v>
      </c>
      <c r="R3">
        <f t="shared" ca="1" si="1"/>
        <v>9.5399999999999991</v>
      </c>
      <c r="S3">
        <f t="shared" ca="1" si="1"/>
        <v>4.97</v>
      </c>
      <c r="T3">
        <f t="shared" ca="1" si="1"/>
        <v>2.5299999999999998</v>
      </c>
      <c r="U3">
        <f t="shared" ca="1" si="1"/>
        <v>5.01</v>
      </c>
      <c r="V3">
        <f t="shared" ca="1" si="1"/>
        <v>3.24</v>
      </c>
      <c r="W3">
        <f t="shared" ca="1" si="1"/>
        <v>2.2000000000000002</v>
      </c>
      <c r="X3">
        <f t="shared" ca="1" si="1"/>
        <v>7.01</v>
      </c>
      <c r="Y3">
        <f t="shared" ca="1" si="1"/>
        <v>1.28</v>
      </c>
      <c r="Z3">
        <f t="shared" ca="1" si="1"/>
        <v>13.8</v>
      </c>
      <c r="AA3">
        <f t="shared" ca="1" si="1"/>
        <v>2.66</v>
      </c>
      <c r="AB3">
        <f t="shared" ca="1" si="1"/>
        <v>3.07</v>
      </c>
      <c r="AC3">
        <f t="shared" ca="1" si="1"/>
        <v>4.63</v>
      </c>
      <c r="AD3">
        <f t="shared" ca="1" si="1"/>
        <v>3.67</v>
      </c>
      <c r="AE3">
        <f t="shared" ca="1" si="1"/>
        <v>0</v>
      </c>
      <c r="AF3">
        <f t="shared" ca="1" si="1"/>
        <v>0</v>
      </c>
      <c r="AG3">
        <f ca="1">SUM(C3:AF3)</f>
        <v>100.00999999999999</v>
      </c>
    </row>
    <row r="4" spans="1:33" x14ac:dyDescent="0.3">
      <c r="A4">
        <v>2</v>
      </c>
      <c r="B4" s="1">
        <v>2008</v>
      </c>
      <c r="C4">
        <f t="shared" ref="C4:R11" ca="1" si="2">OFFSET($B$1,$B$1+10*C$1+$A4,0)</f>
        <v>0.6</v>
      </c>
      <c r="D4">
        <f t="shared" ca="1" si="2"/>
        <v>0.52</v>
      </c>
      <c r="E4">
        <f t="shared" ca="1" si="2"/>
        <v>7.22</v>
      </c>
      <c r="F4">
        <f t="shared" ca="1" si="2"/>
        <v>0</v>
      </c>
      <c r="G4">
        <f t="shared" ca="1" si="2"/>
        <v>2.95</v>
      </c>
      <c r="H4">
        <f t="shared" ca="1" si="2"/>
        <v>6.66</v>
      </c>
      <c r="I4">
        <f t="shared" ca="1" si="2"/>
        <v>0.5</v>
      </c>
      <c r="J4">
        <f t="shared" ca="1" si="2"/>
        <v>0.28000000000000003</v>
      </c>
      <c r="K4">
        <f t="shared" ca="1" si="2"/>
        <v>4.0199999999999996</v>
      </c>
      <c r="L4">
        <f t="shared" ca="1" si="2"/>
        <v>2.89</v>
      </c>
      <c r="M4">
        <f t="shared" ca="1" si="2"/>
        <v>5.72</v>
      </c>
      <c r="N4">
        <f t="shared" ca="1" si="2"/>
        <v>1.93</v>
      </c>
      <c r="O4">
        <f t="shared" ca="1" si="2"/>
        <v>4.24</v>
      </c>
      <c r="P4">
        <f t="shared" ca="1" si="2"/>
        <v>0</v>
      </c>
      <c r="Q4">
        <f t="shared" ca="1" si="2"/>
        <v>0.48</v>
      </c>
      <c r="R4">
        <f t="shared" ca="1" si="2"/>
        <v>9.8699999999999992</v>
      </c>
      <c r="S4">
        <f t="shared" ca="1" si="1"/>
        <v>7.69</v>
      </c>
      <c r="T4">
        <f t="shared" ca="1" si="1"/>
        <v>2.11</v>
      </c>
      <c r="U4">
        <f t="shared" ca="1" si="1"/>
        <v>4.51</v>
      </c>
      <c r="V4">
        <f t="shared" ca="1" si="1"/>
        <v>4.93</v>
      </c>
      <c r="W4">
        <f t="shared" ca="1" si="1"/>
        <v>2.54</v>
      </c>
      <c r="X4">
        <f t="shared" ca="1" si="1"/>
        <v>6.95</v>
      </c>
      <c r="Y4">
        <f t="shared" ca="1" si="1"/>
        <v>0</v>
      </c>
      <c r="Z4">
        <f t="shared" ca="1" si="1"/>
        <v>9.73</v>
      </c>
      <c r="AA4">
        <f t="shared" ca="1" si="1"/>
        <v>2.79</v>
      </c>
      <c r="AB4">
        <f t="shared" ca="1" si="1"/>
        <v>2.17</v>
      </c>
      <c r="AC4">
        <f t="shared" ca="1" si="1"/>
        <v>4.92</v>
      </c>
      <c r="AD4">
        <f t="shared" ca="1" si="1"/>
        <v>3.79</v>
      </c>
      <c r="AE4">
        <f t="shared" ca="1" si="1"/>
        <v>0</v>
      </c>
      <c r="AF4">
        <f t="shared" ca="1" si="1"/>
        <v>0</v>
      </c>
      <c r="AG4">
        <f t="shared" ref="AG4:AG22" ca="1" si="3">SUM(C4:AF4)</f>
        <v>100.01000000000002</v>
      </c>
    </row>
    <row r="5" spans="1:33" x14ac:dyDescent="0.3">
      <c r="A5">
        <v>3</v>
      </c>
      <c r="B5" s="1">
        <v>2009</v>
      </c>
      <c r="C5">
        <f t="shared" ca="1" si="2"/>
        <v>0.7</v>
      </c>
      <c r="D5">
        <f t="shared" ca="1" si="1"/>
        <v>0.48</v>
      </c>
      <c r="E5">
        <f t="shared" ca="1" si="1"/>
        <v>6.92</v>
      </c>
      <c r="F5">
        <f t="shared" ca="1" si="1"/>
        <v>0</v>
      </c>
      <c r="G5">
        <f t="shared" ca="1" si="1"/>
        <v>2.5</v>
      </c>
      <c r="H5">
        <f t="shared" ca="1" si="1"/>
        <v>6.56</v>
      </c>
      <c r="I5">
        <f t="shared" ca="1" si="1"/>
        <v>1.04</v>
      </c>
      <c r="J5">
        <f t="shared" ca="1" si="1"/>
        <v>0.22</v>
      </c>
      <c r="K5">
        <f t="shared" ca="1" si="1"/>
        <v>3.85</v>
      </c>
      <c r="L5">
        <f t="shared" ca="1" si="1"/>
        <v>3.35</v>
      </c>
      <c r="M5">
        <f t="shared" ca="1" si="1"/>
        <v>4.51</v>
      </c>
      <c r="N5">
        <f t="shared" ca="1" si="1"/>
        <v>2.54</v>
      </c>
      <c r="O5">
        <f t="shared" ca="1" si="1"/>
        <v>5.38</v>
      </c>
      <c r="P5">
        <f t="shared" ca="1" si="1"/>
        <v>0</v>
      </c>
      <c r="Q5">
        <f t="shared" ca="1" si="1"/>
        <v>0.61</v>
      </c>
      <c r="R5">
        <f t="shared" ca="1" si="1"/>
        <v>10.23</v>
      </c>
      <c r="S5">
        <f t="shared" ca="1" si="1"/>
        <v>8.34</v>
      </c>
      <c r="T5">
        <f t="shared" ca="1" si="1"/>
        <v>1.68</v>
      </c>
      <c r="U5">
        <f t="shared" ca="1" si="1"/>
        <v>4.7300000000000004</v>
      </c>
      <c r="V5">
        <f t="shared" ca="1" si="1"/>
        <v>4.6399999999999997</v>
      </c>
      <c r="W5">
        <f t="shared" ca="1" si="1"/>
        <v>2.41</v>
      </c>
      <c r="X5">
        <f t="shared" ca="1" si="1"/>
        <v>7.29</v>
      </c>
      <c r="Y5">
        <f t="shared" ca="1" si="1"/>
        <v>0</v>
      </c>
      <c r="Z5">
        <f t="shared" ca="1" si="1"/>
        <v>7.92</v>
      </c>
      <c r="AA5">
        <f t="shared" ca="1" si="1"/>
        <v>3.05</v>
      </c>
      <c r="AB5">
        <f t="shared" ca="1" si="1"/>
        <v>2.0699999999999998</v>
      </c>
      <c r="AC5">
        <f t="shared" ca="1" si="1"/>
        <v>5.56</v>
      </c>
      <c r="AD5">
        <f t="shared" ca="1" si="1"/>
        <v>3.4</v>
      </c>
      <c r="AE5">
        <f t="shared" ca="1" si="1"/>
        <v>0</v>
      </c>
      <c r="AF5">
        <f t="shared" ca="1" si="1"/>
        <v>0</v>
      </c>
      <c r="AG5">
        <f t="shared" ca="1" si="3"/>
        <v>99.98</v>
      </c>
    </row>
    <row r="6" spans="1:33" x14ac:dyDescent="0.3">
      <c r="A6">
        <v>4</v>
      </c>
      <c r="B6" s="1">
        <v>2010</v>
      </c>
      <c r="C6">
        <f t="shared" ca="1" si="2"/>
        <v>0.71</v>
      </c>
      <c r="D6">
        <f t="shared" ca="1" si="1"/>
        <v>0.34</v>
      </c>
      <c r="E6">
        <f t="shared" ca="1" si="1"/>
        <v>7.37</v>
      </c>
      <c r="F6">
        <f t="shared" ca="1" si="1"/>
        <v>0</v>
      </c>
      <c r="G6">
        <f t="shared" ca="1" si="1"/>
        <v>2.09</v>
      </c>
      <c r="H6">
        <f t="shared" ca="1" si="1"/>
        <v>5.63</v>
      </c>
      <c r="I6">
        <f t="shared" ca="1" si="1"/>
        <v>0.86</v>
      </c>
      <c r="J6">
        <f t="shared" ca="1" si="1"/>
        <v>0.21</v>
      </c>
      <c r="K6">
        <f t="shared" ca="1" si="1"/>
        <v>4.4400000000000004</v>
      </c>
      <c r="L6">
        <f t="shared" ca="1" si="1"/>
        <v>2.06</v>
      </c>
      <c r="M6">
        <f t="shared" ca="1" si="1"/>
        <v>4.26</v>
      </c>
      <c r="N6">
        <f t="shared" ca="1" si="1"/>
        <v>3.18</v>
      </c>
      <c r="O6">
        <f t="shared" ca="1" si="1"/>
        <v>4.42</v>
      </c>
      <c r="P6">
        <f t="shared" ca="1" si="1"/>
        <v>0</v>
      </c>
      <c r="Q6">
        <f t="shared" ca="1" si="1"/>
        <v>0.47</v>
      </c>
      <c r="R6">
        <f t="shared" ca="1" si="1"/>
        <v>11.21</v>
      </c>
      <c r="S6">
        <f t="shared" ca="1" si="1"/>
        <v>8.67</v>
      </c>
      <c r="T6">
        <f t="shared" ca="1" si="1"/>
        <v>2.27</v>
      </c>
      <c r="U6">
        <f t="shared" ca="1" si="1"/>
        <v>4.17</v>
      </c>
      <c r="V6">
        <f t="shared" ca="1" si="1"/>
        <v>6.05</v>
      </c>
      <c r="W6">
        <f t="shared" ca="1" si="1"/>
        <v>1.9</v>
      </c>
      <c r="X6">
        <f t="shared" ca="1" si="1"/>
        <v>7.17</v>
      </c>
      <c r="Y6">
        <f t="shared" ca="1" si="1"/>
        <v>0</v>
      </c>
      <c r="Z6">
        <f t="shared" ca="1" si="1"/>
        <v>7.75</v>
      </c>
      <c r="AA6">
        <f t="shared" ca="1" si="1"/>
        <v>2.5099999999999998</v>
      </c>
      <c r="AB6">
        <f t="shared" ca="1" si="1"/>
        <v>2.87</v>
      </c>
      <c r="AC6">
        <f t="shared" ca="1" si="1"/>
        <v>6.26</v>
      </c>
      <c r="AD6">
        <f t="shared" ca="1" si="1"/>
        <v>3.12</v>
      </c>
      <c r="AE6">
        <f t="shared" ca="1" si="1"/>
        <v>0</v>
      </c>
      <c r="AF6">
        <f t="shared" ca="1" si="1"/>
        <v>0</v>
      </c>
      <c r="AG6">
        <f t="shared" ca="1" si="3"/>
        <v>99.990000000000038</v>
      </c>
    </row>
    <row r="7" spans="1:33" x14ac:dyDescent="0.3">
      <c r="A7">
        <v>5</v>
      </c>
      <c r="B7" s="1">
        <v>2011</v>
      </c>
      <c r="C7">
        <f t="shared" ca="1" si="2"/>
        <v>0.8</v>
      </c>
      <c r="D7">
        <f t="shared" ca="1" si="1"/>
        <v>0.42</v>
      </c>
      <c r="E7">
        <f t="shared" ca="1" si="1"/>
        <v>7.03</v>
      </c>
      <c r="F7">
        <f t="shared" ca="1" si="1"/>
        <v>0.5</v>
      </c>
      <c r="G7">
        <f t="shared" ca="1" si="1"/>
        <v>2.34</v>
      </c>
      <c r="H7">
        <f t="shared" ca="1" si="1"/>
        <v>5.41</v>
      </c>
      <c r="I7">
        <f t="shared" ca="1" si="1"/>
        <v>0.77</v>
      </c>
      <c r="J7">
        <f t="shared" ca="1" si="1"/>
        <v>0.36</v>
      </c>
      <c r="K7">
        <f t="shared" ca="1" si="1"/>
        <v>5.4</v>
      </c>
      <c r="L7">
        <f t="shared" ca="1" si="1"/>
        <v>2.2000000000000002</v>
      </c>
      <c r="M7">
        <f t="shared" ca="1" si="1"/>
        <v>4.6900000000000004</v>
      </c>
      <c r="N7">
        <f t="shared" ca="1" si="1"/>
        <v>2.72</v>
      </c>
      <c r="O7">
        <f t="shared" ca="1" si="1"/>
        <v>4.67</v>
      </c>
      <c r="P7">
        <f t="shared" ca="1" si="1"/>
        <v>0</v>
      </c>
      <c r="Q7">
        <f t="shared" ca="1" si="1"/>
        <v>0.27</v>
      </c>
      <c r="R7">
        <f t="shared" ca="1" si="1"/>
        <v>9.44</v>
      </c>
      <c r="S7">
        <f t="shared" ca="1" si="1"/>
        <v>9.07</v>
      </c>
      <c r="T7">
        <f t="shared" ca="1" si="1"/>
        <v>2.96</v>
      </c>
      <c r="U7">
        <f t="shared" ca="1" si="1"/>
        <v>4.72</v>
      </c>
      <c r="V7">
        <f t="shared" ca="1" si="1"/>
        <v>5.79</v>
      </c>
      <c r="W7">
        <f t="shared" ca="1" si="1"/>
        <v>1.62</v>
      </c>
      <c r="X7">
        <f t="shared" ca="1" si="1"/>
        <v>5.69</v>
      </c>
      <c r="Y7">
        <f t="shared" ca="1" si="1"/>
        <v>0</v>
      </c>
      <c r="Z7">
        <f t="shared" ca="1" si="1"/>
        <v>7.74</v>
      </c>
      <c r="AA7">
        <f t="shared" ca="1" si="1"/>
        <v>2.5299999999999998</v>
      </c>
      <c r="AB7">
        <f t="shared" ca="1" si="1"/>
        <v>3.52</v>
      </c>
      <c r="AC7">
        <f t="shared" ca="1" si="1"/>
        <v>6.47</v>
      </c>
      <c r="AD7">
        <f t="shared" ca="1" si="1"/>
        <v>2.86</v>
      </c>
      <c r="AE7">
        <f t="shared" ca="1" si="1"/>
        <v>0</v>
      </c>
      <c r="AF7">
        <f t="shared" ca="1" si="1"/>
        <v>0</v>
      </c>
      <c r="AG7">
        <f t="shared" ca="1" si="3"/>
        <v>99.99</v>
      </c>
    </row>
    <row r="8" spans="1:33" x14ac:dyDescent="0.3">
      <c r="A8">
        <v>6</v>
      </c>
      <c r="B8" s="1">
        <v>2012</v>
      </c>
      <c r="C8">
        <f t="shared" ca="1" si="2"/>
        <v>0.67</v>
      </c>
      <c r="D8">
        <f t="shared" ca="1" si="1"/>
        <v>0.44</v>
      </c>
      <c r="E8">
        <f t="shared" ca="1" si="1"/>
        <v>5.76</v>
      </c>
      <c r="F8">
        <f t="shared" ca="1" si="1"/>
        <v>0.78</v>
      </c>
      <c r="G8">
        <f t="shared" ca="1" si="1"/>
        <v>2.73</v>
      </c>
      <c r="H8">
        <f t="shared" ca="1" si="1"/>
        <v>3.05</v>
      </c>
      <c r="I8">
        <f t="shared" ca="1" si="1"/>
        <v>0.61</v>
      </c>
      <c r="J8">
        <f t="shared" ca="1" si="1"/>
        <v>7.0000000000000007E-2</v>
      </c>
      <c r="K8">
        <f t="shared" ca="1" si="1"/>
        <v>3.92</v>
      </c>
      <c r="L8">
        <f t="shared" ca="1" si="1"/>
        <v>2.21</v>
      </c>
      <c r="M8">
        <f t="shared" ca="1" si="1"/>
        <v>3.16</v>
      </c>
      <c r="N8">
        <f t="shared" ca="1" si="1"/>
        <v>1.83</v>
      </c>
      <c r="O8">
        <f t="shared" ca="1" si="1"/>
        <v>3.64</v>
      </c>
      <c r="P8">
        <f t="shared" ca="1" si="1"/>
        <v>0.16</v>
      </c>
      <c r="Q8">
        <f t="shared" ca="1" si="1"/>
        <v>0.26</v>
      </c>
      <c r="R8">
        <f t="shared" ca="1" si="1"/>
        <v>8.31</v>
      </c>
      <c r="S8">
        <f t="shared" ca="1" si="1"/>
        <v>9.6300000000000008</v>
      </c>
      <c r="T8">
        <f t="shared" ca="1" si="1"/>
        <v>3.11</v>
      </c>
      <c r="U8">
        <f t="shared" ca="1" si="1"/>
        <v>7.18</v>
      </c>
      <c r="V8">
        <f t="shared" ca="1" si="1"/>
        <v>4.88</v>
      </c>
      <c r="W8">
        <f t="shared" ca="1" si="1"/>
        <v>2.12</v>
      </c>
      <c r="X8">
        <f t="shared" ca="1" si="1"/>
        <v>6.7</v>
      </c>
      <c r="Y8">
        <f t="shared" ca="1" si="1"/>
        <v>0</v>
      </c>
      <c r="Z8">
        <f t="shared" ca="1" si="1"/>
        <v>9.61</v>
      </c>
      <c r="AA8">
        <f t="shared" ca="1" si="1"/>
        <v>3.33</v>
      </c>
      <c r="AB8">
        <f t="shared" ca="1" si="1"/>
        <v>5.47</v>
      </c>
      <c r="AC8">
        <f t="shared" ca="1" si="1"/>
        <v>7.88</v>
      </c>
      <c r="AD8">
        <f t="shared" ca="1" si="1"/>
        <v>2.46</v>
      </c>
      <c r="AE8">
        <f t="shared" ca="1" si="1"/>
        <v>0</v>
      </c>
      <c r="AF8">
        <f t="shared" ca="1" si="1"/>
        <v>0</v>
      </c>
      <c r="AG8">
        <f t="shared" ca="1" si="3"/>
        <v>99.97</v>
      </c>
    </row>
    <row r="9" spans="1:33" x14ac:dyDescent="0.3">
      <c r="A9">
        <v>7</v>
      </c>
      <c r="B9" s="1">
        <v>2013</v>
      </c>
      <c r="C9">
        <f t="shared" ca="1" si="2"/>
        <v>0.66</v>
      </c>
      <c r="D9">
        <f t="shared" ca="1" si="1"/>
        <v>0.65</v>
      </c>
      <c r="E9">
        <f t="shared" ca="1" si="1"/>
        <v>2.74</v>
      </c>
      <c r="F9">
        <f t="shared" ca="1" si="1"/>
        <v>0.57999999999999996</v>
      </c>
      <c r="G9">
        <f t="shared" ca="1" si="1"/>
        <v>2.78</v>
      </c>
      <c r="H9">
        <f t="shared" ca="1" si="1"/>
        <v>1.42</v>
      </c>
      <c r="I9">
        <f t="shared" ca="1" si="1"/>
        <v>0.9</v>
      </c>
      <c r="J9">
        <f t="shared" ca="1" si="1"/>
        <v>7.0000000000000007E-2</v>
      </c>
      <c r="K9">
        <f t="shared" ca="1" si="1"/>
        <v>4.1100000000000003</v>
      </c>
      <c r="L9">
        <f t="shared" ca="1" si="1"/>
        <v>2.37</v>
      </c>
      <c r="M9">
        <f t="shared" ca="1" si="1"/>
        <v>2.93</v>
      </c>
      <c r="N9">
        <f t="shared" ca="1" si="1"/>
        <v>1.77</v>
      </c>
      <c r="O9">
        <f t="shared" ca="1" si="1"/>
        <v>4.1399999999999997</v>
      </c>
      <c r="P9">
        <f t="shared" ca="1" si="1"/>
        <v>0.32</v>
      </c>
      <c r="Q9">
        <f t="shared" ca="1" si="1"/>
        <v>0.35</v>
      </c>
      <c r="R9">
        <f t="shared" ca="1" si="1"/>
        <v>7.65</v>
      </c>
      <c r="S9">
        <f t="shared" ca="1" si="1"/>
        <v>9.99</v>
      </c>
      <c r="T9">
        <f t="shared" ca="1" si="1"/>
        <v>2.39</v>
      </c>
      <c r="U9">
        <f t="shared" ca="1" si="1"/>
        <v>10.31</v>
      </c>
      <c r="V9">
        <f t="shared" ca="1" si="1"/>
        <v>4.49</v>
      </c>
      <c r="W9">
        <f t="shared" ca="1" si="1"/>
        <v>2.16</v>
      </c>
      <c r="X9">
        <f t="shared" ca="1" si="1"/>
        <v>6.99</v>
      </c>
      <c r="Y9">
        <f t="shared" ca="1" si="1"/>
        <v>0</v>
      </c>
      <c r="Z9">
        <f t="shared" ca="1" si="1"/>
        <v>12.62</v>
      </c>
      <c r="AA9">
        <f t="shared" ca="1" si="1"/>
        <v>3.83</v>
      </c>
      <c r="AB9">
        <f t="shared" ca="1" si="1"/>
        <v>5.92</v>
      </c>
      <c r="AC9">
        <f t="shared" ca="1" si="1"/>
        <v>5.7</v>
      </c>
      <c r="AD9">
        <f t="shared" ca="1" si="1"/>
        <v>2.1800000000000002</v>
      </c>
      <c r="AE9">
        <f t="shared" ca="1" si="1"/>
        <v>0</v>
      </c>
      <c r="AF9">
        <f t="shared" ca="1" si="1"/>
        <v>0</v>
      </c>
      <c r="AG9">
        <f t="shared" ca="1" si="3"/>
        <v>100.02000000000002</v>
      </c>
    </row>
    <row r="10" spans="1:33" x14ac:dyDescent="0.3">
      <c r="A10">
        <v>8</v>
      </c>
      <c r="B10" s="1">
        <v>2014</v>
      </c>
      <c r="C10">
        <f t="shared" ca="1" si="2"/>
        <v>1.0900000000000001</v>
      </c>
      <c r="D10">
        <f t="shared" ca="1" si="1"/>
        <v>0.57999999999999996</v>
      </c>
      <c r="E10">
        <f t="shared" ca="1" si="1"/>
        <v>3.01</v>
      </c>
      <c r="F10">
        <f t="shared" ca="1" si="1"/>
        <v>0.93</v>
      </c>
      <c r="G10">
        <f t="shared" ca="1" si="1"/>
        <v>3.01</v>
      </c>
      <c r="H10">
        <f t="shared" ca="1" si="1"/>
        <v>1.28</v>
      </c>
      <c r="I10">
        <f t="shared" ca="1" si="1"/>
        <v>0.9</v>
      </c>
      <c r="J10">
        <f t="shared" ca="1" si="1"/>
        <v>0.15</v>
      </c>
      <c r="K10">
        <f t="shared" ca="1" si="1"/>
        <v>3.34</v>
      </c>
      <c r="L10">
        <f t="shared" ca="1" si="1"/>
        <v>2.56</v>
      </c>
      <c r="M10">
        <f t="shared" ca="1" si="1"/>
        <v>2.42</v>
      </c>
      <c r="N10">
        <f t="shared" ca="1" si="1"/>
        <v>1.82</v>
      </c>
      <c r="O10">
        <f t="shared" ca="1" si="1"/>
        <v>2.59</v>
      </c>
      <c r="P10">
        <f t="shared" ca="1" si="1"/>
        <v>0.21</v>
      </c>
      <c r="Q10">
        <f t="shared" ca="1" si="1"/>
        <v>0.36</v>
      </c>
      <c r="R10">
        <f t="shared" ca="1" si="1"/>
        <v>8.8000000000000007</v>
      </c>
      <c r="S10">
        <f t="shared" ca="1" si="1"/>
        <v>11.21</v>
      </c>
      <c r="T10">
        <f t="shared" ca="1" si="1"/>
        <v>2.85</v>
      </c>
      <c r="U10">
        <f t="shared" ca="1" si="1"/>
        <v>10.8</v>
      </c>
      <c r="V10">
        <f t="shared" ca="1" si="1"/>
        <v>3.71</v>
      </c>
      <c r="W10">
        <f t="shared" ca="1" si="1"/>
        <v>1.77</v>
      </c>
      <c r="X10">
        <f t="shared" ca="1" si="1"/>
        <v>6.11</v>
      </c>
      <c r="Y10">
        <f t="shared" ca="1" si="1"/>
        <v>0</v>
      </c>
      <c r="Z10">
        <f t="shared" ca="1" si="1"/>
        <v>13.05</v>
      </c>
      <c r="AA10">
        <f t="shared" ca="1" si="1"/>
        <v>3.96</v>
      </c>
      <c r="AB10">
        <f t="shared" ca="1" si="1"/>
        <v>5.75</v>
      </c>
      <c r="AC10">
        <f t="shared" ca="1" si="1"/>
        <v>5.74</v>
      </c>
      <c r="AD10">
        <f t="shared" ca="1" si="1"/>
        <v>1.97</v>
      </c>
      <c r="AE10">
        <f t="shared" ca="1" si="1"/>
        <v>0</v>
      </c>
      <c r="AF10">
        <f t="shared" ca="1" si="1"/>
        <v>0</v>
      </c>
      <c r="AG10">
        <f t="shared" ca="1" si="3"/>
        <v>99.969999999999985</v>
      </c>
    </row>
    <row r="11" spans="1:33" x14ac:dyDescent="0.3">
      <c r="A11">
        <v>9</v>
      </c>
      <c r="B11" s="1">
        <v>2015</v>
      </c>
      <c r="C11">
        <f t="shared" ca="1" si="2"/>
        <v>1.06</v>
      </c>
      <c r="D11">
        <f t="shared" ca="1" si="1"/>
        <v>0.52</v>
      </c>
      <c r="E11">
        <f t="shared" ca="1" si="1"/>
        <v>2.4700000000000002</v>
      </c>
      <c r="F11">
        <f t="shared" ca="1" si="1"/>
        <v>1</v>
      </c>
      <c r="G11">
        <f t="shared" ca="1" si="1"/>
        <v>3.28</v>
      </c>
      <c r="H11">
        <f t="shared" ca="1" si="1"/>
        <v>1.03</v>
      </c>
      <c r="I11">
        <f t="shared" ca="1" si="1"/>
        <v>0.34</v>
      </c>
      <c r="J11">
        <f t="shared" ca="1" si="1"/>
        <v>0.23</v>
      </c>
      <c r="K11">
        <f t="shared" ca="1" si="1"/>
        <v>3.76</v>
      </c>
      <c r="L11">
        <f t="shared" ca="1" si="1"/>
        <v>2.33</v>
      </c>
      <c r="M11">
        <f t="shared" ca="1" si="1"/>
        <v>3.05</v>
      </c>
      <c r="N11">
        <f t="shared" ca="1" si="1"/>
        <v>2.15</v>
      </c>
      <c r="O11">
        <f t="shared" ca="1" si="1"/>
        <v>2.56</v>
      </c>
      <c r="P11">
        <f t="shared" ca="1" si="1"/>
        <v>0.14000000000000001</v>
      </c>
      <c r="Q11">
        <f t="shared" ca="1" si="1"/>
        <v>0.51</v>
      </c>
      <c r="R11">
        <f t="shared" ca="1" si="1"/>
        <v>8.15</v>
      </c>
      <c r="S11">
        <f t="shared" ca="1" si="1"/>
        <v>11.68</v>
      </c>
      <c r="T11">
        <f t="shared" ca="1" si="1"/>
        <v>3.63</v>
      </c>
      <c r="U11">
        <f t="shared" ca="1" si="1"/>
        <v>9.98</v>
      </c>
      <c r="V11">
        <f t="shared" ca="1" si="1"/>
        <v>4.26</v>
      </c>
      <c r="W11">
        <f t="shared" ca="1" si="1"/>
        <v>2.54</v>
      </c>
      <c r="X11">
        <f t="shared" ca="1" si="1"/>
        <v>5.04</v>
      </c>
      <c r="Y11">
        <f t="shared" ca="1" si="1"/>
        <v>0</v>
      </c>
      <c r="Z11">
        <f t="shared" ca="1" si="1"/>
        <v>12.97</v>
      </c>
      <c r="AA11">
        <f t="shared" ca="1" si="1"/>
        <v>3.63</v>
      </c>
      <c r="AB11">
        <f t="shared" ca="1" si="1"/>
        <v>5.43</v>
      </c>
      <c r="AC11">
        <f t="shared" ca="1" si="1"/>
        <v>6.18</v>
      </c>
      <c r="AD11">
        <f t="shared" ca="1" si="1"/>
        <v>2.1</v>
      </c>
      <c r="AE11">
        <f t="shared" ca="1" si="1"/>
        <v>0</v>
      </c>
      <c r="AF11">
        <f t="shared" ca="1" si="1"/>
        <v>0</v>
      </c>
      <c r="AG11">
        <f t="shared" ca="1" si="3"/>
        <v>100.02000000000001</v>
      </c>
    </row>
    <row r="12" spans="1:33" x14ac:dyDescent="0.3">
      <c r="B12" s="2" t="s">
        <v>65</v>
      </c>
      <c r="C12">
        <f ca="1">C11-C3</f>
        <v>0.72</v>
      </c>
      <c r="D12">
        <f t="shared" ref="D12:AF12" ca="1" si="4">D11-D3</f>
        <v>0.52</v>
      </c>
      <c r="E12">
        <f t="shared" ca="1" si="4"/>
        <v>-6.7799999999999994</v>
      </c>
      <c r="F12">
        <f t="shared" ca="1" si="4"/>
        <v>1</v>
      </c>
      <c r="G12">
        <f t="shared" ca="1" si="4"/>
        <v>0.75999999999999979</v>
      </c>
      <c r="H12">
        <f t="shared" ca="1" si="4"/>
        <v>-2.9699999999999998</v>
      </c>
      <c r="I12">
        <f t="shared" ca="1" si="4"/>
        <v>-0.16999999999999998</v>
      </c>
      <c r="J12">
        <f t="shared" ca="1" si="4"/>
        <v>-0.29000000000000004</v>
      </c>
      <c r="K12">
        <f t="shared" ca="1" si="4"/>
        <v>6.999999999999984E-2</v>
      </c>
      <c r="L12">
        <f t="shared" ca="1" si="4"/>
        <v>-0.73</v>
      </c>
      <c r="M12">
        <f t="shared" ca="1" si="4"/>
        <v>-2.66</v>
      </c>
      <c r="N12">
        <f t="shared" ca="1" si="4"/>
        <v>0.21999999999999997</v>
      </c>
      <c r="O12">
        <f t="shared" ca="1" si="4"/>
        <v>-1.85</v>
      </c>
      <c r="P12">
        <f t="shared" ca="1" si="4"/>
        <v>0.14000000000000001</v>
      </c>
      <c r="Q12">
        <f t="shared" ca="1" si="4"/>
        <v>4.9999999999999989E-2</v>
      </c>
      <c r="R12">
        <f t="shared" ca="1" si="4"/>
        <v>-1.3899999999999988</v>
      </c>
      <c r="S12">
        <f t="shared" ca="1" si="4"/>
        <v>6.71</v>
      </c>
      <c r="T12">
        <f t="shared" ca="1" si="4"/>
        <v>1.1000000000000001</v>
      </c>
      <c r="U12">
        <f t="shared" ca="1" si="4"/>
        <v>4.9700000000000006</v>
      </c>
      <c r="V12">
        <f t="shared" ca="1" si="4"/>
        <v>1.0199999999999996</v>
      </c>
      <c r="W12">
        <f t="shared" ca="1" si="4"/>
        <v>0.33999999999999986</v>
      </c>
      <c r="X12">
        <f t="shared" ca="1" si="4"/>
        <v>-1.9699999999999998</v>
      </c>
      <c r="Y12">
        <f t="shared" ca="1" si="4"/>
        <v>-1.28</v>
      </c>
      <c r="Z12">
        <f t="shared" ca="1" si="4"/>
        <v>-0.83000000000000007</v>
      </c>
      <c r="AA12">
        <f t="shared" ca="1" si="4"/>
        <v>0.96999999999999975</v>
      </c>
      <c r="AB12">
        <f t="shared" ca="1" si="4"/>
        <v>2.36</v>
      </c>
      <c r="AC12">
        <f t="shared" ca="1" si="4"/>
        <v>1.5499999999999998</v>
      </c>
      <c r="AD12">
        <f t="shared" ca="1" si="4"/>
        <v>-1.5699999999999998</v>
      </c>
      <c r="AE12">
        <f t="shared" ca="1" si="4"/>
        <v>0</v>
      </c>
      <c r="AF12">
        <f t="shared" ca="1" si="4"/>
        <v>0</v>
      </c>
    </row>
    <row r="14" spans="1:33" s="1" customFormat="1" x14ac:dyDescent="0.3">
      <c r="B14" s="2" t="s">
        <v>61</v>
      </c>
      <c r="C14" s="1" t="str">
        <f ca="1">OFFSET($B$1,$B$1+10*C$1,0)</f>
        <v>BTH</v>
      </c>
      <c r="D14" s="1" t="str">
        <f t="shared" ref="D14:AF14" ca="1" si="5">OFFSET($B$1,$B$1+10*D$1,0)</f>
        <v>CTH</v>
      </c>
      <c r="E14" s="1" t="str">
        <f t="shared" ca="1" si="5"/>
        <v>GU</v>
      </c>
      <c r="F14" s="1" t="str">
        <f t="shared" ca="1" si="5"/>
        <v>HHS</v>
      </c>
      <c r="G14" s="1" t="str">
        <f t="shared" ca="1" si="5"/>
        <v>HDa</v>
      </c>
      <c r="H14" s="1" t="str">
        <f t="shared" ca="1" si="5"/>
        <v>HKr</v>
      </c>
      <c r="I14" s="1" t="str">
        <f t="shared" ca="1" si="5"/>
        <v>HV</v>
      </c>
      <c r="J14" s="1" t="str">
        <f t="shared" ca="1" si="5"/>
        <v>HB</v>
      </c>
      <c r="K14" s="1" t="str">
        <f t="shared" ca="1" si="5"/>
        <v>HiG</v>
      </c>
      <c r="L14" s="1" t="str">
        <f t="shared" ca="1" si="5"/>
        <v>HH</v>
      </c>
      <c r="M14" s="1" t="str">
        <f t="shared" ca="1" si="5"/>
        <v>JU</v>
      </c>
      <c r="N14" s="1" t="str">
        <f t="shared" ca="1" si="5"/>
        <v>HiS</v>
      </c>
      <c r="O14" s="1" t="str">
        <f t="shared" ca="1" si="5"/>
        <v>KaU</v>
      </c>
      <c r="P14" s="1" t="str">
        <f t="shared" ca="1" si="5"/>
        <v>KMH</v>
      </c>
      <c r="Q14" s="1" t="str">
        <f t="shared" ca="1" si="5"/>
        <v>KTH</v>
      </c>
      <c r="R14" s="1" t="str">
        <f t="shared" ca="1" si="5"/>
        <v>LiU</v>
      </c>
      <c r="S14" s="1" t="str">
        <f t="shared" ca="1" si="5"/>
        <v>LnU</v>
      </c>
      <c r="T14" s="1" t="str">
        <f t="shared" ca="1" si="5"/>
        <v>LTU</v>
      </c>
      <c r="U14" s="1" t="str">
        <f t="shared" ca="1" si="5"/>
        <v>LU</v>
      </c>
      <c r="V14" s="1" t="str">
        <f t="shared" ca="1" si="5"/>
        <v>MaH</v>
      </c>
      <c r="W14" s="1" t="str">
        <f t="shared" ca="1" si="5"/>
        <v>MiU</v>
      </c>
      <c r="X14" s="1" t="str">
        <f t="shared" ca="1" si="5"/>
        <v>MdH</v>
      </c>
      <c r="Y14" s="1" t="str">
        <f t="shared" ca="1" si="5"/>
        <v>SKH</v>
      </c>
      <c r="Z14" s="1" t="str">
        <f t="shared" ca="1" si="5"/>
        <v>SU</v>
      </c>
      <c r="AA14" s="1" t="str">
        <f t="shared" ca="1" si="5"/>
        <v>SH</v>
      </c>
      <c r="AB14" s="1" t="str">
        <f t="shared" ca="1" si="5"/>
        <v>UmU</v>
      </c>
      <c r="AC14" s="1" t="str">
        <f t="shared" ca="1" si="5"/>
        <v>UU</v>
      </c>
      <c r="AD14" s="1" t="str">
        <f t="shared" ca="1" si="5"/>
        <v>ÖrU</v>
      </c>
      <c r="AE14" s="1">
        <f t="shared" ca="1" si="5"/>
        <v>0</v>
      </c>
      <c r="AF14" s="1">
        <f t="shared" ca="1" si="5"/>
        <v>0</v>
      </c>
      <c r="AG14" s="1" t="s">
        <v>60</v>
      </c>
    </row>
    <row r="15" spans="1:33" x14ac:dyDescent="0.3">
      <c r="A15">
        <v>2</v>
      </c>
      <c r="B15" s="1">
        <v>2008</v>
      </c>
      <c r="C15">
        <f ca="1">OFFSET($B$1,$B$1+10*C$1+$A15,1)</f>
        <v>93</v>
      </c>
      <c r="D15">
        <f t="shared" ref="D15:AF22" ca="1" si="6">OFFSET($B$1,$B$1+10*D$1+$A15,1)</f>
        <v>80</v>
      </c>
      <c r="E15">
        <f t="shared" ca="1" si="6"/>
        <v>1121</v>
      </c>
      <c r="F15">
        <f t="shared" ca="1" si="6"/>
        <v>0</v>
      </c>
      <c r="G15">
        <f t="shared" ca="1" si="6"/>
        <v>458</v>
      </c>
      <c r="H15">
        <f t="shared" ca="1" si="6"/>
        <v>1035</v>
      </c>
      <c r="I15">
        <f t="shared" ca="1" si="6"/>
        <v>78</v>
      </c>
      <c r="J15">
        <f t="shared" ca="1" si="6"/>
        <v>44</v>
      </c>
      <c r="K15">
        <f t="shared" ca="1" si="6"/>
        <v>625</v>
      </c>
      <c r="L15">
        <f t="shared" ca="1" si="6"/>
        <v>449</v>
      </c>
      <c r="M15">
        <f t="shared" ca="1" si="6"/>
        <v>889</v>
      </c>
      <c r="N15">
        <f t="shared" ca="1" si="6"/>
        <v>300</v>
      </c>
      <c r="O15">
        <f t="shared" ca="1" si="6"/>
        <v>659</v>
      </c>
      <c r="P15">
        <f t="shared" ca="1" si="6"/>
        <v>0</v>
      </c>
      <c r="Q15">
        <f t="shared" ca="1" si="6"/>
        <v>74</v>
      </c>
      <c r="R15">
        <f t="shared" ca="1" si="6"/>
        <v>1533</v>
      </c>
      <c r="S15">
        <f t="shared" ca="1" si="6"/>
        <v>1194</v>
      </c>
      <c r="T15">
        <f t="shared" ca="1" si="6"/>
        <v>327</v>
      </c>
      <c r="U15">
        <f t="shared" ca="1" si="6"/>
        <v>700</v>
      </c>
      <c r="V15">
        <f t="shared" ca="1" si="6"/>
        <v>765</v>
      </c>
      <c r="W15">
        <f t="shared" ca="1" si="6"/>
        <v>394</v>
      </c>
      <c r="X15">
        <f t="shared" ca="1" si="6"/>
        <v>1080</v>
      </c>
      <c r="Y15">
        <f t="shared" ca="1" si="6"/>
        <v>0</v>
      </c>
      <c r="Z15">
        <f t="shared" ca="1" si="6"/>
        <v>1512</v>
      </c>
      <c r="AA15">
        <f t="shared" ca="1" si="6"/>
        <v>433</v>
      </c>
      <c r="AB15">
        <f t="shared" ca="1" si="6"/>
        <v>337</v>
      </c>
      <c r="AC15">
        <f t="shared" ca="1" si="6"/>
        <v>764</v>
      </c>
      <c r="AD15">
        <f t="shared" ca="1" si="6"/>
        <v>588</v>
      </c>
      <c r="AE15">
        <f t="shared" ca="1" si="6"/>
        <v>0</v>
      </c>
      <c r="AF15">
        <f t="shared" ca="1" si="6"/>
        <v>0</v>
      </c>
      <c r="AG15">
        <f t="shared" ca="1" si="3"/>
        <v>15532</v>
      </c>
    </row>
    <row r="16" spans="1:33" x14ac:dyDescent="0.3">
      <c r="A16">
        <v>3</v>
      </c>
      <c r="B16" s="1">
        <v>2009</v>
      </c>
      <c r="C16">
        <f t="shared" ref="C16:R22" ca="1" si="7">OFFSET($B$1,$B$1+10*C$1+$A16,1)</f>
        <v>117</v>
      </c>
      <c r="D16">
        <f t="shared" ca="1" si="7"/>
        <v>80</v>
      </c>
      <c r="E16">
        <f t="shared" ca="1" si="7"/>
        <v>1151</v>
      </c>
      <c r="F16">
        <f t="shared" ca="1" si="7"/>
        <v>0</v>
      </c>
      <c r="G16">
        <f t="shared" ca="1" si="7"/>
        <v>416</v>
      </c>
      <c r="H16">
        <f t="shared" ca="1" si="7"/>
        <v>1091</v>
      </c>
      <c r="I16">
        <f t="shared" ca="1" si="7"/>
        <v>173</v>
      </c>
      <c r="J16">
        <f t="shared" ca="1" si="7"/>
        <v>36</v>
      </c>
      <c r="K16">
        <f t="shared" ca="1" si="7"/>
        <v>641</v>
      </c>
      <c r="L16">
        <f t="shared" ca="1" si="7"/>
        <v>558</v>
      </c>
      <c r="M16">
        <f t="shared" ca="1" si="7"/>
        <v>750</v>
      </c>
      <c r="N16">
        <f t="shared" ca="1" si="7"/>
        <v>423</v>
      </c>
      <c r="O16">
        <f t="shared" ca="1" si="7"/>
        <v>895</v>
      </c>
      <c r="P16">
        <f t="shared" ca="1" si="7"/>
        <v>0</v>
      </c>
      <c r="Q16">
        <f t="shared" ca="1" si="7"/>
        <v>102</v>
      </c>
      <c r="R16">
        <f t="shared" ca="1" si="7"/>
        <v>1702</v>
      </c>
      <c r="S16">
        <f t="shared" ca="1" si="6"/>
        <v>1388</v>
      </c>
      <c r="T16">
        <f t="shared" ca="1" si="6"/>
        <v>280</v>
      </c>
      <c r="U16">
        <f t="shared" ca="1" si="6"/>
        <v>786</v>
      </c>
      <c r="V16">
        <f t="shared" ca="1" si="6"/>
        <v>771</v>
      </c>
      <c r="W16">
        <f t="shared" ca="1" si="6"/>
        <v>401</v>
      </c>
      <c r="X16">
        <f t="shared" ca="1" si="6"/>
        <v>1212</v>
      </c>
      <c r="Y16">
        <f t="shared" ca="1" si="6"/>
        <v>0</v>
      </c>
      <c r="Z16">
        <f t="shared" ca="1" si="6"/>
        <v>1317</v>
      </c>
      <c r="AA16">
        <f t="shared" ca="1" si="6"/>
        <v>507</v>
      </c>
      <c r="AB16">
        <f t="shared" ca="1" si="6"/>
        <v>345</v>
      </c>
      <c r="AC16">
        <f t="shared" ca="1" si="6"/>
        <v>925</v>
      </c>
      <c r="AD16">
        <f t="shared" ca="1" si="6"/>
        <v>566</v>
      </c>
      <c r="AE16">
        <f t="shared" ca="1" si="6"/>
        <v>0</v>
      </c>
      <c r="AF16">
        <f t="shared" ca="1" si="6"/>
        <v>0</v>
      </c>
      <c r="AG16">
        <f t="shared" ca="1" si="3"/>
        <v>16633</v>
      </c>
    </row>
    <row r="17" spans="1:33" x14ac:dyDescent="0.3">
      <c r="A17">
        <v>4</v>
      </c>
      <c r="B17" s="1">
        <v>2010</v>
      </c>
      <c r="C17">
        <f t="shared" ca="1" si="7"/>
        <v>127</v>
      </c>
      <c r="D17">
        <f t="shared" ca="1" si="6"/>
        <v>60</v>
      </c>
      <c r="E17">
        <f t="shared" ca="1" si="6"/>
        <v>1310</v>
      </c>
      <c r="F17">
        <f t="shared" ca="1" si="6"/>
        <v>0</v>
      </c>
      <c r="G17">
        <f t="shared" ca="1" si="6"/>
        <v>371</v>
      </c>
      <c r="H17">
        <f t="shared" ca="1" si="6"/>
        <v>1000</v>
      </c>
      <c r="I17">
        <f t="shared" ca="1" si="6"/>
        <v>152</v>
      </c>
      <c r="J17">
        <f t="shared" ca="1" si="6"/>
        <v>38</v>
      </c>
      <c r="K17">
        <f t="shared" ca="1" si="6"/>
        <v>789</v>
      </c>
      <c r="L17">
        <f t="shared" ca="1" si="6"/>
        <v>366</v>
      </c>
      <c r="M17">
        <f t="shared" ca="1" si="6"/>
        <v>756</v>
      </c>
      <c r="N17">
        <f t="shared" ca="1" si="6"/>
        <v>565</v>
      </c>
      <c r="O17">
        <f t="shared" ca="1" si="6"/>
        <v>786</v>
      </c>
      <c r="P17">
        <f t="shared" ca="1" si="6"/>
        <v>0</v>
      </c>
      <c r="Q17">
        <f t="shared" ca="1" si="6"/>
        <v>84</v>
      </c>
      <c r="R17">
        <f t="shared" ca="1" si="6"/>
        <v>1992</v>
      </c>
      <c r="S17">
        <f t="shared" ca="1" si="6"/>
        <v>1541</v>
      </c>
      <c r="T17">
        <f t="shared" ca="1" si="6"/>
        <v>404</v>
      </c>
      <c r="U17">
        <f t="shared" ca="1" si="6"/>
        <v>740</v>
      </c>
      <c r="V17">
        <f t="shared" ca="1" si="6"/>
        <v>1075</v>
      </c>
      <c r="W17">
        <f t="shared" ca="1" si="6"/>
        <v>338</v>
      </c>
      <c r="X17">
        <f t="shared" ca="1" si="6"/>
        <v>1273</v>
      </c>
      <c r="Y17">
        <f t="shared" ca="1" si="6"/>
        <v>0</v>
      </c>
      <c r="Z17">
        <f t="shared" ca="1" si="6"/>
        <v>1376</v>
      </c>
      <c r="AA17">
        <f t="shared" ca="1" si="6"/>
        <v>445</v>
      </c>
      <c r="AB17">
        <f t="shared" ca="1" si="6"/>
        <v>509</v>
      </c>
      <c r="AC17">
        <f t="shared" ca="1" si="6"/>
        <v>1112</v>
      </c>
      <c r="AD17">
        <f t="shared" ca="1" si="6"/>
        <v>555</v>
      </c>
      <c r="AE17">
        <f t="shared" ca="1" si="6"/>
        <v>0</v>
      </c>
      <c r="AF17">
        <f t="shared" ca="1" si="6"/>
        <v>0</v>
      </c>
      <c r="AG17">
        <f t="shared" ca="1" si="3"/>
        <v>17764</v>
      </c>
    </row>
    <row r="18" spans="1:33" x14ac:dyDescent="0.3">
      <c r="A18">
        <v>5</v>
      </c>
      <c r="B18" s="1">
        <v>2011</v>
      </c>
      <c r="C18">
        <f t="shared" ca="1" si="7"/>
        <v>140</v>
      </c>
      <c r="D18">
        <f t="shared" ca="1" si="6"/>
        <v>74</v>
      </c>
      <c r="E18">
        <f t="shared" ca="1" si="6"/>
        <v>1227</v>
      </c>
      <c r="F18">
        <f t="shared" ca="1" si="6"/>
        <v>88</v>
      </c>
      <c r="G18">
        <f t="shared" ca="1" si="6"/>
        <v>409</v>
      </c>
      <c r="H18">
        <f t="shared" ca="1" si="6"/>
        <v>945</v>
      </c>
      <c r="I18">
        <f t="shared" ca="1" si="6"/>
        <v>134</v>
      </c>
      <c r="J18">
        <f t="shared" ca="1" si="6"/>
        <v>63</v>
      </c>
      <c r="K18">
        <f t="shared" ca="1" si="6"/>
        <v>943</v>
      </c>
      <c r="L18">
        <f t="shared" ca="1" si="6"/>
        <v>384</v>
      </c>
      <c r="M18">
        <f t="shared" ca="1" si="6"/>
        <v>818</v>
      </c>
      <c r="N18">
        <f t="shared" ca="1" si="6"/>
        <v>475</v>
      </c>
      <c r="O18">
        <f t="shared" ca="1" si="6"/>
        <v>816</v>
      </c>
      <c r="P18">
        <f t="shared" ca="1" si="6"/>
        <v>0</v>
      </c>
      <c r="Q18">
        <f t="shared" ca="1" si="6"/>
        <v>47</v>
      </c>
      <c r="R18">
        <f t="shared" ca="1" si="6"/>
        <v>1648</v>
      </c>
      <c r="S18">
        <f t="shared" ca="1" si="6"/>
        <v>1584</v>
      </c>
      <c r="T18">
        <f t="shared" ca="1" si="6"/>
        <v>517</v>
      </c>
      <c r="U18">
        <f t="shared" ca="1" si="6"/>
        <v>824</v>
      </c>
      <c r="V18">
        <f t="shared" ca="1" si="6"/>
        <v>1011</v>
      </c>
      <c r="W18">
        <f t="shared" ca="1" si="6"/>
        <v>282</v>
      </c>
      <c r="X18">
        <f t="shared" ca="1" si="6"/>
        <v>994</v>
      </c>
      <c r="Y18">
        <f t="shared" ca="1" si="6"/>
        <v>0</v>
      </c>
      <c r="Z18">
        <f t="shared" ca="1" si="6"/>
        <v>1351</v>
      </c>
      <c r="AA18">
        <f t="shared" ca="1" si="6"/>
        <v>442</v>
      </c>
      <c r="AB18">
        <f t="shared" ca="1" si="6"/>
        <v>615</v>
      </c>
      <c r="AC18">
        <f t="shared" ca="1" si="6"/>
        <v>1129</v>
      </c>
      <c r="AD18">
        <f t="shared" ca="1" si="6"/>
        <v>499</v>
      </c>
      <c r="AE18">
        <f t="shared" ca="1" si="6"/>
        <v>0</v>
      </c>
      <c r="AF18">
        <f t="shared" ca="1" si="6"/>
        <v>0</v>
      </c>
      <c r="AG18">
        <f t="shared" ca="1" si="3"/>
        <v>17459</v>
      </c>
    </row>
    <row r="19" spans="1:33" x14ac:dyDescent="0.3">
      <c r="A19">
        <v>6</v>
      </c>
      <c r="B19" s="1">
        <v>2012</v>
      </c>
      <c r="C19">
        <f t="shared" ca="1" si="7"/>
        <v>125</v>
      </c>
      <c r="D19">
        <f t="shared" ca="1" si="6"/>
        <v>83</v>
      </c>
      <c r="E19">
        <f t="shared" ca="1" si="6"/>
        <v>1075</v>
      </c>
      <c r="F19">
        <f t="shared" ca="1" si="6"/>
        <v>146</v>
      </c>
      <c r="G19">
        <f t="shared" ca="1" si="6"/>
        <v>510</v>
      </c>
      <c r="H19">
        <f t="shared" ca="1" si="6"/>
        <v>569</v>
      </c>
      <c r="I19">
        <f t="shared" ca="1" si="6"/>
        <v>114</v>
      </c>
      <c r="J19">
        <f t="shared" ca="1" si="6"/>
        <v>13</v>
      </c>
      <c r="K19">
        <f t="shared" ca="1" si="6"/>
        <v>731</v>
      </c>
      <c r="L19">
        <f t="shared" ca="1" si="6"/>
        <v>413</v>
      </c>
      <c r="M19">
        <f t="shared" ca="1" si="6"/>
        <v>590</v>
      </c>
      <c r="N19">
        <f t="shared" ca="1" si="6"/>
        <v>342</v>
      </c>
      <c r="O19">
        <f t="shared" ca="1" si="6"/>
        <v>680</v>
      </c>
      <c r="P19">
        <f t="shared" ca="1" si="6"/>
        <v>30</v>
      </c>
      <c r="Q19">
        <f t="shared" ca="1" si="6"/>
        <v>48</v>
      </c>
      <c r="R19">
        <f t="shared" ca="1" si="6"/>
        <v>1551</v>
      </c>
      <c r="S19">
        <f t="shared" ca="1" si="6"/>
        <v>1797</v>
      </c>
      <c r="T19">
        <f t="shared" ca="1" si="6"/>
        <v>581</v>
      </c>
      <c r="U19">
        <f t="shared" ca="1" si="6"/>
        <v>1341</v>
      </c>
      <c r="V19">
        <f t="shared" ca="1" si="6"/>
        <v>911</v>
      </c>
      <c r="W19">
        <f t="shared" ca="1" si="6"/>
        <v>396</v>
      </c>
      <c r="X19">
        <f t="shared" ca="1" si="6"/>
        <v>1251</v>
      </c>
      <c r="Y19">
        <f t="shared" ca="1" si="6"/>
        <v>0</v>
      </c>
      <c r="Z19">
        <f t="shared" ca="1" si="6"/>
        <v>1794</v>
      </c>
      <c r="AA19">
        <f t="shared" ca="1" si="6"/>
        <v>622</v>
      </c>
      <c r="AB19">
        <f t="shared" ca="1" si="6"/>
        <v>1020</v>
      </c>
      <c r="AC19">
        <f t="shared" ca="1" si="6"/>
        <v>1471</v>
      </c>
      <c r="AD19">
        <f t="shared" ca="1" si="6"/>
        <v>460</v>
      </c>
      <c r="AE19">
        <f t="shared" ca="1" si="6"/>
        <v>0</v>
      </c>
      <c r="AF19">
        <f t="shared" ca="1" si="6"/>
        <v>0</v>
      </c>
      <c r="AG19">
        <f t="shared" ca="1" si="3"/>
        <v>18664</v>
      </c>
    </row>
    <row r="20" spans="1:33" x14ac:dyDescent="0.3">
      <c r="A20">
        <v>7</v>
      </c>
      <c r="B20" s="1">
        <v>2013</v>
      </c>
      <c r="C20">
        <f t="shared" ca="1" si="7"/>
        <v>112</v>
      </c>
      <c r="D20">
        <f t="shared" ca="1" si="6"/>
        <v>110</v>
      </c>
      <c r="E20">
        <f t="shared" ca="1" si="6"/>
        <v>461</v>
      </c>
      <c r="F20">
        <f t="shared" ca="1" si="6"/>
        <v>97</v>
      </c>
      <c r="G20">
        <f t="shared" ca="1" si="6"/>
        <v>469</v>
      </c>
      <c r="H20">
        <f t="shared" ca="1" si="6"/>
        <v>240</v>
      </c>
      <c r="I20">
        <f t="shared" ca="1" si="6"/>
        <v>151</v>
      </c>
      <c r="J20">
        <f t="shared" ca="1" si="6"/>
        <v>11</v>
      </c>
      <c r="K20">
        <f t="shared" ca="1" si="6"/>
        <v>692</v>
      </c>
      <c r="L20">
        <f t="shared" ca="1" si="6"/>
        <v>399</v>
      </c>
      <c r="M20">
        <f t="shared" ca="1" si="6"/>
        <v>493</v>
      </c>
      <c r="N20">
        <f t="shared" ca="1" si="6"/>
        <v>299</v>
      </c>
      <c r="O20">
        <f t="shared" ca="1" si="6"/>
        <v>698</v>
      </c>
      <c r="P20">
        <f t="shared" ca="1" si="6"/>
        <v>54</v>
      </c>
      <c r="Q20">
        <f t="shared" ca="1" si="6"/>
        <v>59</v>
      </c>
      <c r="R20">
        <f t="shared" ca="1" si="6"/>
        <v>1289</v>
      </c>
      <c r="S20">
        <f t="shared" ca="1" si="6"/>
        <v>1684</v>
      </c>
      <c r="T20">
        <f t="shared" ca="1" si="6"/>
        <v>402</v>
      </c>
      <c r="U20">
        <f t="shared" ca="1" si="6"/>
        <v>1737</v>
      </c>
      <c r="V20">
        <f t="shared" ca="1" si="6"/>
        <v>757</v>
      </c>
      <c r="W20">
        <f t="shared" ca="1" si="6"/>
        <v>364</v>
      </c>
      <c r="X20">
        <f t="shared" ca="1" si="6"/>
        <v>1178</v>
      </c>
      <c r="Y20">
        <f t="shared" ca="1" si="6"/>
        <v>0</v>
      </c>
      <c r="Z20">
        <f t="shared" ca="1" si="6"/>
        <v>2126</v>
      </c>
      <c r="AA20">
        <f t="shared" ca="1" si="6"/>
        <v>645</v>
      </c>
      <c r="AB20">
        <f t="shared" ca="1" si="6"/>
        <v>997</v>
      </c>
      <c r="AC20">
        <f t="shared" ca="1" si="6"/>
        <v>960</v>
      </c>
      <c r="AD20">
        <f t="shared" ca="1" si="6"/>
        <v>368</v>
      </c>
      <c r="AE20">
        <f t="shared" ca="1" si="6"/>
        <v>0</v>
      </c>
      <c r="AF20">
        <f t="shared" ca="1" si="6"/>
        <v>0</v>
      </c>
      <c r="AG20">
        <f t="shared" ca="1" si="3"/>
        <v>16852</v>
      </c>
    </row>
    <row r="21" spans="1:33" x14ac:dyDescent="0.3">
      <c r="A21">
        <v>8</v>
      </c>
      <c r="B21" s="1">
        <v>2014</v>
      </c>
      <c r="C21">
        <f t="shared" ca="1" si="7"/>
        <v>191</v>
      </c>
      <c r="D21">
        <f t="shared" ca="1" si="6"/>
        <v>101</v>
      </c>
      <c r="E21">
        <f t="shared" ca="1" si="6"/>
        <v>527</v>
      </c>
      <c r="F21">
        <f t="shared" ca="1" si="6"/>
        <v>163</v>
      </c>
      <c r="G21">
        <f t="shared" ca="1" si="6"/>
        <v>527</v>
      </c>
      <c r="H21">
        <f t="shared" ca="1" si="6"/>
        <v>224</v>
      </c>
      <c r="I21">
        <f t="shared" ca="1" si="6"/>
        <v>158</v>
      </c>
      <c r="J21">
        <f t="shared" ca="1" si="6"/>
        <v>27</v>
      </c>
      <c r="K21">
        <f t="shared" ca="1" si="6"/>
        <v>584</v>
      </c>
      <c r="L21">
        <f t="shared" ca="1" si="6"/>
        <v>447</v>
      </c>
      <c r="M21">
        <f t="shared" ca="1" si="6"/>
        <v>423</v>
      </c>
      <c r="N21">
        <f t="shared" ca="1" si="6"/>
        <v>318</v>
      </c>
      <c r="O21">
        <f t="shared" ca="1" si="6"/>
        <v>452</v>
      </c>
      <c r="P21">
        <f t="shared" ca="1" si="6"/>
        <v>36</v>
      </c>
      <c r="Q21">
        <f t="shared" ca="1" si="6"/>
        <v>63</v>
      </c>
      <c r="R21">
        <f t="shared" ca="1" si="6"/>
        <v>1539</v>
      </c>
      <c r="S21">
        <f t="shared" ca="1" si="6"/>
        <v>1960</v>
      </c>
      <c r="T21">
        <f t="shared" ca="1" si="6"/>
        <v>499</v>
      </c>
      <c r="U21">
        <f t="shared" ca="1" si="6"/>
        <v>1889</v>
      </c>
      <c r="V21">
        <f t="shared" ca="1" si="6"/>
        <v>648</v>
      </c>
      <c r="W21">
        <f t="shared" ca="1" si="6"/>
        <v>310</v>
      </c>
      <c r="X21">
        <f t="shared" ca="1" si="6"/>
        <v>1069</v>
      </c>
      <c r="Y21">
        <f t="shared" ca="1" si="6"/>
        <v>0</v>
      </c>
      <c r="Z21">
        <f t="shared" ca="1" si="6"/>
        <v>2281</v>
      </c>
      <c r="AA21">
        <f t="shared" ca="1" si="6"/>
        <v>693</v>
      </c>
      <c r="AB21">
        <f t="shared" ca="1" si="6"/>
        <v>1006</v>
      </c>
      <c r="AC21">
        <f t="shared" ca="1" si="6"/>
        <v>1004</v>
      </c>
      <c r="AD21">
        <f t="shared" ca="1" si="6"/>
        <v>344</v>
      </c>
      <c r="AE21">
        <f t="shared" ca="1" si="6"/>
        <v>0</v>
      </c>
      <c r="AF21">
        <f t="shared" ca="1" si="6"/>
        <v>0</v>
      </c>
      <c r="AG21">
        <f t="shared" ca="1" si="3"/>
        <v>17483</v>
      </c>
    </row>
    <row r="22" spans="1:33" x14ac:dyDescent="0.3">
      <c r="A22">
        <v>9</v>
      </c>
      <c r="B22" s="1">
        <v>2015</v>
      </c>
      <c r="C22">
        <f t="shared" ca="1" si="7"/>
        <v>195</v>
      </c>
      <c r="D22">
        <f t="shared" ca="1" si="6"/>
        <v>96</v>
      </c>
      <c r="E22">
        <f t="shared" ca="1" si="6"/>
        <v>453</v>
      </c>
      <c r="F22">
        <f t="shared" ca="1" si="6"/>
        <v>184</v>
      </c>
      <c r="G22">
        <f t="shared" ca="1" si="6"/>
        <v>602</v>
      </c>
      <c r="H22">
        <f t="shared" ca="1" si="6"/>
        <v>189</v>
      </c>
      <c r="I22">
        <f t="shared" ca="1" si="6"/>
        <v>62</v>
      </c>
      <c r="J22">
        <f t="shared" ca="1" si="6"/>
        <v>42</v>
      </c>
      <c r="K22">
        <f t="shared" ca="1" si="6"/>
        <v>691</v>
      </c>
      <c r="L22">
        <f t="shared" ca="1" si="6"/>
        <v>428</v>
      </c>
      <c r="M22">
        <f t="shared" ca="1" si="6"/>
        <v>560</v>
      </c>
      <c r="N22">
        <f t="shared" ca="1" si="6"/>
        <v>394</v>
      </c>
      <c r="O22">
        <f t="shared" ca="1" si="6"/>
        <v>470</v>
      </c>
      <c r="P22">
        <f t="shared" ca="1" si="6"/>
        <v>25</v>
      </c>
      <c r="Q22">
        <f t="shared" ca="1" si="6"/>
        <v>94</v>
      </c>
      <c r="R22">
        <f t="shared" ca="1" si="6"/>
        <v>1496</v>
      </c>
      <c r="S22">
        <f t="shared" ca="1" si="6"/>
        <v>2145</v>
      </c>
      <c r="T22">
        <f t="shared" ca="1" si="6"/>
        <v>666</v>
      </c>
      <c r="U22">
        <f t="shared" ca="1" si="6"/>
        <v>1832</v>
      </c>
      <c r="V22">
        <f t="shared" ca="1" si="6"/>
        <v>783</v>
      </c>
      <c r="W22">
        <f t="shared" ca="1" si="6"/>
        <v>466</v>
      </c>
      <c r="X22">
        <f t="shared" ca="1" si="6"/>
        <v>926</v>
      </c>
      <c r="Y22">
        <f t="shared" ca="1" si="6"/>
        <v>0</v>
      </c>
      <c r="Z22">
        <f t="shared" ca="1" si="6"/>
        <v>2381</v>
      </c>
      <c r="AA22">
        <f t="shared" ca="1" si="6"/>
        <v>667</v>
      </c>
      <c r="AB22">
        <f t="shared" ca="1" si="6"/>
        <v>998</v>
      </c>
      <c r="AC22">
        <f t="shared" ca="1" si="6"/>
        <v>1134</v>
      </c>
      <c r="AD22">
        <f t="shared" ca="1" si="6"/>
        <v>385</v>
      </c>
      <c r="AE22">
        <f t="shared" ca="1" si="6"/>
        <v>0</v>
      </c>
      <c r="AF22">
        <f t="shared" ca="1" si="6"/>
        <v>0</v>
      </c>
      <c r="AG22">
        <f t="shared" ca="1" si="3"/>
        <v>18364</v>
      </c>
    </row>
    <row r="23" spans="1:33" x14ac:dyDescent="0.3">
      <c r="B23" s="2" t="s">
        <v>64</v>
      </c>
      <c r="C23">
        <f ca="1">C22-C15</f>
        <v>102</v>
      </c>
      <c r="D23">
        <f t="shared" ref="D23:AG23" ca="1" si="8">D22-D15</f>
        <v>16</v>
      </c>
      <c r="E23">
        <f t="shared" ca="1" si="8"/>
        <v>-668</v>
      </c>
      <c r="F23">
        <f t="shared" ca="1" si="8"/>
        <v>184</v>
      </c>
      <c r="G23">
        <f t="shared" ca="1" si="8"/>
        <v>144</v>
      </c>
      <c r="H23">
        <f t="shared" ca="1" si="8"/>
        <v>-846</v>
      </c>
      <c r="I23">
        <f t="shared" ca="1" si="8"/>
        <v>-16</v>
      </c>
      <c r="J23">
        <f t="shared" ca="1" si="8"/>
        <v>-2</v>
      </c>
      <c r="K23">
        <f t="shared" ca="1" si="8"/>
        <v>66</v>
      </c>
      <c r="L23">
        <f t="shared" ca="1" si="8"/>
        <v>-21</v>
      </c>
      <c r="M23">
        <f t="shared" ca="1" si="8"/>
        <v>-329</v>
      </c>
      <c r="N23">
        <f t="shared" ca="1" si="8"/>
        <v>94</v>
      </c>
      <c r="O23">
        <f t="shared" ca="1" si="8"/>
        <v>-189</v>
      </c>
      <c r="P23">
        <f t="shared" ca="1" si="8"/>
        <v>25</v>
      </c>
      <c r="Q23">
        <f t="shared" ca="1" si="8"/>
        <v>20</v>
      </c>
      <c r="R23">
        <f t="shared" ca="1" si="8"/>
        <v>-37</v>
      </c>
      <c r="S23">
        <f t="shared" ca="1" si="8"/>
        <v>951</v>
      </c>
      <c r="T23">
        <f t="shared" ca="1" si="8"/>
        <v>339</v>
      </c>
      <c r="U23">
        <f t="shared" ca="1" si="8"/>
        <v>1132</v>
      </c>
      <c r="V23">
        <f t="shared" ca="1" si="8"/>
        <v>18</v>
      </c>
      <c r="W23">
        <f t="shared" ca="1" si="8"/>
        <v>72</v>
      </c>
      <c r="X23">
        <f t="shared" ca="1" si="8"/>
        <v>-154</v>
      </c>
      <c r="Y23">
        <f t="shared" ca="1" si="8"/>
        <v>0</v>
      </c>
      <c r="Z23">
        <f t="shared" ca="1" si="8"/>
        <v>869</v>
      </c>
      <c r="AA23">
        <f t="shared" ca="1" si="8"/>
        <v>234</v>
      </c>
      <c r="AB23">
        <f t="shared" ca="1" si="8"/>
        <v>661</v>
      </c>
      <c r="AC23">
        <f t="shared" ca="1" si="8"/>
        <v>370</v>
      </c>
      <c r="AD23">
        <f t="shared" ca="1" si="8"/>
        <v>-203</v>
      </c>
      <c r="AE23">
        <f t="shared" ca="1" si="8"/>
        <v>0</v>
      </c>
      <c r="AF23">
        <f t="shared" ca="1" si="8"/>
        <v>0</v>
      </c>
      <c r="AG23">
        <f t="shared" ca="1" si="8"/>
        <v>2832</v>
      </c>
    </row>
    <row r="30" spans="1:33" x14ac:dyDescent="0.3">
      <c r="A30" t="s">
        <v>192</v>
      </c>
      <c r="B30" s="1" t="s">
        <v>30</v>
      </c>
    </row>
    <row r="31" spans="1:33" x14ac:dyDescent="0.3">
      <c r="A31">
        <v>2007</v>
      </c>
      <c r="B31" s="1">
        <v>0.34</v>
      </c>
      <c r="C31">
        <v>28</v>
      </c>
    </row>
    <row r="32" spans="1:33" x14ac:dyDescent="0.3">
      <c r="A32">
        <v>2008</v>
      </c>
      <c r="B32" s="1">
        <v>0.6</v>
      </c>
      <c r="C32">
        <v>93</v>
      </c>
    </row>
    <row r="33" spans="1:3" x14ac:dyDescent="0.3">
      <c r="A33">
        <v>2009</v>
      </c>
      <c r="B33" s="1">
        <v>0.7</v>
      </c>
      <c r="C33">
        <v>117</v>
      </c>
    </row>
    <row r="34" spans="1:3" x14ac:dyDescent="0.3">
      <c r="A34">
        <v>2010</v>
      </c>
      <c r="B34" s="1">
        <v>0.71</v>
      </c>
      <c r="C34">
        <v>127</v>
      </c>
    </row>
    <row r="35" spans="1:3" x14ac:dyDescent="0.3">
      <c r="A35">
        <v>2011</v>
      </c>
      <c r="B35" s="1">
        <v>0.8</v>
      </c>
      <c r="C35">
        <v>140</v>
      </c>
    </row>
    <row r="36" spans="1:3" x14ac:dyDescent="0.3">
      <c r="A36">
        <v>2012</v>
      </c>
      <c r="B36" s="1">
        <v>0.67</v>
      </c>
      <c r="C36">
        <v>125</v>
      </c>
    </row>
    <row r="37" spans="1:3" x14ac:dyDescent="0.3">
      <c r="A37">
        <v>2013</v>
      </c>
      <c r="B37" s="1">
        <v>0.66</v>
      </c>
      <c r="C37">
        <v>112</v>
      </c>
    </row>
    <row r="38" spans="1:3" x14ac:dyDescent="0.3">
      <c r="A38">
        <v>2014</v>
      </c>
      <c r="B38" s="1">
        <v>1.0900000000000001</v>
      </c>
      <c r="C38">
        <v>191</v>
      </c>
    </row>
    <row r="39" spans="1:3" x14ac:dyDescent="0.3">
      <c r="A39">
        <v>2015</v>
      </c>
      <c r="B39" s="1">
        <v>1.06</v>
      </c>
      <c r="C39">
        <v>195</v>
      </c>
    </row>
    <row r="40" spans="1:3" x14ac:dyDescent="0.3">
      <c r="A40" t="s">
        <v>193</v>
      </c>
      <c r="B40" s="1" t="s">
        <v>31</v>
      </c>
    </row>
    <row r="41" spans="1:3" x14ac:dyDescent="0.3">
      <c r="A41">
        <v>2007</v>
      </c>
      <c r="B41" s="1">
        <v>0</v>
      </c>
      <c r="C41">
        <v>0</v>
      </c>
    </row>
    <row r="42" spans="1:3" x14ac:dyDescent="0.3">
      <c r="A42">
        <v>2008</v>
      </c>
      <c r="B42" s="1">
        <v>0.52</v>
      </c>
      <c r="C42">
        <v>80</v>
      </c>
    </row>
    <row r="43" spans="1:3" x14ac:dyDescent="0.3">
      <c r="A43">
        <v>2009</v>
      </c>
      <c r="B43" s="1">
        <v>0.48</v>
      </c>
      <c r="C43">
        <v>80</v>
      </c>
    </row>
    <row r="44" spans="1:3" x14ac:dyDescent="0.3">
      <c r="A44">
        <v>2010</v>
      </c>
      <c r="B44" s="1">
        <v>0.34</v>
      </c>
      <c r="C44">
        <v>60</v>
      </c>
    </row>
    <row r="45" spans="1:3" x14ac:dyDescent="0.3">
      <c r="A45">
        <v>2011</v>
      </c>
      <c r="B45" s="1">
        <v>0.42</v>
      </c>
      <c r="C45">
        <v>74</v>
      </c>
    </row>
    <row r="46" spans="1:3" x14ac:dyDescent="0.3">
      <c r="A46">
        <v>2012</v>
      </c>
      <c r="B46" s="1">
        <v>0.44</v>
      </c>
      <c r="C46">
        <v>83</v>
      </c>
    </row>
    <row r="47" spans="1:3" x14ac:dyDescent="0.3">
      <c r="A47">
        <v>2013</v>
      </c>
      <c r="B47" s="1">
        <v>0.65</v>
      </c>
      <c r="C47">
        <v>110</v>
      </c>
    </row>
    <row r="48" spans="1:3" x14ac:dyDescent="0.3">
      <c r="A48">
        <v>2014</v>
      </c>
      <c r="B48" s="1">
        <v>0.57999999999999996</v>
      </c>
      <c r="C48">
        <v>101</v>
      </c>
    </row>
    <row r="49" spans="1:3" x14ac:dyDescent="0.3">
      <c r="A49">
        <v>2015</v>
      </c>
      <c r="B49" s="1">
        <v>0.52</v>
      </c>
      <c r="C49">
        <v>96</v>
      </c>
    </row>
    <row r="50" spans="1:3" x14ac:dyDescent="0.3">
      <c r="A50" t="s">
        <v>194</v>
      </c>
      <c r="B50" s="1" t="s">
        <v>32</v>
      </c>
    </row>
    <row r="51" spans="1:3" x14ac:dyDescent="0.3">
      <c r="A51">
        <v>2007</v>
      </c>
      <c r="B51" s="1">
        <v>9.25</v>
      </c>
      <c r="C51">
        <v>768</v>
      </c>
    </row>
    <row r="52" spans="1:3" x14ac:dyDescent="0.3">
      <c r="A52">
        <v>2008</v>
      </c>
      <c r="B52" s="1">
        <v>7.22</v>
      </c>
      <c r="C52">
        <v>1121</v>
      </c>
    </row>
    <row r="53" spans="1:3" x14ac:dyDescent="0.3">
      <c r="A53">
        <v>2009</v>
      </c>
      <c r="B53" s="1">
        <v>6.92</v>
      </c>
      <c r="C53">
        <v>1151</v>
      </c>
    </row>
    <row r="54" spans="1:3" x14ac:dyDescent="0.3">
      <c r="A54">
        <v>2010</v>
      </c>
      <c r="B54" s="1">
        <v>7.37</v>
      </c>
      <c r="C54">
        <v>1310</v>
      </c>
    </row>
    <row r="55" spans="1:3" x14ac:dyDescent="0.3">
      <c r="A55">
        <v>2011</v>
      </c>
      <c r="B55" s="1">
        <v>7.03</v>
      </c>
      <c r="C55">
        <v>1227</v>
      </c>
    </row>
    <row r="56" spans="1:3" x14ac:dyDescent="0.3">
      <c r="A56">
        <v>2012</v>
      </c>
      <c r="B56" s="1">
        <v>5.76</v>
      </c>
      <c r="C56">
        <v>1075</v>
      </c>
    </row>
    <row r="57" spans="1:3" x14ac:dyDescent="0.3">
      <c r="A57">
        <v>2013</v>
      </c>
      <c r="B57" s="1">
        <v>2.74</v>
      </c>
      <c r="C57">
        <v>461</v>
      </c>
    </row>
    <row r="58" spans="1:3" x14ac:dyDescent="0.3">
      <c r="A58">
        <v>2014</v>
      </c>
      <c r="B58" s="1">
        <v>3.01</v>
      </c>
      <c r="C58">
        <v>527</v>
      </c>
    </row>
    <row r="59" spans="1:3" x14ac:dyDescent="0.3">
      <c r="A59">
        <v>2015</v>
      </c>
      <c r="B59" s="1">
        <v>2.4700000000000002</v>
      </c>
      <c r="C59">
        <v>453</v>
      </c>
    </row>
    <row r="60" spans="1:3" x14ac:dyDescent="0.3">
      <c r="A60" t="s">
        <v>195</v>
      </c>
      <c r="B60" s="1" t="s">
        <v>33</v>
      </c>
    </row>
    <row r="61" spans="1:3" x14ac:dyDescent="0.3">
      <c r="A61">
        <v>2007</v>
      </c>
      <c r="B61" s="1">
        <v>0</v>
      </c>
      <c r="C61">
        <v>0</v>
      </c>
    </row>
    <row r="62" spans="1:3" x14ac:dyDescent="0.3">
      <c r="A62">
        <v>2008</v>
      </c>
      <c r="B62" s="1">
        <v>0</v>
      </c>
      <c r="C62">
        <v>0</v>
      </c>
    </row>
    <row r="63" spans="1:3" x14ac:dyDescent="0.3">
      <c r="A63">
        <v>2009</v>
      </c>
      <c r="B63" s="1">
        <v>0</v>
      </c>
      <c r="C63">
        <v>0</v>
      </c>
    </row>
    <row r="64" spans="1:3" x14ac:dyDescent="0.3">
      <c r="A64">
        <v>2010</v>
      </c>
      <c r="B64" s="1">
        <v>0</v>
      </c>
      <c r="C64">
        <v>0</v>
      </c>
    </row>
    <row r="65" spans="1:3" x14ac:dyDescent="0.3">
      <c r="A65">
        <v>2011</v>
      </c>
      <c r="B65" s="1">
        <v>0.5</v>
      </c>
      <c r="C65">
        <v>88</v>
      </c>
    </row>
    <row r="66" spans="1:3" x14ac:dyDescent="0.3">
      <c r="A66">
        <v>2012</v>
      </c>
      <c r="B66" s="1">
        <v>0.78</v>
      </c>
      <c r="C66">
        <v>146</v>
      </c>
    </row>
    <row r="67" spans="1:3" x14ac:dyDescent="0.3">
      <c r="A67">
        <v>2013</v>
      </c>
      <c r="B67" s="1">
        <v>0.57999999999999996</v>
      </c>
      <c r="C67">
        <v>97</v>
      </c>
    </row>
    <row r="68" spans="1:3" x14ac:dyDescent="0.3">
      <c r="A68">
        <v>2014</v>
      </c>
      <c r="B68" s="1">
        <v>0.93</v>
      </c>
      <c r="C68">
        <v>163</v>
      </c>
    </row>
    <row r="69" spans="1:3" x14ac:dyDescent="0.3">
      <c r="A69">
        <v>2015</v>
      </c>
      <c r="B69" s="1">
        <v>1</v>
      </c>
      <c r="C69">
        <v>184</v>
      </c>
    </row>
    <row r="70" spans="1:3" x14ac:dyDescent="0.3">
      <c r="A70" t="s">
        <v>196</v>
      </c>
      <c r="B70" s="1" t="s">
        <v>34</v>
      </c>
    </row>
    <row r="71" spans="1:3" x14ac:dyDescent="0.3">
      <c r="A71">
        <v>2007</v>
      </c>
      <c r="B71" s="1">
        <v>2.52</v>
      </c>
      <c r="C71">
        <v>209</v>
      </c>
    </row>
    <row r="72" spans="1:3" x14ac:dyDescent="0.3">
      <c r="A72">
        <v>2008</v>
      </c>
      <c r="B72" s="1">
        <v>2.95</v>
      </c>
      <c r="C72">
        <v>458</v>
      </c>
    </row>
    <row r="73" spans="1:3" x14ac:dyDescent="0.3">
      <c r="A73">
        <v>2009</v>
      </c>
      <c r="B73" s="1">
        <v>2.5</v>
      </c>
      <c r="C73">
        <v>416</v>
      </c>
    </row>
    <row r="74" spans="1:3" x14ac:dyDescent="0.3">
      <c r="A74">
        <v>2010</v>
      </c>
      <c r="B74" s="1">
        <v>2.09</v>
      </c>
      <c r="C74">
        <v>371</v>
      </c>
    </row>
    <row r="75" spans="1:3" x14ac:dyDescent="0.3">
      <c r="A75">
        <v>2011</v>
      </c>
      <c r="B75" s="1">
        <v>2.34</v>
      </c>
      <c r="C75">
        <v>409</v>
      </c>
    </row>
    <row r="76" spans="1:3" x14ac:dyDescent="0.3">
      <c r="A76">
        <v>2012</v>
      </c>
      <c r="B76" s="1">
        <v>2.73</v>
      </c>
      <c r="C76">
        <v>510</v>
      </c>
    </row>
    <row r="77" spans="1:3" x14ac:dyDescent="0.3">
      <c r="A77">
        <v>2013</v>
      </c>
      <c r="B77" s="1">
        <v>2.78</v>
      </c>
      <c r="C77">
        <v>469</v>
      </c>
    </row>
    <row r="78" spans="1:3" x14ac:dyDescent="0.3">
      <c r="A78">
        <v>2014</v>
      </c>
      <c r="B78" s="1">
        <v>3.01</v>
      </c>
      <c r="C78">
        <v>527</v>
      </c>
    </row>
    <row r="79" spans="1:3" x14ac:dyDescent="0.3">
      <c r="A79">
        <v>2015</v>
      </c>
      <c r="B79" s="1">
        <v>3.28</v>
      </c>
      <c r="C79">
        <v>602</v>
      </c>
    </row>
    <row r="80" spans="1:3" x14ac:dyDescent="0.3">
      <c r="A80" t="s">
        <v>197</v>
      </c>
      <c r="B80" s="1" t="s">
        <v>35</v>
      </c>
    </row>
    <row r="81" spans="1:3" x14ac:dyDescent="0.3">
      <c r="A81">
        <v>2007</v>
      </c>
      <c r="B81" s="1">
        <v>4</v>
      </c>
      <c r="C81">
        <v>332</v>
      </c>
    </row>
    <row r="82" spans="1:3" x14ac:dyDescent="0.3">
      <c r="A82">
        <v>2008</v>
      </c>
      <c r="B82" s="1">
        <v>6.66</v>
      </c>
      <c r="C82">
        <v>1035</v>
      </c>
    </row>
    <row r="83" spans="1:3" x14ac:dyDescent="0.3">
      <c r="A83">
        <v>2009</v>
      </c>
      <c r="B83" s="1">
        <v>6.56</v>
      </c>
      <c r="C83">
        <v>1091</v>
      </c>
    </row>
    <row r="84" spans="1:3" x14ac:dyDescent="0.3">
      <c r="A84">
        <v>2010</v>
      </c>
      <c r="B84" s="1">
        <v>5.63</v>
      </c>
      <c r="C84">
        <v>1000</v>
      </c>
    </row>
    <row r="85" spans="1:3" x14ac:dyDescent="0.3">
      <c r="A85">
        <v>2011</v>
      </c>
      <c r="B85" s="1">
        <v>5.41</v>
      </c>
      <c r="C85">
        <v>945</v>
      </c>
    </row>
    <row r="86" spans="1:3" x14ac:dyDescent="0.3">
      <c r="A86">
        <v>2012</v>
      </c>
      <c r="B86" s="1">
        <v>3.05</v>
      </c>
      <c r="C86">
        <v>569</v>
      </c>
    </row>
    <row r="87" spans="1:3" x14ac:dyDescent="0.3">
      <c r="A87">
        <v>2013</v>
      </c>
      <c r="B87" s="1">
        <v>1.42</v>
      </c>
      <c r="C87">
        <v>240</v>
      </c>
    </row>
    <row r="88" spans="1:3" x14ac:dyDescent="0.3">
      <c r="A88">
        <v>2014</v>
      </c>
      <c r="B88" s="1">
        <v>1.28</v>
      </c>
      <c r="C88">
        <v>224</v>
      </c>
    </row>
    <row r="89" spans="1:3" x14ac:dyDescent="0.3">
      <c r="A89">
        <v>2015</v>
      </c>
      <c r="B89" s="1">
        <v>1.03</v>
      </c>
      <c r="C89">
        <v>189</v>
      </c>
    </row>
    <row r="90" spans="1:3" x14ac:dyDescent="0.3">
      <c r="A90" t="s">
        <v>198</v>
      </c>
      <c r="B90" s="1" t="s">
        <v>36</v>
      </c>
    </row>
    <row r="91" spans="1:3" x14ac:dyDescent="0.3">
      <c r="A91">
        <v>2007</v>
      </c>
      <c r="B91" s="1">
        <v>0.51</v>
      </c>
      <c r="C91">
        <v>42</v>
      </c>
    </row>
    <row r="92" spans="1:3" x14ac:dyDescent="0.3">
      <c r="A92">
        <v>2008</v>
      </c>
      <c r="B92" s="1">
        <v>0.5</v>
      </c>
      <c r="C92">
        <v>78</v>
      </c>
    </row>
    <row r="93" spans="1:3" x14ac:dyDescent="0.3">
      <c r="A93">
        <v>2009</v>
      </c>
      <c r="B93" s="1">
        <v>1.04</v>
      </c>
      <c r="C93">
        <v>173</v>
      </c>
    </row>
    <row r="94" spans="1:3" x14ac:dyDescent="0.3">
      <c r="A94">
        <v>2010</v>
      </c>
      <c r="B94" s="1">
        <v>0.86</v>
      </c>
      <c r="C94">
        <v>152</v>
      </c>
    </row>
    <row r="95" spans="1:3" x14ac:dyDescent="0.3">
      <c r="A95">
        <v>2011</v>
      </c>
      <c r="B95" s="1">
        <v>0.77</v>
      </c>
      <c r="C95">
        <v>134</v>
      </c>
    </row>
    <row r="96" spans="1:3" x14ac:dyDescent="0.3">
      <c r="A96">
        <v>2012</v>
      </c>
      <c r="B96" s="1">
        <v>0.61</v>
      </c>
      <c r="C96">
        <v>114</v>
      </c>
    </row>
    <row r="97" spans="1:3" x14ac:dyDescent="0.3">
      <c r="A97">
        <v>2013</v>
      </c>
      <c r="B97" s="1">
        <v>0.9</v>
      </c>
      <c r="C97">
        <v>151</v>
      </c>
    </row>
    <row r="98" spans="1:3" x14ac:dyDescent="0.3">
      <c r="A98">
        <v>2014</v>
      </c>
      <c r="B98" s="1">
        <v>0.9</v>
      </c>
      <c r="C98">
        <v>158</v>
      </c>
    </row>
    <row r="99" spans="1:3" x14ac:dyDescent="0.3">
      <c r="A99">
        <v>2015</v>
      </c>
      <c r="B99" s="1">
        <v>0.34</v>
      </c>
      <c r="C99">
        <v>62</v>
      </c>
    </row>
    <row r="100" spans="1:3" x14ac:dyDescent="0.3">
      <c r="A100" t="s">
        <v>199</v>
      </c>
      <c r="B100" s="1" t="s">
        <v>37</v>
      </c>
    </row>
    <row r="101" spans="1:3" x14ac:dyDescent="0.3">
      <c r="A101">
        <v>2007</v>
      </c>
      <c r="B101" s="1">
        <v>0.52</v>
      </c>
      <c r="C101">
        <v>43</v>
      </c>
    </row>
    <row r="102" spans="1:3" x14ac:dyDescent="0.3">
      <c r="A102">
        <v>2008</v>
      </c>
      <c r="B102" s="1">
        <v>0.28000000000000003</v>
      </c>
      <c r="C102">
        <v>44</v>
      </c>
    </row>
    <row r="103" spans="1:3" x14ac:dyDescent="0.3">
      <c r="A103">
        <v>2009</v>
      </c>
      <c r="B103" s="1">
        <v>0.22</v>
      </c>
      <c r="C103">
        <v>36</v>
      </c>
    </row>
    <row r="104" spans="1:3" x14ac:dyDescent="0.3">
      <c r="A104">
        <v>2010</v>
      </c>
      <c r="B104" s="1">
        <v>0.21</v>
      </c>
      <c r="C104">
        <v>38</v>
      </c>
    </row>
    <row r="105" spans="1:3" x14ac:dyDescent="0.3">
      <c r="A105">
        <v>2011</v>
      </c>
      <c r="B105" s="1">
        <v>0.36</v>
      </c>
      <c r="C105">
        <v>63</v>
      </c>
    </row>
    <row r="106" spans="1:3" x14ac:dyDescent="0.3">
      <c r="A106">
        <v>2012</v>
      </c>
      <c r="B106" s="1">
        <v>7.0000000000000007E-2</v>
      </c>
      <c r="C106">
        <v>13</v>
      </c>
    </row>
    <row r="107" spans="1:3" x14ac:dyDescent="0.3">
      <c r="A107">
        <v>2013</v>
      </c>
      <c r="B107" s="1">
        <v>7.0000000000000007E-2</v>
      </c>
      <c r="C107">
        <v>11</v>
      </c>
    </row>
    <row r="108" spans="1:3" x14ac:dyDescent="0.3">
      <c r="A108">
        <v>2014</v>
      </c>
      <c r="B108" s="1">
        <v>0.15</v>
      </c>
      <c r="C108">
        <v>27</v>
      </c>
    </row>
    <row r="109" spans="1:3" x14ac:dyDescent="0.3">
      <c r="A109">
        <v>2015</v>
      </c>
      <c r="B109" s="1">
        <v>0.23</v>
      </c>
      <c r="C109">
        <v>42</v>
      </c>
    </row>
    <row r="110" spans="1:3" x14ac:dyDescent="0.3">
      <c r="A110" t="s">
        <v>200</v>
      </c>
      <c r="B110" s="1" t="s">
        <v>38</v>
      </c>
    </row>
    <row r="111" spans="1:3" x14ac:dyDescent="0.3">
      <c r="A111">
        <v>2007</v>
      </c>
      <c r="B111" s="1">
        <v>3.69</v>
      </c>
      <c r="C111">
        <v>306</v>
      </c>
    </row>
    <row r="112" spans="1:3" x14ac:dyDescent="0.3">
      <c r="A112">
        <v>2008</v>
      </c>
      <c r="B112" s="1">
        <v>4.0199999999999996</v>
      </c>
      <c r="C112">
        <v>625</v>
      </c>
    </row>
    <row r="113" spans="1:3" x14ac:dyDescent="0.3">
      <c r="A113">
        <v>2009</v>
      </c>
      <c r="B113" s="1">
        <v>3.85</v>
      </c>
      <c r="C113">
        <v>641</v>
      </c>
    </row>
    <row r="114" spans="1:3" x14ac:dyDescent="0.3">
      <c r="A114">
        <v>2010</v>
      </c>
      <c r="B114" s="1">
        <v>4.4400000000000004</v>
      </c>
      <c r="C114">
        <v>789</v>
      </c>
    </row>
    <row r="115" spans="1:3" x14ac:dyDescent="0.3">
      <c r="A115">
        <v>2011</v>
      </c>
      <c r="B115" s="1">
        <v>5.4</v>
      </c>
      <c r="C115">
        <v>943</v>
      </c>
    </row>
    <row r="116" spans="1:3" x14ac:dyDescent="0.3">
      <c r="A116">
        <v>2012</v>
      </c>
      <c r="B116" s="1">
        <v>3.92</v>
      </c>
      <c r="C116">
        <v>731</v>
      </c>
    </row>
    <row r="117" spans="1:3" x14ac:dyDescent="0.3">
      <c r="A117">
        <v>2013</v>
      </c>
      <c r="B117" s="1">
        <v>4.1100000000000003</v>
      </c>
      <c r="C117">
        <v>692</v>
      </c>
    </row>
    <row r="118" spans="1:3" x14ac:dyDescent="0.3">
      <c r="A118">
        <v>2014</v>
      </c>
      <c r="B118" s="1">
        <v>3.34</v>
      </c>
      <c r="C118">
        <v>584</v>
      </c>
    </row>
    <row r="119" spans="1:3" x14ac:dyDescent="0.3">
      <c r="A119">
        <v>2015</v>
      </c>
      <c r="B119" s="1">
        <v>3.76</v>
      </c>
      <c r="C119">
        <v>691</v>
      </c>
    </row>
    <row r="120" spans="1:3" x14ac:dyDescent="0.3">
      <c r="A120" t="s">
        <v>201</v>
      </c>
      <c r="B120" s="1" t="s">
        <v>39</v>
      </c>
    </row>
    <row r="121" spans="1:3" x14ac:dyDescent="0.3">
      <c r="A121">
        <v>2007</v>
      </c>
      <c r="B121" s="1">
        <v>3.06</v>
      </c>
      <c r="C121">
        <v>254</v>
      </c>
    </row>
    <row r="122" spans="1:3" x14ac:dyDescent="0.3">
      <c r="A122">
        <v>2008</v>
      </c>
      <c r="B122" s="1">
        <v>2.89</v>
      </c>
      <c r="C122">
        <v>449</v>
      </c>
    </row>
    <row r="123" spans="1:3" x14ac:dyDescent="0.3">
      <c r="A123">
        <v>2009</v>
      </c>
      <c r="B123" s="1">
        <v>3.35</v>
      </c>
      <c r="C123">
        <v>558</v>
      </c>
    </row>
    <row r="124" spans="1:3" x14ac:dyDescent="0.3">
      <c r="A124">
        <v>2010</v>
      </c>
      <c r="B124" s="1">
        <v>2.06</v>
      </c>
      <c r="C124">
        <v>366</v>
      </c>
    </row>
    <row r="125" spans="1:3" x14ac:dyDescent="0.3">
      <c r="A125">
        <v>2011</v>
      </c>
      <c r="B125" s="1">
        <v>2.2000000000000002</v>
      </c>
      <c r="C125">
        <v>384</v>
      </c>
    </row>
    <row r="126" spans="1:3" x14ac:dyDescent="0.3">
      <c r="A126">
        <v>2012</v>
      </c>
      <c r="B126" s="1">
        <v>2.21</v>
      </c>
      <c r="C126">
        <v>413</v>
      </c>
    </row>
    <row r="127" spans="1:3" x14ac:dyDescent="0.3">
      <c r="A127">
        <v>2013</v>
      </c>
      <c r="B127" s="1">
        <v>2.37</v>
      </c>
      <c r="C127">
        <v>399</v>
      </c>
    </row>
    <row r="128" spans="1:3" x14ac:dyDescent="0.3">
      <c r="A128">
        <v>2014</v>
      </c>
      <c r="B128" s="1">
        <v>2.56</v>
      </c>
      <c r="C128">
        <v>447</v>
      </c>
    </row>
    <row r="129" spans="1:3" x14ac:dyDescent="0.3">
      <c r="A129">
        <v>2015</v>
      </c>
      <c r="B129" s="1">
        <v>2.33</v>
      </c>
      <c r="C129">
        <v>428</v>
      </c>
    </row>
    <row r="130" spans="1:3" x14ac:dyDescent="0.3">
      <c r="A130" t="s">
        <v>202</v>
      </c>
      <c r="B130" s="1" t="s">
        <v>40</v>
      </c>
    </row>
    <row r="131" spans="1:3" x14ac:dyDescent="0.3">
      <c r="A131">
        <v>2007</v>
      </c>
      <c r="B131" s="1">
        <v>5.71</v>
      </c>
      <c r="C131">
        <v>474</v>
      </c>
    </row>
    <row r="132" spans="1:3" x14ac:dyDescent="0.3">
      <c r="A132">
        <v>2008</v>
      </c>
      <c r="B132" s="1">
        <v>5.72</v>
      </c>
      <c r="C132">
        <v>889</v>
      </c>
    </row>
    <row r="133" spans="1:3" x14ac:dyDescent="0.3">
      <c r="A133">
        <v>2009</v>
      </c>
      <c r="B133" s="1">
        <v>4.51</v>
      </c>
      <c r="C133">
        <v>750</v>
      </c>
    </row>
    <row r="134" spans="1:3" x14ac:dyDescent="0.3">
      <c r="A134">
        <v>2010</v>
      </c>
      <c r="B134" s="1">
        <v>4.26</v>
      </c>
      <c r="C134">
        <v>756</v>
      </c>
    </row>
    <row r="135" spans="1:3" x14ac:dyDescent="0.3">
      <c r="A135">
        <v>2011</v>
      </c>
      <c r="B135" s="1">
        <v>4.6900000000000004</v>
      </c>
      <c r="C135">
        <v>818</v>
      </c>
    </row>
    <row r="136" spans="1:3" x14ac:dyDescent="0.3">
      <c r="A136">
        <v>2012</v>
      </c>
      <c r="B136" s="1">
        <v>3.16</v>
      </c>
      <c r="C136">
        <v>590</v>
      </c>
    </row>
    <row r="137" spans="1:3" x14ac:dyDescent="0.3">
      <c r="A137">
        <v>2013</v>
      </c>
      <c r="B137" s="1">
        <v>2.93</v>
      </c>
      <c r="C137">
        <v>493</v>
      </c>
    </row>
    <row r="138" spans="1:3" x14ac:dyDescent="0.3">
      <c r="A138">
        <v>2014</v>
      </c>
      <c r="B138" s="1">
        <v>2.42</v>
      </c>
      <c r="C138">
        <v>423</v>
      </c>
    </row>
    <row r="139" spans="1:3" x14ac:dyDescent="0.3">
      <c r="A139">
        <v>2015</v>
      </c>
      <c r="B139" s="1">
        <v>3.05</v>
      </c>
      <c r="C139">
        <v>560</v>
      </c>
    </row>
    <row r="140" spans="1:3" x14ac:dyDescent="0.3">
      <c r="A140" t="s">
        <v>203</v>
      </c>
      <c r="B140" s="1" t="s">
        <v>41</v>
      </c>
    </row>
    <row r="141" spans="1:3" x14ac:dyDescent="0.3">
      <c r="A141">
        <v>2007</v>
      </c>
      <c r="B141" s="1">
        <v>1.93</v>
      </c>
      <c r="C141">
        <v>160</v>
      </c>
    </row>
    <row r="142" spans="1:3" x14ac:dyDescent="0.3">
      <c r="A142">
        <v>2008</v>
      </c>
      <c r="B142" s="1">
        <v>1.93</v>
      </c>
      <c r="C142">
        <v>300</v>
      </c>
    </row>
    <row r="143" spans="1:3" x14ac:dyDescent="0.3">
      <c r="A143">
        <v>2009</v>
      </c>
      <c r="B143" s="1">
        <v>2.54</v>
      </c>
      <c r="C143">
        <v>423</v>
      </c>
    </row>
    <row r="144" spans="1:3" x14ac:dyDescent="0.3">
      <c r="A144">
        <v>2010</v>
      </c>
      <c r="B144" s="1">
        <v>3.18</v>
      </c>
      <c r="C144">
        <v>565</v>
      </c>
    </row>
    <row r="145" spans="1:3" x14ac:dyDescent="0.3">
      <c r="A145">
        <v>2011</v>
      </c>
      <c r="B145" s="1">
        <v>2.72</v>
      </c>
      <c r="C145">
        <v>475</v>
      </c>
    </row>
    <row r="146" spans="1:3" x14ac:dyDescent="0.3">
      <c r="A146">
        <v>2012</v>
      </c>
      <c r="B146" s="1">
        <v>1.83</v>
      </c>
      <c r="C146">
        <v>342</v>
      </c>
    </row>
    <row r="147" spans="1:3" x14ac:dyDescent="0.3">
      <c r="A147">
        <v>2013</v>
      </c>
      <c r="B147" s="1">
        <v>1.77</v>
      </c>
      <c r="C147">
        <v>299</v>
      </c>
    </row>
    <row r="148" spans="1:3" x14ac:dyDescent="0.3">
      <c r="A148">
        <v>2014</v>
      </c>
      <c r="B148" s="1">
        <v>1.82</v>
      </c>
      <c r="C148">
        <v>318</v>
      </c>
    </row>
    <row r="149" spans="1:3" x14ac:dyDescent="0.3">
      <c r="A149">
        <v>2015</v>
      </c>
      <c r="B149" s="1">
        <v>2.15</v>
      </c>
      <c r="C149">
        <v>394</v>
      </c>
    </row>
    <row r="150" spans="1:3" x14ac:dyDescent="0.3">
      <c r="A150" t="s">
        <v>204</v>
      </c>
      <c r="B150" s="1" t="s">
        <v>42</v>
      </c>
    </row>
    <row r="151" spans="1:3" x14ac:dyDescent="0.3">
      <c r="A151">
        <v>2007</v>
      </c>
      <c r="B151" s="1">
        <v>4.41</v>
      </c>
      <c r="C151">
        <v>366</v>
      </c>
    </row>
    <row r="152" spans="1:3" x14ac:dyDescent="0.3">
      <c r="A152">
        <v>2008</v>
      </c>
      <c r="B152" s="1">
        <v>4.24</v>
      </c>
      <c r="C152">
        <v>659</v>
      </c>
    </row>
    <row r="153" spans="1:3" x14ac:dyDescent="0.3">
      <c r="A153">
        <v>2009</v>
      </c>
      <c r="B153" s="1">
        <v>5.38</v>
      </c>
      <c r="C153">
        <v>895</v>
      </c>
    </row>
    <row r="154" spans="1:3" x14ac:dyDescent="0.3">
      <c r="A154">
        <v>2010</v>
      </c>
      <c r="B154" s="1">
        <v>4.42</v>
      </c>
      <c r="C154">
        <v>786</v>
      </c>
    </row>
    <row r="155" spans="1:3" x14ac:dyDescent="0.3">
      <c r="A155">
        <v>2011</v>
      </c>
      <c r="B155" s="1">
        <v>4.67</v>
      </c>
      <c r="C155">
        <v>816</v>
      </c>
    </row>
    <row r="156" spans="1:3" x14ac:dyDescent="0.3">
      <c r="A156">
        <v>2012</v>
      </c>
      <c r="B156" s="1">
        <v>3.64</v>
      </c>
      <c r="C156">
        <v>680</v>
      </c>
    </row>
    <row r="157" spans="1:3" x14ac:dyDescent="0.3">
      <c r="A157">
        <v>2013</v>
      </c>
      <c r="B157" s="1">
        <v>4.1399999999999997</v>
      </c>
      <c r="C157">
        <v>698</v>
      </c>
    </row>
    <row r="158" spans="1:3" x14ac:dyDescent="0.3">
      <c r="A158">
        <v>2014</v>
      </c>
      <c r="B158" s="1">
        <v>2.59</v>
      </c>
      <c r="C158">
        <v>452</v>
      </c>
    </row>
    <row r="159" spans="1:3" x14ac:dyDescent="0.3">
      <c r="A159">
        <v>2015</v>
      </c>
      <c r="B159" s="1">
        <v>2.56</v>
      </c>
      <c r="C159">
        <v>470</v>
      </c>
    </row>
    <row r="160" spans="1:3" x14ac:dyDescent="0.3">
      <c r="A160" t="s">
        <v>205</v>
      </c>
      <c r="B160" s="1" t="s">
        <v>206</v>
      </c>
    </row>
    <row r="161" spans="1:3" x14ac:dyDescent="0.3">
      <c r="A161">
        <v>2007</v>
      </c>
      <c r="B161" s="1">
        <v>0</v>
      </c>
      <c r="C161">
        <v>0</v>
      </c>
    </row>
    <row r="162" spans="1:3" x14ac:dyDescent="0.3">
      <c r="A162">
        <v>2008</v>
      </c>
      <c r="B162" s="1">
        <v>0</v>
      </c>
      <c r="C162">
        <v>0</v>
      </c>
    </row>
    <row r="163" spans="1:3" x14ac:dyDescent="0.3">
      <c r="A163">
        <v>2009</v>
      </c>
      <c r="B163" s="1">
        <v>0</v>
      </c>
      <c r="C163">
        <v>0</v>
      </c>
    </row>
    <row r="164" spans="1:3" x14ac:dyDescent="0.3">
      <c r="A164">
        <v>2010</v>
      </c>
      <c r="B164" s="1">
        <v>0</v>
      </c>
      <c r="C164">
        <v>0</v>
      </c>
    </row>
    <row r="165" spans="1:3" x14ac:dyDescent="0.3">
      <c r="A165">
        <v>2011</v>
      </c>
      <c r="B165" s="1">
        <v>0</v>
      </c>
      <c r="C165">
        <v>0</v>
      </c>
    </row>
    <row r="166" spans="1:3" x14ac:dyDescent="0.3">
      <c r="A166">
        <v>2012</v>
      </c>
      <c r="B166" s="1">
        <v>0.16</v>
      </c>
      <c r="C166">
        <v>30</v>
      </c>
    </row>
    <row r="167" spans="1:3" x14ac:dyDescent="0.3">
      <c r="A167">
        <v>2013</v>
      </c>
      <c r="B167" s="1">
        <v>0.32</v>
      </c>
      <c r="C167">
        <v>54</v>
      </c>
    </row>
    <row r="168" spans="1:3" x14ac:dyDescent="0.3">
      <c r="A168">
        <v>2014</v>
      </c>
      <c r="B168" s="1">
        <v>0.21</v>
      </c>
      <c r="C168">
        <v>36</v>
      </c>
    </row>
    <row r="169" spans="1:3" x14ac:dyDescent="0.3">
      <c r="A169">
        <v>2015</v>
      </c>
      <c r="B169" s="1">
        <v>0.14000000000000001</v>
      </c>
      <c r="C169">
        <v>25</v>
      </c>
    </row>
    <row r="170" spans="1:3" x14ac:dyDescent="0.3">
      <c r="A170" t="s">
        <v>207</v>
      </c>
      <c r="B170" s="1" t="s">
        <v>45</v>
      </c>
    </row>
    <row r="171" spans="1:3" x14ac:dyDescent="0.3">
      <c r="A171">
        <v>2007</v>
      </c>
      <c r="B171" s="1">
        <v>0.46</v>
      </c>
      <c r="C171">
        <v>38</v>
      </c>
    </row>
    <row r="172" spans="1:3" x14ac:dyDescent="0.3">
      <c r="A172">
        <v>2008</v>
      </c>
      <c r="B172" s="1">
        <v>0.48</v>
      </c>
      <c r="C172">
        <v>74</v>
      </c>
    </row>
    <row r="173" spans="1:3" x14ac:dyDescent="0.3">
      <c r="A173">
        <v>2009</v>
      </c>
      <c r="B173" s="1">
        <v>0.61</v>
      </c>
      <c r="C173">
        <v>102</v>
      </c>
    </row>
    <row r="174" spans="1:3" x14ac:dyDescent="0.3">
      <c r="A174">
        <v>2010</v>
      </c>
      <c r="B174" s="1">
        <v>0.47</v>
      </c>
      <c r="C174">
        <v>84</v>
      </c>
    </row>
    <row r="175" spans="1:3" x14ac:dyDescent="0.3">
      <c r="A175">
        <v>2011</v>
      </c>
      <c r="B175" s="1">
        <v>0.27</v>
      </c>
      <c r="C175">
        <v>47</v>
      </c>
    </row>
    <row r="176" spans="1:3" x14ac:dyDescent="0.3">
      <c r="A176">
        <v>2012</v>
      </c>
      <c r="B176" s="1">
        <v>0.26</v>
      </c>
      <c r="C176">
        <v>48</v>
      </c>
    </row>
    <row r="177" spans="1:3" x14ac:dyDescent="0.3">
      <c r="A177">
        <v>2013</v>
      </c>
      <c r="B177" s="1">
        <v>0.35</v>
      </c>
      <c r="C177">
        <v>59</v>
      </c>
    </row>
    <row r="178" spans="1:3" x14ac:dyDescent="0.3">
      <c r="A178">
        <v>2014</v>
      </c>
      <c r="B178" s="1">
        <v>0.36</v>
      </c>
      <c r="C178">
        <v>63</v>
      </c>
    </row>
    <row r="179" spans="1:3" x14ac:dyDescent="0.3">
      <c r="A179">
        <v>2015</v>
      </c>
      <c r="B179" s="1">
        <v>0.51</v>
      </c>
      <c r="C179">
        <v>94</v>
      </c>
    </row>
    <row r="180" spans="1:3" x14ac:dyDescent="0.3">
      <c r="A180" t="s">
        <v>208</v>
      </c>
      <c r="B180" s="1" t="s">
        <v>46</v>
      </c>
    </row>
    <row r="181" spans="1:3" x14ac:dyDescent="0.3">
      <c r="A181">
        <v>2007</v>
      </c>
      <c r="B181" s="1">
        <v>9.5399999999999991</v>
      </c>
      <c r="C181">
        <v>792</v>
      </c>
    </row>
    <row r="182" spans="1:3" x14ac:dyDescent="0.3">
      <c r="A182">
        <v>2008</v>
      </c>
      <c r="B182" s="1">
        <v>9.8699999999999992</v>
      </c>
      <c r="C182">
        <v>1533</v>
      </c>
    </row>
    <row r="183" spans="1:3" x14ac:dyDescent="0.3">
      <c r="A183">
        <v>2009</v>
      </c>
      <c r="B183" s="1">
        <v>10.23</v>
      </c>
      <c r="C183">
        <v>1702</v>
      </c>
    </row>
    <row r="184" spans="1:3" x14ac:dyDescent="0.3">
      <c r="A184">
        <v>2010</v>
      </c>
      <c r="B184" s="1">
        <v>11.21</v>
      </c>
      <c r="C184">
        <v>1992</v>
      </c>
    </row>
    <row r="185" spans="1:3" x14ac:dyDescent="0.3">
      <c r="A185">
        <v>2011</v>
      </c>
      <c r="B185" s="1">
        <v>9.44</v>
      </c>
      <c r="C185">
        <v>1648</v>
      </c>
    </row>
    <row r="186" spans="1:3" x14ac:dyDescent="0.3">
      <c r="A186">
        <v>2012</v>
      </c>
      <c r="B186" s="1">
        <v>8.31</v>
      </c>
      <c r="C186">
        <v>1551</v>
      </c>
    </row>
    <row r="187" spans="1:3" x14ac:dyDescent="0.3">
      <c r="A187">
        <v>2013</v>
      </c>
      <c r="B187" s="1">
        <v>7.65</v>
      </c>
      <c r="C187">
        <v>1289</v>
      </c>
    </row>
    <row r="188" spans="1:3" x14ac:dyDescent="0.3">
      <c r="A188">
        <v>2014</v>
      </c>
      <c r="B188" s="1">
        <v>8.8000000000000007</v>
      </c>
      <c r="C188">
        <v>1539</v>
      </c>
    </row>
    <row r="189" spans="1:3" x14ac:dyDescent="0.3">
      <c r="A189">
        <v>2015</v>
      </c>
      <c r="B189" s="1">
        <v>8.15</v>
      </c>
      <c r="C189">
        <v>1496</v>
      </c>
    </row>
    <row r="190" spans="1:3" x14ac:dyDescent="0.3">
      <c r="A190" t="s">
        <v>209</v>
      </c>
      <c r="B190" s="1" t="s">
        <v>173</v>
      </c>
    </row>
    <row r="191" spans="1:3" x14ac:dyDescent="0.3">
      <c r="A191">
        <v>2007</v>
      </c>
      <c r="B191" s="1">
        <v>4.97</v>
      </c>
      <c r="C191">
        <v>413</v>
      </c>
    </row>
    <row r="192" spans="1:3" x14ac:dyDescent="0.3">
      <c r="A192">
        <v>2008</v>
      </c>
      <c r="B192" s="1">
        <v>7.69</v>
      </c>
      <c r="C192">
        <v>1194</v>
      </c>
    </row>
    <row r="193" spans="1:3" x14ac:dyDescent="0.3">
      <c r="A193">
        <v>2009</v>
      </c>
      <c r="B193" s="1">
        <v>8.34</v>
      </c>
      <c r="C193">
        <v>1388</v>
      </c>
    </row>
    <row r="194" spans="1:3" x14ac:dyDescent="0.3">
      <c r="A194">
        <v>2010</v>
      </c>
      <c r="B194" s="1">
        <v>8.67</v>
      </c>
      <c r="C194">
        <v>1541</v>
      </c>
    </row>
    <row r="195" spans="1:3" x14ac:dyDescent="0.3">
      <c r="A195">
        <v>2011</v>
      </c>
      <c r="B195" s="1">
        <v>9.07</v>
      </c>
      <c r="C195">
        <v>1584</v>
      </c>
    </row>
    <row r="196" spans="1:3" x14ac:dyDescent="0.3">
      <c r="A196">
        <v>2012</v>
      </c>
      <c r="B196" s="1">
        <v>9.6300000000000008</v>
      </c>
      <c r="C196">
        <v>1797</v>
      </c>
    </row>
    <row r="197" spans="1:3" x14ac:dyDescent="0.3">
      <c r="A197">
        <v>2013</v>
      </c>
      <c r="B197" s="1">
        <v>9.99</v>
      </c>
      <c r="C197">
        <v>1684</v>
      </c>
    </row>
    <row r="198" spans="1:3" x14ac:dyDescent="0.3">
      <c r="A198">
        <v>2014</v>
      </c>
      <c r="B198" s="1">
        <v>11.21</v>
      </c>
      <c r="C198">
        <v>1960</v>
      </c>
    </row>
    <row r="199" spans="1:3" x14ac:dyDescent="0.3">
      <c r="A199">
        <v>2015</v>
      </c>
      <c r="B199" s="1">
        <v>11.68</v>
      </c>
      <c r="C199">
        <v>2145</v>
      </c>
    </row>
    <row r="200" spans="1:3" x14ac:dyDescent="0.3">
      <c r="A200" t="s">
        <v>210</v>
      </c>
      <c r="B200" s="1" t="s">
        <v>48</v>
      </c>
    </row>
    <row r="201" spans="1:3" x14ac:dyDescent="0.3">
      <c r="A201">
        <v>2007</v>
      </c>
      <c r="B201" s="1">
        <v>2.5299999999999998</v>
      </c>
      <c r="C201">
        <v>210</v>
      </c>
    </row>
    <row r="202" spans="1:3" x14ac:dyDescent="0.3">
      <c r="A202">
        <v>2008</v>
      </c>
      <c r="B202" s="1">
        <v>2.11</v>
      </c>
      <c r="C202">
        <v>327</v>
      </c>
    </row>
    <row r="203" spans="1:3" x14ac:dyDescent="0.3">
      <c r="A203">
        <v>2009</v>
      </c>
      <c r="B203" s="1">
        <v>1.68</v>
      </c>
      <c r="C203">
        <v>280</v>
      </c>
    </row>
    <row r="204" spans="1:3" x14ac:dyDescent="0.3">
      <c r="A204">
        <v>2010</v>
      </c>
      <c r="B204" s="1">
        <v>2.27</v>
      </c>
      <c r="C204">
        <v>404</v>
      </c>
    </row>
    <row r="205" spans="1:3" x14ac:dyDescent="0.3">
      <c r="A205">
        <v>2011</v>
      </c>
      <c r="B205" s="1">
        <v>2.96</v>
      </c>
      <c r="C205">
        <v>517</v>
      </c>
    </row>
    <row r="206" spans="1:3" x14ac:dyDescent="0.3">
      <c r="A206">
        <v>2012</v>
      </c>
      <c r="B206" s="1">
        <v>3.11</v>
      </c>
      <c r="C206">
        <v>581</v>
      </c>
    </row>
    <row r="207" spans="1:3" x14ac:dyDescent="0.3">
      <c r="A207">
        <v>2013</v>
      </c>
      <c r="B207" s="1">
        <v>2.39</v>
      </c>
      <c r="C207">
        <v>402</v>
      </c>
    </row>
    <row r="208" spans="1:3" x14ac:dyDescent="0.3">
      <c r="A208">
        <v>2014</v>
      </c>
      <c r="B208" s="1">
        <v>2.85</v>
      </c>
      <c r="C208">
        <v>499</v>
      </c>
    </row>
    <row r="209" spans="1:3" x14ac:dyDescent="0.3">
      <c r="A209">
        <v>2015</v>
      </c>
      <c r="B209" s="1">
        <v>3.63</v>
      </c>
      <c r="C209">
        <v>666</v>
      </c>
    </row>
    <row r="210" spans="1:3" x14ac:dyDescent="0.3">
      <c r="A210" t="s">
        <v>211</v>
      </c>
      <c r="B210" s="1" t="s">
        <v>49</v>
      </c>
    </row>
    <row r="211" spans="1:3" x14ac:dyDescent="0.3">
      <c r="A211">
        <v>2007</v>
      </c>
      <c r="B211" s="1">
        <v>5.01</v>
      </c>
      <c r="C211">
        <v>416</v>
      </c>
    </row>
    <row r="212" spans="1:3" x14ac:dyDescent="0.3">
      <c r="A212">
        <v>2008</v>
      </c>
      <c r="B212" s="1">
        <v>4.51</v>
      </c>
      <c r="C212">
        <v>700</v>
      </c>
    </row>
    <row r="213" spans="1:3" x14ac:dyDescent="0.3">
      <c r="A213">
        <v>2009</v>
      </c>
      <c r="B213" s="1">
        <v>4.7300000000000004</v>
      </c>
      <c r="C213">
        <v>786</v>
      </c>
    </row>
    <row r="214" spans="1:3" x14ac:dyDescent="0.3">
      <c r="A214">
        <v>2010</v>
      </c>
      <c r="B214" s="1">
        <v>4.17</v>
      </c>
      <c r="C214">
        <v>740</v>
      </c>
    </row>
    <row r="215" spans="1:3" x14ac:dyDescent="0.3">
      <c r="A215">
        <v>2011</v>
      </c>
      <c r="B215" s="1">
        <v>4.72</v>
      </c>
      <c r="C215">
        <v>824</v>
      </c>
    </row>
    <row r="216" spans="1:3" x14ac:dyDescent="0.3">
      <c r="A216">
        <v>2012</v>
      </c>
      <c r="B216" s="1">
        <v>7.18</v>
      </c>
      <c r="C216">
        <v>1341</v>
      </c>
    </row>
    <row r="217" spans="1:3" x14ac:dyDescent="0.3">
      <c r="A217">
        <v>2013</v>
      </c>
      <c r="B217" s="1">
        <v>10.31</v>
      </c>
      <c r="C217">
        <v>1737</v>
      </c>
    </row>
    <row r="218" spans="1:3" x14ac:dyDescent="0.3">
      <c r="A218">
        <v>2014</v>
      </c>
      <c r="B218" s="1">
        <v>10.8</v>
      </c>
      <c r="C218">
        <v>1889</v>
      </c>
    </row>
    <row r="219" spans="1:3" x14ac:dyDescent="0.3">
      <c r="A219">
        <v>2015</v>
      </c>
      <c r="B219" s="1">
        <v>9.98</v>
      </c>
      <c r="C219">
        <v>1832</v>
      </c>
    </row>
    <row r="220" spans="1:3" x14ac:dyDescent="0.3">
      <c r="A220" t="s">
        <v>212</v>
      </c>
      <c r="B220" s="1" t="s">
        <v>50</v>
      </c>
    </row>
    <row r="221" spans="1:3" x14ac:dyDescent="0.3">
      <c r="A221">
        <v>2007</v>
      </c>
      <c r="B221" s="1">
        <v>3.24</v>
      </c>
      <c r="C221">
        <v>269</v>
      </c>
    </row>
    <row r="222" spans="1:3" x14ac:dyDescent="0.3">
      <c r="A222">
        <v>2008</v>
      </c>
      <c r="B222" s="1">
        <v>4.93</v>
      </c>
      <c r="C222">
        <v>765</v>
      </c>
    </row>
    <row r="223" spans="1:3" x14ac:dyDescent="0.3">
      <c r="A223">
        <v>2009</v>
      </c>
      <c r="B223" s="1">
        <v>4.6399999999999997</v>
      </c>
      <c r="C223">
        <v>771</v>
      </c>
    </row>
    <row r="224" spans="1:3" x14ac:dyDescent="0.3">
      <c r="A224">
        <v>2010</v>
      </c>
      <c r="B224" s="1">
        <v>6.05</v>
      </c>
      <c r="C224">
        <v>1075</v>
      </c>
    </row>
    <row r="225" spans="1:3" x14ac:dyDescent="0.3">
      <c r="A225">
        <v>2011</v>
      </c>
      <c r="B225" s="1">
        <v>5.79</v>
      </c>
      <c r="C225">
        <v>1011</v>
      </c>
    </row>
    <row r="226" spans="1:3" x14ac:dyDescent="0.3">
      <c r="A226">
        <v>2012</v>
      </c>
      <c r="B226" s="1">
        <v>4.88</v>
      </c>
      <c r="C226">
        <v>911</v>
      </c>
    </row>
    <row r="227" spans="1:3" x14ac:dyDescent="0.3">
      <c r="A227">
        <v>2013</v>
      </c>
      <c r="B227" s="1">
        <v>4.49</v>
      </c>
      <c r="C227">
        <v>757</v>
      </c>
    </row>
    <row r="228" spans="1:3" x14ac:dyDescent="0.3">
      <c r="A228">
        <v>2014</v>
      </c>
      <c r="B228" s="1">
        <v>3.71</v>
      </c>
      <c r="C228">
        <v>648</v>
      </c>
    </row>
    <row r="229" spans="1:3" x14ac:dyDescent="0.3">
      <c r="A229">
        <v>2015</v>
      </c>
      <c r="B229" s="1">
        <v>4.26</v>
      </c>
      <c r="C229">
        <v>783</v>
      </c>
    </row>
    <row r="230" spans="1:3" x14ac:dyDescent="0.3">
      <c r="A230" t="s">
        <v>213</v>
      </c>
      <c r="B230" s="1" t="s">
        <v>51</v>
      </c>
    </row>
    <row r="231" spans="1:3" x14ac:dyDescent="0.3">
      <c r="A231">
        <v>2007</v>
      </c>
      <c r="B231" s="1">
        <v>2.2000000000000002</v>
      </c>
      <c r="C231">
        <v>183</v>
      </c>
    </row>
    <row r="232" spans="1:3" x14ac:dyDescent="0.3">
      <c r="A232">
        <v>2008</v>
      </c>
      <c r="B232" s="1">
        <v>2.54</v>
      </c>
      <c r="C232">
        <v>394</v>
      </c>
    </row>
    <row r="233" spans="1:3" x14ac:dyDescent="0.3">
      <c r="A233">
        <v>2009</v>
      </c>
      <c r="B233" s="1">
        <v>2.41</v>
      </c>
      <c r="C233">
        <v>401</v>
      </c>
    </row>
    <row r="234" spans="1:3" x14ac:dyDescent="0.3">
      <c r="A234">
        <v>2010</v>
      </c>
      <c r="B234" s="1">
        <v>1.9</v>
      </c>
      <c r="C234">
        <v>338</v>
      </c>
    </row>
    <row r="235" spans="1:3" x14ac:dyDescent="0.3">
      <c r="A235">
        <v>2011</v>
      </c>
      <c r="B235" s="1">
        <v>1.62</v>
      </c>
      <c r="C235">
        <v>282</v>
      </c>
    </row>
    <row r="236" spans="1:3" x14ac:dyDescent="0.3">
      <c r="A236">
        <v>2012</v>
      </c>
      <c r="B236" s="1">
        <v>2.12</v>
      </c>
      <c r="C236">
        <v>396</v>
      </c>
    </row>
    <row r="237" spans="1:3" x14ac:dyDescent="0.3">
      <c r="A237">
        <v>2013</v>
      </c>
      <c r="B237" s="1">
        <v>2.16</v>
      </c>
      <c r="C237">
        <v>364</v>
      </c>
    </row>
    <row r="238" spans="1:3" x14ac:dyDescent="0.3">
      <c r="A238">
        <v>2014</v>
      </c>
      <c r="B238" s="1">
        <v>1.77</v>
      </c>
      <c r="C238">
        <v>310</v>
      </c>
    </row>
    <row r="239" spans="1:3" x14ac:dyDescent="0.3">
      <c r="A239">
        <v>2015</v>
      </c>
      <c r="B239" s="1">
        <v>2.54</v>
      </c>
      <c r="C239">
        <v>466</v>
      </c>
    </row>
    <row r="240" spans="1:3" x14ac:dyDescent="0.3">
      <c r="A240" t="s">
        <v>214</v>
      </c>
      <c r="B240" s="1" t="s">
        <v>52</v>
      </c>
    </row>
    <row r="241" spans="1:3" x14ac:dyDescent="0.3">
      <c r="A241">
        <v>2007</v>
      </c>
      <c r="B241" s="1">
        <v>7.01</v>
      </c>
      <c r="C241">
        <v>582</v>
      </c>
    </row>
    <row r="242" spans="1:3" x14ac:dyDescent="0.3">
      <c r="A242">
        <v>2008</v>
      </c>
      <c r="B242" s="1">
        <v>6.95</v>
      </c>
      <c r="C242">
        <v>1080</v>
      </c>
    </row>
    <row r="243" spans="1:3" x14ac:dyDescent="0.3">
      <c r="A243">
        <v>2009</v>
      </c>
      <c r="B243" s="1">
        <v>7.29</v>
      </c>
      <c r="C243">
        <v>1212</v>
      </c>
    </row>
    <row r="244" spans="1:3" x14ac:dyDescent="0.3">
      <c r="A244">
        <v>2010</v>
      </c>
      <c r="B244" s="1">
        <v>7.17</v>
      </c>
      <c r="C244">
        <v>1273</v>
      </c>
    </row>
    <row r="245" spans="1:3" x14ac:dyDescent="0.3">
      <c r="A245">
        <v>2011</v>
      </c>
      <c r="B245" s="1">
        <v>5.69</v>
      </c>
      <c r="C245">
        <v>994</v>
      </c>
    </row>
    <row r="246" spans="1:3" x14ac:dyDescent="0.3">
      <c r="A246">
        <v>2012</v>
      </c>
      <c r="B246" s="1">
        <v>6.7</v>
      </c>
      <c r="C246">
        <v>1251</v>
      </c>
    </row>
    <row r="247" spans="1:3" x14ac:dyDescent="0.3">
      <c r="A247">
        <v>2013</v>
      </c>
      <c r="B247" s="1">
        <v>6.99</v>
      </c>
      <c r="C247">
        <v>1178</v>
      </c>
    </row>
    <row r="248" spans="1:3" x14ac:dyDescent="0.3">
      <c r="A248">
        <v>2014</v>
      </c>
      <c r="B248" s="1">
        <v>6.11</v>
      </c>
      <c r="C248">
        <v>1069</v>
      </c>
    </row>
    <row r="249" spans="1:3" x14ac:dyDescent="0.3">
      <c r="A249">
        <v>2015</v>
      </c>
      <c r="B249" s="1">
        <v>5.04</v>
      </c>
      <c r="C249">
        <v>926</v>
      </c>
    </row>
    <row r="250" spans="1:3" x14ac:dyDescent="0.3">
      <c r="A250" t="s">
        <v>215</v>
      </c>
      <c r="B250" s="1" t="s">
        <v>216</v>
      </c>
    </row>
    <row r="251" spans="1:3" x14ac:dyDescent="0.3">
      <c r="A251">
        <v>2007</v>
      </c>
      <c r="B251" s="1">
        <v>1.28</v>
      </c>
      <c r="C251">
        <v>106</v>
      </c>
    </row>
    <row r="252" spans="1:3" x14ac:dyDescent="0.3">
      <c r="A252">
        <v>2008</v>
      </c>
      <c r="B252" s="1">
        <v>0</v>
      </c>
      <c r="C252">
        <v>0</v>
      </c>
    </row>
    <row r="253" spans="1:3" x14ac:dyDescent="0.3">
      <c r="A253">
        <v>2009</v>
      </c>
      <c r="B253" s="1">
        <v>0</v>
      </c>
      <c r="C253">
        <v>0</v>
      </c>
    </row>
    <row r="254" spans="1:3" x14ac:dyDescent="0.3">
      <c r="A254">
        <v>2010</v>
      </c>
      <c r="B254" s="1">
        <v>0</v>
      </c>
      <c r="C254">
        <v>0</v>
      </c>
    </row>
    <row r="255" spans="1:3" x14ac:dyDescent="0.3">
      <c r="A255">
        <v>2011</v>
      </c>
      <c r="B255" s="1">
        <v>0</v>
      </c>
      <c r="C255">
        <v>0</v>
      </c>
    </row>
    <row r="256" spans="1:3" x14ac:dyDescent="0.3">
      <c r="A256">
        <v>2012</v>
      </c>
      <c r="B256" s="1">
        <v>0</v>
      </c>
      <c r="C256">
        <v>0</v>
      </c>
    </row>
    <row r="257" spans="1:3" x14ac:dyDescent="0.3">
      <c r="A257">
        <v>2013</v>
      </c>
      <c r="B257" s="1">
        <v>0</v>
      </c>
      <c r="C257">
        <v>0</v>
      </c>
    </row>
    <row r="258" spans="1:3" x14ac:dyDescent="0.3">
      <c r="A258">
        <v>2014</v>
      </c>
      <c r="B258" s="1">
        <v>0</v>
      </c>
      <c r="C258">
        <v>0</v>
      </c>
    </row>
    <row r="259" spans="1:3" x14ac:dyDescent="0.3">
      <c r="A259">
        <v>2015</v>
      </c>
      <c r="B259" s="1">
        <v>0</v>
      </c>
      <c r="C259">
        <v>0</v>
      </c>
    </row>
    <row r="260" spans="1:3" x14ac:dyDescent="0.3">
      <c r="A260" t="s">
        <v>217</v>
      </c>
      <c r="B260" s="1" t="s">
        <v>55</v>
      </c>
    </row>
    <row r="261" spans="1:3" x14ac:dyDescent="0.3">
      <c r="A261">
        <v>2007</v>
      </c>
      <c r="B261" s="1">
        <v>13.8</v>
      </c>
      <c r="C261">
        <v>1146</v>
      </c>
    </row>
    <row r="262" spans="1:3" x14ac:dyDescent="0.3">
      <c r="A262">
        <v>2008</v>
      </c>
      <c r="B262" s="1">
        <v>9.73</v>
      </c>
      <c r="C262">
        <v>1512</v>
      </c>
    </row>
    <row r="263" spans="1:3" x14ac:dyDescent="0.3">
      <c r="A263">
        <v>2009</v>
      </c>
      <c r="B263" s="1">
        <v>7.92</v>
      </c>
      <c r="C263">
        <v>1317</v>
      </c>
    </row>
    <row r="264" spans="1:3" x14ac:dyDescent="0.3">
      <c r="A264">
        <v>2010</v>
      </c>
      <c r="B264" s="1">
        <v>7.75</v>
      </c>
      <c r="C264">
        <v>1376</v>
      </c>
    </row>
    <row r="265" spans="1:3" x14ac:dyDescent="0.3">
      <c r="A265">
        <v>2011</v>
      </c>
      <c r="B265" s="1">
        <v>7.74</v>
      </c>
      <c r="C265">
        <v>1351</v>
      </c>
    </row>
    <row r="266" spans="1:3" x14ac:dyDescent="0.3">
      <c r="A266">
        <v>2012</v>
      </c>
      <c r="B266" s="1">
        <v>9.61</v>
      </c>
      <c r="C266">
        <v>1794</v>
      </c>
    </row>
    <row r="267" spans="1:3" x14ac:dyDescent="0.3">
      <c r="A267">
        <v>2013</v>
      </c>
      <c r="B267" s="1">
        <v>12.62</v>
      </c>
      <c r="C267">
        <v>2126</v>
      </c>
    </row>
    <row r="268" spans="1:3" x14ac:dyDescent="0.3">
      <c r="A268">
        <v>2014</v>
      </c>
      <c r="B268" s="1">
        <v>13.05</v>
      </c>
      <c r="C268">
        <v>2281</v>
      </c>
    </row>
    <row r="269" spans="1:3" x14ac:dyDescent="0.3">
      <c r="A269">
        <v>2015</v>
      </c>
      <c r="B269" s="1">
        <v>12.97</v>
      </c>
      <c r="C269">
        <v>2381</v>
      </c>
    </row>
    <row r="270" spans="1:3" x14ac:dyDescent="0.3">
      <c r="A270" t="s">
        <v>218</v>
      </c>
      <c r="B270" s="1" t="s">
        <v>56</v>
      </c>
    </row>
    <row r="271" spans="1:3" x14ac:dyDescent="0.3">
      <c r="A271">
        <v>2007</v>
      </c>
      <c r="B271" s="1">
        <v>2.66</v>
      </c>
      <c r="C271">
        <v>221</v>
      </c>
    </row>
    <row r="272" spans="1:3" x14ac:dyDescent="0.3">
      <c r="A272">
        <v>2008</v>
      </c>
      <c r="B272" s="1">
        <v>2.79</v>
      </c>
      <c r="C272">
        <v>433</v>
      </c>
    </row>
    <row r="273" spans="1:3" x14ac:dyDescent="0.3">
      <c r="A273">
        <v>2009</v>
      </c>
      <c r="B273" s="1">
        <v>3.05</v>
      </c>
      <c r="C273">
        <v>507</v>
      </c>
    </row>
    <row r="274" spans="1:3" x14ac:dyDescent="0.3">
      <c r="A274">
        <v>2010</v>
      </c>
      <c r="B274" s="1">
        <v>2.5099999999999998</v>
      </c>
      <c r="C274">
        <v>445</v>
      </c>
    </row>
    <row r="275" spans="1:3" x14ac:dyDescent="0.3">
      <c r="A275">
        <v>2011</v>
      </c>
      <c r="B275" s="1">
        <v>2.5299999999999998</v>
      </c>
      <c r="C275">
        <v>442</v>
      </c>
    </row>
    <row r="276" spans="1:3" x14ac:dyDescent="0.3">
      <c r="A276">
        <v>2012</v>
      </c>
      <c r="B276" s="1">
        <v>3.33</v>
      </c>
      <c r="C276">
        <v>622</v>
      </c>
    </row>
    <row r="277" spans="1:3" x14ac:dyDescent="0.3">
      <c r="A277">
        <v>2013</v>
      </c>
      <c r="B277" s="1">
        <v>3.83</v>
      </c>
      <c r="C277">
        <v>645</v>
      </c>
    </row>
    <row r="278" spans="1:3" x14ac:dyDescent="0.3">
      <c r="A278">
        <v>2014</v>
      </c>
      <c r="B278" s="1">
        <v>3.96</v>
      </c>
      <c r="C278">
        <v>693</v>
      </c>
    </row>
    <row r="279" spans="1:3" x14ac:dyDescent="0.3">
      <c r="A279">
        <v>2015</v>
      </c>
      <c r="B279" s="1">
        <v>3.63</v>
      </c>
      <c r="C279">
        <v>667</v>
      </c>
    </row>
    <row r="280" spans="1:3" x14ac:dyDescent="0.3">
      <c r="A280" t="s">
        <v>219</v>
      </c>
      <c r="B280" s="1" t="s">
        <v>57</v>
      </c>
    </row>
    <row r="281" spans="1:3" x14ac:dyDescent="0.3">
      <c r="A281">
        <v>2007</v>
      </c>
      <c r="B281" s="1">
        <v>3.07</v>
      </c>
      <c r="C281">
        <v>255</v>
      </c>
    </row>
    <row r="282" spans="1:3" x14ac:dyDescent="0.3">
      <c r="A282">
        <v>2008</v>
      </c>
      <c r="B282" s="1">
        <v>2.17</v>
      </c>
      <c r="C282">
        <v>337</v>
      </c>
    </row>
    <row r="283" spans="1:3" x14ac:dyDescent="0.3">
      <c r="A283">
        <v>2009</v>
      </c>
      <c r="B283" s="1">
        <v>2.0699999999999998</v>
      </c>
      <c r="C283">
        <v>345</v>
      </c>
    </row>
    <row r="284" spans="1:3" x14ac:dyDescent="0.3">
      <c r="A284">
        <v>2010</v>
      </c>
      <c r="B284" s="1">
        <v>2.87</v>
      </c>
      <c r="C284">
        <v>509</v>
      </c>
    </row>
    <row r="285" spans="1:3" x14ac:dyDescent="0.3">
      <c r="A285">
        <v>2011</v>
      </c>
      <c r="B285" s="1">
        <v>3.52</v>
      </c>
      <c r="C285">
        <v>615</v>
      </c>
    </row>
    <row r="286" spans="1:3" x14ac:dyDescent="0.3">
      <c r="A286">
        <v>2012</v>
      </c>
      <c r="B286" s="1">
        <v>5.47</v>
      </c>
      <c r="C286">
        <v>1020</v>
      </c>
    </row>
    <row r="287" spans="1:3" x14ac:dyDescent="0.3">
      <c r="A287">
        <v>2013</v>
      </c>
      <c r="B287" s="1">
        <v>5.92</v>
      </c>
      <c r="C287">
        <v>997</v>
      </c>
    </row>
    <row r="288" spans="1:3" x14ac:dyDescent="0.3">
      <c r="A288">
        <v>2014</v>
      </c>
      <c r="B288" s="1">
        <v>5.75</v>
      </c>
      <c r="C288">
        <v>1006</v>
      </c>
    </row>
    <row r="289" spans="1:3" x14ac:dyDescent="0.3">
      <c r="A289">
        <v>2015</v>
      </c>
      <c r="B289" s="1">
        <v>5.43</v>
      </c>
      <c r="C289">
        <v>998</v>
      </c>
    </row>
    <row r="290" spans="1:3" x14ac:dyDescent="0.3">
      <c r="A290" t="s">
        <v>220</v>
      </c>
      <c r="B290" s="1" t="s">
        <v>58</v>
      </c>
    </row>
    <row r="291" spans="1:3" x14ac:dyDescent="0.3">
      <c r="A291">
        <v>2007</v>
      </c>
      <c r="B291" s="1">
        <v>4.63</v>
      </c>
      <c r="C291">
        <v>384</v>
      </c>
    </row>
    <row r="292" spans="1:3" x14ac:dyDescent="0.3">
      <c r="A292">
        <v>2008</v>
      </c>
      <c r="B292" s="1">
        <v>4.92</v>
      </c>
      <c r="C292">
        <v>764</v>
      </c>
    </row>
    <row r="293" spans="1:3" x14ac:dyDescent="0.3">
      <c r="A293">
        <v>2009</v>
      </c>
      <c r="B293" s="1">
        <v>5.56</v>
      </c>
      <c r="C293">
        <v>925</v>
      </c>
    </row>
    <row r="294" spans="1:3" x14ac:dyDescent="0.3">
      <c r="A294">
        <v>2010</v>
      </c>
      <c r="B294" s="1">
        <v>6.26</v>
      </c>
      <c r="C294">
        <v>1112</v>
      </c>
    </row>
    <row r="295" spans="1:3" x14ac:dyDescent="0.3">
      <c r="A295">
        <v>2011</v>
      </c>
      <c r="B295" s="1">
        <v>6.47</v>
      </c>
      <c r="C295">
        <v>1129</v>
      </c>
    </row>
    <row r="296" spans="1:3" x14ac:dyDescent="0.3">
      <c r="A296">
        <v>2012</v>
      </c>
      <c r="B296" s="1">
        <v>7.88</v>
      </c>
      <c r="C296">
        <v>1471</v>
      </c>
    </row>
    <row r="297" spans="1:3" x14ac:dyDescent="0.3">
      <c r="A297">
        <v>2013</v>
      </c>
      <c r="B297" s="1">
        <v>5.7</v>
      </c>
      <c r="C297">
        <v>960</v>
      </c>
    </row>
    <row r="298" spans="1:3" x14ac:dyDescent="0.3">
      <c r="A298">
        <v>2014</v>
      </c>
      <c r="B298" s="1">
        <v>5.74</v>
      </c>
      <c r="C298">
        <v>1004</v>
      </c>
    </row>
    <row r="299" spans="1:3" x14ac:dyDescent="0.3">
      <c r="A299">
        <v>2015</v>
      </c>
      <c r="B299" s="1">
        <v>6.18</v>
      </c>
      <c r="C299">
        <v>1134</v>
      </c>
    </row>
    <row r="300" spans="1:3" x14ac:dyDescent="0.3">
      <c r="A300" t="s">
        <v>221</v>
      </c>
      <c r="B300" s="1" t="s">
        <v>59</v>
      </c>
    </row>
    <row r="301" spans="1:3" x14ac:dyDescent="0.3">
      <c r="A301">
        <v>2007</v>
      </c>
      <c r="B301" s="1">
        <v>3.67</v>
      </c>
      <c r="C301">
        <v>305</v>
      </c>
    </row>
    <row r="302" spans="1:3" x14ac:dyDescent="0.3">
      <c r="A302">
        <v>2008</v>
      </c>
      <c r="B302" s="1">
        <v>3.79</v>
      </c>
      <c r="C302">
        <v>588</v>
      </c>
    </row>
    <row r="303" spans="1:3" x14ac:dyDescent="0.3">
      <c r="A303">
        <v>2009</v>
      </c>
      <c r="B303" s="1">
        <v>3.4</v>
      </c>
      <c r="C303">
        <v>566</v>
      </c>
    </row>
    <row r="304" spans="1:3" x14ac:dyDescent="0.3">
      <c r="A304">
        <v>2010</v>
      </c>
      <c r="B304" s="1">
        <v>3.12</v>
      </c>
      <c r="C304">
        <v>555</v>
      </c>
    </row>
    <row r="305" spans="1:3" x14ac:dyDescent="0.3">
      <c r="A305">
        <v>2011</v>
      </c>
      <c r="B305" s="1">
        <v>2.86</v>
      </c>
      <c r="C305">
        <v>499</v>
      </c>
    </row>
    <row r="306" spans="1:3" x14ac:dyDescent="0.3">
      <c r="A306">
        <v>2012</v>
      </c>
      <c r="B306" s="1">
        <v>2.46</v>
      </c>
      <c r="C306">
        <v>460</v>
      </c>
    </row>
    <row r="307" spans="1:3" x14ac:dyDescent="0.3">
      <c r="A307">
        <v>2013</v>
      </c>
      <c r="B307" s="1">
        <v>2.1800000000000002</v>
      </c>
      <c r="C307">
        <v>368</v>
      </c>
    </row>
    <row r="308" spans="1:3" x14ac:dyDescent="0.3">
      <c r="A308">
        <v>2014</v>
      </c>
      <c r="B308" s="1">
        <v>1.97</v>
      </c>
      <c r="C308">
        <v>344</v>
      </c>
    </row>
    <row r="309" spans="1:3" x14ac:dyDescent="0.3">
      <c r="A309">
        <v>2015</v>
      </c>
      <c r="B309" s="1">
        <v>2.1</v>
      </c>
      <c r="C309">
        <v>385</v>
      </c>
    </row>
  </sheetData>
  <conditionalFormatting sqref="C12:AF12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C23:AG23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9"/>
  <sheetViews>
    <sheetView topLeftCell="A4" workbookViewId="0">
      <selection activeCell="A30" sqref="A30:C219"/>
    </sheetView>
  </sheetViews>
  <sheetFormatPr defaultRowHeight="14.4" x14ac:dyDescent="0.3"/>
  <cols>
    <col min="1" max="1" width="13.77734375" customWidth="1"/>
    <col min="2" max="2" width="8.88671875" style="1"/>
  </cols>
  <sheetData>
    <row r="1" spans="1:33" x14ac:dyDescent="0.3">
      <c r="A1" s="1" t="s">
        <v>62</v>
      </c>
      <c r="B1" s="3">
        <v>19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3" s="1" customFormat="1" x14ac:dyDescent="0.3">
      <c r="A2" s="1" t="s">
        <v>63</v>
      </c>
      <c r="C2" s="1" t="str">
        <f ca="1">OFFSET($B$1,$B$1+10*C$1,0)</f>
        <v>GU</v>
      </c>
      <c r="D2" s="1" t="str">
        <f t="shared" ref="D2:AF2" ca="1" si="0">OFFSET($B$1,$B$1+10*D$1,0)</f>
        <v>HDa</v>
      </c>
      <c r="E2" s="1" t="str">
        <f t="shared" ca="1" si="0"/>
        <v>HV</v>
      </c>
      <c r="F2" s="1" t="str">
        <f t="shared" ca="1" si="0"/>
        <v>HB</v>
      </c>
      <c r="G2" s="1" t="str">
        <f t="shared" ca="1" si="0"/>
        <v>HH</v>
      </c>
      <c r="H2" s="1" t="str">
        <f t="shared" ca="1" si="0"/>
        <v>JU</v>
      </c>
      <c r="I2" s="1" t="str">
        <f t="shared" ca="1" si="0"/>
        <v>KTH</v>
      </c>
      <c r="J2" s="1" t="str">
        <f t="shared" ca="1" si="0"/>
        <v>LiU</v>
      </c>
      <c r="K2" s="1" t="str">
        <f t="shared" ca="1" si="0"/>
        <v>LnU</v>
      </c>
      <c r="L2" s="1" t="str">
        <f t="shared" ca="1" si="0"/>
        <v>LTU</v>
      </c>
      <c r="M2" s="1" t="str">
        <f t="shared" ca="1" si="0"/>
        <v>LU</v>
      </c>
      <c r="N2" s="1" t="str">
        <f t="shared" ca="1" si="0"/>
        <v>MaH</v>
      </c>
      <c r="O2" s="1" t="str">
        <f t="shared" ca="1" si="0"/>
        <v>MdH</v>
      </c>
      <c r="P2" s="1" t="str">
        <f t="shared" ca="1" si="0"/>
        <v>SKH</v>
      </c>
      <c r="Q2" s="1" t="str">
        <f t="shared" ca="1" si="0"/>
        <v>SU</v>
      </c>
      <c r="R2" s="1" t="str">
        <f t="shared" ca="1" si="0"/>
        <v>SH</v>
      </c>
      <c r="S2" s="1" t="str">
        <f t="shared" ca="1" si="0"/>
        <v>UmU</v>
      </c>
      <c r="T2" s="1" t="str">
        <f t="shared" ca="1" si="0"/>
        <v>UU</v>
      </c>
      <c r="U2" s="1" t="str">
        <f t="shared" ca="1" si="0"/>
        <v>ÖrU</v>
      </c>
      <c r="V2" s="1">
        <f t="shared" ca="1" si="0"/>
        <v>0</v>
      </c>
      <c r="W2" s="1">
        <f t="shared" ca="1" si="0"/>
        <v>0</v>
      </c>
      <c r="X2" s="1">
        <f t="shared" ca="1" si="0"/>
        <v>0</v>
      </c>
      <c r="Y2" s="1">
        <f t="shared" ca="1" si="0"/>
        <v>0</v>
      </c>
      <c r="Z2" s="1">
        <f t="shared" ca="1" si="0"/>
        <v>0</v>
      </c>
      <c r="AA2" s="1">
        <f t="shared" ca="1" si="0"/>
        <v>0</v>
      </c>
      <c r="AB2" s="1">
        <f t="shared" ca="1" si="0"/>
        <v>0</v>
      </c>
      <c r="AC2" s="1">
        <f t="shared" ca="1" si="0"/>
        <v>0</v>
      </c>
      <c r="AD2" s="1">
        <f t="shared" ca="1" si="0"/>
        <v>0</v>
      </c>
      <c r="AE2" s="1">
        <f t="shared" ca="1" si="0"/>
        <v>0</v>
      </c>
      <c r="AF2" s="1">
        <f t="shared" ca="1" si="0"/>
        <v>0</v>
      </c>
    </row>
    <row r="3" spans="1:33" x14ac:dyDescent="0.3">
      <c r="A3">
        <v>1</v>
      </c>
      <c r="B3" s="1">
        <v>2007</v>
      </c>
      <c r="C3">
        <f ca="1">OFFSET($B$1,$B$1+10*C$1+$A3,0)</f>
        <v>15.11</v>
      </c>
      <c r="D3">
        <f t="shared" ref="D3:AF11" ca="1" si="1">OFFSET($B$1,$B$1+10*D$1+$A3,0)</f>
        <v>2.15</v>
      </c>
      <c r="E3">
        <f t="shared" ca="1" si="1"/>
        <v>3.63</v>
      </c>
      <c r="F3">
        <f t="shared" ca="1" si="1"/>
        <v>6.57</v>
      </c>
      <c r="G3">
        <f t="shared" ca="1" si="1"/>
        <v>0</v>
      </c>
      <c r="H3">
        <f t="shared" ca="1" si="1"/>
        <v>2.71</v>
      </c>
      <c r="I3">
        <f t="shared" ca="1" si="1"/>
        <v>37.04</v>
      </c>
      <c r="J3">
        <f t="shared" ca="1" si="1"/>
        <v>7.22</v>
      </c>
      <c r="K3">
        <f t="shared" ca="1" si="1"/>
        <v>5.95</v>
      </c>
      <c r="L3">
        <f t="shared" ca="1" si="1"/>
        <v>2.98</v>
      </c>
      <c r="M3">
        <f t="shared" ca="1" si="1"/>
        <v>0</v>
      </c>
      <c r="N3">
        <f t="shared" ca="1" si="1"/>
        <v>3.68</v>
      </c>
      <c r="O3">
        <f t="shared" ca="1" si="1"/>
        <v>0</v>
      </c>
      <c r="P3">
        <f t="shared" ca="1" si="1"/>
        <v>2.98</v>
      </c>
      <c r="Q3">
        <f t="shared" ca="1" si="1"/>
        <v>4.2</v>
      </c>
      <c r="R3">
        <f t="shared" ca="1" si="1"/>
        <v>0</v>
      </c>
      <c r="S3">
        <f t="shared" ca="1" si="1"/>
        <v>0.61</v>
      </c>
      <c r="T3">
        <f t="shared" ca="1" si="1"/>
        <v>3.06</v>
      </c>
      <c r="U3">
        <f t="shared" ca="1" si="1"/>
        <v>2.1</v>
      </c>
      <c r="V3">
        <f t="shared" ca="1" si="1"/>
        <v>0</v>
      </c>
      <c r="W3">
        <f t="shared" ca="1" si="1"/>
        <v>0</v>
      </c>
      <c r="X3">
        <f t="shared" ca="1" si="1"/>
        <v>0</v>
      </c>
      <c r="Y3">
        <f t="shared" ca="1" si="1"/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ca="1">SUM(C3:AF3)</f>
        <v>99.990000000000009</v>
      </c>
    </row>
    <row r="4" spans="1:33" x14ac:dyDescent="0.3">
      <c r="A4">
        <v>2</v>
      </c>
      <c r="B4" s="1">
        <v>2008</v>
      </c>
      <c r="C4">
        <f t="shared" ref="C4:R11" ca="1" si="2">OFFSET($B$1,$B$1+10*C$1+$A4,0)</f>
        <v>15.25</v>
      </c>
      <c r="D4">
        <f t="shared" ca="1" si="2"/>
        <v>10.53</v>
      </c>
      <c r="E4">
        <f t="shared" ca="1" si="2"/>
        <v>3.72</v>
      </c>
      <c r="F4">
        <f t="shared" ca="1" si="2"/>
        <v>5.7</v>
      </c>
      <c r="G4">
        <f t="shared" ca="1" si="2"/>
        <v>0.71</v>
      </c>
      <c r="H4">
        <f t="shared" ca="1" si="2"/>
        <v>3.16</v>
      </c>
      <c r="I4">
        <f t="shared" ca="1" si="2"/>
        <v>31.86</v>
      </c>
      <c r="J4">
        <f t="shared" ca="1" si="2"/>
        <v>4.07</v>
      </c>
      <c r="K4">
        <f t="shared" ca="1" si="2"/>
        <v>7.9</v>
      </c>
      <c r="L4">
        <f t="shared" ca="1" si="2"/>
        <v>3.5</v>
      </c>
      <c r="M4">
        <f t="shared" ca="1" si="2"/>
        <v>0</v>
      </c>
      <c r="N4">
        <f t="shared" ca="1" si="2"/>
        <v>3.76</v>
      </c>
      <c r="O4">
        <f t="shared" ca="1" si="2"/>
        <v>0</v>
      </c>
      <c r="P4">
        <f t="shared" ca="1" si="2"/>
        <v>0</v>
      </c>
      <c r="Q4">
        <f t="shared" ca="1" si="2"/>
        <v>5.34</v>
      </c>
      <c r="R4">
        <f t="shared" ca="1" si="2"/>
        <v>0</v>
      </c>
      <c r="S4">
        <f t="shared" ca="1" si="1"/>
        <v>0.67</v>
      </c>
      <c r="T4">
        <f t="shared" ca="1" si="1"/>
        <v>2.38</v>
      </c>
      <c r="U4">
        <f t="shared" ca="1" si="1"/>
        <v>1.45</v>
      </c>
      <c r="V4">
        <f t="shared" ca="1" si="1"/>
        <v>0</v>
      </c>
      <c r="W4">
        <f t="shared" ca="1" si="1"/>
        <v>0</v>
      </c>
      <c r="X4">
        <f t="shared" ca="1" si="1"/>
        <v>0</v>
      </c>
      <c r="Y4">
        <f t="shared" ca="1" si="1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ref="AG4:AG22" ca="1" si="3">SUM(C4:AF4)</f>
        <v>100.00000000000001</v>
      </c>
    </row>
    <row r="5" spans="1:33" x14ac:dyDescent="0.3">
      <c r="A5">
        <v>3</v>
      </c>
      <c r="B5" s="1">
        <v>2009</v>
      </c>
      <c r="C5">
        <f t="shared" ca="1" si="2"/>
        <v>14.25</v>
      </c>
      <c r="D5">
        <f t="shared" ca="1" si="1"/>
        <v>11.99</v>
      </c>
      <c r="E5">
        <f t="shared" ca="1" si="1"/>
        <v>3.03</v>
      </c>
      <c r="F5">
        <f t="shared" ca="1" si="1"/>
        <v>6.09</v>
      </c>
      <c r="G5">
        <f t="shared" ca="1" si="1"/>
        <v>0.86</v>
      </c>
      <c r="H5">
        <f t="shared" ca="1" si="1"/>
        <v>3.03</v>
      </c>
      <c r="I5">
        <f t="shared" ca="1" si="1"/>
        <v>32.06</v>
      </c>
      <c r="J5">
        <f t="shared" ca="1" si="1"/>
        <v>4.4800000000000004</v>
      </c>
      <c r="K5">
        <f t="shared" ca="1" si="1"/>
        <v>7.01</v>
      </c>
      <c r="L5">
        <f t="shared" ca="1" si="1"/>
        <v>3.91</v>
      </c>
      <c r="M5">
        <f t="shared" ca="1" si="1"/>
        <v>0</v>
      </c>
      <c r="N5">
        <f t="shared" ca="1" si="1"/>
        <v>3.85</v>
      </c>
      <c r="O5">
        <f t="shared" ca="1" si="1"/>
        <v>0</v>
      </c>
      <c r="P5">
        <f t="shared" ca="1" si="1"/>
        <v>0</v>
      </c>
      <c r="Q5">
        <f t="shared" ca="1" si="1"/>
        <v>5.48</v>
      </c>
      <c r="R5">
        <f t="shared" ca="1" si="1"/>
        <v>0</v>
      </c>
      <c r="S5">
        <f t="shared" ca="1" si="1"/>
        <v>0.46</v>
      </c>
      <c r="T5">
        <f t="shared" ca="1" si="1"/>
        <v>2.16</v>
      </c>
      <c r="U5">
        <f t="shared" ca="1" si="1"/>
        <v>1.32</v>
      </c>
      <c r="V5">
        <f t="shared" ca="1" si="1"/>
        <v>0</v>
      </c>
      <c r="W5">
        <f t="shared" ca="1" si="1"/>
        <v>0</v>
      </c>
      <c r="X5">
        <f t="shared" ca="1" si="1"/>
        <v>0</v>
      </c>
      <c r="Y5">
        <f t="shared" ca="1" si="1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3"/>
        <v>99.97999999999999</v>
      </c>
    </row>
    <row r="6" spans="1:33" x14ac:dyDescent="0.3">
      <c r="A6">
        <v>4</v>
      </c>
      <c r="B6" s="1">
        <v>2010</v>
      </c>
      <c r="C6">
        <f t="shared" ca="1" si="2"/>
        <v>13.13</v>
      </c>
      <c r="D6">
        <f t="shared" ca="1" si="1"/>
        <v>12.63</v>
      </c>
      <c r="E6">
        <f t="shared" ca="1" si="1"/>
        <v>3.54</v>
      </c>
      <c r="F6">
        <f t="shared" ca="1" si="1"/>
        <v>9.4600000000000009</v>
      </c>
      <c r="G6">
        <f t="shared" ca="1" si="1"/>
        <v>0.89</v>
      </c>
      <c r="H6">
        <f t="shared" ca="1" si="1"/>
        <v>3.3</v>
      </c>
      <c r="I6">
        <f t="shared" ca="1" si="1"/>
        <v>33.200000000000003</v>
      </c>
      <c r="J6">
        <f t="shared" ca="1" si="1"/>
        <v>4.7</v>
      </c>
      <c r="K6">
        <f t="shared" ca="1" si="1"/>
        <v>6.13</v>
      </c>
      <c r="L6">
        <f t="shared" ca="1" si="1"/>
        <v>1.5</v>
      </c>
      <c r="M6">
        <f t="shared" ca="1" si="1"/>
        <v>0</v>
      </c>
      <c r="N6">
        <f t="shared" ca="1" si="1"/>
        <v>2.83</v>
      </c>
      <c r="O6">
        <f t="shared" ca="1" si="1"/>
        <v>0</v>
      </c>
      <c r="P6">
        <f t="shared" ca="1" si="1"/>
        <v>0</v>
      </c>
      <c r="Q6">
        <f t="shared" ca="1" si="1"/>
        <v>3.91</v>
      </c>
      <c r="R6">
        <f t="shared" ca="1" si="1"/>
        <v>0.09</v>
      </c>
      <c r="S6">
        <f t="shared" ca="1" si="1"/>
        <v>0.46</v>
      </c>
      <c r="T6">
        <f t="shared" ca="1" si="1"/>
        <v>2.2400000000000002</v>
      </c>
      <c r="U6">
        <f t="shared" ca="1" si="1"/>
        <v>2</v>
      </c>
      <c r="V6">
        <f t="shared" ca="1" si="1"/>
        <v>0</v>
      </c>
      <c r="W6">
        <f t="shared" ca="1" si="1"/>
        <v>0</v>
      </c>
      <c r="X6">
        <f t="shared" ca="1" si="1"/>
        <v>0</v>
      </c>
      <c r="Y6">
        <f t="shared" ca="1" si="1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3"/>
        <v>100.00999999999999</v>
      </c>
    </row>
    <row r="7" spans="1:33" x14ac:dyDescent="0.3">
      <c r="A7">
        <v>5</v>
      </c>
      <c r="B7" s="1">
        <v>2011</v>
      </c>
      <c r="C7">
        <f t="shared" ca="1" si="2"/>
        <v>15.33</v>
      </c>
      <c r="D7">
        <f t="shared" ca="1" si="1"/>
        <v>10.119999999999999</v>
      </c>
      <c r="E7">
        <f t="shared" ca="1" si="1"/>
        <v>3.49</v>
      </c>
      <c r="F7">
        <f t="shared" ca="1" si="1"/>
        <v>4.4400000000000004</v>
      </c>
      <c r="G7">
        <f t="shared" ca="1" si="1"/>
        <v>0.82</v>
      </c>
      <c r="H7">
        <f t="shared" ca="1" si="1"/>
        <v>3.28</v>
      </c>
      <c r="I7">
        <f t="shared" ca="1" si="1"/>
        <v>35.18</v>
      </c>
      <c r="J7">
        <f t="shared" ca="1" si="1"/>
        <v>5.19</v>
      </c>
      <c r="K7">
        <f t="shared" ca="1" si="1"/>
        <v>7.06</v>
      </c>
      <c r="L7">
        <f t="shared" ca="1" si="1"/>
        <v>0</v>
      </c>
      <c r="M7">
        <f t="shared" ca="1" si="1"/>
        <v>0.16</v>
      </c>
      <c r="N7">
        <f t="shared" ca="1" si="1"/>
        <v>2.3199999999999998</v>
      </c>
      <c r="O7">
        <f t="shared" ca="1" si="1"/>
        <v>2.96</v>
      </c>
      <c r="P7">
        <f t="shared" ca="1" si="1"/>
        <v>0</v>
      </c>
      <c r="Q7">
        <f t="shared" ca="1" si="1"/>
        <v>3.69</v>
      </c>
      <c r="R7">
        <f t="shared" ca="1" si="1"/>
        <v>0.14000000000000001</v>
      </c>
      <c r="S7">
        <f t="shared" ca="1" si="1"/>
        <v>0.56999999999999995</v>
      </c>
      <c r="T7">
        <f t="shared" ca="1" si="1"/>
        <v>2.46</v>
      </c>
      <c r="U7">
        <f t="shared" ca="1" si="1"/>
        <v>2.78</v>
      </c>
      <c r="V7">
        <f t="shared" ca="1" si="1"/>
        <v>0</v>
      </c>
      <c r="W7">
        <f t="shared" ca="1" si="1"/>
        <v>0</v>
      </c>
      <c r="X7">
        <f t="shared" ca="1" si="1"/>
        <v>0</v>
      </c>
      <c r="Y7">
        <f t="shared" ca="1" si="1"/>
        <v>0</v>
      </c>
      <c r="Z7">
        <f t="shared" ca="1" si="1"/>
        <v>0</v>
      </c>
      <c r="AA7">
        <f t="shared" ca="1" si="1"/>
        <v>0</v>
      </c>
      <c r="AB7">
        <f t="shared" ca="1" si="1"/>
        <v>0</v>
      </c>
      <c r="AC7">
        <f t="shared" ca="1" si="1"/>
        <v>0</v>
      </c>
      <c r="AD7">
        <f t="shared" ca="1" si="1"/>
        <v>0</v>
      </c>
      <c r="AE7">
        <f t="shared" ca="1" si="1"/>
        <v>0</v>
      </c>
      <c r="AF7">
        <f t="shared" ca="1" si="1"/>
        <v>0</v>
      </c>
      <c r="AG7">
        <f t="shared" ca="1" si="3"/>
        <v>99.989999999999966</v>
      </c>
    </row>
    <row r="8" spans="1:33" x14ac:dyDescent="0.3">
      <c r="A8">
        <v>6</v>
      </c>
      <c r="B8" s="1">
        <v>2012</v>
      </c>
      <c r="C8">
        <f t="shared" ca="1" si="2"/>
        <v>15.17</v>
      </c>
      <c r="D8">
        <f t="shared" ca="1" si="1"/>
        <v>9.16</v>
      </c>
      <c r="E8">
        <f t="shared" ca="1" si="1"/>
        <v>3.4</v>
      </c>
      <c r="F8">
        <f t="shared" ca="1" si="1"/>
        <v>3.64</v>
      </c>
      <c r="G8">
        <f t="shared" ca="1" si="1"/>
        <v>0.3</v>
      </c>
      <c r="H8">
        <f t="shared" ca="1" si="1"/>
        <v>2.1</v>
      </c>
      <c r="I8">
        <f t="shared" ca="1" si="1"/>
        <v>32.090000000000003</v>
      </c>
      <c r="J8">
        <f t="shared" ca="1" si="1"/>
        <v>10.23</v>
      </c>
      <c r="K8">
        <f t="shared" ca="1" si="1"/>
        <v>6.74</v>
      </c>
      <c r="L8">
        <f t="shared" ca="1" si="1"/>
        <v>0</v>
      </c>
      <c r="M8">
        <f t="shared" ca="1" si="1"/>
        <v>1.56</v>
      </c>
      <c r="N8">
        <f t="shared" ca="1" si="1"/>
        <v>2.68</v>
      </c>
      <c r="O8">
        <f t="shared" ca="1" si="1"/>
        <v>3.75</v>
      </c>
      <c r="P8">
        <f t="shared" ca="1" si="1"/>
        <v>0</v>
      </c>
      <c r="Q8">
        <f t="shared" ca="1" si="1"/>
        <v>4.45</v>
      </c>
      <c r="R8">
        <f t="shared" ca="1" si="1"/>
        <v>0.33</v>
      </c>
      <c r="S8">
        <f t="shared" ca="1" si="1"/>
        <v>0.44</v>
      </c>
      <c r="T8">
        <f t="shared" ca="1" si="1"/>
        <v>2.38</v>
      </c>
      <c r="U8">
        <f t="shared" ca="1" si="1"/>
        <v>1.58</v>
      </c>
      <c r="V8">
        <f t="shared" ca="1" si="1"/>
        <v>0</v>
      </c>
      <c r="W8">
        <f t="shared" ca="1" si="1"/>
        <v>0</v>
      </c>
      <c r="X8">
        <f t="shared" ca="1" si="1"/>
        <v>0</v>
      </c>
      <c r="Y8">
        <f t="shared" ca="1" si="1"/>
        <v>0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>
        <f t="shared" ca="1" si="1"/>
        <v>0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3"/>
        <v>100</v>
      </c>
    </row>
    <row r="9" spans="1:33" x14ac:dyDescent="0.3">
      <c r="A9">
        <v>7</v>
      </c>
      <c r="B9" s="1">
        <v>2013</v>
      </c>
      <c r="C9">
        <f t="shared" ca="1" si="2"/>
        <v>14.15</v>
      </c>
      <c r="D9">
        <f t="shared" ca="1" si="1"/>
        <v>13.44</v>
      </c>
      <c r="E9">
        <f t="shared" ca="1" si="1"/>
        <v>4.25</v>
      </c>
      <c r="F9">
        <f t="shared" ca="1" si="1"/>
        <v>3.66</v>
      </c>
      <c r="G9">
        <f t="shared" ca="1" si="1"/>
        <v>0.49</v>
      </c>
      <c r="H9">
        <f t="shared" ca="1" si="1"/>
        <v>2.44</v>
      </c>
      <c r="I9">
        <f t="shared" ca="1" si="1"/>
        <v>24.8</v>
      </c>
      <c r="J9">
        <f t="shared" ca="1" si="1"/>
        <v>12.11</v>
      </c>
      <c r="K9">
        <f t="shared" ca="1" si="1"/>
        <v>5.42</v>
      </c>
      <c r="L9">
        <f t="shared" ca="1" si="1"/>
        <v>0</v>
      </c>
      <c r="M9">
        <f t="shared" ca="1" si="1"/>
        <v>4.04</v>
      </c>
      <c r="N9">
        <f t="shared" ca="1" si="1"/>
        <v>1.1499999999999999</v>
      </c>
      <c r="O9">
        <f t="shared" ca="1" si="1"/>
        <v>3.33</v>
      </c>
      <c r="P9">
        <f t="shared" ca="1" si="1"/>
        <v>0</v>
      </c>
      <c r="Q9">
        <f t="shared" ca="1" si="1"/>
        <v>8</v>
      </c>
      <c r="R9">
        <f t="shared" ca="1" si="1"/>
        <v>0.14000000000000001</v>
      </c>
      <c r="S9">
        <f t="shared" ca="1" si="1"/>
        <v>7.0000000000000007E-2</v>
      </c>
      <c r="T9">
        <f t="shared" ca="1" si="1"/>
        <v>2.39</v>
      </c>
      <c r="U9">
        <f t="shared" ca="1" si="1"/>
        <v>0.12</v>
      </c>
      <c r="V9">
        <f t="shared" ca="1" si="1"/>
        <v>0</v>
      </c>
      <c r="W9">
        <f t="shared" ca="1" si="1"/>
        <v>0</v>
      </c>
      <c r="X9">
        <f t="shared" ca="1" si="1"/>
        <v>0</v>
      </c>
      <c r="Y9">
        <f t="shared" ca="1" si="1"/>
        <v>0</v>
      </c>
      <c r="Z9">
        <f t="shared" ca="1" si="1"/>
        <v>0</v>
      </c>
      <c r="AA9">
        <f t="shared" ca="1" si="1"/>
        <v>0</v>
      </c>
      <c r="AB9">
        <f t="shared" ca="1" si="1"/>
        <v>0</v>
      </c>
      <c r="AC9">
        <f t="shared" ca="1" si="1"/>
        <v>0</v>
      </c>
      <c r="AD9">
        <f t="shared" ca="1" si="1"/>
        <v>0</v>
      </c>
      <c r="AE9">
        <f t="shared" ca="1" si="1"/>
        <v>0</v>
      </c>
      <c r="AF9">
        <f t="shared" ca="1" si="1"/>
        <v>0</v>
      </c>
      <c r="AG9">
        <f t="shared" ca="1" si="3"/>
        <v>100.00000000000001</v>
      </c>
    </row>
    <row r="10" spans="1:33" x14ac:dyDescent="0.3">
      <c r="A10">
        <v>8</v>
      </c>
      <c r="B10" s="1">
        <v>2014</v>
      </c>
      <c r="C10">
        <f t="shared" ca="1" si="2"/>
        <v>14.15</v>
      </c>
      <c r="D10">
        <f t="shared" ca="1" si="1"/>
        <v>15.75</v>
      </c>
      <c r="E10">
        <f t="shared" ca="1" si="1"/>
        <v>4.1100000000000003</v>
      </c>
      <c r="F10">
        <f t="shared" ca="1" si="1"/>
        <v>1.86</v>
      </c>
      <c r="G10">
        <f t="shared" ca="1" si="1"/>
        <v>0.21</v>
      </c>
      <c r="H10">
        <f t="shared" ca="1" si="1"/>
        <v>2.31</v>
      </c>
      <c r="I10">
        <f t="shared" ca="1" si="1"/>
        <v>20.46</v>
      </c>
      <c r="J10">
        <f t="shared" ca="1" si="1"/>
        <v>10.96</v>
      </c>
      <c r="K10">
        <f t="shared" ca="1" si="1"/>
        <v>5.86</v>
      </c>
      <c r="L10">
        <f t="shared" ca="1" si="1"/>
        <v>0</v>
      </c>
      <c r="M10">
        <f t="shared" ca="1" si="1"/>
        <v>4.17</v>
      </c>
      <c r="N10">
        <f t="shared" ca="1" si="1"/>
        <v>0.02</v>
      </c>
      <c r="O10">
        <f t="shared" ca="1" si="1"/>
        <v>3.79</v>
      </c>
      <c r="P10">
        <f t="shared" ca="1" si="1"/>
        <v>0</v>
      </c>
      <c r="Q10">
        <f t="shared" ca="1" si="1"/>
        <v>12.99</v>
      </c>
      <c r="R10">
        <f t="shared" ca="1" si="1"/>
        <v>0</v>
      </c>
      <c r="S10">
        <f t="shared" ca="1" si="1"/>
        <v>0.21</v>
      </c>
      <c r="T10">
        <f t="shared" ca="1" si="1"/>
        <v>3.1</v>
      </c>
      <c r="U10">
        <f t="shared" ca="1" si="1"/>
        <v>0.04</v>
      </c>
      <c r="V10">
        <f t="shared" ca="1" si="1"/>
        <v>0</v>
      </c>
      <c r="W10">
        <f t="shared" ca="1" si="1"/>
        <v>0</v>
      </c>
      <c r="X10">
        <f t="shared" ca="1" si="1"/>
        <v>0</v>
      </c>
      <c r="Y10">
        <f t="shared" ca="1" si="1"/>
        <v>0</v>
      </c>
      <c r="Z10">
        <f t="shared" ca="1" si="1"/>
        <v>0</v>
      </c>
      <c r="AA10">
        <f t="shared" ca="1" si="1"/>
        <v>0</v>
      </c>
      <c r="AB10">
        <f t="shared" ca="1" si="1"/>
        <v>0</v>
      </c>
      <c r="AC10">
        <f t="shared" ca="1" si="1"/>
        <v>0</v>
      </c>
      <c r="AD10">
        <f t="shared" ca="1" si="1"/>
        <v>0</v>
      </c>
      <c r="AE10">
        <f t="shared" ca="1" si="1"/>
        <v>0</v>
      </c>
      <c r="AF10">
        <f t="shared" ca="1" si="1"/>
        <v>0</v>
      </c>
      <c r="AG10">
        <f t="shared" ca="1" si="3"/>
        <v>99.99</v>
      </c>
    </row>
    <row r="11" spans="1:33" x14ac:dyDescent="0.3">
      <c r="A11">
        <v>9</v>
      </c>
      <c r="B11" s="1">
        <v>2015</v>
      </c>
      <c r="C11">
        <f t="shared" ca="1" si="2"/>
        <v>17.7</v>
      </c>
      <c r="D11">
        <f t="shared" ca="1" si="1"/>
        <v>14.8</v>
      </c>
      <c r="E11">
        <f t="shared" ca="1" si="1"/>
        <v>4.34</v>
      </c>
      <c r="F11">
        <f t="shared" ca="1" si="1"/>
        <v>0</v>
      </c>
      <c r="G11">
        <f t="shared" ca="1" si="1"/>
        <v>0.02</v>
      </c>
      <c r="H11">
        <f t="shared" ca="1" si="1"/>
        <v>2.63</v>
      </c>
      <c r="I11">
        <f t="shared" ca="1" si="1"/>
        <v>17.79</v>
      </c>
      <c r="J11">
        <f t="shared" ca="1" si="1"/>
        <v>11.09</v>
      </c>
      <c r="K11">
        <f t="shared" ca="1" si="1"/>
        <v>6.42</v>
      </c>
      <c r="L11">
        <f t="shared" ca="1" si="1"/>
        <v>0</v>
      </c>
      <c r="M11">
        <f t="shared" ca="1" si="1"/>
        <v>3.84</v>
      </c>
      <c r="N11">
        <f t="shared" ca="1" si="1"/>
        <v>0.38</v>
      </c>
      <c r="O11">
        <f t="shared" ca="1" si="1"/>
        <v>3.42</v>
      </c>
      <c r="P11">
        <f t="shared" ca="1" si="1"/>
        <v>0</v>
      </c>
      <c r="Q11">
        <f t="shared" ca="1" si="1"/>
        <v>13.91</v>
      </c>
      <c r="R11">
        <f t="shared" ca="1" si="1"/>
        <v>0</v>
      </c>
      <c r="S11">
        <f t="shared" ca="1" si="1"/>
        <v>0.38</v>
      </c>
      <c r="T11">
        <f t="shared" ca="1" si="1"/>
        <v>3.29</v>
      </c>
      <c r="U11">
        <f t="shared" ca="1" si="1"/>
        <v>0</v>
      </c>
      <c r="V11">
        <f t="shared" ca="1" si="1"/>
        <v>0</v>
      </c>
      <c r="W11">
        <f t="shared" ca="1" si="1"/>
        <v>0</v>
      </c>
      <c r="X11">
        <f t="shared" ca="1" si="1"/>
        <v>0</v>
      </c>
      <c r="Y11">
        <f t="shared" ca="1" si="1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3"/>
        <v>100.01</v>
      </c>
    </row>
    <row r="12" spans="1:33" x14ac:dyDescent="0.3">
      <c r="B12" s="2" t="s">
        <v>65</v>
      </c>
      <c r="C12">
        <f ca="1">C11-C3</f>
        <v>2.59</v>
      </c>
      <c r="D12">
        <f t="shared" ref="D12:AF12" ca="1" si="4">D11-D3</f>
        <v>12.65</v>
      </c>
      <c r="E12">
        <f t="shared" ca="1" si="4"/>
        <v>0.71</v>
      </c>
      <c r="F12">
        <f t="shared" ca="1" si="4"/>
        <v>-6.57</v>
      </c>
      <c r="G12">
        <f t="shared" ca="1" si="4"/>
        <v>0.02</v>
      </c>
      <c r="H12">
        <f t="shared" ca="1" si="4"/>
        <v>-8.0000000000000071E-2</v>
      </c>
      <c r="I12">
        <f t="shared" ca="1" si="4"/>
        <v>-19.25</v>
      </c>
      <c r="J12">
        <f t="shared" ca="1" si="4"/>
        <v>3.87</v>
      </c>
      <c r="K12">
        <f t="shared" ca="1" si="4"/>
        <v>0.46999999999999975</v>
      </c>
      <c r="L12">
        <f t="shared" ca="1" si="4"/>
        <v>-2.98</v>
      </c>
      <c r="M12">
        <f t="shared" ca="1" si="4"/>
        <v>3.84</v>
      </c>
      <c r="N12">
        <f t="shared" ca="1" si="4"/>
        <v>-3.3000000000000003</v>
      </c>
      <c r="O12">
        <f t="shared" ca="1" si="4"/>
        <v>3.42</v>
      </c>
      <c r="P12">
        <f t="shared" ca="1" si="4"/>
        <v>-2.98</v>
      </c>
      <c r="Q12">
        <f t="shared" ca="1" si="4"/>
        <v>9.7100000000000009</v>
      </c>
      <c r="R12">
        <f t="shared" ca="1" si="4"/>
        <v>0</v>
      </c>
      <c r="S12">
        <f t="shared" ca="1" si="4"/>
        <v>-0.22999999999999998</v>
      </c>
      <c r="T12">
        <f t="shared" ca="1" si="4"/>
        <v>0.22999999999999998</v>
      </c>
      <c r="U12">
        <f t="shared" ca="1" si="4"/>
        <v>-2.1</v>
      </c>
      <c r="V12">
        <f t="shared" ca="1" si="4"/>
        <v>0</v>
      </c>
      <c r="W12">
        <f t="shared" ca="1" si="4"/>
        <v>0</v>
      </c>
      <c r="X12">
        <f t="shared" ca="1" si="4"/>
        <v>0</v>
      </c>
      <c r="Y12">
        <f t="shared" ca="1" si="4"/>
        <v>0</v>
      </c>
      <c r="Z12">
        <f t="shared" ca="1" si="4"/>
        <v>0</v>
      </c>
      <c r="AA12">
        <f t="shared" ca="1" si="4"/>
        <v>0</v>
      </c>
      <c r="AB12">
        <f t="shared" ca="1" si="4"/>
        <v>0</v>
      </c>
      <c r="AC12">
        <f t="shared" ca="1" si="4"/>
        <v>0</v>
      </c>
      <c r="AD12">
        <f t="shared" ca="1" si="4"/>
        <v>0</v>
      </c>
      <c r="AE12">
        <f t="shared" ca="1" si="4"/>
        <v>0</v>
      </c>
      <c r="AF12">
        <f t="shared" ca="1" si="4"/>
        <v>0</v>
      </c>
    </row>
    <row r="14" spans="1:33" s="1" customFormat="1" x14ac:dyDescent="0.3">
      <c r="B14" s="2" t="s">
        <v>61</v>
      </c>
      <c r="C14" s="1" t="str">
        <f ca="1">OFFSET($B$1,$B$1+10*C$1,0)</f>
        <v>GU</v>
      </c>
      <c r="D14" s="1" t="str">
        <f t="shared" ref="D14:AF14" ca="1" si="5">OFFSET($B$1,$B$1+10*D$1,0)</f>
        <v>HDa</v>
      </c>
      <c r="E14" s="1" t="str">
        <f t="shared" ca="1" si="5"/>
        <v>HV</v>
      </c>
      <c r="F14" s="1" t="str">
        <f t="shared" ca="1" si="5"/>
        <v>HB</v>
      </c>
      <c r="G14" s="1" t="str">
        <f t="shared" ca="1" si="5"/>
        <v>HH</v>
      </c>
      <c r="H14" s="1" t="str">
        <f t="shared" ca="1" si="5"/>
        <v>JU</v>
      </c>
      <c r="I14" s="1" t="str">
        <f t="shared" ca="1" si="5"/>
        <v>KTH</v>
      </c>
      <c r="J14" s="1" t="str">
        <f t="shared" ca="1" si="5"/>
        <v>LiU</v>
      </c>
      <c r="K14" s="1" t="str">
        <f t="shared" ca="1" si="5"/>
        <v>LnU</v>
      </c>
      <c r="L14" s="1" t="str">
        <f t="shared" ca="1" si="5"/>
        <v>LTU</v>
      </c>
      <c r="M14" s="1" t="str">
        <f t="shared" ca="1" si="5"/>
        <v>LU</v>
      </c>
      <c r="N14" s="1" t="str">
        <f t="shared" ca="1" si="5"/>
        <v>MaH</v>
      </c>
      <c r="O14" s="1" t="str">
        <f t="shared" ca="1" si="5"/>
        <v>MdH</v>
      </c>
      <c r="P14" s="1" t="str">
        <f t="shared" ca="1" si="5"/>
        <v>SKH</v>
      </c>
      <c r="Q14" s="1" t="str">
        <f t="shared" ca="1" si="5"/>
        <v>SU</v>
      </c>
      <c r="R14" s="1" t="str">
        <f t="shared" ca="1" si="5"/>
        <v>SH</v>
      </c>
      <c r="S14" s="1" t="str">
        <f t="shared" ca="1" si="5"/>
        <v>UmU</v>
      </c>
      <c r="T14" s="1" t="str">
        <f t="shared" ca="1" si="5"/>
        <v>UU</v>
      </c>
      <c r="U14" s="1" t="str">
        <f t="shared" ca="1" si="5"/>
        <v>ÖrU</v>
      </c>
      <c r="V14" s="1">
        <f t="shared" ca="1" si="5"/>
        <v>0</v>
      </c>
      <c r="W14" s="1">
        <f t="shared" ca="1" si="5"/>
        <v>0</v>
      </c>
      <c r="X14" s="1">
        <f t="shared" ca="1" si="5"/>
        <v>0</v>
      </c>
      <c r="Y14" s="1">
        <f t="shared" ca="1" si="5"/>
        <v>0</v>
      </c>
      <c r="Z14" s="1">
        <f t="shared" ca="1" si="5"/>
        <v>0</v>
      </c>
      <c r="AA14" s="1">
        <f t="shared" ca="1" si="5"/>
        <v>0</v>
      </c>
      <c r="AB14" s="1">
        <f t="shared" ca="1" si="5"/>
        <v>0</v>
      </c>
      <c r="AC14" s="1">
        <f t="shared" ca="1" si="5"/>
        <v>0</v>
      </c>
      <c r="AD14" s="1">
        <f t="shared" ca="1" si="5"/>
        <v>0</v>
      </c>
      <c r="AE14" s="1">
        <f t="shared" ca="1" si="5"/>
        <v>0</v>
      </c>
      <c r="AF14" s="1">
        <f t="shared" ca="1" si="5"/>
        <v>0</v>
      </c>
      <c r="AG14" s="1" t="s">
        <v>60</v>
      </c>
    </row>
    <row r="15" spans="1:33" x14ac:dyDescent="0.3">
      <c r="A15">
        <v>2</v>
      </c>
      <c r="B15" s="1">
        <v>2008</v>
      </c>
      <c r="C15">
        <f ca="1">OFFSET($B$1,$B$1+10*C$1+$A15,1)</f>
        <v>685</v>
      </c>
      <c r="D15">
        <f t="shared" ref="D15:AF22" ca="1" si="6">OFFSET($B$1,$B$1+10*D$1+$A15,1)</f>
        <v>473</v>
      </c>
      <c r="E15">
        <f t="shared" ca="1" si="6"/>
        <v>167</v>
      </c>
      <c r="F15">
        <f t="shared" ca="1" si="6"/>
        <v>256</v>
      </c>
      <c r="G15">
        <f t="shared" ca="1" si="6"/>
        <v>32</v>
      </c>
      <c r="H15">
        <f t="shared" ca="1" si="6"/>
        <v>142</v>
      </c>
      <c r="I15">
        <f t="shared" ca="1" si="6"/>
        <v>1431</v>
      </c>
      <c r="J15">
        <f t="shared" ca="1" si="6"/>
        <v>183</v>
      </c>
      <c r="K15">
        <f t="shared" ca="1" si="6"/>
        <v>355</v>
      </c>
      <c r="L15">
        <f t="shared" ca="1" si="6"/>
        <v>157</v>
      </c>
      <c r="M15">
        <f t="shared" ca="1" si="6"/>
        <v>0</v>
      </c>
      <c r="N15">
        <f t="shared" ca="1" si="6"/>
        <v>169</v>
      </c>
      <c r="O15">
        <f t="shared" ca="1" si="6"/>
        <v>0</v>
      </c>
      <c r="P15">
        <f t="shared" ca="1" si="6"/>
        <v>0</v>
      </c>
      <c r="Q15">
        <f t="shared" ca="1" si="6"/>
        <v>240</v>
      </c>
      <c r="R15">
        <f t="shared" ca="1" si="6"/>
        <v>0</v>
      </c>
      <c r="S15">
        <f t="shared" ca="1" si="6"/>
        <v>30</v>
      </c>
      <c r="T15">
        <f t="shared" ca="1" si="6"/>
        <v>107</v>
      </c>
      <c r="U15">
        <f t="shared" ca="1" si="6"/>
        <v>65</v>
      </c>
      <c r="V15">
        <f t="shared" ca="1" si="6"/>
        <v>0</v>
      </c>
      <c r="W15">
        <f t="shared" ca="1" si="6"/>
        <v>0</v>
      </c>
      <c r="X15">
        <f t="shared" ca="1" si="6"/>
        <v>0</v>
      </c>
      <c r="Y15">
        <f t="shared" ca="1" si="6"/>
        <v>0</v>
      </c>
      <c r="Z15">
        <f t="shared" ca="1" si="6"/>
        <v>0</v>
      </c>
      <c r="AA15">
        <f t="shared" ca="1" si="6"/>
        <v>0</v>
      </c>
      <c r="AB15">
        <f t="shared" ca="1" si="6"/>
        <v>0</v>
      </c>
      <c r="AC15">
        <f t="shared" ca="1" si="6"/>
        <v>0</v>
      </c>
      <c r="AD15">
        <f t="shared" ca="1" si="6"/>
        <v>0</v>
      </c>
      <c r="AE15">
        <f t="shared" ca="1" si="6"/>
        <v>0</v>
      </c>
      <c r="AF15">
        <f t="shared" ca="1" si="6"/>
        <v>0</v>
      </c>
      <c r="AG15">
        <f t="shared" ca="1" si="3"/>
        <v>4492</v>
      </c>
    </row>
    <row r="16" spans="1:33" x14ac:dyDescent="0.3">
      <c r="A16">
        <v>3</v>
      </c>
      <c r="B16" s="1">
        <v>2009</v>
      </c>
      <c r="C16">
        <f t="shared" ref="C16:R22" ca="1" si="7">OFFSET($B$1,$B$1+10*C$1+$A16,1)</f>
        <v>681</v>
      </c>
      <c r="D16">
        <f t="shared" ca="1" si="7"/>
        <v>573</v>
      </c>
      <c r="E16">
        <f t="shared" ca="1" si="7"/>
        <v>145</v>
      </c>
      <c r="F16">
        <f t="shared" ca="1" si="7"/>
        <v>291</v>
      </c>
      <c r="G16">
        <f t="shared" ca="1" si="7"/>
        <v>41</v>
      </c>
      <c r="H16">
        <f t="shared" ca="1" si="7"/>
        <v>145</v>
      </c>
      <c r="I16">
        <f t="shared" ca="1" si="7"/>
        <v>1532</v>
      </c>
      <c r="J16">
        <f t="shared" ca="1" si="7"/>
        <v>214</v>
      </c>
      <c r="K16">
        <f t="shared" ca="1" si="7"/>
        <v>335</v>
      </c>
      <c r="L16">
        <f t="shared" ca="1" si="7"/>
        <v>187</v>
      </c>
      <c r="M16">
        <f t="shared" ca="1" si="7"/>
        <v>0</v>
      </c>
      <c r="N16">
        <f t="shared" ca="1" si="7"/>
        <v>184</v>
      </c>
      <c r="O16">
        <f t="shared" ca="1" si="7"/>
        <v>0</v>
      </c>
      <c r="P16">
        <f t="shared" ca="1" si="7"/>
        <v>0</v>
      </c>
      <c r="Q16">
        <f t="shared" ca="1" si="7"/>
        <v>262</v>
      </c>
      <c r="R16">
        <f t="shared" ca="1" si="7"/>
        <v>0</v>
      </c>
      <c r="S16">
        <f t="shared" ca="1" si="6"/>
        <v>22</v>
      </c>
      <c r="T16">
        <f t="shared" ca="1" si="6"/>
        <v>103</v>
      </c>
      <c r="U16">
        <f t="shared" ca="1" si="6"/>
        <v>63</v>
      </c>
      <c r="V16">
        <f t="shared" ca="1" si="6"/>
        <v>0</v>
      </c>
      <c r="W16">
        <f t="shared" ca="1" si="6"/>
        <v>0</v>
      </c>
      <c r="X16">
        <f t="shared" ca="1" si="6"/>
        <v>0</v>
      </c>
      <c r="Y16">
        <f t="shared" ca="1" si="6"/>
        <v>0</v>
      </c>
      <c r="Z16">
        <f t="shared" ca="1" si="6"/>
        <v>0</v>
      </c>
      <c r="AA16">
        <f t="shared" ca="1" si="6"/>
        <v>0</v>
      </c>
      <c r="AB16">
        <f t="shared" ca="1" si="6"/>
        <v>0</v>
      </c>
      <c r="AC16">
        <f t="shared" ca="1" si="6"/>
        <v>0</v>
      </c>
      <c r="AD16">
        <f t="shared" ca="1" si="6"/>
        <v>0</v>
      </c>
      <c r="AE16">
        <f t="shared" ca="1" si="6"/>
        <v>0</v>
      </c>
      <c r="AF16">
        <f t="shared" ca="1" si="6"/>
        <v>0</v>
      </c>
      <c r="AG16">
        <f t="shared" ca="1" si="3"/>
        <v>4778</v>
      </c>
    </row>
    <row r="17" spans="1:33" x14ac:dyDescent="0.3">
      <c r="A17">
        <v>4</v>
      </c>
      <c r="B17" s="1">
        <v>2010</v>
      </c>
      <c r="C17">
        <f t="shared" ca="1" si="7"/>
        <v>604</v>
      </c>
      <c r="D17">
        <f t="shared" ca="1" si="6"/>
        <v>581</v>
      </c>
      <c r="E17">
        <f t="shared" ca="1" si="6"/>
        <v>163</v>
      </c>
      <c r="F17">
        <f t="shared" ca="1" si="6"/>
        <v>435</v>
      </c>
      <c r="G17">
        <f t="shared" ca="1" si="6"/>
        <v>41</v>
      </c>
      <c r="H17">
        <f t="shared" ca="1" si="6"/>
        <v>152</v>
      </c>
      <c r="I17">
        <f t="shared" ca="1" si="6"/>
        <v>1527</v>
      </c>
      <c r="J17">
        <f t="shared" ca="1" si="6"/>
        <v>216</v>
      </c>
      <c r="K17">
        <f t="shared" ca="1" si="6"/>
        <v>282</v>
      </c>
      <c r="L17">
        <f t="shared" ca="1" si="6"/>
        <v>69</v>
      </c>
      <c r="M17">
        <f t="shared" ca="1" si="6"/>
        <v>0</v>
      </c>
      <c r="N17">
        <f t="shared" ca="1" si="6"/>
        <v>130</v>
      </c>
      <c r="O17">
        <f t="shared" ca="1" si="6"/>
        <v>0</v>
      </c>
      <c r="P17">
        <f t="shared" ca="1" si="6"/>
        <v>0</v>
      </c>
      <c r="Q17">
        <f t="shared" ca="1" si="6"/>
        <v>180</v>
      </c>
      <c r="R17">
        <f t="shared" ca="1" si="6"/>
        <v>4</v>
      </c>
      <c r="S17">
        <f t="shared" ca="1" si="6"/>
        <v>21</v>
      </c>
      <c r="T17">
        <f t="shared" ca="1" si="6"/>
        <v>103</v>
      </c>
      <c r="U17">
        <f t="shared" ca="1" si="6"/>
        <v>92</v>
      </c>
      <c r="V17">
        <f t="shared" ca="1" si="6"/>
        <v>0</v>
      </c>
      <c r="W17">
        <f t="shared" ca="1" si="6"/>
        <v>0</v>
      </c>
      <c r="X17">
        <f t="shared" ca="1" si="6"/>
        <v>0</v>
      </c>
      <c r="Y17">
        <f t="shared" ca="1" si="6"/>
        <v>0</v>
      </c>
      <c r="Z17">
        <f t="shared" ca="1" si="6"/>
        <v>0</v>
      </c>
      <c r="AA17">
        <f t="shared" ca="1" si="6"/>
        <v>0</v>
      </c>
      <c r="AB17">
        <f t="shared" ca="1" si="6"/>
        <v>0</v>
      </c>
      <c r="AC17">
        <f t="shared" ca="1" si="6"/>
        <v>0</v>
      </c>
      <c r="AD17">
        <f t="shared" ca="1" si="6"/>
        <v>0</v>
      </c>
      <c r="AE17">
        <f t="shared" ca="1" si="6"/>
        <v>0</v>
      </c>
      <c r="AF17">
        <f t="shared" ca="1" si="6"/>
        <v>0</v>
      </c>
      <c r="AG17">
        <f t="shared" ca="1" si="3"/>
        <v>4600</v>
      </c>
    </row>
    <row r="18" spans="1:33" x14ac:dyDescent="0.3">
      <c r="A18">
        <v>5</v>
      </c>
      <c r="B18" s="1">
        <v>2011</v>
      </c>
      <c r="C18">
        <f t="shared" ca="1" si="7"/>
        <v>673</v>
      </c>
      <c r="D18">
        <f t="shared" ca="1" si="6"/>
        <v>444</v>
      </c>
      <c r="E18">
        <f t="shared" ca="1" si="6"/>
        <v>153</v>
      </c>
      <c r="F18">
        <f t="shared" ca="1" si="6"/>
        <v>195</v>
      </c>
      <c r="G18">
        <f t="shared" ca="1" si="6"/>
        <v>36</v>
      </c>
      <c r="H18">
        <f t="shared" ca="1" si="6"/>
        <v>144</v>
      </c>
      <c r="I18">
        <f t="shared" ca="1" si="6"/>
        <v>1544</v>
      </c>
      <c r="J18">
        <f t="shared" ca="1" si="6"/>
        <v>228</v>
      </c>
      <c r="K18">
        <f t="shared" ca="1" si="6"/>
        <v>310</v>
      </c>
      <c r="L18">
        <f t="shared" ca="1" si="6"/>
        <v>0</v>
      </c>
      <c r="M18">
        <f t="shared" ca="1" si="6"/>
        <v>7</v>
      </c>
      <c r="N18">
        <f t="shared" ca="1" si="6"/>
        <v>102</v>
      </c>
      <c r="O18">
        <f t="shared" ca="1" si="6"/>
        <v>130</v>
      </c>
      <c r="P18">
        <f t="shared" ca="1" si="6"/>
        <v>0</v>
      </c>
      <c r="Q18">
        <f t="shared" ca="1" si="6"/>
        <v>162</v>
      </c>
      <c r="R18">
        <f t="shared" ca="1" si="6"/>
        <v>6</v>
      </c>
      <c r="S18">
        <f t="shared" ca="1" si="6"/>
        <v>25</v>
      </c>
      <c r="T18">
        <f t="shared" ca="1" si="6"/>
        <v>108</v>
      </c>
      <c r="U18">
        <f t="shared" ca="1" si="6"/>
        <v>122</v>
      </c>
      <c r="V18">
        <f t="shared" ca="1" si="6"/>
        <v>0</v>
      </c>
      <c r="W18">
        <f t="shared" ca="1" si="6"/>
        <v>0</v>
      </c>
      <c r="X18">
        <f t="shared" ca="1" si="6"/>
        <v>0</v>
      </c>
      <c r="Y18">
        <f t="shared" ca="1" si="6"/>
        <v>0</v>
      </c>
      <c r="Z18">
        <f t="shared" ca="1" si="6"/>
        <v>0</v>
      </c>
      <c r="AA18">
        <f t="shared" ca="1" si="6"/>
        <v>0</v>
      </c>
      <c r="AB18">
        <f t="shared" ca="1" si="6"/>
        <v>0</v>
      </c>
      <c r="AC18">
        <f t="shared" ca="1" si="6"/>
        <v>0</v>
      </c>
      <c r="AD18">
        <f t="shared" ca="1" si="6"/>
        <v>0</v>
      </c>
      <c r="AE18">
        <f t="shared" ca="1" si="6"/>
        <v>0</v>
      </c>
      <c r="AF18">
        <f t="shared" ca="1" si="6"/>
        <v>0</v>
      </c>
      <c r="AG18">
        <f t="shared" ca="1" si="3"/>
        <v>4389</v>
      </c>
    </row>
    <row r="19" spans="1:33" x14ac:dyDescent="0.3">
      <c r="A19">
        <v>6</v>
      </c>
      <c r="B19" s="1">
        <v>2012</v>
      </c>
      <c r="C19">
        <f t="shared" ca="1" si="7"/>
        <v>651</v>
      </c>
      <c r="D19">
        <f t="shared" ca="1" si="6"/>
        <v>393</v>
      </c>
      <c r="E19">
        <f t="shared" ca="1" si="6"/>
        <v>146</v>
      </c>
      <c r="F19">
        <f t="shared" ca="1" si="6"/>
        <v>156</v>
      </c>
      <c r="G19">
        <f t="shared" ca="1" si="6"/>
        <v>13</v>
      </c>
      <c r="H19">
        <f t="shared" ca="1" si="6"/>
        <v>90</v>
      </c>
      <c r="I19">
        <f t="shared" ca="1" si="6"/>
        <v>1377</v>
      </c>
      <c r="J19">
        <f t="shared" ca="1" si="6"/>
        <v>439</v>
      </c>
      <c r="K19">
        <f t="shared" ca="1" si="6"/>
        <v>289</v>
      </c>
      <c r="L19">
        <f t="shared" ca="1" si="6"/>
        <v>0</v>
      </c>
      <c r="M19">
        <f t="shared" ca="1" si="6"/>
        <v>67</v>
      </c>
      <c r="N19">
        <f t="shared" ca="1" si="6"/>
        <v>115</v>
      </c>
      <c r="O19">
        <f t="shared" ca="1" si="6"/>
        <v>161</v>
      </c>
      <c r="P19">
        <f t="shared" ca="1" si="6"/>
        <v>0</v>
      </c>
      <c r="Q19">
        <f t="shared" ca="1" si="6"/>
        <v>191</v>
      </c>
      <c r="R19">
        <f t="shared" ca="1" si="6"/>
        <v>14</v>
      </c>
      <c r="S19">
        <f t="shared" ca="1" si="6"/>
        <v>19</v>
      </c>
      <c r="T19">
        <f t="shared" ca="1" si="6"/>
        <v>102</v>
      </c>
      <c r="U19">
        <f t="shared" ca="1" si="6"/>
        <v>68</v>
      </c>
      <c r="V19">
        <f t="shared" ca="1" si="6"/>
        <v>0</v>
      </c>
      <c r="W19">
        <f t="shared" ca="1" si="6"/>
        <v>0</v>
      </c>
      <c r="X19">
        <f t="shared" ca="1" si="6"/>
        <v>0</v>
      </c>
      <c r="Y19">
        <f t="shared" ca="1" si="6"/>
        <v>0</v>
      </c>
      <c r="Z19">
        <f t="shared" ca="1" si="6"/>
        <v>0</v>
      </c>
      <c r="AA19">
        <f t="shared" ca="1" si="6"/>
        <v>0</v>
      </c>
      <c r="AB19">
        <f t="shared" ca="1" si="6"/>
        <v>0</v>
      </c>
      <c r="AC19">
        <f t="shared" ca="1" si="6"/>
        <v>0</v>
      </c>
      <c r="AD19">
        <f t="shared" ca="1" si="6"/>
        <v>0</v>
      </c>
      <c r="AE19">
        <f t="shared" ca="1" si="6"/>
        <v>0</v>
      </c>
      <c r="AF19">
        <f t="shared" ca="1" si="6"/>
        <v>0</v>
      </c>
      <c r="AG19">
        <f t="shared" ca="1" si="3"/>
        <v>4291</v>
      </c>
    </row>
    <row r="20" spans="1:33" x14ac:dyDescent="0.3">
      <c r="A20">
        <v>7</v>
      </c>
      <c r="B20" s="1">
        <v>2013</v>
      </c>
      <c r="C20">
        <f t="shared" ca="1" si="7"/>
        <v>603</v>
      </c>
      <c r="D20">
        <f t="shared" ca="1" si="6"/>
        <v>573</v>
      </c>
      <c r="E20">
        <f t="shared" ca="1" si="6"/>
        <v>181</v>
      </c>
      <c r="F20">
        <f t="shared" ca="1" si="6"/>
        <v>156</v>
      </c>
      <c r="G20">
        <f t="shared" ca="1" si="6"/>
        <v>21</v>
      </c>
      <c r="H20">
        <f t="shared" ca="1" si="6"/>
        <v>104</v>
      </c>
      <c r="I20">
        <f t="shared" ca="1" si="6"/>
        <v>1057</v>
      </c>
      <c r="J20">
        <f t="shared" ca="1" si="6"/>
        <v>516</v>
      </c>
      <c r="K20">
        <f t="shared" ca="1" si="6"/>
        <v>231</v>
      </c>
      <c r="L20">
        <f t="shared" ca="1" si="6"/>
        <v>0</v>
      </c>
      <c r="M20">
        <f t="shared" ca="1" si="6"/>
        <v>172</v>
      </c>
      <c r="N20">
        <f t="shared" ca="1" si="6"/>
        <v>49</v>
      </c>
      <c r="O20">
        <f t="shared" ca="1" si="6"/>
        <v>142</v>
      </c>
      <c r="P20">
        <f t="shared" ca="1" si="6"/>
        <v>0</v>
      </c>
      <c r="Q20">
        <f t="shared" ca="1" si="6"/>
        <v>341</v>
      </c>
      <c r="R20">
        <f t="shared" ca="1" si="6"/>
        <v>6</v>
      </c>
      <c r="S20">
        <f t="shared" ca="1" si="6"/>
        <v>3</v>
      </c>
      <c r="T20">
        <f t="shared" ca="1" si="6"/>
        <v>102</v>
      </c>
      <c r="U20">
        <f t="shared" ca="1" si="6"/>
        <v>5</v>
      </c>
      <c r="V20">
        <f t="shared" ca="1" si="6"/>
        <v>0</v>
      </c>
      <c r="W20">
        <f t="shared" ca="1" si="6"/>
        <v>0</v>
      </c>
      <c r="X20">
        <f t="shared" ca="1" si="6"/>
        <v>0</v>
      </c>
      <c r="Y20">
        <f t="shared" ca="1" si="6"/>
        <v>0</v>
      </c>
      <c r="Z20">
        <f t="shared" ca="1" si="6"/>
        <v>0</v>
      </c>
      <c r="AA20">
        <f t="shared" ca="1" si="6"/>
        <v>0</v>
      </c>
      <c r="AB20">
        <f t="shared" ca="1" si="6"/>
        <v>0</v>
      </c>
      <c r="AC20">
        <f t="shared" ca="1" si="6"/>
        <v>0</v>
      </c>
      <c r="AD20">
        <f t="shared" ca="1" si="6"/>
        <v>0</v>
      </c>
      <c r="AE20">
        <f t="shared" ca="1" si="6"/>
        <v>0</v>
      </c>
      <c r="AF20">
        <f t="shared" ca="1" si="6"/>
        <v>0</v>
      </c>
      <c r="AG20">
        <f t="shared" ca="1" si="3"/>
        <v>4262</v>
      </c>
    </row>
    <row r="21" spans="1:33" x14ac:dyDescent="0.3">
      <c r="A21">
        <v>8</v>
      </c>
      <c r="B21" s="1">
        <v>2014</v>
      </c>
      <c r="C21">
        <f t="shared" ca="1" si="7"/>
        <v>661</v>
      </c>
      <c r="D21">
        <f t="shared" ca="1" si="6"/>
        <v>736</v>
      </c>
      <c r="E21">
        <f t="shared" ca="1" si="6"/>
        <v>192</v>
      </c>
      <c r="F21">
        <f t="shared" ca="1" si="6"/>
        <v>87</v>
      </c>
      <c r="G21">
        <f t="shared" ca="1" si="6"/>
        <v>10</v>
      </c>
      <c r="H21">
        <f t="shared" ca="1" si="6"/>
        <v>108</v>
      </c>
      <c r="I21">
        <f t="shared" ca="1" si="6"/>
        <v>956</v>
      </c>
      <c r="J21">
        <f t="shared" ca="1" si="6"/>
        <v>512</v>
      </c>
      <c r="K21">
        <f t="shared" ca="1" si="6"/>
        <v>274</v>
      </c>
      <c r="L21">
        <f t="shared" ca="1" si="6"/>
        <v>0</v>
      </c>
      <c r="M21">
        <f t="shared" ca="1" si="6"/>
        <v>195</v>
      </c>
      <c r="N21">
        <f t="shared" ca="1" si="6"/>
        <v>1</v>
      </c>
      <c r="O21">
        <f t="shared" ca="1" si="6"/>
        <v>177</v>
      </c>
      <c r="P21">
        <f t="shared" ca="1" si="6"/>
        <v>0</v>
      </c>
      <c r="Q21">
        <f t="shared" ca="1" si="6"/>
        <v>607</v>
      </c>
      <c r="R21">
        <f t="shared" ca="1" si="6"/>
        <v>0</v>
      </c>
      <c r="S21">
        <f t="shared" ca="1" si="6"/>
        <v>10</v>
      </c>
      <c r="T21">
        <f t="shared" ca="1" si="6"/>
        <v>145</v>
      </c>
      <c r="U21">
        <f t="shared" ca="1" si="6"/>
        <v>2</v>
      </c>
      <c r="V21">
        <f t="shared" ca="1" si="6"/>
        <v>0</v>
      </c>
      <c r="W21">
        <f t="shared" ca="1" si="6"/>
        <v>0</v>
      </c>
      <c r="X21">
        <f t="shared" ca="1" si="6"/>
        <v>0</v>
      </c>
      <c r="Y21">
        <f t="shared" ca="1" si="6"/>
        <v>0</v>
      </c>
      <c r="Z21">
        <f t="shared" ca="1" si="6"/>
        <v>0</v>
      </c>
      <c r="AA21">
        <f t="shared" ca="1" si="6"/>
        <v>0</v>
      </c>
      <c r="AB21">
        <f t="shared" ca="1" si="6"/>
        <v>0</v>
      </c>
      <c r="AC21">
        <f t="shared" ca="1" si="6"/>
        <v>0</v>
      </c>
      <c r="AD21">
        <f t="shared" ca="1" si="6"/>
        <v>0</v>
      </c>
      <c r="AE21">
        <f t="shared" ca="1" si="6"/>
        <v>0</v>
      </c>
      <c r="AF21">
        <f t="shared" ca="1" si="6"/>
        <v>0</v>
      </c>
      <c r="AG21">
        <f t="shared" ca="1" si="3"/>
        <v>4673</v>
      </c>
    </row>
    <row r="22" spans="1:33" x14ac:dyDescent="0.3">
      <c r="A22">
        <v>9</v>
      </c>
      <c r="B22" s="1">
        <v>2015</v>
      </c>
      <c r="C22">
        <f t="shared" ca="1" si="7"/>
        <v>849</v>
      </c>
      <c r="D22">
        <f t="shared" ca="1" si="6"/>
        <v>710</v>
      </c>
      <c r="E22">
        <f t="shared" ca="1" si="6"/>
        <v>208</v>
      </c>
      <c r="F22">
        <f t="shared" ca="1" si="6"/>
        <v>0</v>
      </c>
      <c r="G22">
        <f t="shared" ca="1" si="6"/>
        <v>1</v>
      </c>
      <c r="H22">
        <f t="shared" ca="1" si="6"/>
        <v>126</v>
      </c>
      <c r="I22">
        <f t="shared" ca="1" si="6"/>
        <v>853</v>
      </c>
      <c r="J22">
        <f t="shared" ca="1" si="6"/>
        <v>532</v>
      </c>
      <c r="K22">
        <f t="shared" ca="1" si="6"/>
        <v>308</v>
      </c>
      <c r="L22">
        <f t="shared" ca="1" si="6"/>
        <v>0</v>
      </c>
      <c r="M22">
        <f t="shared" ca="1" si="6"/>
        <v>184</v>
      </c>
      <c r="N22">
        <f t="shared" ca="1" si="6"/>
        <v>18</v>
      </c>
      <c r="O22">
        <f t="shared" ca="1" si="6"/>
        <v>164</v>
      </c>
      <c r="P22">
        <f t="shared" ca="1" si="6"/>
        <v>0</v>
      </c>
      <c r="Q22">
        <f t="shared" ca="1" si="6"/>
        <v>667</v>
      </c>
      <c r="R22">
        <f t="shared" ca="1" si="6"/>
        <v>0</v>
      </c>
      <c r="S22">
        <f t="shared" ca="1" si="6"/>
        <v>18</v>
      </c>
      <c r="T22">
        <f t="shared" ca="1" si="6"/>
        <v>158</v>
      </c>
      <c r="U22">
        <f t="shared" ca="1" si="6"/>
        <v>0</v>
      </c>
      <c r="V22">
        <f t="shared" ca="1" si="6"/>
        <v>0</v>
      </c>
      <c r="W22">
        <f t="shared" ca="1" si="6"/>
        <v>0</v>
      </c>
      <c r="X22">
        <f t="shared" ca="1" si="6"/>
        <v>0</v>
      </c>
      <c r="Y22">
        <f t="shared" ca="1" si="6"/>
        <v>0</v>
      </c>
      <c r="Z22">
        <f t="shared" ca="1" si="6"/>
        <v>0</v>
      </c>
      <c r="AA22">
        <f t="shared" ca="1" si="6"/>
        <v>0</v>
      </c>
      <c r="AB22">
        <f t="shared" ca="1" si="6"/>
        <v>0</v>
      </c>
      <c r="AC22">
        <f t="shared" ca="1" si="6"/>
        <v>0</v>
      </c>
      <c r="AD22">
        <f t="shared" ca="1" si="6"/>
        <v>0</v>
      </c>
      <c r="AE22">
        <f t="shared" ca="1" si="6"/>
        <v>0</v>
      </c>
      <c r="AF22">
        <f t="shared" ca="1" si="6"/>
        <v>0</v>
      </c>
      <c r="AG22">
        <f t="shared" ca="1" si="3"/>
        <v>4796</v>
      </c>
    </row>
    <row r="23" spans="1:33" x14ac:dyDescent="0.3">
      <c r="B23" s="2" t="s">
        <v>64</v>
      </c>
      <c r="C23">
        <f ca="1">C22-C15</f>
        <v>164</v>
      </c>
      <c r="D23">
        <f t="shared" ref="D23:AG23" ca="1" si="8">D22-D15</f>
        <v>237</v>
      </c>
      <c r="E23">
        <f t="shared" ca="1" si="8"/>
        <v>41</v>
      </c>
      <c r="F23">
        <f t="shared" ca="1" si="8"/>
        <v>-256</v>
      </c>
      <c r="G23">
        <f t="shared" ca="1" si="8"/>
        <v>-31</v>
      </c>
      <c r="H23">
        <f t="shared" ca="1" si="8"/>
        <v>-16</v>
      </c>
      <c r="I23">
        <f t="shared" ca="1" si="8"/>
        <v>-578</v>
      </c>
      <c r="J23">
        <f t="shared" ca="1" si="8"/>
        <v>349</v>
      </c>
      <c r="K23">
        <f t="shared" ca="1" si="8"/>
        <v>-47</v>
      </c>
      <c r="L23">
        <f t="shared" ca="1" si="8"/>
        <v>-157</v>
      </c>
      <c r="M23">
        <f t="shared" ca="1" si="8"/>
        <v>184</v>
      </c>
      <c r="N23">
        <f t="shared" ca="1" si="8"/>
        <v>-151</v>
      </c>
      <c r="O23">
        <f t="shared" ca="1" si="8"/>
        <v>164</v>
      </c>
      <c r="P23">
        <f t="shared" ca="1" si="8"/>
        <v>0</v>
      </c>
      <c r="Q23">
        <f t="shared" ca="1" si="8"/>
        <v>427</v>
      </c>
      <c r="R23">
        <f t="shared" ca="1" si="8"/>
        <v>0</v>
      </c>
      <c r="S23">
        <f t="shared" ca="1" si="8"/>
        <v>-12</v>
      </c>
      <c r="T23">
        <f t="shared" ca="1" si="8"/>
        <v>51</v>
      </c>
      <c r="U23">
        <f t="shared" ca="1" si="8"/>
        <v>-65</v>
      </c>
      <c r="V23">
        <f t="shared" ca="1" si="8"/>
        <v>0</v>
      </c>
      <c r="W23">
        <f t="shared" ca="1" si="8"/>
        <v>0</v>
      </c>
      <c r="X23">
        <f t="shared" ca="1" si="8"/>
        <v>0</v>
      </c>
      <c r="Y23">
        <f t="shared" ca="1" si="8"/>
        <v>0</v>
      </c>
      <c r="Z23">
        <f t="shared" ca="1" si="8"/>
        <v>0</v>
      </c>
      <c r="AA23">
        <f t="shared" ca="1" si="8"/>
        <v>0</v>
      </c>
      <c r="AB23">
        <f t="shared" ca="1" si="8"/>
        <v>0</v>
      </c>
      <c r="AC23">
        <f t="shared" ca="1" si="8"/>
        <v>0</v>
      </c>
      <c r="AD23">
        <f t="shared" ca="1" si="8"/>
        <v>0</v>
      </c>
      <c r="AE23">
        <f t="shared" ca="1" si="8"/>
        <v>0</v>
      </c>
      <c r="AF23">
        <f t="shared" ca="1" si="8"/>
        <v>0</v>
      </c>
      <c r="AG23">
        <f t="shared" ca="1" si="8"/>
        <v>304</v>
      </c>
    </row>
    <row r="30" spans="1:33" x14ac:dyDescent="0.3">
      <c r="A30" t="s">
        <v>222</v>
      </c>
      <c r="B30" s="1" t="s">
        <v>32</v>
      </c>
    </row>
    <row r="31" spans="1:33" x14ac:dyDescent="0.3">
      <c r="A31">
        <v>2007</v>
      </c>
      <c r="B31" s="1">
        <v>15.11</v>
      </c>
      <c r="C31">
        <v>345</v>
      </c>
    </row>
    <row r="32" spans="1:33" x14ac:dyDescent="0.3">
      <c r="A32">
        <v>2008</v>
      </c>
      <c r="B32" s="1">
        <v>15.25</v>
      </c>
      <c r="C32">
        <v>685</v>
      </c>
    </row>
    <row r="33" spans="1:3" x14ac:dyDescent="0.3">
      <c r="A33">
        <v>2009</v>
      </c>
      <c r="B33" s="1">
        <v>14.25</v>
      </c>
      <c r="C33">
        <v>681</v>
      </c>
    </row>
    <row r="34" spans="1:3" x14ac:dyDescent="0.3">
      <c r="A34">
        <v>2010</v>
      </c>
      <c r="B34" s="1">
        <v>13.13</v>
      </c>
      <c r="C34">
        <v>604</v>
      </c>
    </row>
    <row r="35" spans="1:3" x14ac:dyDescent="0.3">
      <c r="A35">
        <v>2011</v>
      </c>
      <c r="B35" s="1">
        <v>15.33</v>
      </c>
      <c r="C35">
        <v>673</v>
      </c>
    </row>
    <row r="36" spans="1:3" x14ac:dyDescent="0.3">
      <c r="A36">
        <v>2012</v>
      </c>
      <c r="B36" s="1">
        <v>15.17</v>
      </c>
      <c r="C36">
        <v>651</v>
      </c>
    </row>
    <row r="37" spans="1:3" x14ac:dyDescent="0.3">
      <c r="A37">
        <v>2013</v>
      </c>
      <c r="B37" s="1">
        <v>14.15</v>
      </c>
      <c r="C37">
        <v>603</v>
      </c>
    </row>
    <row r="38" spans="1:3" x14ac:dyDescent="0.3">
      <c r="A38">
        <v>2014</v>
      </c>
      <c r="B38" s="1">
        <v>14.15</v>
      </c>
      <c r="C38">
        <v>661</v>
      </c>
    </row>
    <row r="39" spans="1:3" x14ac:dyDescent="0.3">
      <c r="A39">
        <v>2015</v>
      </c>
      <c r="B39" s="1">
        <v>17.7</v>
      </c>
      <c r="C39">
        <v>849</v>
      </c>
    </row>
    <row r="40" spans="1:3" x14ac:dyDescent="0.3">
      <c r="A40" t="s">
        <v>223</v>
      </c>
      <c r="B40" s="1" t="s">
        <v>34</v>
      </c>
    </row>
    <row r="41" spans="1:3" x14ac:dyDescent="0.3">
      <c r="A41">
        <v>2007</v>
      </c>
      <c r="B41" s="1">
        <v>2.15</v>
      </c>
      <c r="C41">
        <v>49</v>
      </c>
    </row>
    <row r="42" spans="1:3" x14ac:dyDescent="0.3">
      <c r="A42">
        <v>2008</v>
      </c>
      <c r="B42" s="1">
        <v>10.53</v>
      </c>
      <c r="C42">
        <v>473</v>
      </c>
    </row>
    <row r="43" spans="1:3" x14ac:dyDescent="0.3">
      <c r="A43">
        <v>2009</v>
      </c>
      <c r="B43" s="1">
        <v>11.99</v>
      </c>
      <c r="C43">
        <v>573</v>
      </c>
    </row>
    <row r="44" spans="1:3" x14ac:dyDescent="0.3">
      <c r="A44">
        <v>2010</v>
      </c>
      <c r="B44" s="1">
        <v>12.63</v>
      </c>
      <c r="C44">
        <v>581</v>
      </c>
    </row>
    <row r="45" spans="1:3" x14ac:dyDescent="0.3">
      <c r="A45">
        <v>2011</v>
      </c>
      <c r="B45" s="1">
        <v>10.119999999999999</v>
      </c>
      <c r="C45">
        <v>444</v>
      </c>
    </row>
    <row r="46" spans="1:3" x14ac:dyDescent="0.3">
      <c r="A46">
        <v>2012</v>
      </c>
      <c r="B46" s="1">
        <v>9.16</v>
      </c>
      <c r="C46">
        <v>393</v>
      </c>
    </row>
    <row r="47" spans="1:3" x14ac:dyDescent="0.3">
      <c r="A47">
        <v>2013</v>
      </c>
      <c r="B47" s="1">
        <v>13.44</v>
      </c>
      <c r="C47">
        <v>573</v>
      </c>
    </row>
    <row r="48" spans="1:3" x14ac:dyDescent="0.3">
      <c r="A48">
        <v>2014</v>
      </c>
      <c r="B48" s="1">
        <v>15.75</v>
      </c>
      <c r="C48">
        <v>736</v>
      </c>
    </row>
    <row r="49" spans="1:3" x14ac:dyDescent="0.3">
      <c r="A49">
        <v>2015</v>
      </c>
      <c r="B49" s="1">
        <v>14.8</v>
      </c>
      <c r="C49">
        <v>710</v>
      </c>
    </row>
    <row r="50" spans="1:3" x14ac:dyDescent="0.3">
      <c r="A50" t="s">
        <v>224</v>
      </c>
      <c r="B50" s="1" t="s">
        <v>36</v>
      </c>
    </row>
    <row r="51" spans="1:3" x14ac:dyDescent="0.3">
      <c r="A51">
        <v>2007</v>
      </c>
      <c r="B51" s="1">
        <v>3.63</v>
      </c>
      <c r="C51">
        <v>83</v>
      </c>
    </row>
    <row r="52" spans="1:3" x14ac:dyDescent="0.3">
      <c r="A52">
        <v>2008</v>
      </c>
      <c r="B52" s="1">
        <v>3.72</v>
      </c>
      <c r="C52">
        <v>167</v>
      </c>
    </row>
    <row r="53" spans="1:3" x14ac:dyDescent="0.3">
      <c r="A53">
        <v>2009</v>
      </c>
      <c r="B53" s="1">
        <v>3.03</v>
      </c>
      <c r="C53">
        <v>145</v>
      </c>
    </row>
    <row r="54" spans="1:3" x14ac:dyDescent="0.3">
      <c r="A54">
        <v>2010</v>
      </c>
      <c r="B54" s="1">
        <v>3.54</v>
      </c>
      <c r="C54">
        <v>163</v>
      </c>
    </row>
    <row r="55" spans="1:3" x14ac:dyDescent="0.3">
      <c r="A55">
        <v>2011</v>
      </c>
      <c r="B55" s="1">
        <v>3.49</v>
      </c>
      <c r="C55">
        <v>153</v>
      </c>
    </row>
    <row r="56" spans="1:3" x14ac:dyDescent="0.3">
      <c r="A56">
        <v>2012</v>
      </c>
      <c r="B56" s="1">
        <v>3.4</v>
      </c>
      <c r="C56">
        <v>146</v>
      </c>
    </row>
    <row r="57" spans="1:3" x14ac:dyDescent="0.3">
      <c r="A57">
        <v>2013</v>
      </c>
      <c r="B57" s="1">
        <v>4.25</v>
      </c>
      <c r="C57">
        <v>181</v>
      </c>
    </row>
    <row r="58" spans="1:3" x14ac:dyDescent="0.3">
      <c r="A58">
        <v>2014</v>
      </c>
      <c r="B58" s="1">
        <v>4.1100000000000003</v>
      </c>
      <c r="C58">
        <v>192</v>
      </c>
    </row>
    <row r="59" spans="1:3" x14ac:dyDescent="0.3">
      <c r="A59">
        <v>2015</v>
      </c>
      <c r="B59" s="1">
        <v>4.34</v>
      </c>
      <c r="C59">
        <v>208</v>
      </c>
    </row>
    <row r="60" spans="1:3" x14ac:dyDescent="0.3">
      <c r="A60" t="s">
        <v>225</v>
      </c>
      <c r="B60" s="1" t="s">
        <v>37</v>
      </c>
    </row>
    <row r="61" spans="1:3" x14ac:dyDescent="0.3">
      <c r="A61">
        <v>2007</v>
      </c>
      <c r="B61" s="1">
        <v>6.57</v>
      </c>
      <c r="C61">
        <v>150</v>
      </c>
    </row>
    <row r="62" spans="1:3" x14ac:dyDescent="0.3">
      <c r="A62">
        <v>2008</v>
      </c>
      <c r="B62" s="1">
        <v>5.7</v>
      </c>
      <c r="C62">
        <v>256</v>
      </c>
    </row>
    <row r="63" spans="1:3" x14ac:dyDescent="0.3">
      <c r="A63">
        <v>2009</v>
      </c>
      <c r="B63" s="1">
        <v>6.09</v>
      </c>
      <c r="C63">
        <v>291</v>
      </c>
    </row>
    <row r="64" spans="1:3" x14ac:dyDescent="0.3">
      <c r="A64">
        <v>2010</v>
      </c>
      <c r="B64" s="1">
        <v>9.4600000000000009</v>
      </c>
      <c r="C64">
        <v>435</v>
      </c>
    </row>
    <row r="65" spans="1:3" x14ac:dyDescent="0.3">
      <c r="A65">
        <v>2011</v>
      </c>
      <c r="B65" s="1">
        <v>4.4400000000000004</v>
      </c>
      <c r="C65">
        <v>195</v>
      </c>
    </row>
    <row r="66" spans="1:3" x14ac:dyDescent="0.3">
      <c r="A66">
        <v>2012</v>
      </c>
      <c r="B66" s="1">
        <v>3.64</v>
      </c>
      <c r="C66">
        <v>156</v>
      </c>
    </row>
    <row r="67" spans="1:3" x14ac:dyDescent="0.3">
      <c r="A67">
        <v>2013</v>
      </c>
      <c r="B67" s="1">
        <v>3.66</v>
      </c>
      <c r="C67">
        <v>156</v>
      </c>
    </row>
    <row r="68" spans="1:3" x14ac:dyDescent="0.3">
      <c r="A68">
        <v>2014</v>
      </c>
      <c r="B68" s="1">
        <v>1.86</v>
      </c>
      <c r="C68">
        <v>87</v>
      </c>
    </row>
    <row r="69" spans="1:3" x14ac:dyDescent="0.3">
      <c r="A69">
        <v>2015</v>
      </c>
      <c r="B69" s="1">
        <v>0</v>
      </c>
      <c r="C69">
        <v>0</v>
      </c>
    </row>
    <row r="70" spans="1:3" x14ac:dyDescent="0.3">
      <c r="A70" t="s">
        <v>226</v>
      </c>
      <c r="B70" s="1" t="s">
        <v>39</v>
      </c>
    </row>
    <row r="71" spans="1:3" x14ac:dyDescent="0.3">
      <c r="A71">
        <v>2007</v>
      </c>
      <c r="B71" s="1">
        <v>0</v>
      </c>
      <c r="C71">
        <v>0</v>
      </c>
    </row>
    <row r="72" spans="1:3" x14ac:dyDescent="0.3">
      <c r="A72">
        <v>2008</v>
      </c>
      <c r="B72" s="1">
        <v>0.71</v>
      </c>
      <c r="C72">
        <v>32</v>
      </c>
    </row>
    <row r="73" spans="1:3" x14ac:dyDescent="0.3">
      <c r="A73">
        <v>2009</v>
      </c>
      <c r="B73" s="1">
        <v>0.86</v>
      </c>
      <c r="C73">
        <v>41</v>
      </c>
    </row>
    <row r="74" spans="1:3" x14ac:dyDescent="0.3">
      <c r="A74">
        <v>2010</v>
      </c>
      <c r="B74" s="1">
        <v>0.89</v>
      </c>
      <c r="C74">
        <v>41</v>
      </c>
    </row>
    <row r="75" spans="1:3" x14ac:dyDescent="0.3">
      <c r="A75">
        <v>2011</v>
      </c>
      <c r="B75" s="1">
        <v>0.82</v>
      </c>
      <c r="C75">
        <v>36</v>
      </c>
    </row>
    <row r="76" spans="1:3" x14ac:dyDescent="0.3">
      <c r="A76">
        <v>2012</v>
      </c>
      <c r="B76" s="1">
        <v>0.3</v>
      </c>
      <c r="C76">
        <v>13</v>
      </c>
    </row>
    <row r="77" spans="1:3" x14ac:dyDescent="0.3">
      <c r="A77">
        <v>2013</v>
      </c>
      <c r="B77" s="1">
        <v>0.49</v>
      </c>
      <c r="C77">
        <v>21</v>
      </c>
    </row>
    <row r="78" spans="1:3" x14ac:dyDescent="0.3">
      <c r="A78">
        <v>2014</v>
      </c>
      <c r="B78" s="1">
        <v>0.21</v>
      </c>
      <c r="C78">
        <v>10</v>
      </c>
    </row>
    <row r="79" spans="1:3" x14ac:dyDescent="0.3">
      <c r="A79">
        <v>2015</v>
      </c>
      <c r="B79" s="1">
        <v>0.02</v>
      </c>
      <c r="C79">
        <v>1</v>
      </c>
    </row>
    <row r="80" spans="1:3" x14ac:dyDescent="0.3">
      <c r="A80" t="s">
        <v>227</v>
      </c>
      <c r="B80" s="1" t="s">
        <v>40</v>
      </c>
    </row>
    <row r="81" spans="1:3" x14ac:dyDescent="0.3">
      <c r="A81">
        <v>2007</v>
      </c>
      <c r="B81" s="1">
        <v>2.71</v>
      </c>
      <c r="C81">
        <v>62</v>
      </c>
    </row>
    <row r="82" spans="1:3" x14ac:dyDescent="0.3">
      <c r="A82">
        <v>2008</v>
      </c>
      <c r="B82" s="1">
        <v>3.16</v>
      </c>
      <c r="C82">
        <v>142</v>
      </c>
    </row>
    <row r="83" spans="1:3" x14ac:dyDescent="0.3">
      <c r="A83">
        <v>2009</v>
      </c>
      <c r="B83" s="1">
        <v>3.03</v>
      </c>
      <c r="C83">
        <v>145</v>
      </c>
    </row>
    <row r="84" spans="1:3" x14ac:dyDescent="0.3">
      <c r="A84">
        <v>2010</v>
      </c>
      <c r="B84" s="1">
        <v>3.3</v>
      </c>
      <c r="C84">
        <v>152</v>
      </c>
    </row>
    <row r="85" spans="1:3" x14ac:dyDescent="0.3">
      <c r="A85">
        <v>2011</v>
      </c>
      <c r="B85" s="1">
        <v>3.28</v>
      </c>
      <c r="C85">
        <v>144</v>
      </c>
    </row>
    <row r="86" spans="1:3" x14ac:dyDescent="0.3">
      <c r="A86">
        <v>2012</v>
      </c>
      <c r="B86" s="1">
        <v>2.1</v>
      </c>
      <c r="C86">
        <v>90</v>
      </c>
    </row>
    <row r="87" spans="1:3" x14ac:dyDescent="0.3">
      <c r="A87">
        <v>2013</v>
      </c>
      <c r="B87" s="1">
        <v>2.44</v>
      </c>
      <c r="C87">
        <v>104</v>
      </c>
    </row>
    <row r="88" spans="1:3" x14ac:dyDescent="0.3">
      <c r="A88">
        <v>2014</v>
      </c>
      <c r="B88" s="1">
        <v>2.31</v>
      </c>
      <c r="C88">
        <v>108</v>
      </c>
    </row>
    <row r="89" spans="1:3" x14ac:dyDescent="0.3">
      <c r="A89">
        <v>2015</v>
      </c>
      <c r="B89" s="1">
        <v>2.63</v>
      </c>
      <c r="C89">
        <v>126</v>
      </c>
    </row>
    <row r="90" spans="1:3" x14ac:dyDescent="0.3">
      <c r="A90" t="s">
        <v>228</v>
      </c>
      <c r="B90" s="1" t="s">
        <v>45</v>
      </c>
    </row>
    <row r="91" spans="1:3" x14ac:dyDescent="0.3">
      <c r="A91">
        <v>2007</v>
      </c>
      <c r="B91" s="1">
        <v>37.04</v>
      </c>
      <c r="C91">
        <v>846</v>
      </c>
    </row>
    <row r="92" spans="1:3" x14ac:dyDescent="0.3">
      <c r="A92">
        <v>2008</v>
      </c>
      <c r="B92" s="1">
        <v>31.86</v>
      </c>
      <c r="C92">
        <v>1431</v>
      </c>
    </row>
    <row r="93" spans="1:3" x14ac:dyDescent="0.3">
      <c r="A93">
        <v>2009</v>
      </c>
      <c r="B93" s="1">
        <v>32.06</v>
      </c>
      <c r="C93">
        <v>1532</v>
      </c>
    </row>
    <row r="94" spans="1:3" x14ac:dyDescent="0.3">
      <c r="A94">
        <v>2010</v>
      </c>
      <c r="B94" s="1">
        <v>33.200000000000003</v>
      </c>
      <c r="C94">
        <v>1527</v>
      </c>
    </row>
    <row r="95" spans="1:3" x14ac:dyDescent="0.3">
      <c r="A95">
        <v>2011</v>
      </c>
      <c r="B95" s="1">
        <v>35.18</v>
      </c>
      <c r="C95">
        <v>1544</v>
      </c>
    </row>
    <row r="96" spans="1:3" x14ac:dyDescent="0.3">
      <c r="A96">
        <v>2012</v>
      </c>
      <c r="B96" s="1">
        <v>32.090000000000003</v>
      </c>
      <c r="C96">
        <v>1377</v>
      </c>
    </row>
    <row r="97" spans="1:3" x14ac:dyDescent="0.3">
      <c r="A97">
        <v>2013</v>
      </c>
      <c r="B97" s="1">
        <v>24.8</v>
      </c>
      <c r="C97">
        <v>1057</v>
      </c>
    </row>
    <row r="98" spans="1:3" x14ac:dyDescent="0.3">
      <c r="A98">
        <v>2014</v>
      </c>
      <c r="B98" s="1">
        <v>20.46</v>
      </c>
      <c r="C98">
        <v>956</v>
      </c>
    </row>
    <row r="99" spans="1:3" x14ac:dyDescent="0.3">
      <c r="A99">
        <v>2015</v>
      </c>
      <c r="B99" s="1">
        <v>17.79</v>
      </c>
      <c r="C99">
        <v>853</v>
      </c>
    </row>
    <row r="100" spans="1:3" x14ac:dyDescent="0.3">
      <c r="A100" t="s">
        <v>229</v>
      </c>
      <c r="B100" s="1" t="s">
        <v>46</v>
      </c>
    </row>
    <row r="101" spans="1:3" x14ac:dyDescent="0.3">
      <c r="A101">
        <v>2007</v>
      </c>
      <c r="B101" s="1">
        <v>7.22</v>
      </c>
      <c r="C101">
        <v>165</v>
      </c>
    </row>
    <row r="102" spans="1:3" x14ac:dyDescent="0.3">
      <c r="A102">
        <v>2008</v>
      </c>
      <c r="B102" s="1">
        <v>4.07</v>
      </c>
      <c r="C102">
        <v>183</v>
      </c>
    </row>
    <row r="103" spans="1:3" x14ac:dyDescent="0.3">
      <c r="A103">
        <v>2009</v>
      </c>
      <c r="B103" s="1">
        <v>4.4800000000000004</v>
      </c>
      <c r="C103">
        <v>214</v>
      </c>
    </row>
    <row r="104" spans="1:3" x14ac:dyDescent="0.3">
      <c r="A104">
        <v>2010</v>
      </c>
      <c r="B104" s="1">
        <v>4.7</v>
      </c>
      <c r="C104">
        <v>216</v>
      </c>
    </row>
    <row r="105" spans="1:3" x14ac:dyDescent="0.3">
      <c r="A105">
        <v>2011</v>
      </c>
      <c r="B105" s="1">
        <v>5.19</v>
      </c>
      <c r="C105">
        <v>228</v>
      </c>
    </row>
    <row r="106" spans="1:3" x14ac:dyDescent="0.3">
      <c r="A106">
        <v>2012</v>
      </c>
      <c r="B106" s="1">
        <v>10.23</v>
      </c>
      <c r="C106">
        <v>439</v>
      </c>
    </row>
    <row r="107" spans="1:3" x14ac:dyDescent="0.3">
      <c r="A107">
        <v>2013</v>
      </c>
      <c r="B107" s="1">
        <v>12.11</v>
      </c>
      <c r="C107">
        <v>516</v>
      </c>
    </row>
    <row r="108" spans="1:3" x14ac:dyDescent="0.3">
      <c r="A108">
        <v>2014</v>
      </c>
      <c r="B108" s="1">
        <v>10.96</v>
      </c>
      <c r="C108">
        <v>512</v>
      </c>
    </row>
    <row r="109" spans="1:3" x14ac:dyDescent="0.3">
      <c r="A109">
        <v>2015</v>
      </c>
      <c r="B109" s="1">
        <v>11.09</v>
      </c>
      <c r="C109">
        <v>532</v>
      </c>
    </row>
    <row r="110" spans="1:3" x14ac:dyDescent="0.3">
      <c r="A110" t="s">
        <v>230</v>
      </c>
      <c r="B110" s="1" t="s">
        <v>173</v>
      </c>
    </row>
    <row r="111" spans="1:3" x14ac:dyDescent="0.3">
      <c r="A111">
        <v>2007</v>
      </c>
      <c r="B111" s="1">
        <v>5.95</v>
      </c>
      <c r="C111">
        <v>136</v>
      </c>
    </row>
    <row r="112" spans="1:3" x14ac:dyDescent="0.3">
      <c r="A112">
        <v>2008</v>
      </c>
      <c r="B112" s="1">
        <v>7.9</v>
      </c>
      <c r="C112">
        <v>355</v>
      </c>
    </row>
    <row r="113" spans="1:3" x14ac:dyDescent="0.3">
      <c r="A113">
        <v>2009</v>
      </c>
      <c r="B113" s="1">
        <v>7.01</v>
      </c>
      <c r="C113">
        <v>335</v>
      </c>
    </row>
    <row r="114" spans="1:3" x14ac:dyDescent="0.3">
      <c r="A114">
        <v>2010</v>
      </c>
      <c r="B114" s="1">
        <v>6.13</v>
      </c>
      <c r="C114">
        <v>282</v>
      </c>
    </row>
    <row r="115" spans="1:3" x14ac:dyDescent="0.3">
      <c r="A115">
        <v>2011</v>
      </c>
      <c r="B115" s="1">
        <v>7.06</v>
      </c>
      <c r="C115">
        <v>310</v>
      </c>
    </row>
    <row r="116" spans="1:3" x14ac:dyDescent="0.3">
      <c r="A116">
        <v>2012</v>
      </c>
      <c r="B116" s="1">
        <v>6.74</v>
      </c>
      <c r="C116">
        <v>289</v>
      </c>
    </row>
    <row r="117" spans="1:3" x14ac:dyDescent="0.3">
      <c r="A117">
        <v>2013</v>
      </c>
      <c r="B117" s="1">
        <v>5.42</v>
      </c>
      <c r="C117">
        <v>231</v>
      </c>
    </row>
    <row r="118" spans="1:3" x14ac:dyDescent="0.3">
      <c r="A118">
        <v>2014</v>
      </c>
      <c r="B118" s="1">
        <v>5.86</v>
      </c>
      <c r="C118">
        <v>274</v>
      </c>
    </row>
    <row r="119" spans="1:3" x14ac:dyDescent="0.3">
      <c r="A119">
        <v>2015</v>
      </c>
      <c r="B119" s="1">
        <v>6.42</v>
      </c>
      <c r="C119">
        <v>308</v>
      </c>
    </row>
    <row r="120" spans="1:3" x14ac:dyDescent="0.3">
      <c r="A120" t="s">
        <v>231</v>
      </c>
      <c r="B120" s="1" t="s">
        <v>48</v>
      </c>
    </row>
    <row r="121" spans="1:3" x14ac:dyDescent="0.3">
      <c r="A121">
        <v>2007</v>
      </c>
      <c r="B121" s="1">
        <v>2.98</v>
      </c>
      <c r="C121">
        <v>68</v>
      </c>
    </row>
    <row r="122" spans="1:3" x14ac:dyDescent="0.3">
      <c r="A122">
        <v>2008</v>
      </c>
      <c r="B122" s="1">
        <v>3.5</v>
      </c>
      <c r="C122">
        <v>157</v>
      </c>
    </row>
    <row r="123" spans="1:3" x14ac:dyDescent="0.3">
      <c r="A123">
        <v>2009</v>
      </c>
      <c r="B123" s="1">
        <v>3.91</v>
      </c>
      <c r="C123">
        <v>187</v>
      </c>
    </row>
    <row r="124" spans="1:3" x14ac:dyDescent="0.3">
      <c r="A124">
        <v>2010</v>
      </c>
      <c r="B124" s="1">
        <v>1.5</v>
      </c>
      <c r="C124">
        <v>69</v>
      </c>
    </row>
    <row r="125" spans="1:3" x14ac:dyDescent="0.3">
      <c r="A125">
        <v>2011</v>
      </c>
      <c r="B125" s="1">
        <v>0</v>
      </c>
      <c r="C125">
        <v>0</v>
      </c>
    </row>
    <row r="126" spans="1:3" x14ac:dyDescent="0.3">
      <c r="A126">
        <v>2012</v>
      </c>
      <c r="B126" s="1">
        <v>0</v>
      </c>
      <c r="C126">
        <v>0</v>
      </c>
    </row>
    <row r="127" spans="1:3" x14ac:dyDescent="0.3">
      <c r="A127">
        <v>2013</v>
      </c>
      <c r="B127" s="1">
        <v>0</v>
      </c>
      <c r="C127">
        <v>0</v>
      </c>
    </row>
    <row r="128" spans="1:3" x14ac:dyDescent="0.3">
      <c r="A128">
        <v>2014</v>
      </c>
      <c r="B128" s="1">
        <v>0</v>
      </c>
      <c r="C128">
        <v>0</v>
      </c>
    </row>
    <row r="129" spans="1:3" x14ac:dyDescent="0.3">
      <c r="A129">
        <v>2015</v>
      </c>
      <c r="B129" s="1">
        <v>0</v>
      </c>
      <c r="C129">
        <v>0</v>
      </c>
    </row>
    <row r="130" spans="1:3" x14ac:dyDescent="0.3">
      <c r="A130" t="s">
        <v>232</v>
      </c>
      <c r="B130" s="1" t="s">
        <v>49</v>
      </c>
    </row>
    <row r="131" spans="1:3" x14ac:dyDescent="0.3">
      <c r="A131">
        <v>2007</v>
      </c>
      <c r="B131" s="1">
        <v>0</v>
      </c>
      <c r="C131">
        <v>0</v>
      </c>
    </row>
    <row r="132" spans="1:3" x14ac:dyDescent="0.3">
      <c r="A132">
        <v>2008</v>
      </c>
      <c r="B132" s="1">
        <v>0</v>
      </c>
      <c r="C132">
        <v>0</v>
      </c>
    </row>
    <row r="133" spans="1:3" x14ac:dyDescent="0.3">
      <c r="A133">
        <v>2009</v>
      </c>
      <c r="B133" s="1">
        <v>0</v>
      </c>
      <c r="C133">
        <v>0</v>
      </c>
    </row>
    <row r="134" spans="1:3" x14ac:dyDescent="0.3">
      <c r="A134">
        <v>2010</v>
      </c>
      <c r="B134" s="1">
        <v>0</v>
      </c>
      <c r="C134">
        <v>0</v>
      </c>
    </row>
    <row r="135" spans="1:3" x14ac:dyDescent="0.3">
      <c r="A135">
        <v>2011</v>
      </c>
      <c r="B135" s="1">
        <v>0.16</v>
      </c>
      <c r="C135">
        <v>7</v>
      </c>
    </row>
    <row r="136" spans="1:3" x14ac:dyDescent="0.3">
      <c r="A136">
        <v>2012</v>
      </c>
      <c r="B136" s="1">
        <v>1.56</v>
      </c>
      <c r="C136">
        <v>67</v>
      </c>
    </row>
    <row r="137" spans="1:3" x14ac:dyDescent="0.3">
      <c r="A137">
        <v>2013</v>
      </c>
      <c r="B137" s="1">
        <v>4.04</v>
      </c>
      <c r="C137">
        <v>172</v>
      </c>
    </row>
    <row r="138" spans="1:3" x14ac:dyDescent="0.3">
      <c r="A138">
        <v>2014</v>
      </c>
      <c r="B138" s="1">
        <v>4.17</v>
      </c>
      <c r="C138">
        <v>195</v>
      </c>
    </row>
    <row r="139" spans="1:3" x14ac:dyDescent="0.3">
      <c r="A139">
        <v>2015</v>
      </c>
      <c r="B139" s="1">
        <v>3.84</v>
      </c>
      <c r="C139">
        <v>184</v>
      </c>
    </row>
    <row r="140" spans="1:3" x14ac:dyDescent="0.3">
      <c r="A140" t="s">
        <v>233</v>
      </c>
      <c r="B140" s="1" t="s">
        <v>50</v>
      </c>
    </row>
    <row r="141" spans="1:3" x14ac:dyDescent="0.3">
      <c r="A141">
        <v>2007</v>
      </c>
      <c r="B141" s="1">
        <v>3.68</v>
      </c>
      <c r="C141">
        <v>84</v>
      </c>
    </row>
    <row r="142" spans="1:3" x14ac:dyDescent="0.3">
      <c r="A142">
        <v>2008</v>
      </c>
      <c r="B142" s="1">
        <v>3.76</v>
      </c>
      <c r="C142">
        <v>169</v>
      </c>
    </row>
    <row r="143" spans="1:3" x14ac:dyDescent="0.3">
      <c r="A143">
        <v>2009</v>
      </c>
      <c r="B143" s="1">
        <v>3.85</v>
      </c>
      <c r="C143">
        <v>184</v>
      </c>
    </row>
    <row r="144" spans="1:3" x14ac:dyDescent="0.3">
      <c r="A144">
        <v>2010</v>
      </c>
      <c r="B144" s="1">
        <v>2.83</v>
      </c>
      <c r="C144">
        <v>130</v>
      </c>
    </row>
    <row r="145" spans="1:3" x14ac:dyDescent="0.3">
      <c r="A145">
        <v>2011</v>
      </c>
      <c r="B145" s="1">
        <v>2.3199999999999998</v>
      </c>
      <c r="C145">
        <v>102</v>
      </c>
    </row>
    <row r="146" spans="1:3" x14ac:dyDescent="0.3">
      <c r="A146">
        <v>2012</v>
      </c>
      <c r="B146" s="1">
        <v>2.68</v>
      </c>
      <c r="C146">
        <v>115</v>
      </c>
    </row>
    <row r="147" spans="1:3" x14ac:dyDescent="0.3">
      <c r="A147">
        <v>2013</v>
      </c>
      <c r="B147" s="1">
        <v>1.1499999999999999</v>
      </c>
      <c r="C147">
        <v>49</v>
      </c>
    </row>
    <row r="148" spans="1:3" x14ac:dyDescent="0.3">
      <c r="A148">
        <v>2014</v>
      </c>
      <c r="B148" s="1">
        <v>0.02</v>
      </c>
      <c r="C148">
        <v>1</v>
      </c>
    </row>
    <row r="149" spans="1:3" x14ac:dyDescent="0.3">
      <c r="A149">
        <v>2015</v>
      </c>
      <c r="B149" s="1">
        <v>0.38</v>
      </c>
      <c r="C149">
        <v>18</v>
      </c>
    </row>
    <row r="150" spans="1:3" x14ac:dyDescent="0.3">
      <c r="A150" t="s">
        <v>234</v>
      </c>
      <c r="B150" s="1" t="s">
        <v>52</v>
      </c>
    </row>
    <row r="151" spans="1:3" x14ac:dyDescent="0.3">
      <c r="A151">
        <v>2007</v>
      </c>
      <c r="B151" s="1">
        <v>0</v>
      </c>
      <c r="C151">
        <v>0</v>
      </c>
    </row>
    <row r="152" spans="1:3" x14ac:dyDescent="0.3">
      <c r="A152">
        <v>2008</v>
      </c>
      <c r="B152" s="1">
        <v>0</v>
      </c>
      <c r="C152">
        <v>0</v>
      </c>
    </row>
    <row r="153" spans="1:3" x14ac:dyDescent="0.3">
      <c r="A153">
        <v>2009</v>
      </c>
      <c r="B153" s="1">
        <v>0</v>
      </c>
      <c r="C153">
        <v>0</v>
      </c>
    </row>
    <row r="154" spans="1:3" x14ac:dyDescent="0.3">
      <c r="A154">
        <v>2010</v>
      </c>
      <c r="B154" s="1">
        <v>0</v>
      </c>
      <c r="C154">
        <v>0</v>
      </c>
    </row>
    <row r="155" spans="1:3" x14ac:dyDescent="0.3">
      <c r="A155">
        <v>2011</v>
      </c>
      <c r="B155" s="1">
        <v>2.96</v>
      </c>
      <c r="C155">
        <v>130</v>
      </c>
    </row>
    <row r="156" spans="1:3" x14ac:dyDescent="0.3">
      <c r="A156">
        <v>2012</v>
      </c>
      <c r="B156" s="1">
        <v>3.75</v>
      </c>
      <c r="C156">
        <v>161</v>
      </c>
    </row>
    <row r="157" spans="1:3" x14ac:dyDescent="0.3">
      <c r="A157">
        <v>2013</v>
      </c>
      <c r="B157" s="1">
        <v>3.33</v>
      </c>
      <c r="C157">
        <v>142</v>
      </c>
    </row>
    <row r="158" spans="1:3" x14ac:dyDescent="0.3">
      <c r="A158">
        <v>2014</v>
      </c>
      <c r="B158" s="1">
        <v>3.79</v>
      </c>
      <c r="C158">
        <v>177</v>
      </c>
    </row>
    <row r="159" spans="1:3" x14ac:dyDescent="0.3">
      <c r="A159">
        <v>2015</v>
      </c>
      <c r="B159" s="1">
        <v>3.42</v>
      </c>
      <c r="C159">
        <v>164</v>
      </c>
    </row>
    <row r="160" spans="1:3" x14ac:dyDescent="0.3">
      <c r="A160" t="s">
        <v>235</v>
      </c>
      <c r="B160" s="1" t="s">
        <v>216</v>
      </c>
    </row>
    <row r="161" spans="1:3" x14ac:dyDescent="0.3">
      <c r="A161">
        <v>2007</v>
      </c>
      <c r="B161" s="1">
        <v>2.98</v>
      </c>
      <c r="C161">
        <v>68</v>
      </c>
    </row>
    <row r="162" spans="1:3" x14ac:dyDescent="0.3">
      <c r="A162">
        <v>2008</v>
      </c>
      <c r="B162" s="1">
        <v>0</v>
      </c>
      <c r="C162">
        <v>0</v>
      </c>
    </row>
    <row r="163" spans="1:3" x14ac:dyDescent="0.3">
      <c r="A163">
        <v>2009</v>
      </c>
      <c r="B163" s="1">
        <v>0</v>
      </c>
      <c r="C163">
        <v>0</v>
      </c>
    </row>
    <row r="164" spans="1:3" x14ac:dyDescent="0.3">
      <c r="A164">
        <v>2010</v>
      </c>
      <c r="B164" s="1">
        <v>0</v>
      </c>
      <c r="C164">
        <v>0</v>
      </c>
    </row>
    <row r="165" spans="1:3" x14ac:dyDescent="0.3">
      <c r="A165">
        <v>2011</v>
      </c>
      <c r="B165" s="1">
        <v>0</v>
      </c>
      <c r="C165">
        <v>0</v>
      </c>
    </row>
    <row r="166" spans="1:3" x14ac:dyDescent="0.3">
      <c r="A166">
        <v>2012</v>
      </c>
      <c r="B166" s="1">
        <v>0</v>
      </c>
      <c r="C166">
        <v>0</v>
      </c>
    </row>
    <row r="167" spans="1:3" x14ac:dyDescent="0.3">
      <c r="A167">
        <v>2013</v>
      </c>
      <c r="B167" s="1">
        <v>0</v>
      </c>
      <c r="C167">
        <v>0</v>
      </c>
    </row>
    <row r="168" spans="1:3" x14ac:dyDescent="0.3">
      <c r="A168">
        <v>2014</v>
      </c>
      <c r="B168" s="1">
        <v>0</v>
      </c>
      <c r="C168">
        <v>0</v>
      </c>
    </row>
    <row r="169" spans="1:3" x14ac:dyDescent="0.3">
      <c r="A169">
        <v>2015</v>
      </c>
      <c r="B169" s="1">
        <v>0</v>
      </c>
      <c r="C169">
        <v>0</v>
      </c>
    </row>
    <row r="170" spans="1:3" x14ac:dyDescent="0.3">
      <c r="A170" t="s">
        <v>236</v>
      </c>
      <c r="B170" s="1" t="s">
        <v>55</v>
      </c>
    </row>
    <row r="171" spans="1:3" x14ac:dyDescent="0.3">
      <c r="A171">
        <v>2007</v>
      </c>
      <c r="B171" s="1">
        <v>4.2</v>
      </c>
      <c r="C171">
        <v>96</v>
      </c>
    </row>
    <row r="172" spans="1:3" x14ac:dyDescent="0.3">
      <c r="A172">
        <v>2008</v>
      </c>
      <c r="B172" s="1">
        <v>5.34</v>
      </c>
      <c r="C172">
        <v>240</v>
      </c>
    </row>
    <row r="173" spans="1:3" x14ac:dyDescent="0.3">
      <c r="A173">
        <v>2009</v>
      </c>
      <c r="B173" s="1">
        <v>5.48</v>
      </c>
      <c r="C173">
        <v>262</v>
      </c>
    </row>
    <row r="174" spans="1:3" x14ac:dyDescent="0.3">
      <c r="A174">
        <v>2010</v>
      </c>
      <c r="B174" s="1">
        <v>3.91</v>
      </c>
      <c r="C174">
        <v>180</v>
      </c>
    </row>
    <row r="175" spans="1:3" x14ac:dyDescent="0.3">
      <c r="A175">
        <v>2011</v>
      </c>
      <c r="B175" s="1">
        <v>3.69</v>
      </c>
      <c r="C175">
        <v>162</v>
      </c>
    </row>
    <row r="176" spans="1:3" x14ac:dyDescent="0.3">
      <c r="A176">
        <v>2012</v>
      </c>
      <c r="B176" s="1">
        <v>4.45</v>
      </c>
      <c r="C176">
        <v>191</v>
      </c>
    </row>
    <row r="177" spans="1:3" x14ac:dyDescent="0.3">
      <c r="A177">
        <v>2013</v>
      </c>
      <c r="B177" s="1">
        <v>8</v>
      </c>
      <c r="C177">
        <v>341</v>
      </c>
    </row>
    <row r="178" spans="1:3" x14ac:dyDescent="0.3">
      <c r="A178">
        <v>2014</v>
      </c>
      <c r="B178" s="1">
        <v>12.99</v>
      </c>
      <c r="C178">
        <v>607</v>
      </c>
    </row>
    <row r="179" spans="1:3" x14ac:dyDescent="0.3">
      <c r="A179">
        <v>2015</v>
      </c>
      <c r="B179" s="1">
        <v>13.91</v>
      </c>
      <c r="C179">
        <v>667</v>
      </c>
    </row>
    <row r="180" spans="1:3" x14ac:dyDescent="0.3">
      <c r="A180" t="s">
        <v>237</v>
      </c>
      <c r="B180" s="1" t="s">
        <v>56</v>
      </c>
    </row>
    <row r="181" spans="1:3" x14ac:dyDescent="0.3">
      <c r="A181">
        <v>2007</v>
      </c>
      <c r="B181" s="1">
        <v>0</v>
      </c>
      <c r="C181">
        <v>0</v>
      </c>
    </row>
    <row r="182" spans="1:3" x14ac:dyDescent="0.3">
      <c r="A182">
        <v>2008</v>
      </c>
      <c r="B182" s="1">
        <v>0</v>
      </c>
      <c r="C182">
        <v>0</v>
      </c>
    </row>
    <row r="183" spans="1:3" x14ac:dyDescent="0.3">
      <c r="A183">
        <v>2009</v>
      </c>
      <c r="B183" s="1">
        <v>0</v>
      </c>
      <c r="C183">
        <v>0</v>
      </c>
    </row>
    <row r="184" spans="1:3" x14ac:dyDescent="0.3">
      <c r="A184">
        <v>2010</v>
      </c>
      <c r="B184" s="1">
        <v>0.09</v>
      </c>
      <c r="C184">
        <v>4</v>
      </c>
    </row>
    <row r="185" spans="1:3" x14ac:dyDescent="0.3">
      <c r="A185">
        <v>2011</v>
      </c>
      <c r="B185" s="1">
        <v>0.14000000000000001</v>
      </c>
      <c r="C185">
        <v>6</v>
      </c>
    </row>
    <row r="186" spans="1:3" x14ac:dyDescent="0.3">
      <c r="A186">
        <v>2012</v>
      </c>
      <c r="B186" s="1">
        <v>0.33</v>
      </c>
      <c r="C186">
        <v>14</v>
      </c>
    </row>
    <row r="187" spans="1:3" x14ac:dyDescent="0.3">
      <c r="A187">
        <v>2013</v>
      </c>
      <c r="B187" s="1">
        <v>0.14000000000000001</v>
      </c>
      <c r="C187">
        <v>6</v>
      </c>
    </row>
    <row r="188" spans="1:3" x14ac:dyDescent="0.3">
      <c r="A188">
        <v>2014</v>
      </c>
      <c r="B188" s="1">
        <v>0</v>
      </c>
      <c r="C188">
        <v>0</v>
      </c>
    </row>
    <row r="189" spans="1:3" x14ac:dyDescent="0.3">
      <c r="A189">
        <v>2015</v>
      </c>
      <c r="B189" s="1">
        <v>0</v>
      </c>
      <c r="C189">
        <v>0</v>
      </c>
    </row>
    <row r="190" spans="1:3" x14ac:dyDescent="0.3">
      <c r="A190" t="s">
        <v>238</v>
      </c>
      <c r="B190" s="1" t="s">
        <v>57</v>
      </c>
    </row>
    <row r="191" spans="1:3" x14ac:dyDescent="0.3">
      <c r="A191">
        <v>2007</v>
      </c>
      <c r="B191" s="1">
        <v>0.61</v>
      </c>
      <c r="C191">
        <v>14</v>
      </c>
    </row>
    <row r="192" spans="1:3" x14ac:dyDescent="0.3">
      <c r="A192">
        <v>2008</v>
      </c>
      <c r="B192" s="1">
        <v>0.67</v>
      </c>
      <c r="C192">
        <v>30</v>
      </c>
    </row>
    <row r="193" spans="1:3" x14ac:dyDescent="0.3">
      <c r="A193">
        <v>2009</v>
      </c>
      <c r="B193" s="1">
        <v>0.46</v>
      </c>
      <c r="C193">
        <v>22</v>
      </c>
    </row>
    <row r="194" spans="1:3" x14ac:dyDescent="0.3">
      <c r="A194">
        <v>2010</v>
      </c>
      <c r="B194" s="1">
        <v>0.46</v>
      </c>
      <c r="C194">
        <v>21</v>
      </c>
    </row>
    <row r="195" spans="1:3" x14ac:dyDescent="0.3">
      <c r="A195">
        <v>2011</v>
      </c>
      <c r="B195" s="1">
        <v>0.56999999999999995</v>
      </c>
      <c r="C195">
        <v>25</v>
      </c>
    </row>
    <row r="196" spans="1:3" x14ac:dyDescent="0.3">
      <c r="A196">
        <v>2012</v>
      </c>
      <c r="B196" s="1">
        <v>0.44</v>
      </c>
      <c r="C196">
        <v>19</v>
      </c>
    </row>
    <row r="197" spans="1:3" x14ac:dyDescent="0.3">
      <c r="A197">
        <v>2013</v>
      </c>
      <c r="B197" s="1">
        <v>7.0000000000000007E-2</v>
      </c>
      <c r="C197">
        <v>3</v>
      </c>
    </row>
    <row r="198" spans="1:3" x14ac:dyDescent="0.3">
      <c r="A198">
        <v>2014</v>
      </c>
      <c r="B198" s="1">
        <v>0.21</v>
      </c>
      <c r="C198">
        <v>10</v>
      </c>
    </row>
    <row r="199" spans="1:3" x14ac:dyDescent="0.3">
      <c r="A199">
        <v>2015</v>
      </c>
      <c r="B199" s="1">
        <v>0.38</v>
      </c>
      <c r="C199">
        <v>18</v>
      </c>
    </row>
    <row r="200" spans="1:3" x14ac:dyDescent="0.3">
      <c r="A200" t="s">
        <v>239</v>
      </c>
      <c r="B200" s="1" t="s">
        <v>58</v>
      </c>
    </row>
    <row r="201" spans="1:3" x14ac:dyDescent="0.3">
      <c r="A201">
        <v>2007</v>
      </c>
      <c r="B201" s="1">
        <v>3.06</v>
      </c>
      <c r="C201">
        <v>70</v>
      </c>
    </row>
    <row r="202" spans="1:3" x14ac:dyDescent="0.3">
      <c r="A202">
        <v>2008</v>
      </c>
      <c r="B202" s="1">
        <v>2.38</v>
      </c>
      <c r="C202">
        <v>107</v>
      </c>
    </row>
    <row r="203" spans="1:3" x14ac:dyDescent="0.3">
      <c r="A203">
        <v>2009</v>
      </c>
      <c r="B203" s="1">
        <v>2.16</v>
      </c>
      <c r="C203">
        <v>103</v>
      </c>
    </row>
    <row r="204" spans="1:3" x14ac:dyDescent="0.3">
      <c r="A204">
        <v>2010</v>
      </c>
      <c r="B204" s="1">
        <v>2.2400000000000002</v>
      </c>
      <c r="C204">
        <v>103</v>
      </c>
    </row>
    <row r="205" spans="1:3" x14ac:dyDescent="0.3">
      <c r="A205">
        <v>2011</v>
      </c>
      <c r="B205" s="1">
        <v>2.46</v>
      </c>
      <c r="C205">
        <v>108</v>
      </c>
    </row>
    <row r="206" spans="1:3" x14ac:dyDescent="0.3">
      <c r="A206">
        <v>2012</v>
      </c>
      <c r="B206" s="1">
        <v>2.38</v>
      </c>
      <c r="C206">
        <v>102</v>
      </c>
    </row>
    <row r="207" spans="1:3" x14ac:dyDescent="0.3">
      <c r="A207">
        <v>2013</v>
      </c>
      <c r="B207" s="1">
        <v>2.39</v>
      </c>
      <c r="C207">
        <v>102</v>
      </c>
    </row>
    <row r="208" spans="1:3" x14ac:dyDescent="0.3">
      <c r="A208">
        <v>2014</v>
      </c>
      <c r="B208" s="1">
        <v>3.1</v>
      </c>
      <c r="C208">
        <v>145</v>
      </c>
    </row>
    <row r="209" spans="1:3" x14ac:dyDescent="0.3">
      <c r="A209">
        <v>2015</v>
      </c>
      <c r="B209" s="1">
        <v>3.29</v>
      </c>
      <c r="C209">
        <v>158</v>
      </c>
    </row>
    <row r="210" spans="1:3" x14ac:dyDescent="0.3">
      <c r="A210" t="s">
        <v>240</v>
      </c>
      <c r="B210" s="1" t="s">
        <v>59</v>
      </c>
    </row>
    <row r="211" spans="1:3" x14ac:dyDescent="0.3">
      <c r="A211">
        <v>2007</v>
      </c>
      <c r="B211" s="1">
        <v>2.1</v>
      </c>
      <c r="C211">
        <v>48</v>
      </c>
    </row>
    <row r="212" spans="1:3" x14ac:dyDescent="0.3">
      <c r="A212">
        <v>2008</v>
      </c>
      <c r="B212" s="1">
        <v>1.45</v>
      </c>
      <c r="C212">
        <v>65</v>
      </c>
    </row>
    <row r="213" spans="1:3" x14ac:dyDescent="0.3">
      <c r="A213">
        <v>2009</v>
      </c>
      <c r="B213" s="1">
        <v>1.32</v>
      </c>
      <c r="C213">
        <v>63</v>
      </c>
    </row>
    <row r="214" spans="1:3" x14ac:dyDescent="0.3">
      <c r="A214">
        <v>2010</v>
      </c>
      <c r="B214" s="1">
        <v>2</v>
      </c>
      <c r="C214">
        <v>92</v>
      </c>
    </row>
    <row r="215" spans="1:3" x14ac:dyDescent="0.3">
      <c r="A215">
        <v>2011</v>
      </c>
      <c r="B215" s="1">
        <v>2.78</v>
      </c>
      <c r="C215">
        <v>122</v>
      </c>
    </row>
    <row r="216" spans="1:3" x14ac:dyDescent="0.3">
      <c r="A216">
        <v>2012</v>
      </c>
      <c r="B216" s="1">
        <v>1.58</v>
      </c>
      <c r="C216">
        <v>68</v>
      </c>
    </row>
    <row r="217" spans="1:3" x14ac:dyDescent="0.3">
      <c r="A217">
        <v>2013</v>
      </c>
      <c r="B217" s="1">
        <v>0.12</v>
      </c>
      <c r="C217">
        <v>5</v>
      </c>
    </row>
    <row r="218" spans="1:3" x14ac:dyDescent="0.3">
      <c r="A218">
        <v>2014</v>
      </c>
      <c r="B218" s="1">
        <v>0.04</v>
      </c>
      <c r="C218">
        <v>2</v>
      </c>
    </row>
    <row r="219" spans="1:3" x14ac:dyDescent="0.3">
      <c r="A219">
        <v>2015</v>
      </c>
      <c r="B219" s="1">
        <v>0</v>
      </c>
      <c r="C219">
        <v>0</v>
      </c>
    </row>
  </sheetData>
  <conditionalFormatting sqref="C12:AF12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C23:AG23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Sambygg</vt:lpstr>
      <vt:lpstr>Ekonomiadmin</vt:lpstr>
      <vt:lpstr>Stud språk per lärosäte</vt:lpstr>
      <vt:lpstr>Stud per språk totalt</vt:lpstr>
      <vt:lpstr>Antal lärosäten med språk</vt:lpstr>
      <vt:lpstr>Spanska per lärosäte</vt:lpstr>
      <vt:lpstr>Tyska per lärosäte</vt:lpstr>
      <vt:lpstr>Svenska per lärosäte</vt:lpstr>
      <vt:lpstr>SVAS per lärosäte</vt:lpstr>
      <vt:lpstr>Ryska per lärosäte</vt:lpstr>
      <vt:lpstr>Portugisiska per lärosäte</vt:lpstr>
      <vt:lpstr>Kinesiska per lärosäte</vt:lpstr>
      <vt:lpstr>Japanska per lärosäte</vt:lpstr>
      <vt:lpstr>Italienska per lärosäte</vt:lpstr>
      <vt:lpstr>Franska per lärosäte</vt:lpstr>
      <vt:lpstr>Engelska per lärosäte</vt:lpstr>
      <vt:lpstr>Arabiska per lärosäte</vt:lpstr>
    </vt:vector>
  </TitlesOfParts>
  <Company>Högskolan Dalarna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Sverker Johansson</dc:creator>
  <cp:lastModifiedBy>Sverker Johansson</cp:lastModifiedBy>
  <dcterms:created xsi:type="dcterms:W3CDTF">2016-06-27T09:39:43Z</dcterms:created>
  <dcterms:modified xsi:type="dcterms:W3CDTF">2016-07-01T14:01:34Z</dcterms:modified>
</cp:coreProperties>
</file>