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<sst xmlns="http://schemas.openxmlformats.org/spreadsheetml/2006/main" count="21" uniqueCount="21">
  <si>
    <t>Desired</t>
  </si>
  <si>
    <t>Result</t>
  </si>
  <si>
    <t>servo</t>
  </si>
  <si>
    <t>offset</t>
  </si>
  <si>
    <t>multiplier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</si>
  <si>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</si>
  <si>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</si>
  <si>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</si>
  <si>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</si>
  <si>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</si>
  <si>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</si>
  <si>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</si>
  <si>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span:</t>
  </si>
  <si>
    <t>mx</t>
  </si>
  <si>
    <t>c</t>
  </si>
  <si>
    <t>Setpoint</t>
  </si>
  <si>
    <t>actual ms</t>
  </si>
  <si>
    <t>theory ms</t>
  </si>
  <si>
    <t>-1</t>
  </si>
  <si>
    <t>error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</si>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</sst>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Attempt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Sheet1!$T$1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Sheet1!$S$2:$S$16</c:f>
              <c:numCache>
                <c:formatCode>General</c:formatCode>
                <c:ptCount val="15"/>
                <c:pt idx="0">
                  <c:v>1.35</c:v>
                </c:pt>
                <c:pt idx="1">
                  <c:v>0.82</c:v>
                </c:pt>
                <c:pt idx="2">
                  <c:v>1.1399999999999999</c:v>
                </c:pt>
                <c:pt idx="3">
                  <c:v>0.78</c:v>
                </c:pt>
                <c:pt idx="4">
                  <c:v>0.82</c:v>
                </c:pt>
                <c:pt idx="5">
                  <c:v>1.79</c:v>
                </c:pt>
                <c:pt idx="6">
                  <c:v>1.79</c:v>
                </c:pt>
                <c:pt idx="7">
                  <c:v>2.02</c:v>
                </c:pt>
                <c:pt idx="8">
                  <c:v>1.91</c:v>
                </c:pt>
                <c:pt idx="9">
                  <c:v>1.92</c:v>
                </c:pt>
                <c:pt idx="10">
                  <c:v>1.25</c:v>
                </c:pt>
                <c:pt idx="11">
                  <c:v>2.1800000000000002</c:v>
                </c:pt>
                <c:pt idx="12">
                  <c:v>1.88</c:v>
                </c:pt>
                <c:pt idx="13">
                  <c:v>1.98</c:v>
                </c:pt>
                <c:pt idx="14">
                  <c:v>2.04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4.1588785046729138E-2</c:v>
                </c:pt>
                <c:pt idx="1">
                  <c:v>2.5607476635513993E-2</c:v>
                </c:pt>
                <c:pt idx="2">
                  <c:v>3.2523364485981254E-2</c:v>
                </c:pt>
                <c:pt idx="3">
                  <c:v>1.4164070612668667E-2</c:v>
                </c:pt>
                <c:pt idx="4">
                  <c:v>2.5607476635513993E-2</c:v>
                </c:pt>
                <c:pt idx="5">
                  <c:v>5.5835929387331396E-2</c:v>
                </c:pt>
                <c:pt idx="6">
                  <c:v>5.5835929387331396E-2</c:v>
                </c:pt>
                <c:pt idx="7">
                  <c:v>9.8920041536864067E-2</c:v>
                </c:pt>
                <c:pt idx="8">
                  <c:v>8.2377985462097625E-2</c:v>
                </c:pt>
                <c:pt idx="9">
                  <c:v>7.3686396677050903E-2</c:v>
                </c:pt>
                <c:pt idx="10">
                  <c:v>3.5046728971962704E-2</c:v>
                </c:pt>
                <c:pt idx="11">
                  <c:v>0.1140602284527521</c:v>
                </c:pt>
                <c:pt idx="12">
                  <c:v>6.2762201453790079E-2</c:v>
                </c:pt>
                <c:pt idx="13">
                  <c:v>8.1765316718587888E-2</c:v>
                </c:pt>
                <c:pt idx="14">
                  <c:v>0.10022845275181735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11056"/>
        <c:axId val="366109880"/>
      </c:scatterChart>
      <c:valAx>
        <c:axId val="3661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9880"/>
        <c:crosses val="autoZero"/>
        <c:crossBetween val="midCat"/>
      </c:valAx>
      <c:valAx>
        <c:axId val="3661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2nd</a:t>
            </a:r>
            <a:r>
              <a:rPr lang="en-ZA" baseline="0"/>
              <a:t> Attempt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Sheet1!$U$2:$U$16</c:f>
              <c:numCache>
                <c:formatCode>General</c:formatCode>
                <c:ptCount val="15"/>
                <c:pt idx="0">
                  <c:v>1.32</c:v>
                </c:pt>
                <c:pt idx="1">
                  <c:v>0.81</c:v>
                </c:pt>
                <c:pt idx="2">
                  <c:v>1.1200000000000001</c:v>
                </c:pt>
                <c:pt idx="3">
                  <c:v>0.78</c:v>
                </c:pt>
                <c:pt idx="4">
                  <c:v>0.81</c:v>
                </c:pt>
                <c:pt idx="5">
                  <c:v>1.75</c:v>
                </c:pt>
                <c:pt idx="6">
                  <c:v>1.75</c:v>
                </c:pt>
                <c:pt idx="7">
                  <c:v>1.94</c:v>
                </c:pt>
                <c:pt idx="8">
                  <c:v>1.83</c:v>
                </c:pt>
                <c:pt idx="9">
                  <c:v>1.84</c:v>
                </c:pt>
                <c:pt idx="10">
                  <c:v>1.22</c:v>
                </c:pt>
                <c:pt idx="11">
                  <c:v>2.08</c:v>
                </c:pt>
                <c:pt idx="12">
                  <c:v>1.81</c:v>
                </c:pt>
                <c:pt idx="13">
                  <c:v>1.9</c:v>
                </c:pt>
                <c:pt idx="14">
                  <c:v>1.94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1.1588785046729111E-2</c:v>
                </c:pt>
                <c:pt idx="1">
                  <c:v>1.5607476635514095E-2</c:v>
                </c:pt>
                <c:pt idx="2">
                  <c:v>1.2523364485981459E-2</c:v>
                </c:pt>
                <c:pt idx="3">
                  <c:v>1.4164070612668667E-2</c:v>
                </c:pt>
                <c:pt idx="4">
                  <c:v>1.5607476635514095E-2</c:v>
                </c:pt>
                <c:pt idx="5">
                  <c:v>1.583592938733136E-2</c:v>
                </c:pt>
                <c:pt idx="6">
                  <c:v>1.583592938733136E-2</c:v>
                </c:pt>
                <c:pt idx="7">
                  <c:v>1.8920041536863996E-2</c:v>
                </c:pt>
                <c:pt idx="8">
                  <c:v>2.3779854620977758E-3</c:v>
                </c:pt>
                <c:pt idx="9">
                  <c:v>-6.3136033229489463E-3</c:v>
                </c:pt>
                <c:pt idx="10">
                  <c:v>5.0467289719626773E-3</c:v>
                </c:pt>
                <c:pt idx="11">
                  <c:v>1.406022845275201E-2</c:v>
                </c:pt>
                <c:pt idx="12">
                  <c:v>-7.2377985462097616E-3</c:v>
                </c:pt>
                <c:pt idx="13">
                  <c:v>1.7653167185878171E-3</c:v>
                </c:pt>
                <c:pt idx="14">
                  <c:v>2.2845275181726521E-4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9736"/>
        <c:axId val="366877184"/>
      </c:scatterChart>
      <c:valAx>
        <c:axId val="3668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7184"/>
        <c:crosses val="autoZero"/>
        <c:crossBetween val="midCat"/>
      </c:valAx>
      <c:valAx>
        <c:axId val="366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16</xdr:row>
      <xdr:rowOff>176211</xdr:rowOff>
    </xdr:from>
    <xdr:to>
      <xdr:col>19</xdr:col>
      <xdr:colOff>9525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16</xdr:row>
      <xdr:rowOff>185737</xdr:rowOff>
    </xdr:from>
    <xdr:to>
      <xdr:col>22</xdr:col>
      <xdr:colOff>476249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4" sqref="A4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8.5703125" bestFit="1" customWidth="1"/>
    <col min="14" max="14" width="5.85546875" style="9" bestFit="1" customWidth="1"/>
    <col min="15" max="15" width="9.85546875" bestFit="1" customWidth="1"/>
    <col min="19" max="19" width="7.5703125" style="6" customWidth="1"/>
  </cols>
  <sheetData>
    <row r="1" spans="1:22" s="2" customFormat="1" ht="45" x14ac:dyDescent="0.25">
      <c r="A1" s="4" t="s">
        <v>0</v>
      </c>
      <c r="B1" s="8" t="s">
        <v>1</v>
      </c>
      <c r="C1" s="8"/>
      <c r="D1" s="8"/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/>
      <c r="M1" s="2" t="s">
        <v>15</v>
      </c>
      <c r="N1" s="10" t="s">
        <v>2</v>
      </c>
      <c r="O1" s="2" t="s">
        <v>4</v>
      </c>
      <c r="P1" s="2" t="s">
        <v>3</v>
      </c>
      <c r="Q1" s="2" t="s">
        <v>5</v>
      </c>
      <c r="R1" s="3" t="s">
        <v>17</v>
      </c>
      <c r="S1" s="3" t="s">
        <v>16</v>
      </c>
      <c r="T1" s="2" t="s">
        <v>19</v>
      </c>
      <c r="U1" s="11" t="s">
        <v>18</v>
      </c>
      <c r="V1" s="7" t="s">
        <v>20</v>
      </c>
    </row>
    <row r="2" spans="1:22" x14ac:dyDescent="0.25">
      <c r="A2" s="5">
        <v>100</v>
      </c>
      <c r="B2">
        <v>90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80</v>
      </c>
      <c r="N2" s="10">
        <f>1</f>
        <v>1</v>
      </c>
      <c r="O2">
        <v>-360</v>
      </c>
      <c r="P2">
        <v>300</v>
      </c>
      <c r="Q2">
        <f>P2+O2*M2/180</f>
        <v>140</v>
      </c>
      <c r="R2" s="1">
        <f>Q2/107</f>
        <v>1.308411214953271</v>
      </c>
      <c r="S2" s="6">
        <v>1.35</v>
      </c>
      <c r="T2">
        <f>(S2-R2)</f>
        <v>4.1588785046729138E-2</v>
      </c>
      <c r="U2">
        <v>1.32</v>
      </c>
      <c r="V2">
        <f>(U2-R2)</f>
        <v>1.1588785046729111E-2</v>
      </c>
    </row>
    <row r="3" spans="1:22" x14ac:dyDescent="0.25">
      <c r="A3" s="5">
        <v>135</v>
      </c>
      <c r="M3">
        <v>110</v>
      </c>
      <c r="N3" s="10">
        <f>N2+1</f>
        <v>2</v>
      </c>
      <c r="O3">
        <v>-360</v>
      </c>
      <c r="P3">
        <v>305</v>
      </c>
      <c r="Q3">
        <f t="shared" ref="Q3:Q16" si="0">P3+O3*M3/180</f>
        <v>85</v>
      </c>
      <c r="R3">
        <f t="shared" ref="R3:R17" si="1">Q3/107</f>
        <v>0.79439252336448596</v>
      </c>
      <c r="S3" s="6">
        <v>0.82</v>
      </c>
      <c r="T3">
        <f t="shared" ref="T3:T16" si="2">(S3-R3)</f>
        <v>2.5607476635513993E-2</v>
      </c>
      <c r="U3">
        <v>0.81</v>
      </c>
      <c r="V3">
        <f t="shared" ref="V3:V16" si="3">(U3-R3)</f>
        <v>1.5607476635514095E-2</v>
      </c>
    </row>
    <row r="4" spans="1:22" x14ac:dyDescent="0.25">
      <c r="A4" s="5">
        <v>150</v>
      </c>
      <c r="B4">
        <v>142</v>
      </c>
      <c r="M4">
        <v>90</v>
      </c>
      <c r="N4" s="10">
        <f t="shared" ref="N4:N16" si="4">N3+1</f>
        <v>3</v>
      </c>
      <c r="O4">
        <v>-363</v>
      </c>
      <c r="P4">
        <v>300</v>
      </c>
      <c r="Q4">
        <f t="shared" si="0"/>
        <v>118.5</v>
      </c>
      <c r="R4">
        <f t="shared" si="1"/>
        <v>1.1074766355140186</v>
      </c>
      <c r="S4" s="6">
        <v>1.1399999999999999</v>
      </c>
      <c r="T4">
        <f t="shared" si="2"/>
        <v>3.2523364485981254E-2</v>
      </c>
      <c r="U4">
        <v>1.1200000000000001</v>
      </c>
      <c r="V4">
        <f t="shared" si="3"/>
        <v>1.2523364485981459E-2</v>
      </c>
    </row>
    <row r="5" spans="1:22" x14ac:dyDescent="0.25">
      <c r="A5" s="5" t="s">
        <v>12</v>
      </c>
      <c r="B5">
        <f>B4-B2</f>
        <v>52</v>
      </c>
      <c r="C5">
        <f t="shared" ref="C5:E5" si="5">C4-C2</f>
        <v>0</v>
      </c>
      <c r="D5">
        <f t="shared" si="5"/>
        <v>0</v>
      </c>
      <c r="E5">
        <f t="shared" si="5"/>
        <v>0</v>
      </c>
      <c r="M5">
        <v>110</v>
      </c>
      <c r="N5" s="10">
        <f t="shared" si="4"/>
        <v>4</v>
      </c>
      <c r="O5">
        <v>-365</v>
      </c>
      <c r="P5">
        <v>305</v>
      </c>
      <c r="Q5">
        <f t="shared" si="0"/>
        <v>81.944444444444457</v>
      </c>
      <c r="R5">
        <f t="shared" si="1"/>
        <v>0.76583592938733136</v>
      </c>
      <c r="S5" s="6">
        <v>0.78</v>
      </c>
      <c r="T5">
        <f t="shared" si="2"/>
        <v>1.4164070612668667E-2</v>
      </c>
      <c r="U5">
        <v>0.78</v>
      </c>
      <c r="V5">
        <f t="shared" si="3"/>
        <v>1.4164070612668667E-2</v>
      </c>
    </row>
    <row r="6" spans="1:22" x14ac:dyDescent="0.25">
      <c r="A6" s="5" t="s">
        <v>13</v>
      </c>
      <c r="B6" s="1">
        <v>-400</v>
      </c>
      <c r="C6" s="1"/>
      <c r="D6" s="1"/>
      <c r="E6" s="1"/>
      <c r="M6">
        <v>100</v>
      </c>
      <c r="N6" s="10">
        <f t="shared" si="4"/>
        <v>5</v>
      </c>
      <c r="O6">
        <v>-360</v>
      </c>
      <c r="P6">
        <v>285</v>
      </c>
      <c r="Q6">
        <f t="shared" si="0"/>
        <v>85</v>
      </c>
      <c r="R6">
        <f t="shared" si="1"/>
        <v>0.79439252336448596</v>
      </c>
      <c r="S6" s="6">
        <v>0.82</v>
      </c>
      <c r="T6">
        <f t="shared" si="2"/>
        <v>2.5607476635513993E-2</v>
      </c>
      <c r="U6">
        <v>0.81</v>
      </c>
      <c r="V6">
        <f t="shared" si="3"/>
        <v>1.5607476635514095E-2</v>
      </c>
    </row>
    <row r="7" spans="1:22" x14ac:dyDescent="0.25">
      <c r="A7" s="5" t="s">
        <v>14</v>
      </c>
      <c r="B7">
        <v>430</v>
      </c>
      <c r="M7">
        <v>110</v>
      </c>
      <c r="N7" s="10">
        <f t="shared" si="4"/>
        <v>6</v>
      </c>
      <c r="O7">
        <v>-400</v>
      </c>
      <c r="P7">
        <v>430</v>
      </c>
      <c r="Q7">
        <f t="shared" si="0"/>
        <v>185.55555555555554</v>
      </c>
      <c r="R7">
        <f t="shared" si="1"/>
        <v>1.7341640706126686</v>
      </c>
      <c r="S7" s="6">
        <v>1.79</v>
      </c>
      <c r="T7">
        <f t="shared" si="2"/>
        <v>5.5835929387331396E-2</v>
      </c>
      <c r="U7">
        <v>1.75</v>
      </c>
      <c r="V7">
        <f t="shared" si="3"/>
        <v>1.583592938733136E-2</v>
      </c>
    </row>
    <row r="8" spans="1:22" x14ac:dyDescent="0.25">
      <c r="M8">
        <v>110</v>
      </c>
      <c r="N8" s="10">
        <f t="shared" si="4"/>
        <v>7</v>
      </c>
      <c r="O8">
        <v>-400</v>
      </c>
      <c r="P8">
        <v>430</v>
      </c>
      <c r="Q8">
        <f t="shared" si="0"/>
        <v>185.55555555555554</v>
      </c>
      <c r="R8">
        <f t="shared" si="1"/>
        <v>1.7341640706126686</v>
      </c>
      <c r="S8" s="6">
        <v>1.79</v>
      </c>
      <c r="T8">
        <f t="shared" si="2"/>
        <v>5.5835929387331396E-2</v>
      </c>
      <c r="U8">
        <v>1.75</v>
      </c>
      <c r="V8">
        <f t="shared" si="3"/>
        <v>1.583592938733136E-2</v>
      </c>
    </row>
    <row r="9" spans="1:22" x14ac:dyDescent="0.25">
      <c r="M9">
        <v>110</v>
      </c>
      <c r="N9" s="10">
        <f t="shared" si="4"/>
        <v>8</v>
      </c>
      <c r="O9">
        <v>-400</v>
      </c>
      <c r="P9">
        <v>450</v>
      </c>
      <c r="Q9">
        <f t="shared" si="0"/>
        <v>205.55555555555554</v>
      </c>
      <c r="R9">
        <f t="shared" si="1"/>
        <v>1.921079958463136</v>
      </c>
      <c r="S9" s="6">
        <v>2.02</v>
      </c>
      <c r="T9">
        <f t="shared" si="2"/>
        <v>9.8920041536864067E-2</v>
      </c>
      <c r="U9">
        <v>1.94</v>
      </c>
      <c r="V9">
        <f t="shared" si="3"/>
        <v>1.8920041536863996E-2</v>
      </c>
    </row>
    <row r="10" spans="1:22" x14ac:dyDescent="0.25">
      <c r="M10">
        <v>110</v>
      </c>
      <c r="N10" s="10">
        <f t="shared" si="4"/>
        <v>9</v>
      </c>
      <c r="O10">
        <v>-400</v>
      </c>
      <c r="P10">
        <v>440</v>
      </c>
      <c r="Q10">
        <f t="shared" si="0"/>
        <v>195.55555555555554</v>
      </c>
      <c r="R10">
        <f t="shared" si="1"/>
        <v>1.8276220145379023</v>
      </c>
      <c r="S10" s="6">
        <v>1.91</v>
      </c>
      <c r="T10">
        <f t="shared" si="2"/>
        <v>8.2377985462097625E-2</v>
      </c>
      <c r="U10">
        <v>1.83</v>
      </c>
      <c r="V10">
        <f t="shared" si="3"/>
        <v>2.3779854620977758E-3</v>
      </c>
    </row>
    <row r="11" spans="1:22" x14ac:dyDescent="0.25">
      <c r="M11">
        <v>110</v>
      </c>
      <c r="N11" s="10">
        <f t="shared" si="4"/>
        <v>10</v>
      </c>
      <c r="O11">
        <v>-400</v>
      </c>
      <c r="P11">
        <v>442</v>
      </c>
      <c r="Q11">
        <f t="shared" si="0"/>
        <v>197.55555555555554</v>
      </c>
      <c r="R11">
        <f t="shared" si="1"/>
        <v>1.846313603322949</v>
      </c>
      <c r="S11" s="6">
        <v>1.92</v>
      </c>
      <c r="T11">
        <f t="shared" si="2"/>
        <v>7.3686396677050903E-2</v>
      </c>
      <c r="U11">
        <v>1.84</v>
      </c>
      <c r="V11">
        <f t="shared" si="3"/>
        <v>-6.3136033229489463E-3</v>
      </c>
    </row>
    <row r="12" spans="1:22" x14ac:dyDescent="0.25">
      <c r="M12">
        <v>110</v>
      </c>
      <c r="N12" s="10">
        <f t="shared" si="4"/>
        <v>11</v>
      </c>
      <c r="O12">
        <v>360</v>
      </c>
      <c r="P12">
        <v>-90</v>
      </c>
      <c r="Q12">
        <f t="shared" si="0"/>
        <v>130</v>
      </c>
      <c r="R12">
        <f t="shared" si="1"/>
        <v>1.2149532710280373</v>
      </c>
      <c r="S12" s="6">
        <v>1.25</v>
      </c>
      <c r="T12">
        <f t="shared" si="2"/>
        <v>3.5046728971962704E-2</v>
      </c>
      <c r="U12">
        <v>1.22</v>
      </c>
      <c r="V12">
        <f t="shared" si="3"/>
        <v>5.0467289719626773E-3</v>
      </c>
    </row>
    <row r="13" spans="1:22" x14ac:dyDescent="0.25">
      <c r="M13">
        <v>110</v>
      </c>
      <c r="N13" s="10">
        <f t="shared" si="4"/>
        <v>12</v>
      </c>
      <c r="O13">
        <v>545</v>
      </c>
      <c r="P13">
        <v>-112</v>
      </c>
      <c r="Q13">
        <f t="shared" si="0"/>
        <v>221.05555555555554</v>
      </c>
      <c r="R13">
        <f t="shared" si="1"/>
        <v>2.0659397715472481</v>
      </c>
      <c r="S13" s="6">
        <v>2.1800000000000002</v>
      </c>
      <c r="T13">
        <f t="shared" si="2"/>
        <v>0.1140602284527521</v>
      </c>
      <c r="U13">
        <v>2.08</v>
      </c>
      <c r="V13">
        <f t="shared" si="3"/>
        <v>1.406022845275201E-2</v>
      </c>
    </row>
    <row r="14" spans="1:22" x14ac:dyDescent="0.25">
      <c r="M14">
        <v>110</v>
      </c>
      <c r="N14" s="10">
        <f t="shared" si="4"/>
        <v>13</v>
      </c>
      <c r="O14">
        <v>490</v>
      </c>
      <c r="P14">
        <v>-105</v>
      </c>
      <c r="Q14">
        <f t="shared" si="0"/>
        <v>194.44444444444446</v>
      </c>
      <c r="R14">
        <f t="shared" si="1"/>
        <v>1.8172377985462098</v>
      </c>
      <c r="S14" s="6">
        <v>1.88</v>
      </c>
      <c r="T14">
        <f t="shared" si="2"/>
        <v>6.2762201453790079E-2</v>
      </c>
      <c r="U14">
        <v>1.81</v>
      </c>
      <c r="V14">
        <f t="shared" si="3"/>
        <v>-7.2377985462097616E-3</v>
      </c>
    </row>
    <row r="15" spans="1:22" x14ac:dyDescent="0.25">
      <c r="M15">
        <v>110</v>
      </c>
      <c r="N15" s="10">
        <f t="shared" si="4"/>
        <v>14</v>
      </c>
      <c r="O15">
        <v>460</v>
      </c>
      <c r="P15">
        <v>-78</v>
      </c>
      <c r="Q15">
        <f t="shared" si="0"/>
        <v>203.11111111111109</v>
      </c>
      <c r="R15">
        <f t="shared" si="1"/>
        <v>1.8982346832814121</v>
      </c>
      <c r="S15" s="6">
        <v>1.98</v>
      </c>
      <c r="T15">
        <f t="shared" si="2"/>
        <v>8.1765316718587888E-2</v>
      </c>
      <c r="U15">
        <v>1.9</v>
      </c>
      <c r="V15">
        <f t="shared" si="3"/>
        <v>1.7653167185878171E-3</v>
      </c>
    </row>
    <row r="16" spans="1:22" x14ac:dyDescent="0.25">
      <c r="M16">
        <v>110</v>
      </c>
      <c r="N16" s="10">
        <f t="shared" si="4"/>
        <v>15</v>
      </c>
      <c r="O16">
        <v>500</v>
      </c>
      <c r="P16">
        <v>-98</v>
      </c>
      <c r="Q16">
        <f t="shared" si="0"/>
        <v>207.55555555555554</v>
      </c>
      <c r="R16">
        <f t="shared" si="1"/>
        <v>1.9397715472481827</v>
      </c>
      <c r="S16" s="6">
        <v>2.04</v>
      </c>
      <c r="T16">
        <f t="shared" si="2"/>
        <v>0.10022845275181735</v>
      </c>
      <c r="U16">
        <v>1.94</v>
      </c>
      <c r="V16">
        <f t="shared" si="3"/>
        <v>2.2845275181726521E-4</v>
      </c>
    </row>
  </sheetData>
  <mergeCells count="1">
    <mergeCell ref="B1:D1"/>
  </mergeCells>
  <conditionalFormatting sqref="S2:S16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2017-08-15T14:17:45Z</dcterms:modified>
</cp:coreProperties>
</file>