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ject\Desktop\EPR400\STM32\"/>
    </mc:Choice>
  </mc:AlternateContent>
  <bookViews>
    <workbookView xWindow="0" yWindow="0" windowWidth="1437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P23" i="1" l="1"/>
  <c r="P22" i="1"/>
  <c r="Q2" i="1" l="1"/>
  <c r="R2" i="1" s="1"/>
  <c r="E5" i="1"/>
  <c r="C5" i="1"/>
  <c r="D5" i="1"/>
  <c r="B5" i="1"/>
  <c r="K2" i="1"/>
  <c r="J2" i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</calcChain>
</file>

<file path=xl/sharedStrings.xml><?xml version="1.0" encoding="utf-8"?>
<sst xmlns="http://schemas.openxmlformats.org/spreadsheetml/2006/main" count="32" uniqueCount="18">
  <si>
    <t>Desired</t>
  </si>
  <si>
    <t>Result</t>
  </si>
  <si>
    <t>servo</t>
  </si>
  <si>
    <t>offset</t>
  </si>
  <si>
    <t>multiplier</t>
  </si>
  <si>
    <t>ms</t>
  </si>
  <si>
    <t>period</t>
  </si>
  <si>
    <t>Old Multiplier</t>
  </si>
  <si>
    <t>Old Offset</t>
  </si>
  <si>
    <t>Multiplier correction</t>
  </si>
  <si>
    <t>Offset Correction</t>
  </si>
  <si>
    <t>New Multiplier</t>
  </si>
  <si>
    <t>New Offset</t>
  </si>
  <si>
    <t>span:</t>
  </si>
  <si>
    <t>mx</t>
  </si>
  <si>
    <t>c</t>
  </si>
  <si>
    <t>Setpoint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</si>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</sst>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516185476815399E-2"/>
                  <c:y val="-0.32916375036453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</c:f>
              <c:numCache>
                <c:formatCode>General</c:formatCode>
                <c:ptCount val="3"/>
                <c:pt idx="0">
                  <c:v>106</c:v>
                </c:pt>
                <c:pt idx="2">
                  <c:v>167</c:v>
                </c:pt>
              </c:numCache>
            </c:numRef>
          </c:xVal>
          <c:yVal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135</c:v>
                </c:pt>
                <c:pt idx="2">
                  <c:v>160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96872"/>
        <c:axId val="141597264"/>
      </c:scatterChart>
      <c:valAx>
        <c:axId val="14159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7264"/>
        <c:crosses val="autoZero"/>
        <c:crossBetween val="midCat"/>
      </c:valAx>
      <c:valAx>
        <c:axId val="1415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16</xdr:row>
      <xdr:rowOff>185737</xdr:rowOff>
    </xdr:from>
    <xdr:to>
      <xdr:col>11</xdr:col>
      <xdr:colOff>266700</xdr:colOff>
      <xdr:row>31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topLeftCell="E1" workbookViewId="0">
      <selection activeCell="S17" sqref="S17"/>
    </sheetView>
  </sheetViews>
  <sheetFormatPr defaultRowHeight="15" x14ac:dyDescent="0.25"/>
  <cols>
    <col min="1" max="1" width="7.85546875" style="4" bestFit="1" customWidth="1"/>
    <col min="2" max="2" width="6.5703125" bestFit="1" customWidth="1"/>
    <col min="6" max="6" width="9.85546875" bestFit="1" customWidth="1"/>
    <col min="7" max="7" width="6.5703125" bestFit="1" customWidth="1"/>
    <col min="8" max="8" width="9.85546875" bestFit="1" customWidth="1"/>
    <col min="9" max="9" width="10.28515625" bestFit="1" customWidth="1"/>
    <col min="10" max="10" width="9.85546875" bestFit="1" customWidth="1"/>
    <col min="11" max="12" width="6.5703125" customWidth="1"/>
    <col min="13" max="13" width="8.5703125" bestFit="1" customWidth="1"/>
    <col min="14" max="14" width="5.85546875" bestFit="1" customWidth="1"/>
    <col min="15" max="15" width="9.85546875" bestFit="1" customWidth="1"/>
    <col min="19" max="19" width="7.5703125" style="6" customWidth="1"/>
  </cols>
  <sheetData>
    <row r="1" spans="1:19" s="2" customFormat="1" ht="45" x14ac:dyDescent="0.25">
      <c r="A1" s="4" t="s">
        <v>0</v>
      </c>
      <c r="B1" s="7" t="s">
        <v>1</v>
      </c>
      <c r="C1" s="7"/>
      <c r="D1" s="7"/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/>
      <c r="M1" s="2" t="s">
        <v>16</v>
      </c>
      <c r="N1" s="2" t="s">
        <v>2</v>
      </c>
      <c r="O1" s="2" t="s">
        <v>4</v>
      </c>
      <c r="P1" s="2" t="s">
        <v>3</v>
      </c>
      <c r="Q1" s="2" t="s">
        <v>6</v>
      </c>
      <c r="R1" s="2" t="s">
        <v>5</v>
      </c>
      <c r="S1" s="6"/>
    </row>
    <row r="2" spans="1:19" x14ac:dyDescent="0.25">
      <c r="A2" s="5">
        <v>100</v>
      </c>
      <c r="B2">
        <v>106</v>
      </c>
      <c r="F2">
        <v>-360</v>
      </c>
      <c r="G2">
        <v>300</v>
      </c>
      <c r="H2">
        <v>-1.3333299999999999</v>
      </c>
      <c r="I2">
        <v>220</v>
      </c>
      <c r="J2">
        <f>F2*H2</f>
        <v>479.99879999999996</v>
      </c>
      <c r="K2">
        <f>G2-I2</f>
        <v>80</v>
      </c>
      <c r="M2">
        <v>80</v>
      </c>
      <c r="N2">
        <f>1</f>
        <v>1</v>
      </c>
      <c r="O2">
        <v>-360</v>
      </c>
      <c r="P2">
        <v>300</v>
      </c>
      <c r="Q2">
        <f>P2+O2*M2/180</f>
        <v>140</v>
      </c>
      <c r="R2">
        <f>Q2/107</f>
        <v>1.308411214953271</v>
      </c>
      <c r="S2" s="6" t="s">
        <v>17</v>
      </c>
    </row>
    <row r="3" spans="1:19" x14ac:dyDescent="0.25">
      <c r="A3" s="5">
        <v>135</v>
      </c>
      <c r="M3">
        <v>110</v>
      </c>
      <c r="N3">
        <f>N2+1</f>
        <v>2</v>
      </c>
      <c r="O3">
        <v>-360</v>
      </c>
      <c r="P3">
        <v>305</v>
      </c>
      <c r="Q3">
        <f t="shared" ref="Q3:Q16" si="0">P3+O3*M3/180</f>
        <v>85</v>
      </c>
      <c r="R3">
        <f t="shared" ref="R3:R17" si="1">Q3/107</f>
        <v>0.79439252336448596</v>
      </c>
      <c r="S3" s="6" t="s">
        <v>17</v>
      </c>
    </row>
    <row r="4" spans="1:19" x14ac:dyDescent="0.25">
      <c r="A4" s="5">
        <v>160</v>
      </c>
      <c r="B4">
        <v>167</v>
      </c>
      <c r="M4">
        <v>90</v>
      </c>
      <c r="N4">
        <f t="shared" ref="N4:N16" si="2">N3+1</f>
        <v>3</v>
      </c>
      <c r="O4">
        <v>-363</v>
      </c>
      <c r="P4">
        <v>300</v>
      </c>
      <c r="Q4">
        <f t="shared" si="0"/>
        <v>118.5</v>
      </c>
      <c r="R4">
        <f t="shared" si="1"/>
        <v>1.1074766355140186</v>
      </c>
      <c r="S4" s="6" t="s">
        <v>17</v>
      </c>
    </row>
    <row r="5" spans="1:19" x14ac:dyDescent="0.25">
      <c r="A5" s="5" t="s">
        <v>13</v>
      </c>
      <c r="B5">
        <f>B4-B2</f>
        <v>61</v>
      </c>
      <c r="C5">
        <f t="shared" ref="C5:E5" si="3">C4-C2</f>
        <v>0</v>
      </c>
      <c r="D5">
        <f t="shared" si="3"/>
        <v>0</v>
      </c>
      <c r="E5">
        <f t="shared" si="3"/>
        <v>0</v>
      </c>
      <c r="M5">
        <v>110</v>
      </c>
      <c r="N5">
        <f t="shared" si="2"/>
        <v>4</v>
      </c>
      <c r="O5">
        <v>-365</v>
      </c>
      <c r="P5">
        <v>305</v>
      </c>
      <c r="Q5">
        <f t="shared" si="0"/>
        <v>81.944444444444457</v>
      </c>
      <c r="R5">
        <f t="shared" si="1"/>
        <v>0.76583592938733136</v>
      </c>
      <c r="S5" s="6" t="s">
        <v>17</v>
      </c>
    </row>
    <row r="6" spans="1:19" x14ac:dyDescent="0.25">
      <c r="A6" s="5" t="s">
        <v>14</v>
      </c>
      <c r="B6" s="1">
        <v>-400</v>
      </c>
      <c r="C6" s="1"/>
      <c r="D6" s="1"/>
      <c r="E6" s="1"/>
      <c r="M6">
        <v>100</v>
      </c>
      <c r="N6">
        <f t="shared" si="2"/>
        <v>5</v>
      </c>
      <c r="O6">
        <v>-360</v>
      </c>
      <c r="P6">
        <v>285</v>
      </c>
      <c r="Q6">
        <f t="shared" si="0"/>
        <v>85</v>
      </c>
      <c r="R6">
        <f t="shared" si="1"/>
        <v>0.79439252336448596</v>
      </c>
      <c r="S6" s="6" t="s">
        <v>17</v>
      </c>
    </row>
    <row r="7" spans="1:19" x14ac:dyDescent="0.25">
      <c r="A7" s="5" t="s">
        <v>15</v>
      </c>
      <c r="B7">
        <v>430</v>
      </c>
      <c r="M7">
        <v>110</v>
      </c>
      <c r="N7">
        <f t="shared" si="2"/>
        <v>6</v>
      </c>
      <c r="O7">
        <v>-400</v>
      </c>
      <c r="P7">
        <v>430</v>
      </c>
      <c r="Q7">
        <f t="shared" si="0"/>
        <v>185.55555555555554</v>
      </c>
      <c r="R7">
        <f t="shared" si="1"/>
        <v>1.7341640706126686</v>
      </c>
      <c r="S7" s="6" t="s">
        <v>17</v>
      </c>
    </row>
    <row r="8" spans="1:19" x14ac:dyDescent="0.25">
      <c r="M8">
        <v>110</v>
      </c>
      <c r="N8">
        <f t="shared" si="2"/>
        <v>7</v>
      </c>
      <c r="O8">
        <v>-400</v>
      </c>
      <c r="P8">
        <v>430</v>
      </c>
      <c r="Q8">
        <f t="shared" si="0"/>
        <v>185.55555555555554</v>
      </c>
      <c r="R8">
        <f t="shared" si="1"/>
        <v>1.7341640706126686</v>
      </c>
      <c r="S8" s="6" t="s">
        <v>17</v>
      </c>
    </row>
    <row r="9" spans="1:19" x14ac:dyDescent="0.25">
      <c r="M9">
        <v>110</v>
      </c>
      <c r="N9">
        <f t="shared" si="2"/>
        <v>8</v>
      </c>
      <c r="O9">
        <v>-400</v>
      </c>
      <c r="P9">
        <v>450</v>
      </c>
      <c r="Q9">
        <f t="shared" si="0"/>
        <v>205.55555555555554</v>
      </c>
      <c r="R9">
        <f t="shared" si="1"/>
        <v>1.921079958463136</v>
      </c>
      <c r="S9" s="6" t="s">
        <v>17</v>
      </c>
    </row>
    <row r="10" spans="1:19" x14ac:dyDescent="0.25">
      <c r="M10">
        <v>110</v>
      </c>
      <c r="N10">
        <f t="shared" si="2"/>
        <v>9</v>
      </c>
      <c r="O10">
        <v>-400</v>
      </c>
      <c r="P10">
        <v>440</v>
      </c>
      <c r="Q10">
        <f t="shared" si="0"/>
        <v>195.55555555555554</v>
      </c>
      <c r="R10">
        <f t="shared" si="1"/>
        <v>1.8276220145379023</v>
      </c>
      <c r="S10" s="6" t="s">
        <v>17</v>
      </c>
    </row>
    <row r="11" spans="1:19" x14ac:dyDescent="0.25">
      <c r="M11">
        <v>110</v>
      </c>
      <c r="N11">
        <f t="shared" si="2"/>
        <v>10</v>
      </c>
      <c r="O11">
        <v>-400</v>
      </c>
      <c r="P11">
        <v>442</v>
      </c>
      <c r="Q11">
        <f t="shared" si="0"/>
        <v>197.55555555555554</v>
      </c>
      <c r="R11">
        <f t="shared" si="1"/>
        <v>1.846313603322949</v>
      </c>
      <c r="S11" s="6" t="s">
        <v>17</v>
      </c>
    </row>
    <row r="12" spans="1:19" x14ac:dyDescent="0.25">
      <c r="M12">
        <v>110</v>
      </c>
      <c r="N12">
        <f t="shared" si="2"/>
        <v>11</v>
      </c>
      <c r="O12">
        <v>360</v>
      </c>
      <c r="P12">
        <v>-90</v>
      </c>
      <c r="Q12">
        <f t="shared" si="0"/>
        <v>130</v>
      </c>
      <c r="R12">
        <f t="shared" si="1"/>
        <v>1.2149532710280373</v>
      </c>
      <c r="S12" s="6" t="s">
        <v>17</v>
      </c>
    </row>
    <row r="13" spans="1:19" x14ac:dyDescent="0.25">
      <c r="M13">
        <v>110</v>
      </c>
      <c r="N13">
        <f t="shared" si="2"/>
        <v>12</v>
      </c>
      <c r="O13">
        <v>545</v>
      </c>
      <c r="P13">
        <v>-112</v>
      </c>
      <c r="Q13">
        <f t="shared" si="0"/>
        <v>221.05555555555554</v>
      </c>
      <c r="R13">
        <f t="shared" si="1"/>
        <v>2.0659397715472481</v>
      </c>
      <c r="S13" s="6" t="s">
        <v>17</v>
      </c>
    </row>
    <row r="14" spans="1:19" x14ac:dyDescent="0.25">
      <c r="M14">
        <v>110</v>
      </c>
      <c r="N14">
        <f t="shared" si="2"/>
        <v>13</v>
      </c>
      <c r="O14">
        <v>490</v>
      </c>
      <c r="P14">
        <v>-105</v>
      </c>
      <c r="Q14">
        <f t="shared" si="0"/>
        <v>194.44444444444446</v>
      </c>
      <c r="R14">
        <f t="shared" si="1"/>
        <v>1.8172377985462098</v>
      </c>
      <c r="S14" s="6" t="s">
        <v>17</v>
      </c>
    </row>
    <row r="15" spans="1:19" x14ac:dyDescent="0.25">
      <c r="M15">
        <v>110</v>
      </c>
      <c r="N15">
        <f t="shared" si="2"/>
        <v>14</v>
      </c>
      <c r="O15">
        <v>460</v>
      </c>
      <c r="P15">
        <v>-78</v>
      </c>
      <c r="Q15">
        <f t="shared" si="0"/>
        <v>203.11111111111109</v>
      </c>
      <c r="R15">
        <f t="shared" si="1"/>
        <v>1.8982346832814121</v>
      </c>
      <c r="S15" s="6" t="s">
        <v>17</v>
      </c>
    </row>
    <row r="16" spans="1:19" x14ac:dyDescent="0.25">
      <c r="M16">
        <v>110</v>
      </c>
      <c r="N16">
        <f t="shared" si="2"/>
        <v>15</v>
      </c>
      <c r="O16">
        <v>500</v>
      </c>
      <c r="P16">
        <v>-98</v>
      </c>
      <c r="Q16">
        <f t="shared" si="0"/>
        <v>207.55555555555554</v>
      </c>
      <c r="R16">
        <f t="shared" si="1"/>
        <v>1.9397715472481827</v>
      </c>
      <c r="S16" s="6" t="s">
        <v>17</v>
      </c>
    </row>
    <row r="17" spans="16:18" x14ac:dyDescent="0.25">
      <c r="Q17">
        <v>160</v>
      </c>
      <c r="R17">
        <f t="shared" si="1"/>
        <v>1.4953271028037383</v>
      </c>
    </row>
    <row r="22" spans="16:18" x14ac:dyDescent="0.25">
      <c r="P22">
        <f>118*1.14</f>
        <v>134.51999999999998</v>
      </c>
    </row>
    <row r="23" spans="16:18" x14ac:dyDescent="0.25">
      <c r="P23">
        <f>P22*15</f>
        <v>2017.7999999999997</v>
      </c>
    </row>
  </sheetData>
  <mergeCells count="1">
    <mergeCell ref="B1:D1"/>
  </mergeCells>
  <conditionalFormatting sqref="S2:S16">
    <cfRule type="cellIs" dxfId="0" priority="1" operator="equal">
      <formula>"+"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Pretoria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</dc:creator>
  <cp:lastModifiedBy>project</cp:lastModifiedBy>
  <dcterms:created xsi:type="dcterms:W3CDTF">2017-08-04T08:54:26Z</dcterms:created>
  <dcterms:modified xsi:type="dcterms:W3CDTF">2017-08-10T17:36:46Z</dcterms:modified>
</cp:coreProperties>
</file>