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sigfre\Documents\Statens vegvesen\SSB - Kostra rapporter\Kladd 2019\"/>
    </mc:Choice>
  </mc:AlternateContent>
  <xr:revisionPtr revIDLastSave="0" documentId="13_ncr:1_{6A39BA03-ADF1-41CA-BF9C-068307ED2934}" xr6:coauthVersionLast="41" xr6:coauthVersionMax="41" xr10:uidLastSave="{00000000-0000-0000-0000-000000000000}"/>
  <bookViews>
    <workbookView xWindow="-120" yWindow="-120" windowWidth="29040" windowHeight="176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5" i="1" l="1"/>
  <c r="F97" i="1" l="1"/>
  <c r="E97" i="1"/>
  <c r="D97" i="1"/>
  <c r="F31" i="1"/>
  <c r="E31" i="1"/>
  <c r="D31" i="1"/>
  <c r="F19" i="1"/>
  <c r="E19" i="1"/>
  <c r="D19" i="1"/>
</calcChain>
</file>

<file path=xl/sharedStrings.xml><?xml version="1.0" encoding="utf-8"?>
<sst xmlns="http://schemas.openxmlformats.org/spreadsheetml/2006/main" count="168" uniqueCount="159">
  <si>
    <t>Veglengder gyldig pr  20191231</t>
  </si>
  <si>
    <t>Rapportdato:</t>
  </si>
  <si>
    <t>15.01.2020</t>
  </si>
  <si>
    <t>Antall meter pr kommune/fylke og vegkategori</t>
  </si>
  <si>
    <t>Knr</t>
  </si>
  <si>
    <t>Kommunenavn</t>
  </si>
  <si>
    <t>EV</t>
  </si>
  <si>
    <t>RV</t>
  </si>
  <si>
    <t>EV+RV</t>
  </si>
  <si>
    <t>FV</t>
  </si>
  <si>
    <t>KV</t>
  </si>
  <si>
    <t>PV</t>
  </si>
  <si>
    <t>SV</t>
  </si>
  <si>
    <t>Sum</t>
  </si>
  <si>
    <t>ERFKPS</t>
  </si>
  <si>
    <t>Eigersund</t>
  </si>
  <si>
    <t>Sandnes</t>
  </si>
  <si>
    <t>Stavanger</t>
  </si>
  <si>
    <t>Haugesund</t>
  </si>
  <si>
    <t>Sokndal</t>
  </si>
  <si>
    <t>Lund</t>
  </si>
  <si>
    <t>Bjerkreim</t>
  </si>
  <si>
    <t>Hå</t>
  </si>
  <si>
    <t>Klepp</t>
  </si>
  <si>
    <t>Time</t>
  </si>
  <si>
    <t>Gjesdal</t>
  </si>
  <si>
    <t>Sola</t>
  </si>
  <si>
    <t>Randaberg</t>
  </si>
  <si>
    <t>Forsand</t>
  </si>
  <si>
    <t>Strand</t>
  </si>
  <si>
    <t>Hjelmeland</t>
  </si>
  <si>
    <t>Suldal</t>
  </si>
  <si>
    <t>Sauda</t>
  </si>
  <si>
    <t>Finnøy</t>
  </si>
  <si>
    <t>Rennesøy</t>
  </si>
  <si>
    <t>Kvitsøy</t>
  </si>
  <si>
    <t>Bokn</t>
  </si>
  <si>
    <t>Tysvær</t>
  </si>
  <si>
    <t>Karmøy</t>
  </si>
  <si>
    <t>Utsira</t>
  </si>
  <si>
    <t>Vindafjord</t>
  </si>
  <si>
    <t>Rogaland</t>
  </si>
  <si>
    <t>11948399</t>
  </si>
  <si>
    <t>Bergen</t>
  </si>
  <si>
    <t>Etne</t>
  </si>
  <si>
    <t>Sveio</t>
  </si>
  <si>
    <t>Bømlo</t>
  </si>
  <si>
    <t>Stord</t>
  </si>
  <si>
    <t>Fitjar</t>
  </si>
  <si>
    <t>Tysnes</t>
  </si>
  <si>
    <t>Kvinnherad</t>
  </si>
  <si>
    <t>Jondal</t>
  </si>
  <si>
    <t>Odda</t>
  </si>
  <si>
    <t>Ullensvang</t>
  </si>
  <si>
    <t>Eidfjord</t>
  </si>
  <si>
    <t>Ulvik</t>
  </si>
  <si>
    <t>Granvin</t>
  </si>
  <si>
    <t>Voss</t>
  </si>
  <si>
    <t>Kvam</t>
  </si>
  <si>
    <t>Fusa</t>
  </si>
  <si>
    <t>Samnanger</t>
  </si>
  <si>
    <t>Os</t>
  </si>
  <si>
    <t>Austevoll</t>
  </si>
  <si>
    <t>Sund</t>
  </si>
  <si>
    <t>Fjell</t>
  </si>
  <si>
    <t>Askøy</t>
  </si>
  <si>
    <t>Vaksdal</t>
  </si>
  <si>
    <t>Modalen</t>
  </si>
  <si>
    <t>Osterøy</t>
  </si>
  <si>
    <t>Meland</t>
  </si>
  <si>
    <t>Øygarden</t>
  </si>
  <si>
    <t>Radøy</t>
  </si>
  <si>
    <t>Lindås</t>
  </si>
  <si>
    <t>Austrheim</t>
  </si>
  <si>
    <t>Fedje</t>
  </si>
  <si>
    <t>Masfjorden</t>
  </si>
  <si>
    <t>Hordaland</t>
  </si>
  <si>
    <t>15041271</t>
  </si>
  <si>
    <t>Flora</t>
  </si>
  <si>
    <t>Gulen</t>
  </si>
  <si>
    <t>Solund</t>
  </si>
  <si>
    <t>Hyllestad</t>
  </si>
  <si>
    <t>Høyanger</t>
  </si>
  <si>
    <t>Vik</t>
  </si>
  <si>
    <t>Balestrand</t>
  </si>
  <si>
    <t>Leikanger</t>
  </si>
  <si>
    <t>Sogndal</t>
  </si>
  <si>
    <t>Aurland</t>
  </si>
  <si>
    <t>Lærdal</t>
  </si>
  <si>
    <t>Årdal</t>
  </si>
  <si>
    <t>Luster</t>
  </si>
  <si>
    <t>Askvoll</t>
  </si>
  <si>
    <t>Fjaler</t>
  </si>
  <si>
    <t>Gaular</t>
  </si>
  <si>
    <t>Jølster</t>
  </si>
  <si>
    <t>Førde</t>
  </si>
  <si>
    <t>Naustdal</t>
  </si>
  <si>
    <t>Bremanger</t>
  </si>
  <si>
    <t>Vågsøy</t>
  </si>
  <si>
    <t>Selje</t>
  </si>
  <si>
    <t>Eid</t>
  </si>
  <si>
    <t>Hornindal</t>
  </si>
  <si>
    <t>Gloppen</t>
  </si>
  <si>
    <t>Stryn</t>
  </si>
  <si>
    <t>Sogn og Fjordane</t>
  </si>
  <si>
    <t>10281684</t>
  </si>
  <si>
    <t>Sum alle</t>
  </si>
  <si>
    <t>16595167</t>
  </si>
  <si>
    <t>37271355</t>
  </si>
  <si>
    <t>Nasjonal vegdatabank- PRODUKSJON</t>
  </si>
  <si>
    <t>Bestillingsparametre</t>
  </si>
  <si>
    <t>Bestillingsnr:</t>
  </si>
  <si>
    <t>Bruker:</t>
  </si>
  <si>
    <t>sigmfred</t>
  </si>
  <si>
    <t>Basistabell:</t>
  </si>
  <si>
    <t>Vegvalg</t>
  </si>
  <si>
    <t>HVOR: Del av vegnettet som er valgt</t>
  </si>
  <si>
    <t>-----------------------------------------</t>
  </si>
  <si>
    <t>Vegnett gyldig: 20191231</t>
  </si>
  <si>
    <t>Område: Region VEST</t>
  </si>
  <si>
    <t>Bilveg  Gangveg Vegfunksjon</t>
  </si>
  <si>
    <t>Stamveger 2009</t>
  </si>
  <si>
    <t>Riksveger fra 2010</t>
  </si>
  <si>
    <t>Primære fylkesveger</t>
  </si>
  <si>
    <t>Sekundære fylkesveger</t>
  </si>
  <si>
    <t>Øvrige fylkesveger</t>
  </si>
  <si>
    <t>Bilveg  Gangveg VegKategori</t>
  </si>
  <si>
    <t>×            Europaveg</t>
  </si>
  <si>
    <t>×            Riksveg</t>
  </si>
  <si>
    <t>×            Fylkesveg</t>
  </si>
  <si>
    <t>×            Kommunal veg</t>
  </si>
  <si>
    <t>×            Privat veg</t>
  </si>
  <si>
    <t>×            Skogsbilveg</t>
  </si>
  <si>
    <t>Vegnettsfilter:</t>
  </si>
  <si>
    <t>---------------</t>
  </si>
  <si>
    <t>Vegstatus</t>
  </si>
  <si>
    <t>×     Eksisterende veg</t>
  </si>
  <si>
    <t>×     Midlertidig vegstatus</t>
  </si>
  <si>
    <t>Veg under bygging</t>
  </si>
  <si>
    <t>Planlagt veg</t>
  </si>
  <si>
    <t>Beredskapsveg</t>
  </si>
  <si>
    <t>Rømningstunnel</t>
  </si>
  <si>
    <t>Serviceveg</t>
  </si>
  <si>
    <t>Deler av vegnettet:</t>
  </si>
  <si>
    <t>×     Ordinær veg</t>
  </si>
  <si>
    <t>×     Armer</t>
  </si>
  <si>
    <t>×     Ramper</t>
  </si>
  <si>
    <t>Ferjesamband</t>
  </si>
  <si>
    <t>×     Envegmot</t>
  </si>
  <si>
    <t>×     Rundkjøringer</t>
  </si>
  <si>
    <t>×     Plasser og lommer</t>
  </si>
  <si>
    <t>Sekundærveg</t>
  </si>
  <si>
    <t>Konnekteringslenker</t>
  </si>
  <si>
    <t>Fiktivveg</t>
  </si>
  <si>
    <t>HVA: Valgte vegfagdata</t>
  </si>
  <si>
    <t>----------------------------</t>
  </si>
  <si>
    <t>Data gyldig 20191231</t>
  </si>
  <si>
    <t>Vegreferanse</t>
  </si>
  <si>
    <t>Kommune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</si>
</sst>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"/>
    <numFmt numFmtId="165" formatCode="yyyy\-mm\-dd"/>
  </numFmts>
  <fonts count="4" x14ac:knownFonts="1">
    <font>
      <sz val="11"/>
      <color indexed="8"/>
      <name val="Calibri"/>
      <family val="2"/>
      <scheme val="minor"/>
    </font>
    <font>
      <b/>
      <sz val="14"/>
      <color rgb="FF010000"/>
      <name val="helvetica"/>
    </font>
    <font>
      <b/>
      <sz val="8"/>
      <color rgb="FF010000"/>
      <name val="helvetica"/>
    </font>
    <font>
      <sz val="8"/>
      <color rgb="FF010000"/>
      <name val="helvetica"/>
    </font>
  </fonts>
  <fills count="5">
    <fill>
      <patternFill patternType="none"/>
    </fill>
    <fill>
      <patternFill patternType="gray125"/>
    </fill>
    <fill>
      <patternFill patternType="solid">
        <fgColor rgb="FF989898"/>
      </patternFill>
    </fill>
    <fill>
      <patternFill patternType="solid">
        <fgColor rgb="FFE9E9E9"/>
      </patternFill>
    </fill>
    <fill>
      <patternFill patternType="solid">
        <fgColor rgb="FFF4F4F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 applyAlignment="1">
      <alignment horizontal="left"/>
    </xf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right"/>
    </xf>
    <xf numFmtId="164" fontId="3" fillId="3" borderId="0" xfId="0" applyNumberFormat="1" applyFont="1" applyFill="1" applyAlignment="1">
      <alignment horizontal="right"/>
    </xf>
    <xf numFmtId="0" fontId="3" fillId="3" borderId="0" xfId="0" applyFont="1" applyFill="1" applyAlignment="1">
      <alignment horizontal="left"/>
    </xf>
    <xf numFmtId="0" fontId="2" fillId="3" borderId="0" xfId="0" applyFont="1" applyFill="1" applyAlignment="1">
      <alignment horizontal="left"/>
    </xf>
    <xf numFmtId="164" fontId="2" fillId="3" borderId="0" xfId="0" applyNumberFormat="1" applyFont="1" applyFill="1" applyAlignment="1">
      <alignment horizontal="right"/>
    </xf>
    <xf numFmtId="0" fontId="2" fillId="3" borderId="0" xfId="0" applyFont="1" applyFill="1" applyAlignment="1">
      <alignment horizontal="right"/>
    </xf>
    <xf numFmtId="0" fontId="2" fillId="4" borderId="0" xfId="0" applyFont="1" applyFill="1" applyAlignment="1">
      <alignment horizontal="left"/>
    </xf>
    <xf numFmtId="165" fontId="2" fillId="4" borderId="0" xfId="0" applyNumberFormat="1" applyFont="1" applyFill="1" applyAlignment="1">
      <alignment horizontal="right"/>
    </xf>
    <xf numFmtId="164" fontId="2" fillId="4" borderId="0" xfId="0" applyNumberFormat="1" applyFont="1" applyFill="1" applyAlignment="1">
      <alignment horizontal="right"/>
    </xf>
    <xf numFmtId="0" fontId="0" fillId="4" borderId="0" xfId="0" applyFill="1" applyAlignment="1">
      <alignment horizontal="left"/>
    </xf>
    <xf numFmtId="0" fontId="2" fillId="4" borderId="0" xfId="0" applyFont="1" applyFill="1" applyAlignment="1">
      <alignment horizontal="left"/>
    </xf>
    <xf numFmtId="0" fontId="0" fillId="0" borderId="0" xfId="0"/>
    <xf numFmtId="0" fontId="2" fillId="0" borderId="0" xfId="0" applyFont="1" applyAlignment="1">
      <alignment horizontal="left"/>
    </xf>
    <xf numFmtId="0" fontId="1" fillId="4" borderId="0" xfId="0" applyFont="1" applyFill="1" applyAlignment="1">
      <alignment horizontal="left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50"/>
  <sheetViews>
    <sheetView tabSelected="1" workbookViewId="0">
      <selection activeCell="C13" sqref="C13"/>
    </sheetView>
  </sheetViews>
  <sheetFormatPr baseColWidth="10" defaultColWidth="9.140625" defaultRowHeight="15" x14ac:dyDescent="0.25"/>
  <cols>
    <col min="1" max="1" width="16.85546875" bestFit="1" customWidth="1"/>
    <col min="2" max="2" width="15.85546875" bestFit="1" customWidth="1"/>
    <col min="3" max="3" width="10.140625" bestFit="1" customWidth="1"/>
    <col min="4" max="4" width="10.28515625" bestFit="1" customWidth="1"/>
    <col min="5" max="5" width="14.28515625" bestFit="1" customWidth="1"/>
    <col min="6" max="6" width="14.140625" bestFit="1" customWidth="1"/>
    <col min="7" max="7" width="10.28515625" bestFit="1" customWidth="1"/>
    <col min="8" max="8" width="11.42578125" bestFit="1" customWidth="1"/>
    <col min="9" max="9" width="14.28515625" bestFit="1" customWidth="1"/>
    <col min="10" max="10" width="12.42578125" bestFit="1" customWidth="1"/>
  </cols>
  <sheetData>
    <row r="1" spans="1:10" ht="18" x14ac:dyDescent="0.25">
      <c r="C1" s="17" t="s">
        <v>0</v>
      </c>
      <c r="D1" s="14"/>
      <c r="E1" s="14"/>
      <c r="F1" s="14"/>
      <c r="G1" s="14"/>
      <c r="I1" s="1" t="s">
        <v>1</v>
      </c>
      <c r="J1" s="1" t="s">
        <v>2</v>
      </c>
    </row>
    <row r="2" spans="1:10" x14ac:dyDescent="0.25">
      <c r="C2" s="15" t="s">
        <v>3</v>
      </c>
      <c r="D2" s="14"/>
      <c r="E2" s="14"/>
      <c r="F2" s="14"/>
    </row>
    <row r="3" spans="1:10" x14ac:dyDescent="0.25">
      <c r="A3" s="2" t="s">
        <v>4</v>
      </c>
      <c r="B3" s="2" t="s">
        <v>5</v>
      </c>
      <c r="C3" s="3" t="s">
        <v>6</v>
      </c>
      <c r="D3" s="3" t="s">
        <v>7</v>
      </c>
      <c r="E3" s="3" t="s">
        <v>8</v>
      </c>
      <c r="F3" s="3" t="s">
        <v>9</v>
      </c>
      <c r="G3" s="2" t="s">
        <v>10</v>
      </c>
      <c r="H3" s="3" t="s">
        <v>11</v>
      </c>
      <c r="I3" s="3" t="s">
        <v>12</v>
      </c>
      <c r="J3" s="2" t="s">
        <v>13</v>
      </c>
    </row>
    <row r="4" spans="1:10" x14ac:dyDescent="0.25">
      <c r="J4" s="2" t="s">
        <v>14</v>
      </c>
    </row>
    <row r="5" spans="1:10" x14ac:dyDescent="0.25">
      <c r="A5" s="4">
        <v>1101</v>
      </c>
      <c r="B5" s="5" t="s">
        <v>15</v>
      </c>
      <c r="C5" s="4">
        <v>14871</v>
      </c>
      <c r="D5" s="4">
        <v>15339</v>
      </c>
      <c r="E5" s="4">
        <v>30210</v>
      </c>
      <c r="F5" s="4">
        <f>128225+1</f>
        <v>128226</v>
      </c>
      <c r="G5" s="4">
        <v>150175</v>
      </c>
      <c r="H5" s="4">
        <v>335848</v>
      </c>
      <c r="I5" s="4">
        <v>29587</v>
      </c>
      <c r="J5" s="4">
        <v>674045</v>
      </c>
    </row>
    <row r="6" spans="1:10" x14ac:dyDescent="0.25">
      <c r="A6" s="4">
        <v>1102</v>
      </c>
      <c r="B6" s="5" t="s">
        <v>16</v>
      </c>
      <c r="C6" s="4">
        <v>28180</v>
      </c>
      <c r="D6" s="4">
        <v>7979</v>
      </c>
      <c r="E6" s="4">
        <v>36159</v>
      </c>
      <c r="F6" s="4">
        <v>165567</v>
      </c>
      <c r="G6" s="4">
        <v>366701</v>
      </c>
      <c r="H6" s="4">
        <v>401451</v>
      </c>
      <c r="I6" s="4">
        <v>21672</v>
      </c>
      <c r="J6" s="4">
        <v>991550</v>
      </c>
    </row>
    <row r="7" spans="1:10" x14ac:dyDescent="0.25">
      <c r="A7" s="4">
        <v>1103</v>
      </c>
      <c r="B7" s="5" t="s">
        <v>17</v>
      </c>
      <c r="C7" s="4">
        <v>26178</v>
      </c>
      <c r="D7" s="4">
        <v>17040</v>
      </c>
      <c r="E7" s="4">
        <v>43218</v>
      </c>
      <c r="F7" s="4">
        <v>84258</v>
      </c>
      <c r="G7" s="4">
        <v>590455</v>
      </c>
      <c r="H7" s="4">
        <v>123080</v>
      </c>
      <c r="I7" s="4">
        <v>121</v>
      </c>
      <c r="J7" s="4">
        <v>841132</v>
      </c>
    </row>
    <row r="8" spans="1:10" x14ac:dyDescent="0.25">
      <c r="A8" s="4">
        <v>1106</v>
      </c>
      <c r="B8" s="5" t="s">
        <v>18</v>
      </c>
      <c r="C8" s="4">
        <v>10336</v>
      </c>
      <c r="D8" s="4">
        <v>0</v>
      </c>
      <c r="E8" s="4">
        <v>10336</v>
      </c>
      <c r="F8" s="4">
        <v>47987</v>
      </c>
      <c r="G8" s="4">
        <v>204880</v>
      </c>
      <c r="H8" s="4">
        <v>121430</v>
      </c>
      <c r="I8" s="4">
        <v>0</v>
      </c>
      <c r="J8" s="4">
        <v>384633</v>
      </c>
    </row>
    <row r="9" spans="1:10" x14ac:dyDescent="0.25">
      <c r="A9" s="4">
        <v>1111</v>
      </c>
      <c r="B9" s="5" t="s">
        <v>19</v>
      </c>
      <c r="C9" s="4">
        <v>0</v>
      </c>
      <c r="D9" s="4">
        <v>0</v>
      </c>
      <c r="E9" s="4">
        <v>0</v>
      </c>
      <c r="F9" s="4">
        <v>88216</v>
      </c>
      <c r="G9" s="4">
        <v>73460</v>
      </c>
      <c r="H9" s="4">
        <v>114617</v>
      </c>
      <c r="I9" s="4">
        <v>8278</v>
      </c>
      <c r="J9" s="4">
        <v>284571</v>
      </c>
    </row>
    <row r="10" spans="1:10" x14ac:dyDescent="0.25">
      <c r="A10" s="4">
        <v>1112</v>
      </c>
      <c r="B10" s="5" t="s">
        <v>20</v>
      </c>
      <c r="C10" s="4">
        <v>34600</v>
      </c>
      <c r="D10" s="4">
        <v>0</v>
      </c>
      <c r="E10" s="4">
        <v>34600</v>
      </c>
      <c r="F10" s="4">
        <v>67770</v>
      </c>
      <c r="G10" s="4">
        <v>67793</v>
      </c>
      <c r="H10" s="4">
        <v>148240</v>
      </c>
      <c r="I10" s="4">
        <v>13446</v>
      </c>
      <c r="J10" s="4">
        <v>331849</v>
      </c>
    </row>
    <row r="11" spans="1:10" x14ac:dyDescent="0.25">
      <c r="A11" s="4">
        <v>1114</v>
      </c>
      <c r="B11" s="5" t="s">
        <v>21</v>
      </c>
      <c r="C11" s="4">
        <v>21057</v>
      </c>
      <c r="D11" s="4">
        <v>0</v>
      </c>
      <c r="E11" s="4">
        <v>21057</v>
      </c>
      <c r="F11" s="4">
        <v>115727</v>
      </c>
      <c r="G11" s="4">
        <v>72314</v>
      </c>
      <c r="H11" s="4">
        <v>232519</v>
      </c>
      <c r="I11" s="4">
        <v>20902</v>
      </c>
      <c r="J11" s="4">
        <v>462519</v>
      </c>
    </row>
    <row r="12" spans="1:10" x14ac:dyDescent="0.25">
      <c r="A12" s="4">
        <v>1119</v>
      </c>
      <c r="B12" s="5" t="s">
        <v>22</v>
      </c>
      <c r="C12" s="4">
        <v>0</v>
      </c>
      <c r="D12" s="4">
        <v>0</v>
      </c>
      <c r="E12" s="4">
        <v>0</v>
      </c>
      <c r="F12" s="4">
        <v>170613</v>
      </c>
      <c r="G12" s="4">
        <v>159354</v>
      </c>
      <c r="H12" s="4">
        <v>290946</v>
      </c>
      <c r="I12" s="4">
        <v>5528</v>
      </c>
      <c r="J12" s="4">
        <v>626441</v>
      </c>
    </row>
    <row r="13" spans="1:10" x14ac:dyDescent="0.25">
      <c r="A13" s="4">
        <v>1120</v>
      </c>
      <c r="B13" s="5" t="s">
        <v>23</v>
      </c>
      <c r="C13" s="4">
        <v>0</v>
      </c>
      <c r="D13" s="4">
        <v>0</v>
      </c>
      <c r="E13" s="4">
        <v>0</v>
      </c>
      <c r="F13" s="4">
        <v>112479</v>
      </c>
      <c r="G13" s="4">
        <v>100542</v>
      </c>
      <c r="H13" s="4">
        <v>290403</v>
      </c>
      <c r="I13" s="4">
        <v>0</v>
      </c>
      <c r="J13" s="4">
        <v>503424</v>
      </c>
    </row>
    <row r="14" spans="1:10" x14ac:dyDescent="0.25">
      <c r="A14" s="4">
        <v>1121</v>
      </c>
      <c r="B14" s="5" t="s">
        <v>24</v>
      </c>
      <c r="C14" s="4">
        <v>0</v>
      </c>
      <c r="D14" s="4">
        <v>0</v>
      </c>
      <c r="E14" s="4">
        <v>0</v>
      </c>
      <c r="F14" s="4">
        <v>112531</v>
      </c>
      <c r="G14" s="4">
        <v>122348</v>
      </c>
      <c r="H14" s="4">
        <v>170578</v>
      </c>
      <c r="I14" s="4">
        <v>0</v>
      </c>
      <c r="J14" s="4">
        <v>405457</v>
      </c>
    </row>
    <row r="15" spans="1:10" x14ac:dyDescent="0.25">
      <c r="A15" s="4">
        <v>1122</v>
      </c>
      <c r="B15" s="5" t="s">
        <v>25</v>
      </c>
      <c r="C15" s="4">
        <v>19381</v>
      </c>
      <c r="D15" s="4">
        <v>0</v>
      </c>
      <c r="E15" s="4">
        <v>19381</v>
      </c>
      <c r="F15" s="4">
        <v>126365</v>
      </c>
      <c r="G15" s="4">
        <v>98858</v>
      </c>
      <c r="H15" s="4">
        <v>144296</v>
      </c>
      <c r="I15" s="4">
        <v>45280</v>
      </c>
      <c r="J15" s="4">
        <v>434180</v>
      </c>
    </row>
    <row r="16" spans="1:10" x14ac:dyDescent="0.25">
      <c r="A16" s="4">
        <v>1124</v>
      </c>
      <c r="B16" s="5" t="s">
        <v>26</v>
      </c>
      <c r="C16" s="4">
        <v>0</v>
      </c>
      <c r="D16" s="4">
        <v>19861</v>
      </c>
      <c r="E16" s="4">
        <v>19861</v>
      </c>
      <c r="F16" s="4">
        <v>49243</v>
      </c>
      <c r="G16" s="4">
        <v>162324</v>
      </c>
      <c r="H16" s="4">
        <v>184760</v>
      </c>
      <c r="I16" s="4">
        <v>624</v>
      </c>
      <c r="J16" s="4">
        <v>416812</v>
      </c>
    </row>
    <row r="17" spans="1:10" x14ac:dyDescent="0.25">
      <c r="A17" s="4">
        <v>1127</v>
      </c>
      <c r="B17" s="5" t="s">
        <v>27</v>
      </c>
      <c r="C17" s="4">
        <v>6943</v>
      </c>
      <c r="D17" s="4">
        <v>0</v>
      </c>
      <c r="E17" s="4">
        <v>6943</v>
      </c>
      <c r="F17" s="4">
        <v>36761</v>
      </c>
      <c r="G17" s="4">
        <v>45297</v>
      </c>
      <c r="H17" s="4">
        <v>67479</v>
      </c>
      <c r="I17" s="4">
        <v>0</v>
      </c>
      <c r="J17" s="4">
        <v>156480</v>
      </c>
    </row>
    <row r="18" spans="1:10" x14ac:dyDescent="0.25">
      <c r="A18" s="4">
        <v>1129</v>
      </c>
      <c r="B18" s="5" t="s">
        <v>28</v>
      </c>
      <c r="C18" s="4">
        <v>0</v>
      </c>
      <c r="D18" s="4">
        <v>0</v>
      </c>
      <c r="E18" s="4">
        <v>0</v>
      </c>
      <c r="F18" s="4">
        <v>78892</v>
      </c>
      <c r="G18" s="4">
        <v>39110</v>
      </c>
      <c r="H18" s="4">
        <v>134975</v>
      </c>
      <c r="I18" s="4">
        <v>0</v>
      </c>
      <c r="J18" s="4">
        <v>252977</v>
      </c>
    </row>
    <row r="19" spans="1:10" x14ac:dyDescent="0.25">
      <c r="A19" s="4">
        <v>1130</v>
      </c>
      <c r="B19" s="5" t="s">
        <v>29</v>
      </c>
      <c r="C19" s="4">
        <v>0</v>
      </c>
      <c r="D19" s="4">
        <f>38628+581</f>
        <v>39209</v>
      </c>
      <c r="E19" s="4">
        <f>38628+581</f>
        <v>39209</v>
      </c>
      <c r="F19" s="4">
        <f>96716-581</f>
        <v>96135</v>
      </c>
      <c r="G19" s="4">
        <v>96141</v>
      </c>
      <c r="H19" s="4">
        <v>216115</v>
      </c>
      <c r="I19" s="4">
        <v>47188</v>
      </c>
      <c r="J19" s="4">
        <v>494788</v>
      </c>
    </row>
    <row r="20" spans="1:10" x14ac:dyDescent="0.25">
      <c r="A20" s="4">
        <v>1133</v>
      </c>
      <c r="B20" s="5" t="s">
        <v>30</v>
      </c>
      <c r="C20" s="4">
        <v>0</v>
      </c>
      <c r="D20" s="4">
        <v>45265</v>
      </c>
      <c r="E20" s="4">
        <v>45265</v>
      </c>
      <c r="F20" s="4">
        <v>118900</v>
      </c>
      <c r="G20" s="4">
        <v>85064</v>
      </c>
      <c r="H20" s="4">
        <v>182462</v>
      </c>
      <c r="I20" s="4">
        <v>27623</v>
      </c>
      <c r="J20" s="4">
        <v>459314</v>
      </c>
    </row>
    <row r="21" spans="1:10" x14ac:dyDescent="0.25">
      <c r="A21" s="4">
        <v>1134</v>
      </c>
      <c r="B21" s="5" t="s">
        <v>31</v>
      </c>
      <c r="C21" s="4">
        <v>0</v>
      </c>
      <c r="D21" s="4">
        <v>79389</v>
      </c>
      <c r="E21" s="4">
        <v>79389</v>
      </c>
      <c r="F21" s="4">
        <v>165504</v>
      </c>
      <c r="G21" s="4">
        <v>158275</v>
      </c>
      <c r="H21" s="4">
        <v>269012</v>
      </c>
      <c r="I21" s="4">
        <v>77538</v>
      </c>
      <c r="J21" s="4">
        <v>749718</v>
      </c>
    </row>
    <row r="22" spans="1:10" x14ac:dyDescent="0.25">
      <c r="A22" s="4">
        <v>1135</v>
      </c>
      <c r="B22" s="5" t="s">
        <v>32</v>
      </c>
      <c r="C22" s="4">
        <v>0</v>
      </c>
      <c r="D22" s="4">
        <v>0</v>
      </c>
      <c r="E22" s="4">
        <v>0</v>
      </c>
      <c r="F22" s="4">
        <v>71576</v>
      </c>
      <c r="G22" s="4">
        <v>61899</v>
      </c>
      <c r="H22" s="4">
        <v>89931</v>
      </c>
      <c r="I22" s="4">
        <v>38991</v>
      </c>
      <c r="J22" s="4">
        <v>262397</v>
      </c>
    </row>
    <row r="23" spans="1:10" x14ac:dyDescent="0.25">
      <c r="A23" s="4">
        <v>1141</v>
      </c>
      <c r="B23" s="5" t="s">
        <v>33</v>
      </c>
      <c r="C23" s="4">
        <v>0</v>
      </c>
      <c r="D23" s="4">
        <v>0</v>
      </c>
      <c r="E23" s="4">
        <v>0</v>
      </c>
      <c r="F23" s="4">
        <v>86871</v>
      </c>
      <c r="G23" s="4">
        <v>56300</v>
      </c>
      <c r="H23" s="4">
        <v>133611</v>
      </c>
      <c r="I23" s="4">
        <v>1894</v>
      </c>
      <c r="J23" s="4">
        <v>278676</v>
      </c>
    </row>
    <row r="24" spans="1:10" x14ac:dyDescent="0.25">
      <c r="A24" s="4">
        <v>1142</v>
      </c>
      <c r="B24" s="5" t="s">
        <v>34</v>
      </c>
      <c r="C24" s="4">
        <v>21770</v>
      </c>
      <c r="D24" s="4">
        <v>0</v>
      </c>
      <c r="E24" s="4">
        <v>21770</v>
      </c>
      <c r="F24" s="4">
        <v>57511</v>
      </c>
      <c r="G24" s="4">
        <v>57909</v>
      </c>
      <c r="H24" s="4">
        <v>109192</v>
      </c>
      <c r="I24" s="4">
        <v>0</v>
      </c>
      <c r="J24" s="4">
        <v>246382</v>
      </c>
    </row>
    <row r="25" spans="1:10" x14ac:dyDescent="0.25">
      <c r="A25" s="4">
        <v>1144</v>
      </c>
      <c r="B25" s="5" t="s">
        <v>35</v>
      </c>
      <c r="C25" s="4">
        <v>0</v>
      </c>
      <c r="D25" s="4">
        <v>0</v>
      </c>
      <c r="E25" s="4">
        <v>0</v>
      </c>
      <c r="F25" s="4">
        <v>5959</v>
      </c>
      <c r="G25" s="4">
        <v>2204</v>
      </c>
      <c r="H25" s="4">
        <v>7664</v>
      </c>
      <c r="I25" s="4">
        <v>0</v>
      </c>
      <c r="J25" s="4">
        <v>15827</v>
      </c>
    </row>
    <row r="26" spans="1:10" x14ac:dyDescent="0.25">
      <c r="A26" s="4">
        <v>1145</v>
      </c>
      <c r="B26" s="5" t="s">
        <v>36</v>
      </c>
      <c r="C26" s="4">
        <v>14405</v>
      </c>
      <c r="D26" s="4">
        <v>0</v>
      </c>
      <c r="E26" s="4">
        <v>14405</v>
      </c>
      <c r="F26" s="4">
        <v>27090</v>
      </c>
      <c r="G26" s="4">
        <v>21147</v>
      </c>
      <c r="H26" s="4">
        <v>31105</v>
      </c>
      <c r="I26" s="4">
        <v>770</v>
      </c>
      <c r="J26" s="4">
        <v>94517</v>
      </c>
    </row>
    <row r="27" spans="1:10" x14ac:dyDescent="0.25">
      <c r="A27" s="4">
        <v>1146</v>
      </c>
      <c r="B27" s="5" t="s">
        <v>37</v>
      </c>
      <c r="C27" s="4">
        <v>45283</v>
      </c>
      <c r="D27" s="4">
        <v>0</v>
      </c>
      <c r="E27" s="4">
        <v>45283</v>
      </c>
      <c r="F27" s="4">
        <v>175909</v>
      </c>
      <c r="G27" s="4">
        <v>119228</v>
      </c>
      <c r="H27" s="4">
        <v>484464</v>
      </c>
      <c r="I27" s="4">
        <v>70528</v>
      </c>
      <c r="J27" s="4">
        <v>895412</v>
      </c>
    </row>
    <row r="28" spans="1:10" x14ac:dyDescent="0.25">
      <c r="A28" s="4">
        <v>1149</v>
      </c>
      <c r="B28" s="5" t="s">
        <v>38</v>
      </c>
      <c r="C28" s="4">
        <v>13578</v>
      </c>
      <c r="D28" s="4">
        <v>0</v>
      </c>
      <c r="E28" s="4">
        <v>13578</v>
      </c>
      <c r="F28" s="4">
        <v>162709</v>
      </c>
      <c r="G28" s="4">
        <v>308430</v>
      </c>
      <c r="H28" s="4">
        <v>342324</v>
      </c>
      <c r="I28" s="4">
        <v>10300</v>
      </c>
      <c r="J28" s="4">
        <v>837341</v>
      </c>
    </row>
    <row r="29" spans="1:10" x14ac:dyDescent="0.25">
      <c r="A29" s="4">
        <v>1151</v>
      </c>
      <c r="B29" s="5" t="s">
        <v>39</v>
      </c>
      <c r="C29" s="4">
        <v>0</v>
      </c>
      <c r="D29" s="4">
        <v>0</v>
      </c>
      <c r="E29" s="4">
        <v>0</v>
      </c>
      <c r="F29" s="4">
        <v>4044</v>
      </c>
      <c r="G29" s="4">
        <v>6457</v>
      </c>
      <c r="H29" s="4">
        <v>3442</v>
      </c>
      <c r="I29" s="4">
        <v>0</v>
      </c>
      <c r="J29" s="4">
        <v>13943</v>
      </c>
    </row>
    <row r="30" spans="1:10" x14ac:dyDescent="0.25">
      <c r="A30" s="4">
        <v>1160</v>
      </c>
      <c r="B30" s="5" t="s">
        <v>40</v>
      </c>
      <c r="C30" s="4">
        <v>35541</v>
      </c>
      <c r="D30" s="4">
        <v>0</v>
      </c>
      <c r="E30" s="4">
        <v>35541</v>
      </c>
      <c r="F30" s="4">
        <v>177560</v>
      </c>
      <c r="G30" s="4">
        <v>98772</v>
      </c>
      <c r="H30" s="4">
        <v>450190</v>
      </c>
      <c r="I30" s="4">
        <v>71951</v>
      </c>
      <c r="J30" s="4">
        <v>834014</v>
      </c>
    </row>
    <row r="31" spans="1:10" x14ac:dyDescent="0.25">
      <c r="B31" s="6" t="s">
        <v>41</v>
      </c>
      <c r="C31" s="7">
        <v>292123</v>
      </c>
      <c r="D31" s="7">
        <f>223501+581</f>
        <v>224082</v>
      </c>
      <c r="E31" s="7">
        <f>515624+581</f>
        <v>516205</v>
      </c>
      <c r="F31" s="7">
        <f>2534983-581</f>
        <v>2534402</v>
      </c>
      <c r="G31" s="7">
        <v>3325437</v>
      </c>
      <c r="H31" s="7">
        <v>5080134</v>
      </c>
      <c r="I31" s="7">
        <v>492221</v>
      </c>
      <c r="J31" s="8" t="s">
        <v>42</v>
      </c>
    </row>
    <row r="32" spans="1:10" x14ac:dyDescent="0.25">
      <c r="A32" s="4">
        <v>1201</v>
      </c>
      <c r="B32" s="5" t="s">
        <v>43</v>
      </c>
      <c r="C32" s="4">
        <v>94571</v>
      </c>
      <c r="D32" s="4">
        <v>31264</v>
      </c>
      <c r="E32" s="4">
        <v>125835</v>
      </c>
      <c r="F32" s="4">
        <v>354623</v>
      </c>
      <c r="G32" s="4">
        <v>624017</v>
      </c>
      <c r="H32" s="4">
        <v>1314256</v>
      </c>
      <c r="I32" s="4">
        <v>80815</v>
      </c>
      <c r="J32" s="4">
        <v>2499546</v>
      </c>
    </row>
    <row r="33" spans="1:10" x14ac:dyDescent="0.25">
      <c r="A33" s="4">
        <v>1211</v>
      </c>
      <c r="B33" s="5" t="s">
        <v>44</v>
      </c>
      <c r="C33" s="4">
        <v>75102</v>
      </c>
      <c r="D33" s="4">
        <v>0</v>
      </c>
      <c r="E33" s="4">
        <v>75102</v>
      </c>
      <c r="F33" s="4">
        <v>60345</v>
      </c>
      <c r="G33" s="4">
        <v>72259</v>
      </c>
      <c r="H33" s="4">
        <v>225675</v>
      </c>
      <c r="I33" s="4">
        <v>2326</v>
      </c>
      <c r="J33" s="4">
        <v>435707</v>
      </c>
    </row>
    <row r="34" spans="1:10" x14ac:dyDescent="0.25">
      <c r="A34" s="4">
        <v>1216</v>
      </c>
      <c r="B34" s="5" t="s">
        <v>45</v>
      </c>
      <c r="C34" s="4">
        <v>31052</v>
      </c>
      <c r="D34" s="4">
        <v>0</v>
      </c>
      <c r="E34" s="4">
        <v>31052</v>
      </c>
      <c r="F34" s="4">
        <v>94516</v>
      </c>
      <c r="G34" s="4">
        <v>94707</v>
      </c>
      <c r="H34" s="4">
        <v>286789</v>
      </c>
      <c r="I34" s="4">
        <v>6043</v>
      </c>
      <c r="J34" s="4">
        <v>513107</v>
      </c>
    </row>
    <row r="35" spans="1:10" x14ac:dyDescent="0.25">
      <c r="A35" s="4">
        <v>1219</v>
      </c>
      <c r="B35" s="5" t="s">
        <v>46</v>
      </c>
      <c r="C35" s="4">
        <v>0</v>
      </c>
      <c r="D35" s="4">
        <v>0</v>
      </c>
      <c r="E35" s="4">
        <v>0</v>
      </c>
      <c r="F35" s="4">
        <v>125801</v>
      </c>
      <c r="G35" s="4">
        <v>129542</v>
      </c>
      <c r="H35" s="4">
        <v>300362</v>
      </c>
      <c r="I35" s="4">
        <v>4878</v>
      </c>
      <c r="J35" s="4">
        <v>560583</v>
      </c>
    </row>
    <row r="36" spans="1:10" x14ac:dyDescent="0.25">
      <c r="A36" s="4">
        <v>1221</v>
      </c>
      <c r="B36" s="5" t="s">
        <v>47</v>
      </c>
      <c r="C36" s="4">
        <v>35174</v>
      </c>
      <c r="D36" s="4">
        <v>0</v>
      </c>
      <c r="E36" s="4">
        <v>35174</v>
      </c>
      <c r="F36" s="4">
        <v>54616</v>
      </c>
      <c r="G36" s="4">
        <v>106921</v>
      </c>
      <c r="H36" s="4">
        <v>228806</v>
      </c>
      <c r="I36" s="4">
        <v>38408</v>
      </c>
      <c r="J36" s="4">
        <v>463925</v>
      </c>
    </row>
    <row r="37" spans="1:10" x14ac:dyDescent="0.25">
      <c r="A37" s="4">
        <v>1222</v>
      </c>
      <c r="B37" s="5" t="s">
        <v>48</v>
      </c>
      <c r="C37" s="4">
        <v>10962</v>
      </c>
      <c r="D37" s="4">
        <v>0</v>
      </c>
      <c r="E37" s="4">
        <v>10962</v>
      </c>
      <c r="F37" s="4">
        <v>33182</v>
      </c>
      <c r="G37" s="4">
        <v>38599</v>
      </c>
      <c r="H37" s="4">
        <v>111337</v>
      </c>
      <c r="I37" s="4">
        <v>15657</v>
      </c>
      <c r="J37" s="4">
        <v>209737</v>
      </c>
    </row>
    <row r="38" spans="1:10" x14ac:dyDescent="0.25">
      <c r="A38" s="4">
        <v>1223</v>
      </c>
      <c r="B38" s="5" t="s">
        <v>49</v>
      </c>
      <c r="C38" s="4">
        <v>0</v>
      </c>
      <c r="D38" s="4">
        <v>0</v>
      </c>
      <c r="E38" s="4">
        <v>0</v>
      </c>
      <c r="F38" s="4">
        <v>125872</v>
      </c>
      <c r="G38" s="4">
        <v>59949</v>
      </c>
      <c r="H38" s="4">
        <v>135853</v>
      </c>
      <c r="I38" s="4">
        <v>60282</v>
      </c>
      <c r="J38" s="4">
        <v>381956</v>
      </c>
    </row>
    <row r="39" spans="1:10" ht="18" x14ac:dyDescent="0.25">
      <c r="C39" s="17" t="s">
        <v>0</v>
      </c>
      <c r="D39" s="14"/>
      <c r="E39" s="14"/>
      <c r="F39" s="14"/>
      <c r="G39" s="14"/>
      <c r="I39" s="1" t="s">
        <v>1</v>
      </c>
      <c r="J39" s="1" t="s">
        <v>2</v>
      </c>
    </row>
    <row r="40" spans="1:10" x14ac:dyDescent="0.25">
      <c r="C40" s="15" t="s">
        <v>3</v>
      </c>
      <c r="D40" s="14"/>
      <c r="E40" s="14"/>
      <c r="F40" s="14"/>
    </row>
    <row r="41" spans="1:10" x14ac:dyDescent="0.25">
      <c r="A41" s="4">
        <v>1224</v>
      </c>
      <c r="B41" s="5" t="s">
        <v>50</v>
      </c>
      <c r="C41" s="4">
        <v>0</v>
      </c>
      <c r="D41" s="4">
        <v>0</v>
      </c>
      <c r="E41" s="4">
        <v>0</v>
      </c>
      <c r="F41" s="4">
        <v>232163</v>
      </c>
      <c r="G41" s="4">
        <v>170432</v>
      </c>
      <c r="H41" s="4">
        <v>406866</v>
      </c>
      <c r="I41" s="4">
        <v>130507</v>
      </c>
      <c r="J41" s="4">
        <v>939968</v>
      </c>
    </row>
    <row r="42" spans="1:10" x14ac:dyDescent="0.25">
      <c r="A42" s="4">
        <v>1227</v>
      </c>
      <c r="B42" s="5" t="s">
        <v>51</v>
      </c>
      <c r="C42" s="4">
        <v>0</v>
      </c>
      <c r="D42" s="4">
        <v>0</v>
      </c>
      <c r="E42" s="4">
        <v>0</v>
      </c>
      <c r="F42" s="4">
        <v>61169</v>
      </c>
      <c r="G42" s="4">
        <v>28235</v>
      </c>
      <c r="H42" s="4">
        <v>53527</v>
      </c>
      <c r="I42" s="4">
        <v>18976</v>
      </c>
      <c r="J42" s="4">
        <v>161907</v>
      </c>
    </row>
    <row r="43" spans="1:10" x14ac:dyDescent="0.25">
      <c r="A43" s="4">
        <v>1228</v>
      </c>
      <c r="B43" s="5" t="s">
        <v>52</v>
      </c>
      <c r="C43" s="4">
        <v>71952</v>
      </c>
      <c r="D43" s="4">
        <v>45381</v>
      </c>
      <c r="E43" s="4">
        <v>117333</v>
      </c>
      <c r="F43" s="4">
        <v>34114</v>
      </c>
      <c r="G43" s="4">
        <v>95053</v>
      </c>
      <c r="H43" s="4">
        <v>181350</v>
      </c>
      <c r="I43" s="4">
        <v>14379</v>
      </c>
      <c r="J43" s="4">
        <v>442229</v>
      </c>
    </row>
    <row r="44" spans="1:10" x14ac:dyDescent="0.25">
      <c r="A44" s="4">
        <v>1231</v>
      </c>
      <c r="B44" s="5" t="s">
        <v>53</v>
      </c>
      <c r="C44" s="4">
        <v>0</v>
      </c>
      <c r="D44" s="4">
        <v>47648</v>
      </c>
      <c r="E44" s="4">
        <v>47648</v>
      </c>
      <c r="F44" s="4">
        <v>67014</v>
      </c>
      <c r="G44" s="4">
        <v>54557</v>
      </c>
      <c r="H44" s="4">
        <v>124934</v>
      </c>
      <c r="I44" s="4">
        <v>39276</v>
      </c>
      <c r="J44" s="4">
        <v>333429</v>
      </c>
    </row>
    <row r="45" spans="1:10" x14ac:dyDescent="0.25">
      <c r="A45" s="4">
        <v>1232</v>
      </c>
      <c r="B45" s="5" t="s">
        <v>54</v>
      </c>
      <c r="C45" s="4">
        <v>0</v>
      </c>
      <c r="D45" s="4">
        <v>63398</v>
      </c>
      <c r="E45" s="4">
        <v>63398</v>
      </c>
      <c r="F45" s="4">
        <v>9221</v>
      </c>
      <c r="G45" s="4">
        <v>57954</v>
      </c>
      <c r="H45" s="4">
        <v>82816</v>
      </c>
      <c r="I45" s="4">
        <v>1970</v>
      </c>
      <c r="J45" s="4">
        <v>215359</v>
      </c>
    </row>
    <row r="46" spans="1:10" x14ac:dyDescent="0.25">
      <c r="A46" s="4">
        <v>1233</v>
      </c>
      <c r="B46" s="5" t="s">
        <v>55</v>
      </c>
      <c r="C46" s="4">
        <v>0</v>
      </c>
      <c r="D46" s="4">
        <v>4268</v>
      </c>
      <c r="E46" s="4">
        <v>4268</v>
      </c>
      <c r="F46" s="4">
        <v>43866</v>
      </c>
      <c r="G46" s="4">
        <v>26205</v>
      </c>
      <c r="H46" s="4">
        <v>108188</v>
      </c>
      <c r="I46" s="4">
        <v>29895</v>
      </c>
      <c r="J46" s="4">
        <v>212422</v>
      </c>
    </row>
    <row r="47" spans="1:10" x14ac:dyDescent="0.25">
      <c r="A47" s="4">
        <v>1234</v>
      </c>
      <c r="B47" s="5" t="s">
        <v>56</v>
      </c>
      <c r="C47" s="4">
        <v>0</v>
      </c>
      <c r="D47" s="4">
        <v>25183</v>
      </c>
      <c r="E47" s="4">
        <v>25183</v>
      </c>
      <c r="F47" s="4">
        <v>32630</v>
      </c>
      <c r="G47" s="4">
        <v>47385</v>
      </c>
      <c r="H47" s="4">
        <v>51169</v>
      </c>
      <c r="I47" s="4">
        <v>14609</v>
      </c>
      <c r="J47" s="4">
        <v>170976</v>
      </c>
    </row>
    <row r="48" spans="1:10" x14ac:dyDescent="0.25">
      <c r="A48" s="4">
        <v>1235</v>
      </c>
      <c r="B48" s="5" t="s">
        <v>57</v>
      </c>
      <c r="C48" s="4">
        <v>77686</v>
      </c>
      <c r="D48" s="4">
        <v>37623</v>
      </c>
      <c r="E48" s="4">
        <v>115309</v>
      </c>
      <c r="F48" s="4">
        <v>154263</v>
      </c>
      <c r="G48" s="4">
        <v>241215</v>
      </c>
      <c r="H48" s="4">
        <v>599336</v>
      </c>
      <c r="I48" s="4">
        <v>136170</v>
      </c>
      <c r="J48" s="4">
        <v>1246293</v>
      </c>
    </row>
    <row r="49" spans="1:10" x14ac:dyDescent="0.25">
      <c r="A49" s="4">
        <v>1238</v>
      </c>
      <c r="B49" s="5" t="s">
        <v>58</v>
      </c>
      <c r="C49" s="4">
        <v>0</v>
      </c>
      <c r="D49" s="4">
        <v>0</v>
      </c>
      <c r="E49" s="4">
        <v>0</v>
      </c>
      <c r="F49" s="4">
        <v>124071</v>
      </c>
      <c r="G49" s="4">
        <v>111817</v>
      </c>
      <c r="H49" s="4">
        <v>314038</v>
      </c>
      <c r="I49" s="4">
        <v>34429</v>
      </c>
      <c r="J49" s="4">
        <v>584355</v>
      </c>
    </row>
    <row r="50" spans="1:10" x14ac:dyDescent="0.25">
      <c r="A50" s="4">
        <v>1241</v>
      </c>
      <c r="B50" s="5" t="s">
        <v>59</v>
      </c>
      <c r="C50" s="4">
        <v>0</v>
      </c>
      <c r="D50" s="4">
        <v>0</v>
      </c>
      <c r="E50" s="4">
        <v>0</v>
      </c>
      <c r="F50" s="4">
        <v>107470</v>
      </c>
      <c r="G50" s="4">
        <v>81959</v>
      </c>
      <c r="H50" s="4">
        <v>113805</v>
      </c>
      <c r="I50" s="4">
        <v>85654</v>
      </c>
      <c r="J50" s="4">
        <v>388888</v>
      </c>
    </row>
    <row r="51" spans="1:10" x14ac:dyDescent="0.25">
      <c r="A51" s="4">
        <v>1242</v>
      </c>
      <c r="B51" s="5" t="s">
        <v>60</v>
      </c>
      <c r="C51" s="4">
        <v>0</v>
      </c>
      <c r="D51" s="4">
        <v>0</v>
      </c>
      <c r="E51" s="4">
        <v>0</v>
      </c>
      <c r="F51" s="4">
        <v>75111</v>
      </c>
      <c r="G51" s="4">
        <v>25266</v>
      </c>
      <c r="H51" s="4">
        <v>99594</v>
      </c>
      <c r="I51" s="4">
        <v>20843</v>
      </c>
      <c r="J51" s="4">
        <v>220814</v>
      </c>
    </row>
    <row r="52" spans="1:10" x14ac:dyDescent="0.25">
      <c r="A52" s="4">
        <v>1243</v>
      </c>
      <c r="B52" s="5" t="s">
        <v>61</v>
      </c>
      <c r="C52" s="4">
        <v>16389</v>
      </c>
      <c r="D52" s="4">
        <v>0</v>
      </c>
      <c r="E52" s="4">
        <v>16389</v>
      </c>
      <c r="F52" s="4">
        <v>58208</v>
      </c>
      <c r="G52" s="4">
        <v>91147</v>
      </c>
      <c r="H52" s="4">
        <v>220148</v>
      </c>
      <c r="I52" s="4">
        <v>37407</v>
      </c>
      <c r="J52" s="4">
        <v>423299</v>
      </c>
    </row>
    <row r="53" spans="1:10" x14ac:dyDescent="0.25">
      <c r="A53" s="4">
        <v>1244</v>
      </c>
      <c r="B53" s="5" t="s">
        <v>62</v>
      </c>
      <c r="C53" s="4">
        <v>0</v>
      </c>
      <c r="D53" s="4">
        <v>0</v>
      </c>
      <c r="E53" s="4">
        <v>0</v>
      </c>
      <c r="F53" s="4">
        <v>74307</v>
      </c>
      <c r="G53" s="4">
        <v>46403</v>
      </c>
      <c r="H53" s="4">
        <v>141919</v>
      </c>
      <c r="I53" s="4">
        <v>16877</v>
      </c>
      <c r="J53" s="4">
        <v>279506</v>
      </c>
    </row>
    <row r="54" spans="1:10" x14ac:dyDescent="0.25">
      <c r="A54" s="4">
        <v>1245</v>
      </c>
      <c r="B54" s="5" t="s">
        <v>63</v>
      </c>
      <c r="C54" s="4">
        <v>0</v>
      </c>
      <c r="D54" s="4">
        <v>0</v>
      </c>
      <c r="E54" s="4">
        <v>0</v>
      </c>
      <c r="F54" s="4">
        <v>50039</v>
      </c>
      <c r="G54" s="4">
        <v>52804</v>
      </c>
      <c r="H54" s="4">
        <v>120473</v>
      </c>
      <c r="I54" s="4">
        <v>2234</v>
      </c>
      <c r="J54" s="4">
        <v>225550</v>
      </c>
    </row>
    <row r="55" spans="1:10" x14ac:dyDescent="0.25">
      <c r="A55" s="4">
        <v>1246</v>
      </c>
      <c r="B55" s="5" t="s">
        <v>64</v>
      </c>
      <c r="C55" s="4">
        <v>0</v>
      </c>
      <c r="D55" s="4">
        <v>7658</v>
      </c>
      <c r="E55" s="4">
        <v>7658</v>
      </c>
      <c r="F55" s="4">
        <v>97650</v>
      </c>
      <c r="G55" s="4">
        <v>83103</v>
      </c>
      <c r="H55" s="4">
        <v>274672</v>
      </c>
      <c r="I55" s="4">
        <v>4825</v>
      </c>
      <c r="J55" s="4">
        <v>467908</v>
      </c>
    </row>
    <row r="56" spans="1:10" x14ac:dyDescent="0.25">
      <c r="A56" s="4">
        <v>1247</v>
      </c>
      <c r="B56" s="5" t="s">
        <v>65</v>
      </c>
      <c r="C56" s="4">
        <v>0</v>
      </c>
      <c r="D56" s="4">
        <v>0</v>
      </c>
      <c r="E56" s="4">
        <v>0</v>
      </c>
      <c r="F56" s="4">
        <v>80570</v>
      </c>
      <c r="G56" s="4">
        <v>92042</v>
      </c>
      <c r="H56" s="4">
        <v>384029</v>
      </c>
      <c r="I56" s="4">
        <v>6803</v>
      </c>
      <c r="J56" s="4">
        <v>563444</v>
      </c>
    </row>
    <row r="57" spans="1:10" x14ac:dyDescent="0.25">
      <c r="A57" s="4">
        <v>1251</v>
      </c>
      <c r="B57" s="5" t="s">
        <v>66</v>
      </c>
      <c r="C57" s="4">
        <v>32835</v>
      </c>
      <c r="D57" s="4">
        <v>0</v>
      </c>
      <c r="E57" s="4">
        <v>32835</v>
      </c>
      <c r="F57" s="4">
        <v>94237</v>
      </c>
      <c r="G57" s="4">
        <v>87664</v>
      </c>
      <c r="H57" s="4">
        <v>105673</v>
      </c>
      <c r="I57" s="4">
        <v>12748</v>
      </c>
      <c r="J57" s="4">
        <v>333157</v>
      </c>
    </row>
    <row r="58" spans="1:10" x14ac:dyDescent="0.25">
      <c r="A58" s="4">
        <v>1252</v>
      </c>
      <c r="B58" s="5" t="s">
        <v>67</v>
      </c>
      <c r="C58" s="4">
        <v>0</v>
      </c>
      <c r="D58" s="4">
        <v>0</v>
      </c>
      <c r="E58" s="4">
        <v>0</v>
      </c>
      <c r="F58" s="4">
        <v>39311</v>
      </c>
      <c r="G58" s="4">
        <v>9671</v>
      </c>
      <c r="H58" s="4">
        <v>38520</v>
      </c>
      <c r="I58" s="4">
        <v>34731</v>
      </c>
      <c r="J58" s="4">
        <v>122233</v>
      </c>
    </row>
    <row r="59" spans="1:10" x14ac:dyDescent="0.25">
      <c r="A59" s="4">
        <v>1253</v>
      </c>
      <c r="B59" s="5" t="s">
        <v>68</v>
      </c>
      <c r="C59" s="4">
        <v>0</v>
      </c>
      <c r="D59" s="4">
        <v>0</v>
      </c>
      <c r="E59" s="4">
        <v>0</v>
      </c>
      <c r="F59" s="4">
        <v>128191</v>
      </c>
      <c r="G59" s="4">
        <v>99603</v>
      </c>
      <c r="H59" s="4">
        <v>214732</v>
      </c>
      <c r="I59" s="4">
        <v>19253</v>
      </c>
      <c r="J59" s="4">
        <v>461779</v>
      </c>
    </row>
    <row r="60" spans="1:10" x14ac:dyDescent="0.25">
      <c r="A60" s="4">
        <v>1256</v>
      </c>
      <c r="B60" s="5" t="s">
        <v>69</v>
      </c>
      <c r="C60" s="4">
        <v>4141</v>
      </c>
      <c r="D60" s="4">
        <v>0</v>
      </c>
      <c r="E60" s="4">
        <v>4141</v>
      </c>
      <c r="F60" s="4">
        <v>56433</v>
      </c>
      <c r="G60" s="4">
        <v>64704</v>
      </c>
      <c r="H60" s="4">
        <v>129059</v>
      </c>
      <c r="I60" s="4">
        <v>8288</v>
      </c>
      <c r="J60" s="4">
        <v>262625</v>
      </c>
    </row>
    <row r="61" spans="1:10" x14ac:dyDescent="0.25">
      <c r="A61" s="4">
        <v>1259</v>
      </c>
      <c r="B61" s="5" t="s">
        <v>70</v>
      </c>
      <c r="C61" s="4">
        <v>0</v>
      </c>
      <c r="D61" s="4">
        <v>0</v>
      </c>
      <c r="E61" s="4">
        <v>0</v>
      </c>
      <c r="F61" s="4">
        <v>50277</v>
      </c>
      <c r="G61" s="4">
        <v>33470</v>
      </c>
      <c r="H61" s="4">
        <v>138217</v>
      </c>
      <c r="I61" s="4">
        <v>0</v>
      </c>
      <c r="J61" s="4">
        <v>221964</v>
      </c>
    </row>
    <row r="62" spans="1:10" x14ac:dyDescent="0.25">
      <c r="A62" s="4">
        <v>1260</v>
      </c>
      <c r="B62" s="5" t="s">
        <v>71</v>
      </c>
      <c r="C62" s="4">
        <v>0</v>
      </c>
      <c r="D62" s="4">
        <v>0</v>
      </c>
      <c r="E62" s="4">
        <v>0</v>
      </c>
      <c r="F62" s="4">
        <v>83740</v>
      </c>
      <c r="G62" s="4">
        <v>52363</v>
      </c>
      <c r="H62" s="4">
        <v>159407</v>
      </c>
      <c r="I62" s="4">
        <v>10515</v>
      </c>
      <c r="J62" s="4">
        <v>306025</v>
      </c>
    </row>
    <row r="63" spans="1:10" x14ac:dyDescent="0.25">
      <c r="A63" s="4">
        <v>1263</v>
      </c>
      <c r="B63" s="5" t="s">
        <v>72</v>
      </c>
      <c r="C63" s="4">
        <v>50016</v>
      </c>
      <c r="D63" s="4">
        <v>0</v>
      </c>
      <c r="E63" s="4">
        <v>50016</v>
      </c>
      <c r="F63" s="4">
        <v>186511</v>
      </c>
      <c r="G63" s="4">
        <v>213885</v>
      </c>
      <c r="H63" s="4">
        <v>357276</v>
      </c>
      <c r="I63" s="4">
        <v>40372</v>
      </c>
      <c r="J63" s="4">
        <v>848060</v>
      </c>
    </row>
    <row r="64" spans="1:10" x14ac:dyDescent="0.25">
      <c r="A64" s="4">
        <v>1264</v>
      </c>
      <c r="B64" s="5" t="s">
        <v>73</v>
      </c>
      <c r="C64" s="4">
        <v>0</v>
      </c>
      <c r="D64" s="4">
        <v>0</v>
      </c>
      <c r="E64" s="4">
        <v>0</v>
      </c>
      <c r="F64" s="4">
        <v>42407</v>
      </c>
      <c r="G64" s="4">
        <v>50318</v>
      </c>
      <c r="H64" s="4">
        <v>96298</v>
      </c>
      <c r="I64" s="4">
        <v>0</v>
      </c>
      <c r="J64" s="4">
        <v>189023</v>
      </c>
    </row>
    <row r="65" spans="1:10" x14ac:dyDescent="0.25">
      <c r="A65" s="4">
        <v>1265</v>
      </c>
      <c r="B65" s="5" t="s">
        <v>74</v>
      </c>
      <c r="C65" s="4">
        <v>0</v>
      </c>
      <c r="D65" s="4">
        <v>0</v>
      </c>
      <c r="E65" s="4">
        <v>0</v>
      </c>
      <c r="F65" s="4">
        <v>6607</v>
      </c>
      <c r="G65" s="4">
        <v>10405</v>
      </c>
      <c r="H65" s="4">
        <v>7357</v>
      </c>
      <c r="I65" s="4">
        <v>0</v>
      </c>
      <c r="J65" s="4">
        <v>24369</v>
      </c>
    </row>
    <row r="66" spans="1:10" x14ac:dyDescent="0.25">
      <c r="A66" s="4">
        <v>1266</v>
      </c>
      <c r="B66" s="5" t="s">
        <v>75</v>
      </c>
      <c r="C66" s="4">
        <v>17289</v>
      </c>
      <c r="D66" s="4">
        <v>0</v>
      </c>
      <c r="E66" s="4">
        <v>17289</v>
      </c>
      <c r="F66" s="4">
        <v>107062</v>
      </c>
      <c r="G66" s="4">
        <v>67118</v>
      </c>
      <c r="H66" s="4">
        <v>128930</v>
      </c>
      <c r="I66" s="4">
        <v>10729</v>
      </c>
      <c r="J66" s="4">
        <v>331128</v>
      </c>
    </row>
    <row r="67" spans="1:10" x14ac:dyDescent="0.25">
      <c r="B67" s="6" t="s">
        <v>76</v>
      </c>
      <c r="C67" s="7">
        <v>517169</v>
      </c>
      <c r="D67" s="7">
        <v>262423</v>
      </c>
      <c r="E67" s="7">
        <v>779592</v>
      </c>
      <c r="F67" s="7">
        <v>2945597</v>
      </c>
      <c r="G67" s="7">
        <v>3120772</v>
      </c>
      <c r="H67" s="7">
        <v>7255411</v>
      </c>
      <c r="I67" s="7">
        <v>939899</v>
      </c>
      <c r="J67" s="8" t="s">
        <v>77</v>
      </c>
    </row>
    <row r="68" spans="1:10" x14ac:dyDescent="0.25">
      <c r="A68" s="4">
        <v>1401</v>
      </c>
      <c r="B68" s="5" t="s">
        <v>78</v>
      </c>
      <c r="C68" s="4">
        <v>0</v>
      </c>
      <c r="D68" s="4">
        <v>39163</v>
      </c>
      <c r="E68" s="4">
        <v>39163</v>
      </c>
      <c r="F68" s="4">
        <v>154310</v>
      </c>
      <c r="G68" s="4">
        <v>130004</v>
      </c>
      <c r="H68" s="4">
        <v>202598</v>
      </c>
      <c r="I68" s="4">
        <v>18148</v>
      </c>
      <c r="J68" s="4">
        <v>544223</v>
      </c>
    </row>
    <row r="69" spans="1:10" x14ac:dyDescent="0.25">
      <c r="A69" s="4">
        <v>1411</v>
      </c>
      <c r="B69" s="5" t="s">
        <v>79</v>
      </c>
      <c r="C69" s="4">
        <v>17314</v>
      </c>
      <c r="D69" s="4">
        <v>0</v>
      </c>
      <c r="E69" s="4">
        <v>17314</v>
      </c>
      <c r="F69" s="4">
        <v>155047</v>
      </c>
      <c r="G69" s="4">
        <v>130244</v>
      </c>
      <c r="H69" s="4">
        <v>177804</v>
      </c>
      <c r="I69" s="4">
        <v>9778</v>
      </c>
      <c r="J69" s="4">
        <v>490187</v>
      </c>
    </row>
    <row r="70" spans="1:10" x14ac:dyDescent="0.25">
      <c r="A70" s="4">
        <v>1412</v>
      </c>
      <c r="B70" s="5" t="s">
        <v>80</v>
      </c>
      <c r="C70" s="4">
        <v>0</v>
      </c>
      <c r="D70" s="4">
        <v>0</v>
      </c>
      <c r="E70" s="4">
        <v>0</v>
      </c>
      <c r="F70" s="4">
        <v>63039</v>
      </c>
      <c r="G70" s="4">
        <v>45265</v>
      </c>
      <c r="H70" s="4">
        <v>45382</v>
      </c>
      <c r="I70" s="4">
        <v>0</v>
      </c>
      <c r="J70" s="4">
        <v>153686</v>
      </c>
    </row>
    <row r="71" spans="1:10" x14ac:dyDescent="0.25">
      <c r="A71" s="4">
        <v>1413</v>
      </c>
      <c r="B71" s="5" t="s">
        <v>81</v>
      </c>
      <c r="C71" s="4">
        <v>0</v>
      </c>
      <c r="D71" s="4">
        <v>0</v>
      </c>
      <c r="E71" s="4">
        <v>0</v>
      </c>
      <c r="F71" s="4">
        <v>93991</v>
      </c>
      <c r="G71" s="4">
        <v>71563</v>
      </c>
      <c r="H71" s="4">
        <v>89463</v>
      </c>
      <c r="I71" s="4">
        <v>5331</v>
      </c>
      <c r="J71" s="4">
        <v>260348</v>
      </c>
    </row>
    <row r="72" spans="1:10" x14ac:dyDescent="0.25">
      <c r="A72" s="4">
        <v>1416</v>
      </c>
      <c r="B72" s="5" t="s">
        <v>82</v>
      </c>
      <c r="C72" s="4">
        <v>28546</v>
      </c>
      <c r="D72" s="4">
        <v>0</v>
      </c>
      <c r="E72" s="4">
        <v>28546</v>
      </c>
      <c r="F72" s="4">
        <v>141335</v>
      </c>
      <c r="G72" s="4">
        <v>108799</v>
      </c>
      <c r="H72" s="4">
        <v>162960</v>
      </c>
      <c r="I72" s="4">
        <v>6293</v>
      </c>
      <c r="J72" s="4">
        <v>447933</v>
      </c>
    </row>
    <row r="73" spans="1:10" x14ac:dyDescent="0.25">
      <c r="A73" s="4">
        <v>1417</v>
      </c>
      <c r="B73" s="5" t="s">
        <v>83</v>
      </c>
      <c r="C73" s="4">
        <v>0</v>
      </c>
      <c r="D73" s="4">
        <v>37149</v>
      </c>
      <c r="E73" s="4">
        <v>37149</v>
      </c>
      <c r="F73" s="4">
        <v>84380</v>
      </c>
      <c r="G73" s="4">
        <v>73790</v>
      </c>
      <c r="H73" s="4">
        <v>140787</v>
      </c>
      <c r="I73" s="4">
        <v>41574</v>
      </c>
      <c r="J73" s="4">
        <v>377680</v>
      </c>
    </row>
    <row r="74" spans="1:10" x14ac:dyDescent="0.25">
      <c r="A74" s="4">
        <v>1418</v>
      </c>
      <c r="B74" s="5" t="s">
        <v>84</v>
      </c>
      <c r="C74" s="4">
        <v>0</v>
      </c>
      <c r="D74" s="4">
        <v>0</v>
      </c>
      <c r="E74" s="4">
        <v>0</v>
      </c>
      <c r="F74" s="4">
        <v>86470</v>
      </c>
      <c r="G74" s="4">
        <v>32271</v>
      </c>
      <c r="H74" s="4">
        <v>64340</v>
      </c>
      <c r="I74" s="4">
        <v>16123</v>
      </c>
      <c r="J74" s="4">
        <v>199204</v>
      </c>
    </row>
    <row r="75" spans="1:10" x14ac:dyDescent="0.25">
      <c r="A75" s="4">
        <v>1419</v>
      </c>
      <c r="B75" s="5" t="s">
        <v>85</v>
      </c>
      <c r="C75" s="4">
        <v>0</v>
      </c>
      <c r="D75" s="4">
        <v>18399</v>
      </c>
      <c r="E75" s="4">
        <v>18399</v>
      </c>
      <c r="F75" s="4">
        <v>5290</v>
      </c>
      <c r="G75" s="4">
        <v>34559</v>
      </c>
      <c r="H75" s="4">
        <v>23414</v>
      </c>
      <c r="I75" s="4">
        <v>13175</v>
      </c>
      <c r="J75" s="4">
        <v>94837</v>
      </c>
    </row>
    <row r="76" spans="1:10" ht="18" x14ac:dyDescent="0.25">
      <c r="C76" s="17" t="s">
        <v>0</v>
      </c>
      <c r="D76" s="14"/>
      <c r="E76" s="14"/>
      <c r="F76" s="14"/>
      <c r="G76" s="14"/>
      <c r="I76" s="1" t="s">
        <v>1</v>
      </c>
      <c r="J76" s="1" t="s">
        <v>2</v>
      </c>
    </row>
    <row r="77" spans="1:10" x14ac:dyDescent="0.25">
      <c r="C77" s="15" t="s">
        <v>3</v>
      </c>
      <c r="D77" s="14"/>
      <c r="E77" s="14"/>
      <c r="F77" s="14"/>
    </row>
    <row r="78" spans="1:10" x14ac:dyDescent="0.25">
      <c r="A78" s="4">
        <v>1420</v>
      </c>
      <c r="B78" s="5" t="s">
        <v>86</v>
      </c>
      <c r="C78" s="4">
        <v>0</v>
      </c>
      <c r="D78" s="4">
        <v>84411</v>
      </c>
      <c r="E78" s="4">
        <v>84411</v>
      </c>
      <c r="F78" s="4">
        <v>61609</v>
      </c>
      <c r="G78" s="4">
        <v>103482</v>
      </c>
      <c r="H78" s="4">
        <v>223966</v>
      </c>
      <c r="I78" s="4">
        <v>103888</v>
      </c>
      <c r="J78" s="4">
        <v>577356</v>
      </c>
    </row>
    <row r="79" spans="1:10" x14ac:dyDescent="0.25">
      <c r="A79" s="4">
        <v>1421</v>
      </c>
      <c r="B79" s="5" t="s">
        <v>87</v>
      </c>
      <c r="C79" s="4">
        <v>49414</v>
      </c>
      <c r="D79" s="4">
        <v>0</v>
      </c>
      <c r="E79" s="4">
        <v>49414</v>
      </c>
      <c r="F79" s="4">
        <v>95512</v>
      </c>
      <c r="G79" s="4">
        <v>57015</v>
      </c>
      <c r="H79" s="4">
        <v>149500</v>
      </c>
      <c r="I79" s="4">
        <v>0</v>
      </c>
      <c r="J79" s="4">
        <v>351441</v>
      </c>
    </row>
    <row r="80" spans="1:10" x14ac:dyDescent="0.25">
      <c r="A80" s="4">
        <v>1422</v>
      </c>
      <c r="B80" s="5" t="s">
        <v>88</v>
      </c>
      <c r="C80" s="4">
        <v>57207</v>
      </c>
      <c r="D80" s="4">
        <v>33556</v>
      </c>
      <c r="E80" s="4">
        <v>90763</v>
      </c>
      <c r="F80" s="4">
        <v>56522</v>
      </c>
      <c r="G80" s="4">
        <v>48491</v>
      </c>
      <c r="H80" s="4">
        <v>221220</v>
      </c>
      <c r="I80" s="4">
        <v>1543</v>
      </c>
      <c r="J80" s="4">
        <v>418539</v>
      </c>
    </row>
    <row r="81" spans="1:10" x14ac:dyDescent="0.25">
      <c r="A81" s="4">
        <v>1424</v>
      </c>
      <c r="B81" s="5" t="s">
        <v>89</v>
      </c>
      <c r="C81" s="4">
        <v>0</v>
      </c>
      <c r="D81" s="4">
        <v>0</v>
      </c>
      <c r="E81" s="4">
        <v>0</v>
      </c>
      <c r="F81" s="4">
        <v>71772</v>
      </c>
      <c r="G81" s="4">
        <v>67755</v>
      </c>
      <c r="H81" s="4">
        <v>131835</v>
      </c>
      <c r="I81" s="4">
        <v>0</v>
      </c>
      <c r="J81" s="4">
        <v>271362</v>
      </c>
    </row>
    <row r="82" spans="1:10" x14ac:dyDescent="0.25">
      <c r="A82" s="4">
        <v>1426</v>
      </c>
      <c r="B82" s="5" t="s">
        <v>90</v>
      </c>
      <c r="C82" s="4">
        <v>0</v>
      </c>
      <c r="D82" s="4">
        <v>0</v>
      </c>
      <c r="E82" s="4">
        <v>0</v>
      </c>
      <c r="F82" s="4">
        <v>211294</v>
      </c>
      <c r="G82" s="4">
        <v>123008</v>
      </c>
      <c r="H82" s="4">
        <v>375620</v>
      </c>
      <c r="I82" s="4">
        <v>29285</v>
      </c>
      <c r="J82" s="4">
        <v>739207</v>
      </c>
    </row>
    <row r="83" spans="1:10" x14ac:dyDescent="0.25">
      <c r="A83" s="4">
        <v>1428</v>
      </c>
      <c r="B83" s="5" t="s">
        <v>91</v>
      </c>
      <c r="C83" s="4">
        <v>0</v>
      </c>
      <c r="D83" s="4">
        <v>0</v>
      </c>
      <c r="E83" s="4">
        <v>0</v>
      </c>
      <c r="F83" s="4">
        <v>121464</v>
      </c>
      <c r="G83" s="4">
        <v>76579</v>
      </c>
      <c r="H83" s="4">
        <v>150872</v>
      </c>
      <c r="I83" s="4">
        <v>7060</v>
      </c>
      <c r="J83" s="4">
        <v>355975</v>
      </c>
    </row>
    <row r="84" spans="1:10" x14ac:dyDescent="0.25">
      <c r="A84" s="4">
        <v>1429</v>
      </c>
      <c r="B84" s="5" t="s">
        <v>92</v>
      </c>
      <c r="C84" s="4">
        <v>0</v>
      </c>
      <c r="D84" s="4">
        <v>0</v>
      </c>
      <c r="E84" s="4">
        <v>0</v>
      </c>
      <c r="F84" s="4">
        <v>109245</v>
      </c>
      <c r="G84" s="4">
        <v>73010</v>
      </c>
      <c r="H84" s="4">
        <v>198623</v>
      </c>
      <c r="I84" s="4">
        <v>37347</v>
      </c>
      <c r="J84" s="4">
        <v>418225</v>
      </c>
    </row>
    <row r="85" spans="1:10" x14ac:dyDescent="0.25">
      <c r="A85" s="4">
        <v>1430</v>
      </c>
      <c r="B85" s="5" t="s">
        <v>93</v>
      </c>
      <c r="C85" s="4">
        <v>26520</v>
      </c>
      <c r="D85" s="4">
        <v>0</v>
      </c>
      <c r="E85" s="4">
        <v>26520</v>
      </c>
      <c r="F85" s="4">
        <v>119175</v>
      </c>
      <c r="G85" s="4">
        <v>28794</v>
      </c>
      <c r="H85" s="4">
        <v>232659</v>
      </c>
      <c r="I85" s="4">
        <v>24186</v>
      </c>
      <c r="J85" s="4">
        <v>431334</v>
      </c>
    </row>
    <row r="86" spans="1:10" x14ac:dyDescent="0.25">
      <c r="A86" s="4">
        <v>1431</v>
      </c>
      <c r="B86" s="5" t="s">
        <v>94</v>
      </c>
      <c r="C86" s="4">
        <v>42065</v>
      </c>
      <c r="D86" s="4">
        <v>21975</v>
      </c>
      <c r="E86" s="4">
        <v>64040</v>
      </c>
      <c r="F86" s="4">
        <v>42159</v>
      </c>
      <c r="G86" s="4">
        <v>68542</v>
      </c>
      <c r="H86" s="4">
        <v>181623</v>
      </c>
      <c r="I86" s="4">
        <v>1929</v>
      </c>
      <c r="J86" s="4">
        <v>358293</v>
      </c>
    </row>
    <row r="87" spans="1:10" x14ac:dyDescent="0.25">
      <c r="A87" s="4">
        <v>1432</v>
      </c>
      <c r="B87" s="5" t="s">
        <v>95</v>
      </c>
      <c r="C87" s="4">
        <v>19054</v>
      </c>
      <c r="D87" s="4">
        <v>9189</v>
      </c>
      <c r="E87" s="4">
        <v>28243</v>
      </c>
      <c r="F87" s="4">
        <v>93480</v>
      </c>
      <c r="G87" s="4">
        <v>100607</v>
      </c>
      <c r="H87" s="4">
        <v>236302</v>
      </c>
      <c r="I87" s="4">
        <v>17021</v>
      </c>
      <c r="J87" s="4">
        <v>475653</v>
      </c>
    </row>
    <row r="88" spans="1:10" x14ac:dyDescent="0.25">
      <c r="A88" s="4">
        <v>1433</v>
      </c>
      <c r="B88" s="5" t="s">
        <v>96</v>
      </c>
      <c r="C88" s="4">
        <v>0</v>
      </c>
      <c r="D88" s="4">
        <v>9355</v>
      </c>
      <c r="E88" s="4">
        <v>9355</v>
      </c>
      <c r="F88" s="4">
        <v>65421</v>
      </c>
      <c r="G88" s="4">
        <v>87565</v>
      </c>
      <c r="H88" s="4">
        <v>129371</v>
      </c>
      <c r="I88" s="4">
        <v>12667</v>
      </c>
      <c r="J88" s="4">
        <v>304379</v>
      </c>
    </row>
    <row r="89" spans="1:10" x14ac:dyDescent="0.25">
      <c r="A89" s="4">
        <v>1438</v>
      </c>
      <c r="B89" s="5" t="s">
        <v>97</v>
      </c>
      <c r="C89" s="4">
        <v>0</v>
      </c>
      <c r="D89" s="4">
        <v>0</v>
      </c>
      <c r="E89" s="4">
        <v>0</v>
      </c>
      <c r="F89" s="4">
        <v>188965</v>
      </c>
      <c r="G89" s="4">
        <v>87338</v>
      </c>
      <c r="H89" s="4">
        <v>179536</v>
      </c>
      <c r="I89" s="4">
        <v>36928</v>
      </c>
      <c r="J89" s="4">
        <v>492767</v>
      </c>
    </row>
    <row r="90" spans="1:10" x14ac:dyDescent="0.25">
      <c r="A90" s="4">
        <v>1439</v>
      </c>
      <c r="B90" s="5" t="s">
        <v>98</v>
      </c>
      <c r="C90" s="4">
        <v>0</v>
      </c>
      <c r="D90" s="4">
        <v>25125</v>
      </c>
      <c r="E90" s="4">
        <v>25125</v>
      </c>
      <c r="F90" s="4">
        <v>67942</v>
      </c>
      <c r="G90" s="4">
        <v>68919</v>
      </c>
      <c r="H90" s="4">
        <v>85253</v>
      </c>
      <c r="I90" s="4">
        <v>6004</v>
      </c>
      <c r="J90" s="4">
        <v>253243</v>
      </c>
    </row>
    <row r="91" spans="1:10" x14ac:dyDescent="0.25">
      <c r="A91" s="4">
        <v>1441</v>
      </c>
      <c r="B91" s="5" t="s">
        <v>99</v>
      </c>
      <c r="C91" s="4">
        <v>0</v>
      </c>
      <c r="D91" s="4">
        <v>0</v>
      </c>
      <c r="E91" s="4">
        <v>0</v>
      </c>
      <c r="F91" s="4">
        <v>109060</v>
      </c>
      <c r="G91" s="4">
        <v>61325</v>
      </c>
      <c r="H91" s="4">
        <v>66949</v>
      </c>
      <c r="I91" s="4">
        <v>1562</v>
      </c>
      <c r="J91" s="4">
        <v>238896</v>
      </c>
    </row>
    <row r="92" spans="1:10" x14ac:dyDescent="0.25">
      <c r="A92" s="4">
        <v>1443</v>
      </c>
      <c r="B92" s="5" t="s">
        <v>100</v>
      </c>
      <c r="C92" s="4">
        <v>37465</v>
      </c>
      <c r="D92" s="4">
        <v>38238</v>
      </c>
      <c r="E92" s="4">
        <v>75703</v>
      </c>
      <c r="F92" s="4">
        <v>78993</v>
      </c>
      <c r="G92" s="4">
        <v>106965</v>
      </c>
      <c r="H92" s="4">
        <v>203108</v>
      </c>
      <c r="I92" s="4">
        <v>30475</v>
      </c>
      <c r="J92" s="4">
        <v>495244</v>
      </c>
    </row>
    <row r="93" spans="1:10" x14ac:dyDescent="0.25">
      <c r="A93" s="4">
        <v>1444</v>
      </c>
      <c r="B93" s="5" t="s">
        <v>101</v>
      </c>
      <c r="C93" s="4">
        <v>13686</v>
      </c>
      <c r="D93" s="4">
        <v>1837</v>
      </c>
      <c r="E93" s="4">
        <v>15523</v>
      </c>
      <c r="F93" s="4">
        <v>29148</v>
      </c>
      <c r="G93" s="4">
        <v>25363</v>
      </c>
      <c r="H93" s="4">
        <v>85209</v>
      </c>
      <c r="I93" s="4">
        <v>7118</v>
      </c>
      <c r="J93" s="4">
        <v>162361</v>
      </c>
    </row>
    <row r="94" spans="1:10" x14ac:dyDescent="0.25">
      <c r="A94" s="4">
        <v>1445</v>
      </c>
      <c r="B94" s="5" t="s">
        <v>102</v>
      </c>
      <c r="C94" s="4">
        <v>39618</v>
      </c>
      <c r="D94" s="4">
        <v>0</v>
      </c>
      <c r="E94" s="4">
        <v>39618</v>
      </c>
      <c r="F94" s="4">
        <v>145722</v>
      </c>
      <c r="G94" s="4">
        <v>114128</v>
      </c>
      <c r="H94" s="4">
        <v>197463</v>
      </c>
      <c r="I94" s="4">
        <v>105044</v>
      </c>
      <c r="J94" s="4">
        <v>601975</v>
      </c>
    </row>
    <row r="95" spans="1:10" x14ac:dyDescent="0.25">
      <c r="A95" s="4">
        <v>1449</v>
      </c>
      <c r="B95" s="5" t="s">
        <v>103</v>
      </c>
      <c r="C95" s="4">
        <v>0</v>
      </c>
      <c r="D95" s="4">
        <v>65180</v>
      </c>
      <c r="E95" s="4">
        <v>65180</v>
      </c>
      <c r="F95" s="4">
        <v>147958</v>
      </c>
      <c r="G95" s="4">
        <v>150882</v>
      </c>
      <c r="H95" s="4">
        <v>303765</v>
      </c>
      <c r="I95" s="4">
        <v>99551</v>
      </c>
      <c r="J95" s="4">
        <v>767336</v>
      </c>
    </row>
    <row r="96" spans="1:10" x14ac:dyDescent="0.25">
      <c r="B96" s="6" t="s">
        <v>104</v>
      </c>
      <c r="C96" s="7">
        <v>330889</v>
      </c>
      <c r="D96" s="7">
        <v>383577</v>
      </c>
      <c r="E96" s="7">
        <v>714466</v>
      </c>
      <c r="F96" s="7">
        <v>2599303</v>
      </c>
      <c r="G96" s="7">
        <v>2076263</v>
      </c>
      <c r="H96" s="7">
        <v>4259622</v>
      </c>
      <c r="I96" s="7">
        <v>632030</v>
      </c>
      <c r="J96" s="8" t="s">
        <v>105</v>
      </c>
    </row>
    <row r="97" spans="1:10" x14ac:dyDescent="0.25">
      <c r="B97" s="6" t="s">
        <v>106</v>
      </c>
      <c r="C97" s="7">
        <v>1140181</v>
      </c>
      <c r="D97" s="7">
        <f>869501+581</f>
        <v>870082</v>
      </c>
      <c r="E97" s="7">
        <f>2009682+581</f>
        <v>2010263</v>
      </c>
      <c r="F97" s="7">
        <f>8079884-581</f>
        <v>8079303</v>
      </c>
      <c r="G97" s="7">
        <v>8522472</v>
      </c>
      <c r="H97" s="8" t="s">
        <v>107</v>
      </c>
      <c r="I97" s="7">
        <v>2064150</v>
      </c>
      <c r="J97" s="8" t="s">
        <v>108</v>
      </c>
    </row>
    <row r="98" spans="1:10" x14ac:dyDescent="0.25">
      <c r="A98" s="13" t="s">
        <v>109</v>
      </c>
      <c r="B98" s="14"/>
      <c r="C98" s="14"/>
      <c r="E98" s="9" t="s">
        <v>1</v>
      </c>
      <c r="F98" s="10">
        <v>43845</v>
      </c>
    </row>
    <row r="99" spans="1:10" ht="18" x14ac:dyDescent="0.25">
      <c r="E99" s="16" t="s">
        <v>110</v>
      </c>
      <c r="F99" s="14"/>
    </row>
    <row r="100" spans="1:10" x14ac:dyDescent="0.25">
      <c r="A100" s="9" t="s">
        <v>111</v>
      </c>
      <c r="B100" s="11">
        <v>4717488</v>
      </c>
      <c r="C100" s="9" t="s">
        <v>112</v>
      </c>
      <c r="D100" s="9" t="s">
        <v>113</v>
      </c>
      <c r="E100" s="9" t="s">
        <v>114</v>
      </c>
      <c r="F100" s="9"/>
    </row>
    <row r="101" spans="1:10" ht="18" x14ac:dyDescent="0.25">
      <c r="E101" s="16" t="s">
        <v>115</v>
      </c>
      <c r="F101" s="14"/>
    </row>
    <row r="102" spans="1:10" x14ac:dyDescent="0.25">
      <c r="A102" s="13" t="s">
        <v>116</v>
      </c>
      <c r="B102" s="14"/>
      <c r="C102" s="14"/>
    </row>
    <row r="103" spans="1:10" x14ac:dyDescent="0.25">
      <c r="A103" s="13" t="s">
        <v>117</v>
      </c>
      <c r="B103" s="14"/>
    </row>
    <row r="104" spans="1:10" x14ac:dyDescent="0.25">
      <c r="A104" s="13" t="s">
        <v>118</v>
      </c>
      <c r="B104" s="14"/>
    </row>
    <row r="105" spans="1:10" x14ac:dyDescent="0.25">
      <c r="A105" s="13" t="s">
        <v>119</v>
      </c>
      <c r="B105" s="14"/>
    </row>
    <row r="106" spans="1:10" x14ac:dyDescent="0.25">
      <c r="A106" s="13" t="s">
        <v>120</v>
      </c>
      <c r="B106" s="14"/>
    </row>
    <row r="107" spans="1:10" x14ac:dyDescent="0.25">
      <c r="A107" s="9" t="s">
        <v>121</v>
      </c>
    </row>
    <row r="108" spans="1:10" x14ac:dyDescent="0.25">
      <c r="A108" s="13" t="s">
        <v>122</v>
      </c>
      <c r="B108" s="14"/>
    </row>
    <row r="109" spans="1:10" x14ac:dyDescent="0.25">
      <c r="A109" s="13" t="s">
        <v>123</v>
      </c>
      <c r="B109" s="14"/>
    </row>
    <row r="110" spans="1:10" x14ac:dyDescent="0.25">
      <c r="A110" s="13" t="s">
        <v>124</v>
      </c>
      <c r="B110" s="14"/>
    </row>
    <row r="111" spans="1:10" x14ac:dyDescent="0.25">
      <c r="A111" s="13" t="s">
        <v>125</v>
      </c>
      <c r="B111" s="14"/>
    </row>
    <row r="112" spans="1:10" x14ac:dyDescent="0.25">
      <c r="A112" s="13" t="s">
        <v>126</v>
      </c>
      <c r="B112" s="14"/>
    </row>
    <row r="113" spans="1:2" x14ac:dyDescent="0.25">
      <c r="A113" s="13" t="s">
        <v>127</v>
      </c>
      <c r="B113" s="14"/>
    </row>
    <row r="114" spans="1:2" x14ac:dyDescent="0.25">
      <c r="A114" s="9" t="s">
        <v>128</v>
      </c>
    </row>
    <row r="115" spans="1:2" x14ac:dyDescent="0.25">
      <c r="A115" s="13" t="s">
        <v>129</v>
      </c>
      <c r="B115" s="14"/>
    </row>
    <row r="116" spans="1:2" x14ac:dyDescent="0.25">
      <c r="A116" s="13" t="s">
        <v>130</v>
      </c>
      <c r="B116" s="14"/>
    </row>
    <row r="117" spans="1:2" x14ac:dyDescent="0.25">
      <c r="A117" s="13" t="s">
        <v>131</v>
      </c>
      <c r="B117" s="14"/>
    </row>
    <row r="118" spans="1:2" x14ac:dyDescent="0.25">
      <c r="A118" s="13" t="s">
        <v>132</v>
      </c>
      <c r="B118" s="14"/>
    </row>
    <row r="119" spans="1:2" x14ac:dyDescent="0.25">
      <c r="A119" s="12"/>
    </row>
    <row r="120" spans="1:2" x14ac:dyDescent="0.25">
      <c r="A120" s="9" t="s">
        <v>133</v>
      </c>
    </row>
    <row r="121" spans="1:2" x14ac:dyDescent="0.25">
      <c r="A121" s="9" t="s">
        <v>134</v>
      </c>
    </row>
    <row r="122" spans="1:2" x14ac:dyDescent="0.25">
      <c r="A122" s="9" t="s">
        <v>135</v>
      </c>
    </row>
    <row r="123" spans="1:2" x14ac:dyDescent="0.25">
      <c r="A123" s="13" t="s">
        <v>136</v>
      </c>
      <c r="B123" s="14"/>
    </row>
    <row r="124" spans="1:2" x14ac:dyDescent="0.25">
      <c r="A124" s="13" t="s">
        <v>137</v>
      </c>
      <c r="B124" s="14"/>
    </row>
    <row r="125" spans="1:2" x14ac:dyDescent="0.25">
      <c r="A125" s="13" t="s">
        <v>138</v>
      </c>
      <c r="B125" s="14"/>
    </row>
    <row r="126" spans="1:2" x14ac:dyDescent="0.25">
      <c r="A126" s="9" t="s">
        <v>139</v>
      </c>
    </row>
    <row r="127" spans="1:2" x14ac:dyDescent="0.25">
      <c r="A127" s="9" t="s">
        <v>140</v>
      </c>
    </row>
    <row r="128" spans="1:2" x14ac:dyDescent="0.25">
      <c r="A128" s="9" t="s">
        <v>141</v>
      </c>
    </row>
    <row r="129" spans="1:2" x14ac:dyDescent="0.25">
      <c r="A129" s="9" t="s">
        <v>142</v>
      </c>
    </row>
    <row r="130" spans="1:2" x14ac:dyDescent="0.25">
      <c r="A130" s="12"/>
    </row>
    <row r="131" spans="1:2" x14ac:dyDescent="0.25">
      <c r="A131" s="12"/>
    </row>
    <row r="132" spans="1:2" x14ac:dyDescent="0.25">
      <c r="A132" s="13" t="s">
        <v>143</v>
      </c>
      <c r="B132" s="14"/>
    </row>
    <row r="133" spans="1:2" x14ac:dyDescent="0.25">
      <c r="A133" s="9" t="s">
        <v>144</v>
      </c>
    </row>
    <row r="134" spans="1:2" x14ac:dyDescent="0.25">
      <c r="A134" s="9" t="s">
        <v>145</v>
      </c>
    </row>
    <row r="135" spans="1:2" x14ac:dyDescent="0.25">
      <c r="A135" s="9" t="s">
        <v>146</v>
      </c>
    </row>
    <row r="136" spans="1:2" x14ac:dyDescent="0.25">
      <c r="A136" s="9" t="s">
        <v>147</v>
      </c>
    </row>
    <row r="137" spans="1:2" x14ac:dyDescent="0.25">
      <c r="A137" s="9" t="s">
        <v>148</v>
      </c>
    </row>
    <row r="138" spans="1:2" x14ac:dyDescent="0.25">
      <c r="A138" s="13" t="s">
        <v>149</v>
      </c>
      <c r="B138" s="14"/>
    </row>
    <row r="139" spans="1:2" x14ac:dyDescent="0.25">
      <c r="A139" s="13" t="s">
        <v>150</v>
      </c>
      <c r="B139" s="14"/>
    </row>
    <row r="140" spans="1:2" x14ac:dyDescent="0.25">
      <c r="A140" s="9" t="s">
        <v>151</v>
      </c>
    </row>
    <row r="141" spans="1:2" x14ac:dyDescent="0.25">
      <c r="A141" s="13" t="s">
        <v>152</v>
      </c>
      <c r="B141" s="14"/>
    </row>
    <row r="142" spans="1:2" x14ac:dyDescent="0.25">
      <c r="A142" s="9" t="s">
        <v>153</v>
      </c>
    </row>
    <row r="143" spans="1:2" x14ac:dyDescent="0.25">
      <c r="A143" s="12"/>
    </row>
    <row r="144" spans="1:2" x14ac:dyDescent="0.25">
      <c r="A144" s="13" t="s">
        <v>154</v>
      </c>
      <c r="B144" s="14"/>
    </row>
    <row r="145" spans="1:2" x14ac:dyDescent="0.25">
      <c r="A145" s="13" t="s">
        <v>155</v>
      </c>
      <c r="B145" s="14"/>
    </row>
    <row r="146" spans="1:2" x14ac:dyDescent="0.25">
      <c r="A146" s="13" t="s">
        <v>156</v>
      </c>
      <c r="B146" s="14"/>
    </row>
    <row r="147" spans="1:2" x14ac:dyDescent="0.25">
      <c r="A147" s="12"/>
    </row>
    <row r="148" spans="1:2" x14ac:dyDescent="0.25">
      <c r="A148" s="9" t="s">
        <v>157</v>
      </c>
    </row>
    <row r="149" spans="1:2" x14ac:dyDescent="0.25">
      <c r="A149" s="9" t="s">
        <v>158</v>
      </c>
    </row>
    <row r="150" spans="1:2" x14ac:dyDescent="0.25">
      <c r="A150" s="12"/>
    </row>
  </sheetData>
  <mergeCells count="34">
    <mergeCell ref="C1:G1"/>
    <mergeCell ref="C2:F2"/>
    <mergeCell ref="C39:G39"/>
    <mergeCell ref="C40:F40"/>
    <mergeCell ref="C76:G76"/>
    <mergeCell ref="C77:F77"/>
    <mergeCell ref="A98:C98"/>
    <mergeCell ref="E99:F99"/>
    <mergeCell ref="E101:F101"/>
    <mergeCell ref="A102:C102"/>
    <mergeCell ref="A103:B103"/>
    <mergeCell ref="A104:B104"/>
    <mergeCell ref="A105:B105"/>
    <mergeCell ref="A106:B106"/>
    <mergeCell ref="A108:B108"/>
    <mergeCell ref="A109:B109"/>
    <mergeCell ref="A110:B110"/>
    <mergeCell ref="A111:B111"/>
    <mergeCell ref="A112:B112"/>
    <mergeCell ref="A113:B113"/>
    <mergeCell ref="A115:B115"/>
    <mergeCell ref="A116:B116"/>
    <mergeCell ref="A117:B117"/>
    <mergeCell ref="A118:B118"/>
    <mergeCell ref="A123:B123"/>
    <mergeCell ref="A141:B141"/>
    <mergeCell ref="A144:B144"/>
    <mergeCell ref="A145:B145"/>
    <mergeCell ref="A146:B146"/>
    <mergeCell ref="A124:B124"/>
    <mergeCell ref="A125:B125"/>
    <mergeCell ref="A132:B132"/>
    <mergeCell ref="A138:B138"/>
    <mergeCell ref="A139:B13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Sigmund Fredriksen</cp:lastModifiedBy>
  <dcterms:created xsi:type="dcterms:W3CDTF">2020-01-15T16:36:39Z</dcterms:created>
  <dcterms:modified xsi:type="dcterms:W3CDTF">2020-01-22T07:20:27Z</dcterms:modified>
</cp:coreProperties>
</file>