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everanser\statsbudsjett_fylkesveg2023\gammelLeveranse\"/>
    </mc:Choice>
  </mc:AlternateContent>
  <xr:revisionPtr revIDLastSave="0" documentId="8_{2012906E-09C9-451D-AF75-D65047CF4586}" xr6:coauthVersionLast="47" xr6:coauthVersionMax="47" xr10:uidLastSave="{00000000-0000-0000-0000-000000000000}"/>
  <bookViews>
    <workbookView xWindow="-27675" yWindow="1125" windowWidth="26865" windowHeight="12135" xr2:uid="{9B58C1B8-DF58-4E70-A094-DF75F1675DA5}"/>
  </bookViews>
  <sheets>
    <sheet name="Grunnlagsdata" sheetId="1" r:id="rId1"/>
    <sheet name="Gang sykkel" sheetId="2" r:id="rId2"/>
    <sheet name="Trafikkarbeid" sheetId="3" r:id="rId3"/>
    <sheet name="Lyspunkt" sheetId="4" r:id="rId4"/>
    <sheet name="Ferjeka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5" l="1"/>
  <c r="C14" i="5"/>
  <c r="D14" i="5"/>
  <c r="E14" i="5"/>
  <c r="F14" i="5"/>
  <c r="G14" i="5"/>
  <c r="H14" i="5"/>
  <c r="I14" i="5"/>
  <c r="J14" i="5"/>
  <c r="B14" i="5"/>
  <c r="D13" i="4"/>
  <c r="B13" i="4"/>
  <c r="D14" i="3"/>
  <c r="B14" i="3"/>
  <c r="E15" i="2"/>
  <c r="B15" i="2"/>
  <c r="K13" i="5"/>
  <c r="K11" i="5"/>
  <c r="K9" i="5"/>
  <c r="K7" i="5"/>
  <c r="K5" i="5"/>
  <c r="K4" i="5"/>
  <c r="K14" i="5" s="1"/>
  <c r="K12" i="5"/>
  <c r="K10" i="5"/>
  <c r="K8" i="5"/>
  <c r="C14" i="2"/>
  <c r="C12" i="2"/>
  <c r="C10" i="2"/>
  <c r="C8" i="2"/>
  <c r="C7" i="2"/>
  <c r="C6" i="2"/>
  <c r="C5" i="2"/>
  <c r="C13" i="2"/>
  <c r="C11" i="2"/>
  <c r="C9" i="2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5" i="1"/>
  <c r="C15" i="2" l="1"/>
</calcChain>
</file>

<file path=xl/sharedStrings.xml><?xml version="1.0" encoding="utf-8"?>
<sst xmlns="http://schemas.openxmlformats.org/spreadsheetml/2006/main" count="101" uniqueCount="52">
  <si>
    <t>Grunnlagsdata til inntektssystemet for fylkeskommunene 2023</t>
  </si>
  <si>
    <t>Fra NVDB</t>
  </si>
  <si>
    <t>Fra SSB</t>
  </si>
  <si>
    <t>Fylkesnr.</t>
  </si>
  <si>
    <t>Fylkesnavn</t>
  </si>
  <si>
    <t>Lengde vegnett (km)</t>
  </si>
  <si>
    <t>Lengde vegnett som har ÅDT-data (km)</t>
  </si>
  <si>
    <t>Feltlengde 
(km)</t>
  </si>
  <si>
    <t>Trafikkarbeid 
(mill. kjtkm/døgn)</t>
  </si>
  <si>
    <t>Veglengde med 
ÅDT &gt; 1500 
(km)</t>
  </si>
  <si>
    <t>Rekkverk
(lm)</t>
  </si>
  <si>
    <t>Lyspunkt i dagen (antall)</t>
  </si>
  <si>
    <t>Lengde 
ikke-undersjøiske tunnelløp 
(m)</t>
  </si>
  <si>
    <t>Lengde undersjøiske  tunnelløp 
(m)</t>
  </si>
  <si>
    <t>Lengde bruer av stål 
(m)</t>
  </si>
  <si>
    <t>Lengde bruer av andre material-typer enn stål 
(m)</t>
  </si>
  <si>
    <t>Ferjekaibruer og tilleggskaier
(antall)</t>
  </si>
  <si>
    <t>G/S-veglengde 
(km)</t>
  </si>
  <si>
    <t>Veg med fartsgrense 50 km/t eller lavere 
(km)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</si>
  <si>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</si>
  <si>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</si>
  <si>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</si>
  <si>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</si>
  <si>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</si>
  <si>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</si>
  <si>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</si>
  <si>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</si>
  <si>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</si>
  <si>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</si>
  <si>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Uttaksdato</t>
  </si>
  <si>
    <t>fylke</t>
  </si>
  <si>
    <t>Lengde_total</t>
  </si>
  <si>
    <t>Km</t>
  </si>
  <si>
    <t>SUM i KM</t>
  </si>
  <si>
    <t>Fylke</t>
  </si>
  <si>
    <t>Trafikkarbeid.sum</t>
  </si>
  <si>
    <t>SUM</t>
  </si>
  <si>
    <t xml:space="preserve"> «Summert lengde felt på veg og GS-veg»:</t>
  </si>
  <si>
    <t xml:space="preserve">Data kan hentes ut i 2 varianter; med eller uten konnekteringslenker. </t>
  </si>
  <si>
    <t xml:space="preserve">Konnekteringslenker er tilknytningslenker som er egentlig ikke en del av den faktiske veg. Eksempelvis fra midtstripen på en primærveg som E39, går det omtrent 5 meter fra denne oppmerkingen til tilstøtende veg. Dette går helt fram til asfaltskillet ved vikepliktlinjen og den faktiske veglengden til denne vegen starter fra punktet der. </t>
  </si>
  <si>
    <r>
      <t xml:space="preserve">På GS-veg så har disse konnekteringslenkene et større utslag på mengden. I tillegg til koblingen til kjøreveg som skrevet i forrige avsnitt, så ligger det i vegnettet god del </t>
    </r>
    <r>
      <rPr>
        <b/>
        <sz val="10"/>
        <color theme="1"/>
        <rFont val="Calibri"/>
        <family val="2"/>
        <scheme val="minor"/>
      </rPr>
      <t>fortau</t>
    </r>
    <r>
      <rPr>
        <sz val="10"/>
        <color theme="1"/>
        <rFont val="Calibri"/>
        <family val="2"/>
        <scheme val="minor"/>
      </rPr>
      <t xml:space="preserve"> som «konnekteringslenke». Dette er gjort for å danne sammenheng i nettverket. Disse er registrert som NVDB-objektet fortau, og vil skape dobbeltregistrering hvis vi tar disse med.</t>
    </r>
  </si>
  <si>
    <r>
      <t xml:space="preserve">Vanligvis så bruker vi ikke å inkludere disse konnekteringslenke og tallene vi har tatt inn i tabellen på </t>
    </r>
    <r>
      <rPr>
        <b/>
        <sz val="10"/>
        <color theme="1"/>
        <rFont val="Calibri"/>
        <family val="2"/>
        <scheme val="minor"/>
      </rPr>
      <t>felt på veg og GS-strekning uten konnektering.</t>
    </r>
  </si>
  <si>
    <t>NVDB_id.total_count</t>
  </si>
  <si>
    <t>Ferjekaibru (810)</t>
  </si>
  <si>
    <t>Ferjekaibru (811)</t>
  </si>
  <si>
    <t>Ferjekaibru (812)</t>
  </si>
  <si>
    <t>Ferjekaibru (819)</t>
  </si>
  <si>
    <t>Kai (820)</t>
  </si>
  <si>
    <t>Tilleggskai (822)</t>
  </si>
  <si>
    <t>Tilleggskai (823)</t>
  </si>
  <si>
    <t>Tilleggskai (824)</t>
  </si>
  <si>
    <t>&lt;Blank&gt;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</si>
</sst>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6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1" fillId="0" borderId="7" xfId="0" applyFont="1" applyBorder="1"/>
    <xf numFmtId="0" fontId="1" fillId="0" borderId="8" xfId="0" applyFont="1" applyBorder="1"/>
    <xf numFmtId="3" fontId="0" fillId="0" borderId="1" xfId="0" applyNumberFormat="1" applyBorder="1" applyAlignment="1">
      <alignment horizontal="right"/>
    </xf>
    <xf numFmtId="0" fontId="5" fillId="0" borderId="2" xfId="0" applyFont="1" applyBorder="1"/>
    <xf numFmtId="3" fontId="0" fillId="0" borderId="3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5" fillId="0" borderId="0" xfId="0" applyFont="1"/>
    <xf numFmtId="3" fontId="0" fillId="0" borderId="9" xfId="0" applyNumberForma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3" fontId="0" fillId="0" borderId="10" xfId="0" applyNumberFormat="1" applyBorder="1" applyAlignment="1">
      <alignment horizontal="right"/>
    </xf>
    <xf numFmtId="0" fontId="5" fillId="0" borderId="12" xfId="0" applyFont="1" applyBorder="1"/>
    <xf numFmtId="3" fontId="0" fillId="0" borderId="13" xfId="0" applyNumberFormat="1" applyBorder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12" xfId="0" applyNumberFormat="1" applyBorder="1"/>
    <xf numFmtId="1" fontId="0" fillId="0" borderId="0" xfId="0" applyNumberFormat="1"/>
    <xf numFmtId="14" fontId="1" fillId="0" borderId="0" xfId="0" applyNumberFormat="1" applyFont="1"/>
    <xf numFmtId="0" fontId="7" fillId="0" borderId="0" xfId="1" applyFont="1" applyAlignment="1">
      <alignment wrapText="1"/>
    </xf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7" xfId="0" applyNumberFormat="1" applyBorder="1"/>
    <xf numFmtId="1" fontId="0" fillId="0" borderId="10" xfId="0" applyNumberForma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6" xfId="0" applyFont="1" applyBorder="1"/>
    <xf numFmtId="0" fontId="4" fillId="3" borderId="6" xfId="0" applyFont="1" applyFill="1" applyBorder="1" applyAlignment="1">
      <alignment horizontal="center" wrapText="1"/>
    </xf>
    <xf numFmtId="3" fontId="0" fillId="0" borderId="6" xfId="0" applyNumberFormat="1" applyBorder="1" applyAlignment="1">
      <alignment horizontal="right"/>
    </xf>
    <xf numFmtId="3" fontId="0" fillId="0" borderId="6" xfId="0" applyNumberFormat="1" applyBorder="1"/>
    <xf numFmtId="4" fontId="0" fillId="0" borderId="6" xfId="0" applyNumberFormat="1" applyBorder="1"/>
    <xf numFmtId="1" fontId="0" fillId="0" borderId="6" xfId="0" applyNumberFormat="1" applyBorder="1"/>
    <xf numFmtId="0" fontId="0" fillId="0" borderId="0" xfId="0" applyFont="1" applyBorder="1"/>
    <xf numFmtId="0" fontId="0" fillId="0" borderId="0" xfId="0" applyBorder="1"/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overskrift" xfId="1" xr:uid="{C40BF237-2981-4BB9-96FD-3FFD4094C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0A26-EC06-4246-B4A2-EFA45EECFCA8}">
  <dimension ref="A1:P17"/>
  <sheetViews>
    <sheetView tabSelected="1" workbookViewId="0">
      <selection activeCell="N4" sqref="N4:N15"/>
    </sheetView>
  </sheetViews>
  <sheetFormatPr defaultColWidth="9.140625" defaultRowHeight="15" x14ac:dyDescent="0.25"/>
  <cols>
    <col min="2" max="2" width="20.140625" bestFit="1" customWidth="1"/>
    <col min="3" max="4" width="20.140625" customWidth="1"/>
    <col min="5" max="5" width="12.140625" bestFit="1" customWidth="1"/>
    <col min="6" max="6" width="17.85546875" customWidth="1"/>
    <col min="7" max="7" width="16" customWidth="1"/>
    <col min="8" max="8" width="23.42578125" customWidth="1"/>
    <col min="9" max="9" width="11.42578125" customWidth="1"/>
    <col min="10" max="10" width="16.85546875" bestFit="1" customWidth="1"/>
    <col min="11" max="11" width="12.42578125" bestFit="1" customWidth="1"/>
    <col min="12" max="12" width="12.140625" customWidth="1"/>
    <col min="13" max="13" width="18.5703125" customWidth="1"/>
    <col min="14" max="14" width="14.7109375" customWidth="1"/>
    <col min="15" max="15" width="15.42578125" customWidth="1"/>
    <col min="16" max="16" width="19.5703125" customWidth="1"/>
  </cols>
  <sheetData>
    <row r="1" spans="1:16" x14ac:dyDescent="0.25">
      <c r="B1" t="s">
        <v>0</v>
      </c>
    </row>
    <row r="3" spans="1:16" ht="18.75" x14ac:dyDescent="0.3">
      <c r="E3" s="45" t="s">
        <v>1</v>
      </c>
      <c r="F3" s="46"/>
      <c r="G3" s="46"/>
      <c r="H3" s="46"/>
      <c r="I3" s="46"/>
      <c r="J3" s="46"/>
      <c r="K3" s="46"/>
      <c r="L3" s="46"/>
      <c r="M3" s="46"/>
      <c r="N3" s="47"/>
      <c r="O3" s="48" t="s">
        <v>2</v>
      </c>
      <c r="P3" s="49"/>
    </row>
    <row r="4" spans="1:16" ht="60" x14ac:dyDescent="0.25">
      <c r="A4" s="1" t="s">
        <v>3</v>
      </c>
      <c r="B4" s="2" t="s">
        <v>4</v>
      </c>
      <c r="C4" s="2" t="s">
        <v>5</v>
      </c>
      <c r="D4" s="26" t="s">
        <v>6</v>
      </c>
      <c r="E4" s="3" t="s">
        <v>7</v>
      </c>
      <c r="F4" s="4" t="s">
        <v>8</v>
      </c>
      <c r="G4" s="4" t="s">
        <v>9</v>
      </c>
      <c r="H4" s="4" t="s">
        <v>10</v>
      </c>
      <c r="I4" s="3" t="s">
        <v>11</v>
      </c>
      <c r="J4" s="4" t="s">
        <v>12</v>
      </c>
      <c r="K4" s="3" t="s">
        <v>13</v>
      </c>
      <c r="L4" s="5" t="s">
        <v>14</v>
      </c>
      <c r="M4" s="5" t="s">
        <v>15</v>
      </c>
      <c r="N4" s="5" t="s">
        <v>16</v>
      </c>
      <c r="O4" s="6" t="s">
        <v>17</v>
      </c>
      <c r="P4" s="7" t="s">
        <v>18</v>
      </c>
    </row>
    <row r="5" spans="1:16" x14ac:dyDescent="0.25">
      <c r="A5" s="8">
        <v>30</v>
      </c>
      <c r="B5" s="9" t="s">
        <v>19</v>
      </c>
      <c r="C5" s="30">
        <v>5495.5168409999997</v>
      </c>
      <c r="D5" s="24">
        <v>5466.8236339999994</v>
      </c>
      <c r="E5" s="27">
        <v>10994.442998</v>
      </c>
      <c r="F5" s="24">
        <v>4274.2577817113997</v>
      </c>
      <c r="G5" s="24">
        <v>2226.646178</v>
      </c>
      <c r="H5" s="24">
        <v>1262977.9706935331</v>
      </c>
      <c r="I5">
        <v>53255</v>
      </c>
      <c r="J5">
        <v>11667</v>
      </c>
      <c r="K5">
        <v>3775</v>
      </c>
      <c r="L5" s="22">
        <v>10166.330000000002</v>
      </c>
      <c r="M5" s="22">
        <v>28321.229999999916</v>
      </c>
      <c r="N5" s="11">
        <v>6</v>
      </c>
      <c r="O5" s="10">
        <v>3813.3452050000001</v>
      </c>
      <c r="P5" s="12">
        <v>985.60699999999997</v>
      </c>
    </row>
    <row r="6" spans="1:16" x14ac:dyDescent="0.25">
      <c r="A6" s="8">
        <v>34</v>
      </c>
      <c r="B6" s="9" t="s">
        <v>20</v>
      </c>
      <c r="C6" s="30">
        <v>6789.2854299999999</v>
      </c>
      <c r="D6" s="24">
        <v>6783.1517709999998</v>
      </c>
      <c r="E6" s="28">
        <v>13567.560037000001</v>
      </c>
      <c r="F6" s="24">
        <v>2225.56504061633</v>
      </c>
      <c r="G6" s="24">
        <v>1022.2461960000001</v>
      </c>
      <c r="H6" s="24">
        <v>1375237.9533562011</v>
      </c>
      <c r="I6">
        <v>16016</v>
      </c>
      <c r="J6">
        <v>1628</v>
      </c>
      <c r="K6">
        <v>0</v>
      </c>
      <c r="L6" s="22">
        <v>10414.749999999995</v>
      </c>
      <c r="M6" s="22">
        <v>15859.520000000004</v>
      </c>
      <c r="N6" s="14">
        <v>4</v>
      </c>
      <c r="O6" s="13">
        <v>898.14674600000001</v>
      </c>
      <c r="P6" s="15">
        <v>524.88</v>
      </c>
    </row>
    <row r="7" spans="1:16" x14ac:dyDescent="0.25">
      <c r="A7" s="8">
        <v>38</v>
      </c>
      <c r="B7" s="9" t="s">
        <v>21</v>
      </c>
      <c r="C7" s="30">
        <v>3106.2002459999999</v>
      </c>
      <c r="D7" s="24">
        <v>3086.3400029999998</v>
      </c>
      <c r="E7" s="28">
        <v>6215.8778819999998</v>
      </c>
      <c r="F7" s="24">
        <v>1969.5585496295951</v>
      </c>
      <c r="G7" s="24">
        <v>922.29390100000001</v>
      </c>
      <c r="H7" s="24">
        <v>911448.62300000002</v>
      </c>
      <c r="I7">
        <v>17151</v>
      </c>
      <c r="J7">
        <v>8484</v>
      </c>
      <c r="K7">
        <v>0</v>
      </c>
      <c r="L7" s="22">
        <v>6267.4200000000046</v>
      </c>
      <c r="M7" s="22">
        <v>12371.020000000006</v>
      </c>
      <c r="N7" s="14">
        <v>0</v>
      </c>
      <c r="O7" s="13">
        <v>1397.2634580000001</v>
      </c>
      <c r="P7" s="15">
        <v>444.15</v>
      </c>
    </row>
    <row r="8" spans="1:16" x14ac:dyDescent="0.25">
      <c r="A8" s="8">
        <v>42</v>
      </c>
      <c r="B8" s="9" t="s">
        <v>22</v>
      </c>
      <c r="C8" s="30">
        <v>3658.8283689999998</v>
      </c>
      <c r="D8" s="24">
        <v>3665.0056159999999</v>
      </c>
      <c r="E8" s="28">
        <v>7312.1337649999996</v>
      </c>
      <c r="F8" s="24">
        <v>1438.0577544817099</v>
      </c>
      <c r="G8" s="24">
        <v>661.84803699999998</v>
      </c>
      <c r="H8" s="24">
        <v>1198583.9794212601</v>
      </c>
      <c r="I8">
        <v>22064</v>
      </c>
      <c r="J8">
        <v>14900</v>
      </c>
      <c r="K8">
        <v>2321</v>
      </c>
      <c r="L8" s="22">
        <v>5790.87</v>
      </c>
      <c r="M8" s="22">
        <v>12794.790000000021</v>
      </c>
      <c r="N8" s="14">
        <v>11</v>
      </c>
      <c r="O8" s="13">
        <v>1163.704735</v>
      </c>
      <c r="P8" s="15">
        <v>593.18600000000004</v>
      </c>
    </row>
    <row r="9" spans="1:16" x14ac:dyDescent="0.25">
      <c r="A9" s="8">
        <v>11</v>
      </c>
      <c r="B9" s="9" t="s">
        <v>23</v>
      </c>
      <c r="C9" s="30">
        <v>2551.3310719999999</v>
      </c>
      <c r="D9" s="24">
        <v>2706.6839610000002</v>
      </c>
      <c r="E9" s="28">
        <v>5121.534052</v>
      </c>
      <c r="F9" s="24">
        <v>1678.36045493437</v>
      </c>
      <c r="G9" s="24">
        <v>698.90471100000002</v>
      </c>
      <c r="H9" s="24">
        <v>975892.46810390567</v>
      </c>
      <c r="I9">
        <v>29502</v>
      </c>
      <c r="J9">
        <v>32648</v>
      </c>
      <c r="K9">
        <v>16406</v>
      </c>
      <c r="L9" s="22">
        <v>4072.8300000000004</v>
      </c>
      <c r="M9" s="22">
        <v>15307.109999999999</v>
      </c>
      <c r="N9" s="14">
        <v>128</v>
      </c>
      <c r="O9" s="13">
        <v>1598.1203949999999</v>
      </c>
      <c r="P9" s="15">
        <v>643.06200000000001</v>
      </c>
    </row>
    <row r="10" spans="1:16" x14ac:dyDescent="0.25">
      <c r="A10" s="8">
        <v>46</v>
      </c>
      <c r="B10" s="9" t="s">
        <v>24</v>
      </c>
      <c r="C10" s="30">
        <v>5493.8629289999999</v>
      </c>
      <c r="D10" s="24">
        <v>5750.0133720000003</v>
      </c>
      <c r="E10" s="28">
        <v>10984.207380000002</v>
      </c>
      <c r="F10" s="24">
        <v>2167.2690244585651</v>
      </c>
      <c r="G10" s="24">
        <v>964.235409</v>
      </c>
      <c r="H10" s="24">
        <v>2781538.9663955308</v>
      </c>
      <c r="I10">
        <v>27186</v>
      </c>
      <c r="J10">
        <v>179361</v>
      </c>
      <c r="K10">
        <v>25028</v>
      </c>
      <c r="L10" s="22">
        <v>14411.400000000005</v>
      </c>
      <c r="M10" s="22">
        <v>30070.550000000007</v>
      </c>
      <c r="N10" s="14">
        <v>170</v>
      </c>
      <c r="O10" s="13">
        <v>1074.8902039999998</v>
      </c>
      <c r="P10" s="15">
        <v>1198.6880000000001</v>
      </c>
    </row>
    <row r="11" spans="1:16" x14ac:dyDescent="0.25">
      <c r="A11" s="8">
        <v>15</v>
      </c>
      <c r="B11" s="9" t="s">
        <v>25</v>
      </c>
      <c r="C11" s="30">
        <v>2999.639142</v>
      </c>
      <c r="D11" s="24">
        <v>3209.4011390000001</v>
      </c>
      <c r="E11" s="28">
        <v>6004.4579830000002</v>
      </c>
      <c r="F11" s="24">
        <v>1181.45124374754</v>
      </c>
      <c r="G11" s="24">
        <v>673.18825900000002</v>
      </c>
      <c r="H11" s="24">
        <v>1289675.529266194</v>
      </c>
      <c r="I11">
        <v>22042</v>
      </c>
      <c r="J11">
        <v>58555</v>
      </c>
      <c r="K11">
        <v>33034</v>
      </c>
      <c r="L11" s="22">
        <v>4404.0200000000004</v>
      </c>
      <c r="M11" s="22">
        <v>19265.729999999989</v>
      </c>
      <c r="N11" s="14">
        <v>110</v>
      </c>
      <c r="O11" s="13">
        <v>712.59359800000004</v>
      </c>
      <c r="P11" s="15">
        <v>464.495</v>
      </c>
    </row>
    <row r="12" spans="1:16" x14ac:dyDescent="0.25">
      <c r="A12" s="8">
        <v>50</v>
      </c>
      <c r="B12" s="9" t="s">
        <v>26</v>
      </c>
      <c r="C12" s="30">
        <v>6113.3297120000007</v>
      </c>
      <c r="D12" s="24">
        <v>6204.7516530000003</v>
      </c>
      <c r="E12" s="28">
        <v>12268.467060000001</v>
      </c>
      <c r="F12" s="24">
        <v>1920.6384283766949</v>
      </c>
      <c r="G12" s="24">
        <v>959.15355199999999</v>
      </c>
      <c r="H12" s="24">
        <v>1823860.3953000321</v>
      </c>
      <c r="I12">
        <v>24708</v>
      </c>
      <c r="J12">
        <v>22240</v>
      </c>
      <c r="K12">
        <v>11000</v>
      </c>
      <c r="L12" s="22">
        <v>19412.960000000006</v>
      </c>
      <c r="M12" s="22">
        <v>18977.34</v>
      </c>
      <c r="N12" s="14">
        <v>70</v>
      </c>
      <c r="O12" s="13">
        <v>1226.2874590000001</v>
      </c>
      <c r="P12" s="15">
        <v>670.74099999999999</v>
      </c>
    </row>
    <row r="13" spans="1:16" x14ac:dyDescent="0.25">
      <c r="A13" s="8">
        <v>18</v>
      </c>
      <c r="B13" s="9" t="s">
        <v>27</v>
      </c>
      <c r="C13" s="30">
        <v>4053.118254</v>
      </c>
      <c r="D13" s="24">
        <v>4638.5820999999996</v>
      </c>
      <c r="E13" s="28">
        <v>8105.2630870000003</v>
      </c>
      <c r="F13" s="24">
        <v>888.06002339854001</v>
      </c>
      <c r="G13" s="24">
        <v>311.30837200000002</v>
      </c>
      <c r="H13" s="24">
        <v>1109705.339703056</v>
      </c>
      <c r="I13">
        <v>6244</v>
      </c>
      <c r="J13">
        <v>81002</v>
      </c>
      <c r="K13">
        <v>0</v>
      </c>
      <c r="L13" s="22">
        <v>6183.4800000000014</v>
      </c>
      <c r="M13" s="22">
        <v>16596.959999999992</v>
      </c>
      <c r="N13" s="14">
        <v>151</v>
      </c>
      <c r="O13" s="13">
        <v>442.42438900000002</v>
      </c>
      <c r="P13" s="15">
        <v>430.96100000000001</v>
      </c>
    </row>
    <row r="14" spans="1:16" x14ac:dyDescent="0.25">
      <c r="A14" s="16">
        <v>54</v>
      </c>
      <c r="B14" s="17" t="s">
        <v>28</v>
      </c>
      <c r="C14" s="31">
        <v>4472.2806169999994</v>
      </c>
      <c r="D14" s="24">
        <v>4744.7986119999996</v>
      </c>
      <c r="E14" s="29">
        <v>8943.8611889999993</v>
      </c>
      <c r="F14" s="24">
        <v>833.44706345373004</v>
      </c>
      <c r="G14" s="24">
        <v>221.61515199999999</v>
      </c>
      <c r="H14" s="24">
        <v>1139309.692727874</v>
      </c>
      <c r="I14">
        <v>19635</v>
      </c>
      <c r="J14">
        <v>46218</v>
      </c>
      <c r="K14">
        <v>13090</v>
      </c>
      <c r="L14" s="23">
        <v>6326.5499999999984</v>
      </c>
      <c r="M14" s="23">
        <v>12056.500000000009</v>
      </c>
      <c r="N14" s="19">
        <v>93</v>
      </c>
      <c r="O14" s="18">
        <v>475.98204200000004</v>
      </c>
      <c r="P14" s="20">
        <v>415.75200000000001</v>
      </c>
    </row>
    <row r="15" spans="1:16" x14ac:dyDescent="0.25">
      <c r="C15" s="22">
        <f>SUM(C5:C14)</f>
        <v>44733.392611999996</v>
      </c>
      <c r="D15" s="22">
        <f t="shared" ref="D15:P15" si="0">SUM(D5:D14)</f>
        <v>46255.551861</v>
      </c>
      <c r="E15" s="22">
        <f t="shared" si="0"/>
        <v>89517.805433000001</v>
      </c>
      <c r="F15" s="22">
        <f t="shared" si="0"/>
        <v>18576.665364808472</v>
      </c>
      <c r="G15" s="22">
        <f t="shared" si="0"/>
        <v>8661.4397669999998</v>
      </c>
      <c r="H15" s="22">
        <f t="shared" si="0"/>
        <v>13868230.917967588</v>
      </c>
      <c r="I15" s="22">
        <f t="shared" si="0"/>
        <v>237803</v>
      </c>
      <c r="J15" s="22">
        <f t="shared" si="0"/>
        <v>456703</v>
      </c>
      <c r="K15" s="22">
        <f t="shared" si="0"/>
        <v>104654</v>
      </c>
      <c r="L15" s="22">
        <f t="shared" si="0"/>
        <v>87450.610000000015</v>
      </c>
      <c r="M15" s="22">
        <f t="shared" si="0"/>
        <v>181620.74999999991</v>
      </c>
      <c r="N15" s="22">
        <f t="shared" si="0"/>
        <v>743</v>
      </c>
      <c r="O15" s="22">
        <f t="shared" si="0"/>
        <v>12802.758231</v>
      </c>
      <c r="P15" s="22">
        <f t="shared" si="0"/>
        <v>6371.5220000000008</v>
      </c>
    </row>
    <row r="16" spans="1:16" x14ac:dyDescent="0.25">
      <c r="O16" s="22"/>
    </row>
    <row r="17" spans="2:4" x14ac:dyDescent="0.25">
      <c r="B17" s="21" t="s">
        <v>29</v>
      </c>
      <c r="C17" s="25">
        <v>44825</v>
      </c>
      <c r="D17" s="25"/>
    </row>
  </sheetData>
  <mergeCells count="2">
    <mergeCell ref="E3:N3"/>
    <mergeCell ref="O3:P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9D78-C514-49C0-BE1D-C36386C1DE2E}">
  <dimension ref="A3:E22"/>
  <sheetViews>
    <sheetView workbookViewId="0">
      <selection activeCell="E27" sqref="E27"/>
    </sheetView>
  </sheetViews>
  <sheetFormatPr defaultColWidth="11.42578125" defaultRowHeight="15" x14ac:dyDescent="0.25"/>
  <cols>
    <col min="1" max="1" width="20" bestFit="1" customWidth="1"/>
    <col min="2" max="2" width="12.5703125" bestFit="1" customWidth="1"/>
  </cols>
  <sheetData>
    <row r="3" spans="1:5" x14ac:dyDescent="0.25">
      <c r="B3" s="50"/>
      <c r="C3" s="50"/>
    </row>
    <row r="4" spans="1:5" ht="39" x14ac:dyDescent="0.25">
      <c r="A4" s="35" t="s">
        <v>30</v>
      </c>
      <c r="B4" s="35" t="s">
        <v>31</v>
      </c>
      <c r="C4" s="36" t="s">
        <v>32</v>
      </c>
      <c r="E4" s="38" t="s">
        <v>17</v>
      </c>
    </row>
    <row r="5" spans="1:5" x14ac:dyDescent="0.25">
      <c r="A5" s="37" t="s">
        <v>19</v>
      </c>
      <c r="B5" s="41">
        <v>662458.93999999994</v>
      </c>
      <c r="C5" s="41">
        <f t="shared" ref="C5:C14" si="0">B5/1000</f>
        <v>662.45893999999998</v>
      </c>
      <c r="E5" s="39">
        <v>3813.3452050000001</v>
      </c>
    </row>
    <row r="6" spans="1:5" x14ac:dyDescent="0.25">
      <c r="A6" s="37" t="s">
        <v>20</v>
      </c>
      <c r="B6" s="41">
        <v>262548.21000000002</v>
      </c>
      <c r="C6" s="41">
        <f t="shared" si="0"/>
        <v>262.54821000000004</v>
      </c>
      <c r="E6" s="39">
        <v>898.14674600000001</v>
      </c>
    </row>
    <row r="7" spans="1:5" x14ac:dyDescent="0.25">
      <c r="A7" s="37" t="s">
        <v>21</v>
      </c>
      <c r="B7" s="41">
        <v>373525.22</v>
      </c>
      <c r="C7" s="41">
        <f t="shared" si="0"/>
        <v>373.52521999999999</v>
      </c>
      <c r="E7" s="39">
        <v>1397.2634580000001</v>
      </c>
    </row>
    <row r="8" spans="1:5" x14ac:dyDescent="0.25">
      <c r="A8" s="37" t="s">
        <v>22</v>
      </c>
      <c r="B8" s="41">
        <v>279982.02</v>
      </c>
      <c r="C8" s="41">
        <f t="shared" si="0"/>
        <v>279.98202000000003</v>
      </c>
      <c r="E8" s="39">
        <v>1163.704735</v>
      </c>
    </row>
    <row r="9" spans="1:5" x14ac:dyDescent="0.25">
      <c r="A9" s="37" t="s">
        <v>23</v>
      </c>
      <c r="B9" s="41">
        <v>295007.38</v>
      </c>
      <c r="C9" s="41">
        <f t="shared" si="0"/>
        <v>295.00738000000001</v>
      </c>
      <c r="E9" s="39">
        <v>1598.1203949999999</v>
      </c>
    </row>
    <row r="10" spans="1:5" x14ac:dyDescent="0.25">
      <c r="A10" s="37" t="s">
        <v>24</v>
      </c>
      <c r="B10" s="41">
        <v>293894.87</v>
      </c>
      <c r="C10" s="41">
        <f t="shared" si="0"/>
        <v>293.89486999999997</v>
      </c>
      <c r="E10" s="39">
        <v>1074.8902039999998</v>
      </c>
    </row>
    <row r="11" spans="1:5" x14ac:dyDescent="0.25">
      <c r="A11" s="37" t="s">
        <v>25</v>
      </c>
      <c r="B11" s="41">
        <v>182457.7</v>
      </c>
      <c r="C11" s="41">
        <f t="shared" si="0"/>
        <v>182.45770000000002</v>
      </c>
      <c r="E11" s="39">
        <v>712.59359800000004</v>
      </c>
    </row>
    <row r="12" spans="1:5" x14ac:dyDescent="0.25">
      <c r="A12" s="37" t="s">
        <v>26</v>
      </c>
      <c r="B12" s="41">
        <v>365427.86</v>
      </c>
      <c r="C12" s="41">
        <f t="shared" si="0"/>
        <v>365.42786000000001</v>
      </c>
      <c r="E12" s="39">
        <v>1226.2874590000001</v>
      </c>
    </row>
    <row r="13" spans="1:5" x14ac:dyDescent="0.25">
      <c r="A13" s="37" t="s">
        <v>27</v>
      </c>
      <c r="B13" s="41">
        <v>130332.64</v>
      </c>
      <c r="C13" s="41">
        <f t="shared" si="0"/>
        <v>130.33264</v>
      </c>
      <c r="E13" s="39">
        <v>442.42438900000002</v>
      </c>
    </row>
    <row r="14" spans="1:5" x14ac:dyDescent="0.25">
      <c r="A14" s="37" t="s">
        <v>28</v>
      </c>
      <c r="B14" s="41">
        <v>107126.57</v>
      </c>
      <c r="C14" s="41">
        <f t="shared" si="0"/>
        <v>107.12657</v>
      </c>
      <c r="E14" s="39">
        <v>475.98204200000004</v>
      </c>
    </row>
    <row r="15" spans="1:5" x14ac:dyDescent="0.25">
      <c r="A15" s="35" t="s">
        <v>33</v>
      </c>
      <c r="B15" s="41">
        <f>SUM(B5:B14)</f>
        <v>2952761.41</v>
      </c>
      <c r="C15" s="41">
        <f>SUM(C5:C14)</f>
        <v>2952.7614100000001</v>
      </c>
      <c r="E15" s="40">
        <f t="shared" ref="E15" si="1">SUM(E5:E14)</f>
        <v>12802.758231</v>
      </c>
    </row>
    <row r="18" spans="1:1" x14ac:dyDescent="0.25">
      <c r="A18" s="32" t="s">
        <v>37</v>
      </c>
    </row>
    <row r="19" spans="1:1" x14ac:dyDescent="0.25">
      <c r="A19" s="33" t="s">
        <v>38</v>
      </c>
    </row>
    <row r="20" spans="1:1" x14ac:dyDescent="0.25">
      <c r="A20" s="33" t="s">
        <v>39</v>
      </c>
    </row>
    <row r="21" spans="1:1" x14ac:dyDescent="0.25">
      <c r="A21" s="33" t="s">
        <v>40</v>
      </c>
    </row>
    <row r="22" spans="1:1" x14ac:dyDescent="0.25">
      <c r="A22" s="33" t="s">
        <v>41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19BE-AED2-4EDE-979F-B80353FA0815}">
  <dimension ref="A3:D14"/>
  <sheetViews>
    <sheetView workbookViewId="0">
      <selection activeCell="A4" sqref="A4:A14"/>
    </sheetView>
  </sheetViews>
  <sheetFormatPr defaultColWidth="11.42578125" defaultRowHeight="15" x14ac:dyDescent="0.25"/>
  <cols>
    <col min="1" max="1" width="20" bestFit="1" customWidth="1"/>
    <col min="4" max="4" width="14.5703125" customWidth="1"/>
  </cols>
  <sheetData>
    <row r="3" spans="1:4" ht="39" x14ac:dyDescent="0.25">
      <c r="A3" s="35" t="s">
        <v>34</v>
      </c>
      <c r="B3" s="35" t="s">
        <v>35</v>
      </c>
      <c r="D3" s="4" t="s">
        <v>8</v>
      </c>
    </row>
    <row r="4" spans="1:4" x14ac:dyDescent="0.25">
      <c r="A4" s="37" t="s">
        <v>19</v>
      </c>
      <c r="B4" s="35">
        <v>11.717017993188858</v>
      </c>
      <c r="D4" s="42">
        <v>4274.2577817113997</v>
      </c>
    </row>
    <row r="5" spans="1:4" x14ac:dyDescent="0.25">
      <c r="A5" s="37" t="s">
        <v>20</v>
      </c>
      <c r="B5" s="35">
        <v>5.5475827024427939</v>
      </c>
      <c r="D5" s="42">
        <v>2225.56504061633</v>
      </c>
    </row>
    <row r="6" spans="1:4" x14ac:dyDescent="0.25">
      <c r="A6" s="37" t="s">
        <v>21</v>
      </c>
      <c r="B6" s="35">
        <v>5.513445423099137</v>
      </c>
      <c r="D6" s="42">
        <v>1969.5585496295951</v>
      </c>
    </row>
    <row r="7" spans="1:4" x14ac:dyDescent="0.25">
      <c r="A7" s="37" t="s">
        <v>22</v>
      </c>
      <c r="B7" s="35">
        <v>3.7855156690351328</v>
      </c>
      <c r="D7" s="42">
        <v>1438.0577544817099</v>
      </c>
    </row>
    <row r="8" spans="1:4" x14ac:dyDescent="0.25">
      <c r="A8" s="37" t="s">
        <v>23</v>
      </c>
      <c r="B8" s="35">
        <v>4.5006899592471585</v>
      </c>
      <c r="D8" s="42">
        <v>1678.36045493437</v>
      </c>
    </row>
    <row r="9" spans="1:4" x14ac:dyDescent="0.25">
      <c r="A9" s="37" t="s">
        <v>24</v>
      </c>
      <c r="B9" s="35">
        <v>5.8616930200480128</v>
      </c>
      <c r="D9" s="42">
        <v>2167.2690244585651</v>
      </c>
    </row>
    <row r="10" spans="1:4" x14ac:dyDescent="0.25">
      <c r="A10" s="37" t="s">
        <v>25</v>
      </c>
      <c r="B10" s="35">
        <v>3.1229798166931588</v>
      </c>
      <c r="D10" s="42">
        <v>1181.45124374754</v>
      </c>
    </row>
    <row r="11" spans="1:4" x14ac:dyDescent="0.25">
      <c r="A11" s="37" t="s">
        <v>26</v>
      </c>
      <c r="B11" s="35">
        <v>5.0894318506187499</v>
      </c>
      <c r="D11" s="42">
        <v>1920.6384283766949</v>
      </c>
    </row>
    <row r="12" spans="1:4" x14ac:dyDescent="0.25">
      <c r="A12" s="37" t="s">
        <v>27</v>
      </c>
      <c r="B12" s="35">
        <v>2.4237693532791686</v>
      </c>
      <c r="D12" s="42">
        <v>888.06002339854001</v>
      </c>
    </row>
    <row r="13" spans="1:4" x14ac:dyDescent="0.25">
      <c r="A13" s="37" t="s">
        <v>28</v>
      </c>
      <c r="B13" s="35">
        <v>2.1498164560548791</v>
      </c>
      <c r="D13" s="42">
        <v>833.44706345373004</v>
      </c>
    </row>
    <row r="14" spans="1:4" x14ac:dyDescent="0.25">
      <c r="A14" s="35" t="s">
        <v>36</v>
      </c>
      <c r="B14" s="35">
        <f>SUM(B4:B13)</f>
        <v>49.71194224370705</v>
      </c>
      <c r="D14" s="40">
        <f t="shared" ref="D14" si="0">SUM(D4:D13)</f>
        <v>18576.665364808472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4E6E-D996-489C-BAF5-0A9A61D49DA3}">
  <dimension ref="A2:D13"/>
  <sheetViews>
    <sheetView workbookViewId="0">
      <selection activeCell="A2" sqref="A2:A13"/>
    </sheetView>
  </sheetViews>
  <sheetFormatPr defaultColWidth="11.42578125" defaultRowHeight="15" x14ac:dyDescent="0.25"/>
  <cols>
    <col min="1" max="1" width="20" bestFit="1" customWidth="1"/>
  </cols>
  <sheetData>
    <row r="2" spans="1:4" ht="39" x14ac:dyDescent="0.25">
      <c r="A2" t="s">
        <v>34</v>
      </c>
      <c r="B2" t="s">
        <v>42</v>
      </c>
      <c r="D2" s="3" t="s">
        <v>11</v>
      </c>
    </row>
    <row r="3" spans="1:4" x14ac:dyDescent="0.25">
      <c r="A3" s="37" t="s">
        <v>19</v>
      </c>
      <c r="B3" s="40">
        <v>36974</v>
      </c>
      <c r="C3" s="22"/>
      <c r="D3" s="40">
        <v>53255</v>
      </c>
    </row>
    <row r="4" spans="1:4" x14ac:dyDescent="0.25">
      <c r="A4" s="37" t="s">
        <v>20</v>
      </c>
      <c r="B4" s="40">
        <v>4898</v>
      </c>
      <c r="C4" s="22"/>
      <c r="D4" s="40">
        <v>16016</v>
      </c>
    </row>
    <row r="5" spans="1:4" x14ac:dyDescent="0.25">
      <c r="A5" s="37" t="s">
        <v>21</v>
      </c>
      <c r="B5" s="40">
        <v>13897</v>
      </c>
      <c r="C5" s="22"/>
      <c r="D5" s="40">
        <v>17151</v>
      </c>
    </row>
    <row r="6" spans="1:4" x14ac:dyDescent="0.25">
      <c r="A6" s="37" t="s">
        <v>22</v>
      </c>
      <c r="B6" s="40">
        <v>9365</v>
      </c>
      <c r="C6" s="22"/>
      <c r="D6" s="40">
        <v>22064</v>
      </c>
    </row>
    <row r="7" spans="1:4" x14ac:dyDescent="0.25">
      <c r="A7" s="37" t="s">
        <v>23</v>
      </c>
      <c r="B7" s="40">
        <v>25894</v>
      </c>
      <c r="C7" s="22"/>
      <c r="D7" s="40">
        <v>29502</v>
      </c>
    </row>
    <row r="8" spans="1:4" x14ac:dyDescent="0.25">
      <c r="A8" s="37" t="s">
        <v>24</v>
      </c>
      <c r="B8" s="40">
        <v>14964</v>
      </c>
      <c r="C8" s="22"/>
      <c r="D8" s="40">
        <v>27186</v>
      </c>
    </row>
    <row r="9" spans="1:4" x14ac:dyDescent="0.25">
      <c r="A9" s="37" t="s">
        <v>25</v>
      </c>
      <c r="B9" s="40">
        <v>12287</v>
      </c>
      <c r="C9" s="22"/>
      <c r="D9" s="40">
        <v>22042</v>
      </c>
    </row>
    <row r="10" spans="1:4" x14ac:dyDescent="0.25">
      <c r="A10" s="37" t="s">
        <v>26</v>
      </c>
      <c r="B10" s="40">
        <v>22234</v>
      </c>
      <c r="C10" s="22"/>
      <c r="D10" s="40">
        <v>24708</v>
      </c>
    </row>
    <row r="11" spans="1:4" x14ac:dyDescent="0.25">
      <c r="A11" s="37" t="s">
        <v>27</v>
      </c>
      <c r="B11" s="40">
        <v>5011</v>
      </c>
      <c r="C11" s="22"/>
      <c r="D11" s="40">
        <v>6244</v>
      </c>
    </row>
    <row r="12" spans="1:4" x14ac:dyDescent="0.25">
      <c r="A12" s="37" t="s">
        <v>28</v>
      </c>
      <c r="B12" s="40">
        <v>18220</v>
      </c>
      <c r="C12" s="22"/>
      <c r="D12" s="40">
        <v>19635</v>
      </c>
    </row>
    <row r="13" spans="1:4" x14ac:dyDescent="0.25">
      <c r="A13" s="35" t="s">
        <v>36</v>
      </c>
      <c r="B13" s="40">
        <f>SUM(B3:B12)</f>
        <v>163744</v>
      </c>
      <c r="C13" s="22"/>
      <c r="D13" s="40">
        <f t="shared" ref="D13" si="0">SUM(D3:D12)</f>
        <v>237803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D298-EDE1-441D-9B6F-64ECC9E0687A}">
  <dimension ref="A3:M14"/>
  <sheetViews>
    <sheetView workbookViewId="0">
      <selection activeCell="E21" sqref="E21"/>
    </sheetView>
  </sheetViews>
  <sheetFormatPr defaultColWidth="11.42578125" defaultRowHeight="15" x14ac:dyDescent="0.25"/>
  <cols>
    <col min="1" max="1" width="20" bestFit="1" customWidth="1"/>
    <col min="13" max="13" width="13.28515625" customWidth="1"/>
  </cols>
  <sheetData>
    <row r="3" spans="1:13" ht="75" x14ac:dyDescent="0.25">
      <c r="A3" t="s">
        <v>34</v>
      </c>
      <c r="B3" s="34" t="s">
        <v>43</v>
      </c>
      <c r="C3" s="34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36</v>
      </c>
      <c r="M3" s="5" t="s">
        <v>16</v>
      </c>
    </row>
    <row r="4" spans="1:13" x14ac:dyDescent="0.25">
      <c r="A4" s="43" t="s">
        <v>19</v>
      </c>
      <c r="B4">
        <v>1</v>
      </c>
      <c r="C4">
        <v>1</v>
      </c>
      <c r="D4">
        <v>3</v>
      </c>
      <c r="G4">
        <v>1</v>
      </c>
      <c r="K4">
        <f>SUM(B4:J4)</f>
        <v>6</v>
      </c>
      <c r="M4" s="11">
        <v>6</v>
      </c>
    </row>
    <row r="5" spans="1:13" x14ac:dyDescent="0.25">
      <c r="A5" s="43" t="s">
        <v>20</v>
      </c>
      <c r="B5">
        <v>2</v>
      </c>
      <c r="K5">
        <f>SUM(B5:J5)</f>
        <v>2</v>
      </c>
      <c r="M5" s="14">
        <v>4</v>
      </c>
    </row>
    <row r="6" spans="1:13" x14ac:dyDescent="0.25">
      <c r="A6" s="43" t="s">
        <v>21</v>
      </c>
      <c r="M6" s="14">
        <v>0</v>
      </c>
    </row>
    <row r="7" spans="1:13" x14ac:dyDescent="0.25">
      <c r="A7" s="43" t="s">
        <v>22</v>
      </c>
      <c r="C7">
        <v>4</v>
      </c>
      <c r="F7">
        <v>1</v>
      </c>
      <c r="K7">
        <f t="shared" ref="K7:K13" si="0">SUM(B7:J7)</f>
        <v>5</v>
      </c>
      <c r="M7" s="14">
        <v>11</v>
      </c>
    </row>
    <row r="8" spans="1:13" x14ac:dyDescent="0.25">
      <c r="A8" s="43" t="s">
        <v>23</v>
      </c>
      <c r="B8">
        <v>16</v>
      </c>
      <c r="C8">
        <v>3</v>
      </c>
      <c r="D8">
        <v>1</v>
      </c>
      <c r="E8">
        <v>1</v>
      </c>
      <c r="G8">
        <v>1</v>
      </c>
      <c r="K8">
        <f t="shared" si="0"/>
        <v>22</v>
      </c>
      <c r="M8" s="14">
        <v>128</v>
      </c>
    </row>
    <row r="9" spans="1:13" x14ac:dyDescent="0.25">
      <c r="A9" s="43" t="s">
        <v>24</v>
      </c>
      <c r="B9">
        <v>1</v>
      </c>
      <c r="C9">
        <v>17</v>
      </c>
      <c r="D9">
        <v>21</v>
      </c>
      <c r="E9">
        <v>19</v>
      </c>
      <c r="K9">
        <f t="shared" si="0"/>
        <v>58</v>
      </c>
      <c r="M9" s="14">
        <v>170</v>
      </c>
    </row>
    <row r="10" spans="1:13" x14ac:dyDescent="0.25">
      <c r="A10" s="43" t="s">
        <v>25</v>
      </c>
      <c r="B10">
        <v>56</v>
      </c>
      <c r="D10">
        <v>4</v>
      </c>
      <c r="J10">
        <v>1</v>
      </c>
      <c r="K10">
        <f t="shared" si="0"/>
        <v>61</v>
      </c>
      <c r="M10" s="14">
        <v>110</v>
      </c>
    </row>
    <row r="11" spans="1:13" x14ac:dyDescent="0.25">
      <c r="A11" s="43" t="s">
        <v>26</v>
      </c>
      <c r="B11">
        <v>19</v>
      </c>
      <c r="C11">
        <v>2</v>
      </c>
      <c r="D11">
        <v>1</v>
      </c>
      <c r="K11">
        <f t="shared" si="0"/>
        <v>22</v>
      </c>
      <c r="M11" s="14">
        <v>70</v>
      </c>
    </row>
    <row r="12" spans="1:13" x14ac:dyDescent="0.25">
      <c r="A12" s="43" t="s">
        <v>27</v>
      </c>
      <c r="B12">
        <v>14</v>
      </c>
      <c r="C12">
        <v>17</v>
      </c>
      <c r="D12">
        <v>23</v>
      </c>
      <c r="E12">
        <v>1</v>
      </c>
      <c r="G12">
        <v>6</v>
      </c>
      <c r="H12">
        <v>5</v>
      </c>
      <c r="I12">
        <v>4</v>
      </c>
      <c r="K12">
        <f t="shared" si="0"/>
        <v>70</v>
      </c>
      <c r="M12" s="14">
        <v>151</v>
      </c>
    </row>
    <row r="13" spans="1:13" x14ac:dyDescent="0.25">
      <c r="A13" s="43" t="s">
        <v>28</v>
      </c>
      <c r="B13">
        <v>12</v>
      </c>
      <c r="C13">
        <v>3</v>
      </c>
      <c r="D13">
        <v>26</v>
      </c>
      <c r="G13">
        <v>1</v>
      </c>
      <c r="K13">
        <f t="shared" si="0"/>
        <v>42</v>
      </c>
      <c r="M13" s="19">
        <v>93</v>
      </c>
    </row>
    <row r="14" spans="1:13" x14ac:dyDescent="0.25">
      <c r="A14" s="44" t="s">
        <v>36</v>
      </c>
      <c r="B14">
        <f>SUM(B4:B13)</f>
        <v>121</v>
      </c>
      <c r="C14">
        <f t="shared" ref="C14:K14" si="1">SUM(C4:C13)</f>
        <v>47</v>
      </c>
      <c r="D14">
        <f t="shared" si="1"/>
        <v>79</v>
      </c>
      <c r="E14">
        <f t="shared" si="1"/>
        <v>21</v>
      </c>
      <c r="F14">
        <f t="shared" si="1"/>
        <v>1</v>
      </c>
      <c r="G14">
        <f t="shared" si="1"/>
        <v>9</v>
      </c>
      <c r="H14">
        <f t="shared" si="1"/>
        <v>5</v>
      </c>
      <c r="I14">
        <f t="shared" si="1"/>
        <v>4</v>
      </c>
      <c r="J14">
        <f t="shared" si="1"/>
        <v>1</v>
      </c>
      <c r="K14">
        <f t="shared" si="1"/>
        <v>288</v>
      </c>
      <c r="M14" s="22">
        <f t="shared" ref="M14" si="2">SUM(M4:M13)</f>
        <v>743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Grunnlagsdata</vt:lpstr>
      <vt:lpstr>Gang sykkel</vt:lpstr>
      <vt:lpstr>Trafikkarbeid</vt:lpstr>
      <vt:lpstr>Lyspunkt</vt:lpstr>
      <vt:lpstr>Ferjekai</vt:lpstr>
    </vt:vector>
  </TitlesOfParts>
  <Manager/>
  <Company>DSS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Naeem Rashid</dc:creator>
  <cp:keywords/>
  <dc:description/>
  <cp:lastModifiedBy>Jan Kristian Jensen</cp:lastModifiedBy>
  <cp:revision/>
  <dcterms:created xsi:type="dcterms:W3CDTF">2022-02-18T12:02:19Z</dcterms:created>
  <dcterms:modified xsi:type="dcterms:W3CDTF">2023-05-31T10:06:48Z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a0defb-d95a-4801-9cac-afdefc91cdbd_Enabled">
    <vt:lpwstr>true</vt:lpwstr>
  </property>
  <property fmtid="{D5CDD505-2E9C-101B-9397-08002B2CF9AE}" pid="3" name="MSIP_Label_b7a0defb-d95a-4801-9cac-afdefc91cdbd_SetDate">
    <vt:lpwstr>2022-02-18T12:02:20Z</vt:lpwstr>
  </property>
  <property fmtid="{D5CDD505-2E9C-101B-9397-08002B2CF9AE}" pid="4" name="MSIP_Label_b7a0defb-d95a-4801-9cac-afdefc91cdbd_Method">
    <vt:lpwstr>Standard</vt:lpwstr>
  </property>
  <property fmtid="{D5CDD505-2E9C-101B-9397-08002B2CF9AE}" pid="5" name="MSIP_Label_b7a0defb-d95a-4801-9cac-afdefc91cdbd_Name">
    <vt:lpwstr>Intern (KDD)</vt:lpwstr>
  </property>
  <property fmtid="{D5CDD505-2E9C-101B-9397-08002B2CF9AE}" pid="6" name="MSIP_Label_b7a0defb-d95a-4801-9cac-afdefc91cdbd_SiteId">
    <vt:lpwstr>f696e186-1c3b-44cd-bf76-5ace0e7007bd</vt:lpwstr>
  </property>
  <property fmtid="{D5CDD505-2E9C-101B-9397-08002B2CF9AE}" pid="7" name="MSIP_Label_b7a0defb-d95a-4801-9cac-afdefc91cdbd_ActionId">
    <vt:lpwstr>8659e43a-dac3-465d-b246-f220a1a02ff3</vt:lpwstr>
  </property>
  <property fmtid="{D5CDD505-2E9C-101B-9397-08002B2CF9AE}" pid="8" name="MSIP_Label_b7a0defb-d95a-4801-9cac-afdefc91cdbd_ContentBits">
    <vt:lpwstr>0</vt:lpwstr>
  </property>
  <property fmtid="{D5CDD505-2E9C-101B-9397-08002B2CF9AE}" pid="9" name="MSIP_Label_e5fbf486-f09d-4a86-8810-b4add863c98a_Enabled">
    <vt:lpwstr>true</vt:lpwstr>
  </property>
  <property fmtid="{D5CDD505-2E9C-101B-9397-08002B2CF9AE}" pid="10" name="MSIP_Label_e5fbf486-f09d-4a86-8810-b4add863c98a_SetDate">
    <vt:lpwstr>2022-09-21T09:01:51Z</vt:lpwstr>
  </property>
  <property fmtid="{D5CDD505-2E9C-101B-9397-08002B2CF9AE}" pid="11" name="MSIP_Label_e5fbf486-f09d-4a86-8810-b4add863c98a_Method">
    <vt:lpwstr>Privileged</vt:lpwstr>
  </property>
  <property fmtid="{D5CDD505-2E9C-101B-9397-08002B2CF9AE}" pid="12" name="MSIP_Label_e5fbf486-f09d-4a86-8810-b4add863c98a_Name">
    <vt:lpwstr>Public</vt:lpwstr>
  </property>
  <property fmtid="{D5CDD505-2E9C-101B-9397-08002B2CF9AE}" pid="13" name="MSIP_Label_e5fbf486-f09d-4a86-8810-b4add863c98a_SiteId">
    <vt:lpwstr>38856954-ed55-49f7-8bdd-738ffbbfd390</vt:lpwstr>
  </property>
  <property fmtid="{D5CDD505-2E9C-101B-9397-08002B2CF9AE}" pid="14" name="MSIP_Label_e5fbf486-f09d-4a86-8810-b4add863c98a_ActionId">
    <vt:lpwstr>88e36112-bfa0-4ebc-bd50-3ce59dc0945f</vt:lpwstr>
  </property>
  <property fmtid="{D5CDD505-2E9C-101B-9397-08002B2CF9AE}" pid="15" name="MSIP_Label_e5fbf486-f09d-4a86-8810-b4add863c98a_ContentBits">
    <vt:lpwstr>0</vt:lpwstr>
  </property>
</Properties>
</file>