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Modelling und Simulation\"/>
    </mc:Choice>
  </mc:AlternateContent>
  <xr:revisionPtr revIDLastSave="0" documentId="13_ncr:1_{4C537C7D-8E5F-438D-AD7D-C5D311F39E1A}" xr6:coauthVersionLast="47" xr6:coauthVersionMax="47" xr10:uidLastSave="{00000000-0000-0000-0000-000000000000}"/>
  <bookViews>
    <workbookView xWindow="-120" yWindow="-120" windowWidth="29040" windowHeight="15840" xr2:uid="{215DCB2E-23BE-4CA0-8ABA-CE4378A98F5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140" i="1"/>
  <c r="G137" i="1"/>
  <c r="G111" i="1"/>
  <c r="G108" i="1"/>
  <c r="G84" i="1"/>
  <c r="G81" i="1"/>
  <c r="G53" i="1"/>
  <c r="G50" i="1"/>
  <c r="A141" i="1"/>
  <c r="A140" i="1"/>
  <c r="A138" i="1"/>
  <c r="A137" i="1"/>
  <c r="A112" i="1"/>
  <c r="A111" i="1"/>
  <c r="A109" i="1"/>
  <c r="A108" i="1"/>
  <c r="A85" i="1"/>
  <c r="A84" i="1"/>
  <c r="A82" i="1"/>
  <c r="A81" i="1"/>
  <c r="A54" i="1"/>
  <c r="A53" i="1"/>
  <c r="A51" i="1"/>
  <c r="A50" i="1"/>
  <c r="B22" i="1"/>
  <c r="B21" i="1"/>
  <c r="B19" i="1"/>
  <c r="B18" i="1"/>
  <c r="D67" i="1"/>
  <c r="D68" i="1"/>
  <c r="D69" i="1"/>
  <c r="D70" i="1"/>
  <c r="D71" i="1"/>
  <c r="D72" i="1"/>
  <c r="D73" i="1"/>
  <c r="D74" i="1"/>
  <c r="D75" i="1"/>
  <c r="D76" i="1"/>
  <c r="D66" i="1"/>
  <c r="C67" i="1"/>
  <c r="C68" i="1"/>
  <c r="C69" i="1"/>
  <c r="C70" i="1"/>
  <c r="C71" i="1"/>
  <c r="C72" i="1"/>
  <c r="C73" i="1"/>
  <c r="C74" i="1"/>
  <c r="C75" i="1"/>
  <c r="C76" i="1"/>
  <c r="C66" i="1"/>
</calcChain>
</file>

<file path=xl/sharedStrings.xml><?xml version="1.0" encoding="utf-8"?>
<sst xmlns="http://schemas.openxmlformats.org/spreadsheetml/2006/main" count="41" uniqueCount="17">
  <si>
    <t>Jahr</t>
  </si>
  <si>
    <t>Emigration</t>
  </si>
  <si>
    <t>Imigration</t>
  </si>
  <si>
    <t>Gesamt</t>
  </si>
  <si>
    <t>Frauen</t>
  </si>
  <si>
    <t xml:space="preserve">Jahr </t>
  </si>
  <si>
    <t>Männer</t>
  </si>
  <si>
    <t>Achsenabschnitt</t>
  </si>
  <si>
    <t>Steigung</t>
  </si>
  <si>
    <t>Imigration Gesamt</t>
  </si>
  <si>
    <t>Emigration Gesamt</t>
  </si>
  <si>
    <t>Migration</t>
  </si>
  <si>
    <t>"Frauen und Männer in Österreich. Gender Index"</t>
  </si>
  <si>
    <t>Geburten</t>
  </si>
  <si>
    <t>Sterbefälle</t>
  </si>
  <si>
    <t>&lt;</t>
  </si>
  <si>
    <t>Startwerte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</si>
</sst>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rgb="FF92D050"/>
      <name val="Aptos Narrow"/>
      <family val="2"/>
      <scheme val="minor"/>
    </font>
    <font>
      <sz val="12"/>
      <color rgb="FF323232"/>
      <name val="Aptos Black"/>
      <family val="2"/>
    </font>
    <font>
      <sz val="12"/>
      <color theme="1"/>
      <name val="Aptos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3" borderId="0" xfId="0" applyFont="1" applyFill="1" applyAlignment="1">
      <alignment horizontal="right" vertical="top" wrapText="1"/>
    </xf>
    <xf numFmtId="0" fontId="4" fillId="4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Migration</a:t>
            </a:r>
            <a:r>
              <a:rPr lang="de-AT" baseline="0"/>
              <a:t> Frauen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Imigration Frauen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Tabelle1!$B$35:$B$45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Tabelle1!$C$35:$C$45</c:f>
              <c:numCache>
                <c:formatCode>#,##0</c:formatCode>
                <c:ptCount val="11"/>
                <c:pt idx="0">
                  <c:v>55240</c:v>
                </c:pt>
                <c:pt idx="1">
                  <c:v>62146</c:v>
                </c:pt>
                <c:pt idx="2">
                  <c:v>67800</c:v>
                </c:pt>
                <c:pt idx="3">
                  <c:v>74101</c:v>
                </c:pt>
                <c:pt idx="4">
                  <c:v>87698</c:v>
                </c:pt>
                <c:pt idx="5">
                  <c:v>76434</c:v>
                </c:pt>
                <c:pt idx="6">
                  <c:v>70337</c:v>
                </c:pt>
                <c:pt idx="7">
                  <c:v>66052</c:v>
                </c:pt>
                <c:pt idx="8">
                  <c:v>67371</c:v>
                </c:pt>
                <c:pt idx="9">
                  <c:v>59589</c:v>
                </c:pt>
                <c:pt idx="10">
                  <c:v>64288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8-4011-A482-0046D57C959B}"/>
            </c:ext>
          </c:extLst>
        </c:ser>
        <c:ser>
          <c:idx val="1"/>
          <c:order val="1"/>
          <c:tx>
            <c:v>Emigration Frauen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Tabelle1!$B$35:$B$45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Tabelle1!$D$35:$D$45</c:f>
              <c:numCache>
                <c:formatCode>#,##0</c:formatCode>
                <c:ptCount val="11"/>
                <c:pt idx="0">
                  <c:v>39617</c:v>
                </c:pt>
                <c:pt idx="1">
                  <c:v>40184</c:v>
                </c:pt>
                <c:pt idx="2">
                  <c:v>41167</c:v>
                </c:pt>
                <c:pt idx="3">
                  <c:v>41357</c:v>
                </c:pt>
                <c:pt idx="4">
                  <c:v>42446</c:v>
                </c:pt>
                <c:pt idx="5">
                  <c:v>45265</c:v>
                </c:pt>
                <c:pt idx="6">
                  <c:v>46321</c:v>
                </c:pt>
                <c:pt idx="7">
                  <c:v>46577</c:v>
                </c:pt>
                <c:pt idx="8">
                  <c:v>45667</c:v>
                </c:pt>
                <c:pt idx="9">
                  <c:v>40309</c:v>
                </c:pt>
                <c:pt idx="10">
                  <c:v>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8-4011-A482-0046D57C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2159"/>
        <c:axId val="134742639"/>
      </c:scatterChart>
      <c:valAx>
        <c:axId val="1347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42639"/>
        <c:crosses val="autoZero"/>
        <c:crossBetween val="midCat"/>
      </c:valAx>
      <c:valAx>
        <c:axId val="1347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4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Migration Gesamt</a:t>
            </a:r>
            <a:endParaRPr lang="de-A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Imigration Gesamt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Tabelle1!$B$4:$B$16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Tabelle1!$C$4:$C$16</c:f>
              <c:numCache>
                <c:formatCode>#,##0</c:formatCode>
                <c:ptCount val="13"/>
                <c:pt idx="0">
                  <c:v>130208</c:v>
                </c:pt>
                <c:pt idx="1">
                  <c:v>140358</c:v>
                </c:pt>
                <c:pt idx="2">
                  <c:v>151280</c:v>
                </c:pt>
                <c:pt idx="3">
                  <c:v>170115</c:v>
                </c:pt>
                <c:pt idx="4">
                  <c:v>214410</c:v>
                </c:pt>
                <c:pt idx="5">
                  <c:v>174310</c:v>
                </c:pt>
                <c:pt idx="6">
                  <c:v>154749</c:v>
                </c:pt>
                <c:pt idx="7">
                  <c:v>146856</c:v>
                </c:pt>
                <c:pt idx="8">
                  <c:v>150419</c:v>
                </c:pt>
                <c:pt idx="9">
                  <c:v>136343</c:v>
                </c:pt>
                <c:pt idx="10">
                  <c:v>154202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1-4764-88EC-3FFC020C3A5E}"/>
            </c:ext>
          </c:extLst>
        </c:ser>
        <c:ser>
          <c:idx val="1"/>
          <c:order val="1"/>
          <c:tx>
            <c:v>Emigration Gesamt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Tabelle1!$B$4:$B$16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Tabelle1!$D$4:$D$16</c:f>
              <c:numCache>
                <c:formatCode>#,##0</c:formatCode>
                <c:ptCount val="13"/>
                <c:pt idx="0">
                  <c:v>94604</c:v>
                </c:pt>
                <c:pt idx="1">
                  <c:v>96561</c:v>
                </c:pt>
                <c:pt idx="2">
                  <c:v>96552</c:v>
                </c:pt>
                <c:pt idx="3">
                  <c:v>97791</c:v>
                </c:pt>
                <c:pt idx="4">
                  <c:v>101343</c:v>
                </c:pt>
                <c:pt idx="5">
                  <c:v>109634</c:v>
                </c:pt>
                <c:pt idx="6">
                  <c:v>110119</c:v>
                </c:pt>
                <c:pt idx="7">
                  <c:v>111555</c:v>
                </c:pt>
                <c:pt idx="8">
                  <c:v>109806</c:v>
                </c:pt>
                <c:pt idx="9">
                  <c:v>96279</c:v>
                </c:pt>
                <c:pt idx="10">
                  <c:v>101714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1-4764-88EC-3FFC020C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167663"/>
        <c:axId val="133874319"/>
      </c:scatterChart>
      <c:valAx>
        <c:axId val="186316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74319"/>
        <c:crosses val="autoZero"/>
        <c:crossBetween val="midCat"/>
      </c:valAx>
      <c:valAx>
        <c:axId val="1338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316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Migration Männer</a:t>
            </a:r>
            <a:endParaRPr lang="de-A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Imigration Männer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Tabelle1!$B$66:$B$76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Tabelle1!$C$66:$C$76</c:f>
              <c:numCache>
                <c:formatCode>#,##0</c:formatCode>
                <c:ptCount val="11"/>
                <c:pt idx="0">
                  <c:v>74968</c:v>
                </c:pt>
                <c:pt idx="1">
                  <c:v>78212</c:v>
                </c:pt>
                <c:pt idx="2">
                  <c:v>83480</c:v>
                </c:pt>
                <c:pt idx="3">
                  <c:v>96014</c:v>
                </c:pt>
                <c:pt idx="4">
                  <c:v>126712</c:v>
                </c:pt>
                <c:pt idx="5">
                  <c:v>97876</c:v>
                </c:pt>
                <c:pt idx="6">
                  <c:v>84412</c:v>
                </c:pt>
                <c:pt idx="7">
                  <c:v>80804</c:v>
                </c:pt>
                <c:pt idx="8">
                  <c:v>83048</c:v>
                </c:pt>
                <c:pt idx="9">
                  <c:v>76754</c:v>
                </c:pt>
                <c:pt idx="10">
                  <c:v>89914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8-4EDE-B344-996325E3B694}"/>
            </c:ext>
          </c:extLst>
        </c:ser>
        <c:ser>
          <c:idx val="1"/>
          <c:order val="1"/>
          <c:tx>
            <c:v>Emigration Männer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Tabelle1!$B$66:$B$76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Tabelle1!$D$66:$D$76</c:f>
              <c:numCache>
                <c:formatCode>#,##0</c:formatCode>
                <c:ptCount val="11"/>
                <c:pt idx="0">
                  <c:v>54987</c:v>
                </c:pt>
                <c:pt idx="1">
                  <c:v>56377</c:v>
                </c:pt>
                <c:pt idx="2">
                  <c:v>55385</c:v>
                </c:pt>
                <c:pt idx="3">
                  <c:v>56434</c:v>
                </c:pt>
                <c:pt idx="4">
                  <c:v>58897</c:v>
                </c:pt>
                <c:pt idx="5">
                  <c:v>64369</c:v>
                </c:pt>
                <c:pt idx="6">
                  <c:v>63798</c:v>
                </c:pt>
                <c:pt idx="7">
                  <c:v>64978</c:v>
                </c:pt>
                <c:pt idx="8">
                  <c:v>64139</c:v>
                </c:pt>
                <c:pt idx="9">
                  <c:v>55970</c:v>
                </c:pt>
                <c:pt idx="10">
                  <c:v>59463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8-4EDE-B344-996325E3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8111"/>
        <c:axId val="89549071"/>
      </c:scatterChart>
      <c:valAx>
        <c:axId val="89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49071"/>
        <c:crosses val="autoZero"/>
        <c:crossBetween val="midCat"/>
      </c:valAx>
      <c:valAx>
        <c:axId val="89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Lebendig</a:t>
            </a:r>
            <a:r>
              <a:rPr lang="de-AT" baseline="0"/>
              <a:t> Geburten</a:t>
            </a:r>
            <a:endParaRPr lang="de-AT"/>
          </a:p>
        </c:rich>
      </c:tx>
      <c:layout>
        <c:manualLayout>
          <c:xMode val="edge"/>
          <c:yMode val="edge"/>
          <c:x val="0.39723382732443063"/>
          <c:y val="2.259887005649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Frauen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Tabelle1!$B$94:$B$104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Tabelle1!$C$94:$C$104</c:f>
              <c:numCache>
                <c:formatCode>#,##0</c:formatCode>
                <c:ptCount val="11"/>
                <c:pt idx="0">
                  <c:v>37714</c:v>
                </c:pt>
                <c:pt idx="1">
                  <c:v>38130</c:v>
                </c:pt>
                <c:pt idx="2">
                  <c:v>38377</c:v>
                </c:pt>
                <c:pt idx="3">
                  <c:v>39560</c:v>
                </c:pt>
                <c:pt idx="4">
                  <c:v>40777</c:v>
                </c:pt>
                <c:pt idx="5">
                  <c:v>42624</c:v>
                </c:pt>
                <c:pt idx="6">
                  <c:v>42380</c:v>
                </c:pt>
                <c:pt idx="7">
                  <c:v>41739</c:v>
                </c:pt>
                <c:pt idx="8">
                  <c:v>41371</c:v>
                </c:pt>
                <c:pt idx="9">
                  <c:v>40714</c:v>
                </c:pt>
                <c:pt idx="10">
                  <c:v>41841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4122-9F82-71BB1D1EDE1F}"/>
            </c:ext>
          </c:extLst>
        </c:ser>
        <c:ser>
          <c:idx val="1"/>
          <c:order val="1"/>
          <c:tx>
            <c:v>Männer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Tabelle1!$B$94:$B$104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Tabelle1!$D$94:$D$104</c:f>
              <c:numCache>
                <c:formatCode>#,##0</c:formatCode>
                <c:ptCount val="11"/>
                <c:pt idx="0">
                  <c:v>40395</c:v>
                </c:pt>
                <c:pt idx="1">
                  <c:v>40822</c:v>
                </c:pt>
                <c:pt idx="2">
                  <c:v>40953</c:v>
                </c:pt>
                <c:pt idx="3">
                  <c:v>42162</c:v>
                </c:pt>
                <c:pt idx="4">
                  <c:v>43604</c:v>
                </c:pt>
                <c:pt idx="5">
                  <c:v>45051</c:v>
                </c:pt>
                <c:pt idx="6">
                  <c:v>45253</c:v>
                </c:pt>
                <c:pt idx="7">
                  <c:v>43796</c:v>
                </c:pt>
                <c:pt idx="8">
                  <c:v>43580</c:v>
                </c:pt>
                <c:pt idx="9">
                  <c:v>42888</c:v>
                </c:pt>
                <c:pt idx="10">
                  <c:v>44237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B-4122-9F82-71BB1D1E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28720"/>
        <c:axId val="276428240"/>
      </c:scatterChart>
      <c:valAx>
        <c:axId val="2764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428240"/>
        <c:crosses val="autoZero"/>
        <c:crossBetween val="midCat"/>
      </c:valAx>
      <c:valAx>
        <c:axId val="2764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42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Sterbefälle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Frauen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Tabelle1!$B$123:$B$133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Tabelle1!$C$123:$C$133</c:f>
              <c:numCache>
                <c:formatCode>#,##0</c:formatCode>
                <c:ptCount val="11"/>
                <c:pt idx="0">
                  <c:v>39940</c:v>
                </c:pt>
                <c:pt idx="1">
                  <c:v>41989</c:v>
                </c:pt>
                <c:pt idx="2">
                  <c:v>41568</c:v>
                </c:pt>
                <c:pt idx="3">
                  <c:v>40828</c:v>
                </c:pt>
                <c:pt idx="4">
                  <c:v>43213</c:v>
                </c:pt>
                <c:pt idx="5">
                  <c:v>41647</c:v>
                </c:pt>
                <c:pt idx="6">
                  <c:v>43368</c:v>
                </c:pt>
                <c:pt idx="7">
                  <c:v>43124</c:v>
                </c:pt>
                <c:pt idx="8">
                  <c:v>42610</c:v>
                </c:pt>
                <c:pt idx="9">
                  <c:v>46435</c:v>
                </c:pt>
                <c:pt idx="10">
                  <c:v>45952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3-42BD-9E30-D99B061FD6EC}"/>
            </c:ext>
          </c:extLst>
        </c:ser>
        <c:ser>
          <c:idx val="1"/>
          <c:order val="1"/>
          <c:tx>
            <c:v>Männer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Tabelle1!$B$123:$B$133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xVal>
          <c:yVal>
            <c:numRef>
              <c:f>Tabelle1!$D$123:$D$133</c:f>
              <c:numCache>
                <c:formatCode>#,##0</c:formatCode>
                <c:ptCount val="11"/>
                <c:pt idx="0">
                  <c:v>36539</c:v>
                </c:pt>
                <c:pt idx="1">
                  <c:v>37447</c:v>
                </c:pt>
                <c:pt idx="2">
                  <c:v>37958</c:v>
                </c:pt>
                <c:pt idx="3">
                  <c:v>37424</c:v>
                </c:pt>
                <c:pt idx="4">
                  <c:v>39860</c:v>
                </c:pt>
                <c:pt idx="5">
                  <c:v>39022</c:v>
                </c:pt>
                <c:pt idx="6">
                  <c:v>39902</c:v>
                </c:pt>
                <c:pt idx="7">
                  <c:v>40851</c:v>
                </c:pt>
                <c:pt idx="8">
                  <c:v>40775</c:v>
                </c:pt>
                <c:pt idx="9">
                  <c:v>44081</c:v>
                </c:pt>
                <c:pt idx="10">
                  <c:v>46010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3-42BD-9E30-D99B061FD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29024"/>
        <c:axId val="863929984"/>
      </c:scatterChart>
      <c:valAx>
        <c:axId val="8639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3929984"/>
        <c:crosses val="autoZero"/>
        <c:crossBetween val="midCat"/>
      </c:valAx>
      <c:valAx>
        <c:axId val="863929984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392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29</xdr:row>
      <xdr:rowOff>142875</xdr:rowOff>
    </xdr:from>
    <xdr:to>
      <xdr:col>18</xdr:col>
      <xdr:colOff>438150</xdr:colOff>
      <xdr:row>55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AF4C8D2-75FA-88DC-7B6B-826A01C0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466726</xdr:colOff>
      <xdr:row>1</xdr:row>
      <xdr:rowOff>103909</xdr:rowOff>
    </xdr:from>
    <xdr:to>
      <xdr:col>18</xdr:col>
      <xdr:colOff>84667</xdr:colOff>
      <xdr:row>26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F87BA9-3DA3-5753-DFE9-8D654E061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476249</xdr:colOff>
      <xdr:row>55</xdr:row>
      <xdr:rowOff>123825</xdr:rowOff>
    </xdr:from>
    <xdr:to>
      <xdr:col>18</xdr:col>
      <xdr:colOff>438150</xdr:colOff>
      <xdr:row>81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A489EAA-7B4A-A104-9CCC-2AD66419E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4328</xdr:colOff>
      <xdr:row>91</xdr:row>
      <xdr:rowOff>50414</xdr:rowOff>
    </xdr:from>
    <xdr:to>
      <xdr:col>14</xdr:col>
      <xdr:colOff>372340</xdr:colOff>
      <xdr:row>108</xdr:row>
      <xdr:rowOff>184726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DA6A11-5A08-3A9D-D195-1660147BA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479</xdr:colOff>
      <xdr:row>116</xdr:row>
      <xdr:rowOff>1345</xdr:rowOff>
    </xdr:from>
    <xdr:to>
      <xdr:col>14</xdr:col>
      <xdr:colOff>662900</xdr:colOff>
      <xdr:row>135</xdr:row>
      <xdr:rowOff>30786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D6382E1-7884-CBD3-301A-E0DE787D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9D84-6474-45C5-8568-6BD2062353E4}">
  <dimension ref="A1:M170"/>
  <sheetViews>
    <sheetView tabSelected="1" topLeftCell="A120" zoomScale="90" zoomScaleNormal="90" workbookViewId="0">
      <selection activeCell="C170" sqref="C170"/>
    </sheetView>
  </sheetViews>
  <sheetFormatPr baseColWidth="10" defaultRowHeight="15" x14ac:dyDescent="0.25"/>
  <cols>
    <col min="1" max="1" width="23.140625" bestFit="1" customWidth="1"/>
    <col min="2" max="2" width="12.140625" customWidth="1"/>
    <col min="3" max="3" width="12.28515625" customWidth="1"/>
    <col min="7" max="7" width="23.140625" bestFit="1" customWidth="1"/>
    <col min="13" max="13" width="44.5703125" bestFit="1" customWidth="1"/>
  </cols>
  <sheetData>
    <row r="1" spans="1:4" ht="31.5" x14ac:dyDescent="0.5">
      <c r="A1" s="5" t="s">
        <v>11</v>
      </c>
    </row>
    <row r="2" spans="1:4" ht="26.25" x14ac:dyDescent="0.4">
      <c r="A2" s="2" t="s">
        <v>3</v>
      </c>
    </row>
    <row r="3" spans="1:4" x14ac:dyDescent="0.25">
      <c r="B3" t="s">
        <v>0</v>
      </c>
      <c r="C3" t="s">
        <v>2</v>
      </c>
      <c r="D3" t="s">
        <v>1</v>
      </c>
    </row>
    <row r="4" spans="1:4" x14ac:dyDescent="0.25">
      <c r="B4">
        <v>2011</v>
      </c>
      <c r="C4" s="1">
        <v>130208</v>
      </c>
      <c r="D4" s="1">
        <v>94604</v>
      </c>
    </row>
    <row r="5" spans="1:4" x14ac:dyDescent="0.25">
      <c r="B5">
        <v>2012</v>
      </c>
      <c r="C5" s="1">
        <v>140358</v>
      </c>
      <c r="D5" s="1">
        <v>96561</v>
      </c>
    </row>
    <row r="6" spans="1:4" x14ac:dyDescent="0.25">
      <c r="B6">
        <v>2013</v>
      </c>
      <c r="C6" s="1">
        <v>151280</v>
      </c>
      <c r="D6" s="1">
        <v>96552</v>
      </c>
    </row>
    <row r="7" spans="1:4" x14ac:dyDescent="0.25">
      <c r="B7">
        <v>2014</v>
      </c>
      <c r="C7" s="1">
        <v>170115</v>
      </c>
      <c r="D7" s="1">
        <v>97791</v>
      </c>
    </row>
    <row r="8" spans="1:4" x14ac:dyDescent="0.25">
      <c r="B8">
        <v>2015</v>
      </c>
      <c r="C8" s="1">
        <v>214410</v>
      </c>
      <c r="D8" s="1">
        <v>101343</v>
      </c>
    </row>
    <row r="9" spans="1:4" x14ac:dyDescent="0.25">
      <c r="B9">
        <v>2016</v>
      </c>
      <c r="C9" s="1">
        <v>174310</v>
      </c>
      <c r="D9" s="1">
        <v>109634</v>
      </c>
    </row>
    <row r="10" spans="1:4" x14ac:dyDescent="0.25">
      <c r="B10">
        <v>2017</v>
      </c>
      <c r="C10" s="1">
        <v>154749</v>
      </c>
      <c r="D10" s="1">
        <v>110119</v>
      </c>
    </row>
    <row r="11" spans="1:4" x14ac:dyDescent="0.25">
      <c r="B11">
        <v>2018</v>
      </c>
      <c r="C11" s="1">
        <v>146856</v>
      </c>
      <c r="D11" s="1">
        <v>111555</v>
      </c>
    </row>
    <row r="12" spans="1:4" x14ac:dyDescent="0.25">
      <c r="B12">
        <v>2019</v>
      </c>
      <c r="C12" s="1">
        <v>150419</v>
      </c>
      <c r="D12" s="1">
        <v>109806</v>
      </c>
    </row>
    <row r="13" spans="1:4" x14ac:dyDescent="0.25">
      <c r="B13">
        <v>2020</v>
      </c>
      <c r="C13" s="1">
        <v>136343</v>
      </c>
      <c r="D13" s="1">
        <v>96279</v>
      </c>
    </row>
    <row r="14" spans="1:4" x14ac:dyDescent="0.25">
      <c r="B14">
        <v>2021</v>
      </c>
      <c r="C14" s="1">
        <v>154202</v>
      </c>
      <c r="D14" s="1">
        <v>101714</v>
      </c>
    </row>
    <row r="15" spans="1:4" x14ac:dyDescent="0.25">
      <c r="C15" s="1"/>
      <c r="D15" s="1"/>
    </row>
    <row r="16" spans="1:4" x14ac:dyDescent="0.25">
      <c r="C16" s="1"/>
      <c r="D16" s="1"/>
    </row>
    <row r="17" spans="1:2" x14ac:dyDescent="0.25">
      <c r="A17" s="3" t="s">
        <v>9</v>
      </c>
      <c r="B17" s="4"/>
    </row>
    <row r="18" spans="1:2" x14ac:dyDescent="0.25">
      <c r="A18" s="4" t="s">
        <v>7</v>
      </c>
      <c r="B18" s="4">
        <f>INTERCEPT(C4:C14,B4:B14)</f>
        <v>245583.01818181819</v>
      </c>
    </row>
    <row r="19" spans="1:2" x14ac:dyDescent="0.25">
      <c r="A19" s="4" t="s">
        <v>8</v>
      </c>
      <c r="B19" s="4">
        <f>SLOPE(C4:C14,B4:B14)</f>
        <v>-44.109090909090909</v>
      </c>
    </row>
    <row r="20" spans="1:2" x14ac:dyDescent="0.25">
      <c r="A20" s="3" t="s">
        <v>10</v>
      </c>
      <c r="B20" s="4"/>
    </row>
    <row r="21" spans="1:2" x14ac:dyDescent="0.25">
      <c r="A21" s="4" t="s">
        <v>7</v>
      </c>
      <c r="B21" s="4">
        <f>INTERCEPT(D4:D14,B4:B14)</f>
        <v>-1922583.8909090909</v>
      </c>
    </row>
    <row r="22" spans="1:2" x14ac:dyDescent="0.25">
      <c r="A22" s="4" t="s">
        <v>8</v>
      </c>
      <c r="B22" s="4">
        <f>SLOPE(D4:D14,B4:B14)</f>
        <v>1004.4363636363636</v>
      </c>
    </row>
    <row r="32" spans="1:2" ht="26.25" x14ac:dyDescent="0.4">
      <c r="A32" s="2" t="s">
        <v>4</v>
      </c>
    </row>
    <row r="34" spans="2:4" x14ac:dyDescent="0.25">
      <c r="B34" t="s">
        <v>0</v>
      </c>
      <c r="C34" t="s">
        <v>2</v>
      </c>
      <c r="D34" t="s">
        <v>1</v>
      </c>
    </row>
    <row r="35" spans="2:4" x14ac:dyDescent="0.25">
      <c r="B35">
        <v>2011</v>
      </c>
      <c r="C35" s="1">
        <v>55240</v>
      </c>
      <c r="D35" s="1">
        <v>39617</v>
      </c>
    </row>
    <row r="36" spans="2:4" x14ac:dyDescent="0.25">
      <c r="B36">
        <v>2012</v>
      </c>
      <c r="C36" s="1">
        <v>62146</v>
      </c>
      <c r="D36" s="1">
        <v>40184</v>
      </c>
    </row>
    <row r="37" spans="2:4" x14ac:dyDescent="0.25">
      <c r="B37">
        <v>2013</v>
      </c>
      <c r="C37" s="1">
        <v>67800</v>
      </c>
      <c r="D37" s="1">
        <v>41167</v>
      </c>
    </row>
    <row r="38" spans="2:4" x14ac:dyDescent="0.25">
      <c r="B38">
        <v>2014</v>
      </c>
      <c r="C38" s="1">
        <v>74101</v>
      </c>
      <c r="D38" s="1">
        <v>41357</v>
      </c>
    </row>
    <row r="39" spans="2:4" x14ac:dyDescent="0.25">
      <c r="B39">
        <v>2015</v>
      </c>
      <c r="C39" s="1">
        <v>87698</v>
      </c>
      <c r="D39" s="1">
        <v>42446</v>
      </c>
    </row>
    <row r="40" spans="2:4" x14ac:dyDescent="0.25">
      <c r="B40">
        <v>2016</v>
      </c>
      <c r="C40" s="1">
        <v>76434</v>
      </c>
      <c r="D40" s="1">
        <v>45265</v>
      </c>
    </row>
    <row r="41" spans="2:4" x14ac:dyDescent="0.25">
      <c r="B41">
        <v>2017</v>
      </c>
      <c r="C41" s="1">
        <v>70337</v>
      </c>
      <c r="D41" s="1">
        <v>46321</v>
      </c>
    </row>
    <row r="42" spans="2:4" x14ac:dyDescent="0.25">
      <c r="B42">
        <v>2018</v>
      </c>
      <c r="C42" s="1">
        <v>66052</v>
      </c>
      <c r="D42" s="1">
        <v>46577</v>
      </c>
    </row>
    <row r="43" spans="2:4" x14ac:dyDescent="0.25">
      <c r="B43">
        <v>2019</v>
      </c>
      <c r="C43" s="1">
        <v>67371</v>
      </c>
      <c r="D43" s="1">
        <v>45667</v>
      </c>
    </row>
    <row r="44" spans="2:4" x14ac:dyDescent="0.25">
      <c r="B44">
        <v>2020</v>
      </c>
      <c r="C44" s="1">
        <v>59589</v>
      </c>
      <c r="D44" s="1">
        <v>40309</v>
      </c>
    </row>
    <row r="45" spans="2:4" x14ac:dyDescent="0.25">
      <c r="B45">
        <v>2021</v>
      </c>
      <c r="C45" s="1">
        <v>64288</v>
      </c>
      <c r="D45" s="1">
        <v>42251</v>
      </c>
    </row>
    <row r="49" spans="1:7" x14ac:dyDescent="0.25">
      <c r="A49" s="3" t="s">
        <v>2</v>
      </c>
      <c r="G49" t="s">
        <v>16</v>
      </c>
    </row>
    <row r="50" spans="1:7" x14ac:dyDescent="0.25">
      <c r="A50" s="4">
        <f>INTERCEPT(C35:C45,B35:B45)</f>
        <v>63402.763636363634</v>
      </c>
      <c r="G50">
        <f>A50+A51*2024</f>
        <v>68297.163636363635</v>
      </c>
    </row>
    <row r="51" spans="1:7" x14ac:dyDescent="0.25">
      <c r="A51" s="4">
        <f>SLOPE(C35:C45,B35:B45)</f>
        <v>2.418181818181818</v>
      </c>
    </row>
    <row r="52" spans="1:7" x14ac:dyDescent="0.25">
      <c r="A52" s="3" t="s">
        <v>1</v>
      </c>
    </row>
    <row r="53" spans="1:7" x14ac:dyDescent="0.25">
      <c r="A53" s="4">
        <f>INTERCEPT(D35:D45,B35:B45)</f>
        <v>-717474.09090909082</v>
      </c>
      <c r="G53">
        <f>A53+A54*2024</f>
        <v>45849.909090909176</v>
      </c>
    </row>
    <row r="54" spans="1:7" x14ac:dyDescent="0.25">
      <c r="A54" s="4">
        <f>SLOPE(D35:D45,B35:B45)</f>
        <v>377.13636363636363</v>
      </c>
    </row>
    <row r="58" spans="1:7" x14ac:dyDescent="0.25">
      <c r="G58">
        <f>G53/365</f>
        <v>125.61618929016213</v>
      </c>
    </row>
    <row r="63" spans="1:7" ht="26.25" x14ac:dyDescent="0.4">
      <c r="A63" s="2" t="s">
        <v>6</v>
      </c>
    </row>
    <row r="65" spans="1:7" x14ac:dyDescent="0.25">
      <c r="B65" t="s">
        <v>5</v>
      </c>
      <c r="C65" t="s">
        <v>2</v>
      </c>
      <c r="D65" t="s">
        <v>1</v>
      </c>
    </row>
    <row r="66" spans="1:7" x14ac:dyDescent="0.25">
      <c r="B66">
        <v>2011</v>
      </c>
      <c r="C66" s="1">
        <f>C4-C35</f>
        <v>74968</v>
      </c>
      <c r="D66" s="1">
        <f>D4-D35</f>
        <v>54987</v>
      </c>
    </row>
    <row r="67" spans="1:7" x14ac:dyDescent="0.25">
      <c r="B67">
        <v>2012</v>
      </c>
      <c r="C67" s="1">
        <f t="shared" ref="C67:D76" si="0">C5-C36</f>
        <v>78212</v>
      </c>
      <c r="D67" s="1">
        <f t="shared" si="0"/>
        <v>56377</v>
      </c>
    </row>
    <row r="68" spans="1:7" x14ac:dyDescent="0.25">
      <c r="B68">
        <v>2013</v>
      </c>
      <c r="C68" s="1">
        <f t="shared" si="0"/>
        <v>83480</v>
      </c>
      <c r="D68" s="1">
        <f t="shared" si="0"/>
        <v>55385</v>
      </c>
    </row>
    <row r="69" spans="1:7" x14ac:dyDescent="0.25">
      <c r="B69">
        <v>2014</v>
      </c>
      <c r="C69" s="1">
        <f t="shared" si="0"/>
        <v>96014</v>
      </c>
      <c r="D69" s="1">
        <f t="shared" si="0"/>
        <v>56434</v>
      </c>
    </row>
    <row r="70" spans="1:7" x14ac:dyDescent="0.25">
      <c r="B70">
        <v>2015</v>
      </c>
      <c r="C70" s="1">
        <f t="shared" si="0"/>
        <v>126712</v>
      </c>
      <c r="D70" s="1">
        <f t="shared" si="0"/>
        <v>58897</v>
      </c>
    </row>
    <row r="71" spans="1:7" x14ac:dyDescent="0.25">
      <c r="B71">
        <v>2016</v>
      </c>
      <c r="C71" s="1">
        <f t="shared" si="0"/>
        <v>97876</v>
      </c>
      <c r="D71" s="1">
        <f t="shared" si="0"/>
        <v>64369</v>
      </c>
    </row>
    <row r="72" spans="1:7" x14ac:dyDescent="0.25">
      <c r="B72">
        <v>2017</v>
      </c>
      <c r="C72" s="1">
        <f t="shared" si="0"/>
        <v>84412</v>
      </c>
      <c r="D72" s="1">
        <f t="shared" si="0"/>
        <v>63798</v>
      </c>
    </row>
    <row r="73" spans="1:7" x14ac:dyDescent="0.25">
      <c r="B73">
        <v>2018</v>
      </c>
      <c r="C73" s="1">
        <f t="shared" si="0"/>
        <v>80804</v>
      </c>
      <c r="D73" s="1">
        <f t="shared" si="0"/>
        <v>64978</v>
      </c>
    </row>
    <row r="74" spans="1:7" x14ac:dyDescent="0.25">
      <c r="B74">
        <v>2019</v>
      </c>
      <c r="C74" s="1">
        <f t="shared" si="0"/>
        <v>83048</v>
      </c>
      <c r="D74" s="1">
        <f t="shared" si="0"/>
        <v>64139</v>
      </c>
    </row>
    <row r="75" spans="1:7" x14ac:dyDescent="0.25">
      <c r="B75">
        <v>2020</v>
      </c>
      <c r="C75" s="1">
        <f t="shared" si="0"/>
        <v>76754</v>
      </c>
      <c r="D75" s="1">
        <f t="shared" si="0"/>
        <v>55970</v>
      </c>
    </row>
    <row r="76" spans="1:7" x14ac:dyDescent="0.25">
      <c r="B76">
        <v>2021</v>
      </c>
      <c r="C76" s="1">
        <f t="shared" si="0"/>
        <v>89914</v>
      </c>
      <c r="D76" s="1">
        <f t="shared" si="0"/>
        <v>59463</v>
      </c>
    </row>
    <row r="78" spans="1:7" x14ac:dyDescent="0.25">
      <c r="G78" t="s">
        <v>16</v>
      </c>
    </row>
    <row r="80" spans="1:7" x14ac:dyDescent="0.25">
      <c r="A80" s="3" t="s">
        <v>2</v>
      </c>
    </row>
    <row r="81" spans="1:13" x14ac:dyDescent="0.25">
      <c r="A81" s="4">
        <f>INTERCEPT(C66:C76,B66:B76)</f>
        <v>182180.25454545452</v>
      </c>
      <c r="G81">
        <f>A81+A82*2024</f>
        <v>88009.054545454521</v>
      </c>
    </row>
    <row r="82" spans="1:13" x14ac:dyDescent="0.25">
      <c r="A82" s="4">
        <f>SLOPE(C66:C76,B66:B76)</f>
        <v>-46.527272727272724</v>
      </c>
    </row>
    <row r="83" spans="1:13" x14ac:dyDescent="0.25">
      <c r="A83" s="3" t="s">
        <v>1</v>
      </c>
    </row>
    <row r="84" spans="1:13" x14ac:dyDescent="0.25">
      <c r="A84" s="4">
        <f>INTERCEPT(D66:D76,B66:B76)</f>
        <v>-1205109.7999999998</v>
      </c>
      <c r="G84">
        <f>A84+A85*2024</f>
        <v>64545.40000000014</v>
      </c>
    </row>
    <row r="85" spans="1:13" x14ac:dyDescent="0.25">
      <c r="A85" s="4">
        <f>SLOPE(D66:D76,B66:B76)</f>
        <v>627.29999999999995</v>
      </c>
    </row>
    <row r="89" spans="1:13" ht="31.5" x14ac:dyDescent="0.5">
      <c r="A89" s="5" t="s">
        <v>13</v>
      </c>
      <c r="M89" t="s">
        <v>12</v>
      </c>
    </row>
    <row r="91" spans="1:13" ht="26.25" x14ac:dyDescent="0.4">
      <c r="A91" s="2"/>
    </row>
    <row r="93" spans="1:13" x14ac:dyDescent="0.25">
      <c r="B93" t="s">
        <v>0</v>
      </c>
      <c r="C93" t="s">
        <v>4</v>
      </c>
      <c r="D93" t="s">
        <v>6</v>
      </c>
    </row>
    <row r="94" spans="1:13" x14ac:dyDescent="0.25">
      <c r="B94">
        <v>2011</v>
      </c>
      <c r="C94" s="1">
        <v>37714</v>
      </c>
      <c r="D94" s="1">
        <v>40395</v>
      </c>
    </row>
    <row r="95" spans="1:13" x14ac:dyDescent="0.25">
      <c r="B95">
        <v>2012</v>
      </c>
      <c r="C95" s="1">
        <v>38130</v>
      </c>
      <c r="D95" s="1">
        <v>40822</v>
      </c>
    </row>
    <row r="96" spans="1:13" x14ac:dyDescent="0.25">
      <c r="B96">
        <v>2013</v>
      </c>
      <c r="C96" s="1">
        <v>38377</v>
      </c>
      <c r="D96" s="1">
        <v>40953</v>
      </c>
    </row>
    <row r="97" spans="1:7" x14ac:dyDescent="0.25">
      <c r="B97">
        <v>2014</v>
      </c>
      <c r="C97" s="1">
        <v>39560</v>
      </c>
      <c r="D97" s="1">
        <v>42162</v>
      </c>
    </row>
    <row r="98" spans="1:7" x14ac:dyDescent="0.25">
      <c r="B98">
        <v>2015</v>
      </c>
      <c r="C98" s="1">
        <v>40777</v>
      </c>
      <c r="D98" s="1">
        <v>43604</v>
      </c>
    </row>
    <row r="99" spans="1:7" x14ac:dyDescent="0.25">
      <c r="B99">
        <v>2016</v>
      </c>
      <c r="C99" s="1">
        <v>42624</v>
      </c>
      <c r="D99" s="1">
        <v>45051</v>
      </c>
    </row>
    <row r="100" spans="1:7" x14ac:dyDescent="0.25">
      <c r="B100">
        <v>2017</v>
      </c>
      <c r="C100" s="1">
        <v>42380</v>
      </c>
      <c r="D100" s="1">
        <v>45253</v>
      </c>
    </row>
    <row r="101" spans="1:7" x14ac:dyDescent="0.25">
      <c r="B101">
        <v>2018</v>
      </c>
      <c r="C101" s="1">
        <v>41739</v>
      </c>
      <c r="D101" s="1">
        <v>43796</v>
      </c>
    </row>
    <row r="102" spans="1:7" x14ac:dyDescent="0.25">
      <c r="B102">
        <v>2019</v>
      </c>
      <c r="C102" s="1">
        <v>41371</v>
      </c>
      <c r="D102" s="1">
        <v>43580</v>
      </c>
    </row>
    <row r="103" spans="1:7" x14ac:dyDescent="0.25">
      <c r="B103">
        <v>2020</v>
      </c>
      <c r="C103" s="1">
        <v>40714</v>
      </c>
      <c r="D103" s="1">
        <v>42888</v>
      </c>
    </row>
    <row r="104" spans="1:7" x14ac:dyDescent="0.25">
      <c r="B104">
        <v>2021</v>
      </c>
      <c r="C104" s="1">
        <v>41841</v>
      </c>
      <c r="D104" s="1">
        <v>44237</v>
      </c>
    </row>
    <row r="106" spans="1:7" x14ac:dyDescent="0.25">
      <c r="G106" t="s">
        <v>16</v>
      </c>
    </row>
    <row r="107" spans="1:7" x14ac:dyDescent="0.25">
      <c r="A107" s="3" t="s">
        <v>4</v>
      </c>
    </row>
    <row r="108" spans="1:7" x14ac:dyDescent="0.25">
      <c r="A108" s="4">
        <f>INTERCEPT(C94:C104,B94:B104)</f>
        <v>-801003.21818181814</v>
      </c>
      <c r="G108">
        <f>A108+A109*2024</f>
        <v>43814.381818181835</v>
      </c>
    </row>
    <row r="109" spans="1:7" x14ac:dyDescent="0.25">
      <c r="A109" s="4">
        <f>SLOPE(C94:C104,B94:B104)</f>
        <v>417.4</v>
      </c>
    </row>
    <row r="110" spans="1:7" x14ac:dyDescent="0.25">
      <c r="A110" s="3" t="s">
        <v>6</v>
      </c>
    </row>
    <row r="111" spans="1:7" x14ac:dyDescent="0.25">
      <c r="A111" s="4">
        <f>INTERCEPT(D94:D104,B94:B104)</f>
        <v>-695099.47272727266</v>
      </c>
      <c r="G111">
        <f>A111+A112*2024</f>
        <v>45905.327272727387</v>
      </c>
    </row>
    <row r="112" spans="1:7" x14ac:dyDescent="0.25">
      <c r="A112" s="4">
        <f>SLOPE(D94:D104,B94:B104)</f>
        <v>366.10909090909092</v>
      </c>
    </row>
    <row r="118" spans="1:4" ht="31.5" x14ac:dyDescent="0.5">
      <c r="A118" s="5" t="s">
        <v>14</v>
      </c>
    </row>
    <row r="122" spans="1:4" x14ac:dyDescent="0.25">
      <c r="B122" t="s">
        <v>5</v>
      </c>
      <c r="C122" t="s">
        <v>4</v>
      </c>
      <c r="D122" t="s">
        <v>6</v>
      </c>
    </row>
    <row r="123" spans="1:4" x14ac:dyDescent="0.25">
      <c r="B123">
        <v>2011</v>
      </c>
      <c r="C123" s="1">
        <v>39940</v>
      </c>
      <c r="D123" s="1">
        <v>36539</v>
      </c>
    </row>
    <row r="124" spans="1:4" x14ac:dyDescent="0.25">
      <c r="B124">
        <v>2012</v>
      </c>
      <c r="C124" s="1">
        <v>41989</v>
      </c>
      <c r="D124" s="1">
        <v>37447</v>
      </c>
    </row>
    <row r="125" spans="1:4" x14ac:dyDescent="0.25">
      <c r="B125">
        <v>2013</v>
      </c>
      <c r="C125" s="1">
        <v>41568</v>
      </c>
      <c r="D125" s="1">
        <v>37958</v>
      </c>
    </row>
    <row r="126" spans="1:4" x14ac:dyDescent="0.25">
      <c r="B126">
        <v>2014</v>
      </c>
      <c r="C126" s="1">
        <v>40828</v>
      </c>
      <c r="D126" s="1">
        <v>37424</v>
      </c>
    </row>
    <row r="127" spans="1:4" x14ac:dyDescent="0.25">
      <c r="B127">
        <v>2015</v>
      </c>
      <c r="C127" s="1">
        <v>43213</v>
      </c>
      <c r="D127" s="1">
        <v>39860</v>
      </c>
    </row>
    <row r="128" spans="1:4" x14ac:dyDescent="0.25">
      <c r="B128">
        <v>2016</v>
      </c>
      <c r="C128" s="1">
        <v>41647</v>
      </c>
      <c r="D128" s="1">
        <v>39022</v>
      </c>
    </row>
    <row r="129" spans="1:7" x14ac:dyDescent="0.25">
      <c r="B129">
        <v>2017</v>
      </c>
      <c r="C129" s="1">
        <v>43368</v>
      </c>
      <c r="D129" s="1">
        <v>39902</v>
      </c>
    </row>
    <row r="130" spans="1:7" x14ac:dyDescent="0.25">
      <c r="B130">
        <v>2018</v>
      </c>
      <c r="C130" s="1">
        <v>43124</v>
      </c>
      <c r="D130" s="1">
        <v>40851</v>
      </c>
    </row>
    <row r="131" spans="1:7" x14ac:dyDescent="0.25">
      <c r="B131">
        <v>2019</v>
      </c>
      <c r="C131" s="1">
        <v>42610</v>
      </c>
      <c r="D131" s="1">
        <v>40775</v>
      </c>
    </row>
    <row r="132" spans="1:7" x14ac:dyDescent="0.25">
      <c r="B132">
        <v>2020</v>
      </c>
      <c r="C132" s="1">
        <v>46435</v>
      </c>
      <c r="D132" s="1">
        <v>44081</v>
      </c>
    </row>
    <row r="133" spans="1:7" x14ac:dyDescent="0.25">
      <c r="B133">
        <v>2021</v>
      </c>
      <c r="C133" s="1">
        <v>45952</v>
      </c>
      <c r="D133" s="1">
        <v>46010</v>
      </c>
    </row>
    <row r="135" spans="1:7" x14ac:dyDescent="0.25">
      <c r="G135" t="s">
        <v>16</v>
      </c>
    </row>
    <row r="136" spans="1:7" x14ac:dyDescent="0.25">
      <c r="A136" s="3" t="s">
        <v>4</v>
      </c>
    </row>
    <row r="137" spans="1:7" x14ac:dyDescent="0.25">
      <c r="A137" s="4">
        <f>INTERCEPT(C123:C133,B123:B133)</f>
        <v>-978352.10909090913</v>
      </c>
      <c r="G137">
        <f>A137+A138*2024</f>
        <v>46840.690909090801</v>
      </c>
    </row>
    <row r="138" spans="1:7" x14ac:dyDescent="0.25">
      <c r="A138" s="4">
        <f>SLOPE(C123:C133,B123:B133)</f>
        <v>506.5181818181818</v>
      </c>
    </row>
    <row r="139" spans="1:7" x14ac:dyDescent="0.25">
      <c r="A139" s="3" t="s">
        <v>6</v>
      </c>
    </row>
    <row r="140" spans="1:7" x14ac:dyDescent="0.25">
      <c r="A140" s="4">
        <f>INTERCEPT(D123:D133,B123:B133)</f>
        <v>-1595501.0727272728</v>
      </c>
      <c r="G140">
        <f>A140+A141*2024</f>
        <v>46478.127272727201</v>
      </c>
    </row>
    <row r="141" spans="1:7" x14ac:dyDescent="0.25">
      <c r="A141" s="4">
        <f>SLOPE(D123:D133,B123:B133)</f>
        <v>811.25454545454545</v>
      </c>
    </row>
    <row r="156" spans="2:3" ht="15.75" x14ac:dyDescent="0.25">
      <c r="B156" s="10"/>
      <c r="C156" s="6"/>
    </row>
    <row r="157" spans="2:3" ht="16.5" thickBot="1" x14ac:dyDescent="0.3">
      <c r="B157" s="10"/>
      <c r="C157" s="9"/>
    </row>
    <row r="158" spans="2:3" ht="15.75" x14ac:dyDescent="0.25">
      <c r="B158" s="10"/>
      <c r="C158" s="7"/>
    </row>
    <row r="159" spans="2:3" ht="16.5" thickBot="1" x14ac:dyDescent="0.3">
      <c r="B159" s="10"/>
      <c r="C159" s="9"/>
    </row>
    <row r="160" spans="2:3" ht="16.5" thickBot="1" x14ac:dyDescent="0.3">
      <c r="B160" s="10"/>
      <c r="C160" s="7"/>
    </row>
    <row r="161" spans="2:7" ht="16.5" thickBot="1" x14ac:dyDescent="0.3">
      <c r="B161" s="10"/>
      <c r="C161" s="7"/>
    </row>
    <row r="162" spans="2:7" ht="16.5" thickBot="1" x14ac:dyDescent="0.3">
      <c r="B162" s="10"/>
      <c r="C162" s="7"/>
    </row>
    <row r="163" spans="2:7" ht="16.5" thickBot="1" x14ac:dyDescent="0.3">
      <c r="B163" s="10"/>
      <c r="C163" s="8"/>
    </row>
    <row r="164" spans="2:7" ht="16.5" thickBot="1" x14ac:dyDescent="0.3">
      <c r="B164" s="10"/>
      <c r="C164" s="7"/>
    </row>
    <row r="165" spans="2:7" ht="16.5" thickBot="1" x14ac:dyDescent="0.3">
      <c r="B165" s="10"/>
      <c r="C165" s="8"/>
    </row>
    <row r="166" spans="2:7" ht="16.5" thickBot="1" x14ac:dyDescent="0.3">
      <c r="B166" s="10"/>
      <c r="C166" s="7"/>
    </row>
    <row r="167" spans="2:7" ht="16.5" thickBot="1" x14ac:dyDescent="0.3">
      <c r="B167" s="10"/>
      <c r="C167" s="7"/>
    </row>
    <row r="168" spans="2:7" ht="16.5" thickBot="1" x14ac:dyDescent="0.3">
      <c r="B168" s="10"/>
      <c r="C168" s="7"/>
    </row>
    <row r="169" spans="2:7" ht="15.75" x14ac:dyDescent="0.25">
      <c r="B169" s="10"/>
      <c r="C169" s="7"/>
    </row>
    <row r="170" spans="2:7" x14ac:dyDescent="0.25">
      <c r="G170" t="s">
        <v>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Katzengruber</dc:creator>
  <cp:lastModifiedBy>Alexander Katzengruber</cp:lastModifiedBy>
  <dcterms:created xsi:type="dcterms:W3CDTF">2024-12-20T13:18:25Z</dcterms:created>
  <dcterms:modified xsi:type="dcterms:W3CDTF">2025-01-07T10:26:47Z</dcterms:modified>
</cp:coreProperties>
</file>