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onas\Desktop\Informatyka Matura\19maja2015 r\"/>
    </mc:Choice>
  </mc:AlternateContent>
  <xr:revisionPtr revIDLastSave="0" documentId="13_ncr:1_{E3A7349B-E68C-4FEA-B2FE-1F7614D65BA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raina" sheetId="2" r:id="rId1"/>
    <sheet name="Arkusz1" sheetId="3" r:id="rId2"/>
    <sheet name="5_1" sheetId="1" r:id="rId3"/>
  </sheets>
  <definedNames>
    <definedName name="ExternalData_1" localSheetId="1" hidden="1">Arkusz1!$A$1:$E$51</definedName>
    <definedName name="ExternalData_1" localSheetId="0" hidden="1">kraina!$A$1:$E$51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52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1"/>
  <c r="G52" i="1"/>
  <c r="H52" i="1"/>
  <c r="E52" i="1"/>
  <c r="H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4" i="1"/>
  <c r="E5" i="1"/>
  <c r="E6" i="1"/>
  <c r="E7" i="1"/>
  <c r="E8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A16ED5-F36C-4AAA-B287-FA3B28EC7D16}" keepAlive="1" name="Zapytanie — kraina" description="Połączenie z zapytaniem „kraina” w skoroszycie." type="5" refreshedVersion="8" background="1" saveData="1">
    <dbPr connection="Provider=Microsoft.Mashup.OleDb.1;Data Source=$Workbook$;Location=kraina;Extended Properties=&quot;&quot;" command="SELECT * FROM [kraina]"/>
  </connection>
  <connection id="2" xr16:uid="{6525F290-BA55-43A1-A1D7-A5DDFCCB6455}" keepAlive="1" name="Zapytanie — kraina (2)" description="Połączenie z zapytaniem „kraina (2)” w skoroszycie." type="5" refreshedVersion="8" background="1" saveData="1">
    <dbPr connection="Provider=Microsoft.Mashup.OleDb.1;Data Source=$Workbook$;Location=&quot;kraina (2)&quot;;Extended Properties=&quot;&quot;" command="SELECT * FROM [kraina (2)]"/>
  </connection>
</connections>
</file>

<file path=xl/sharedStrings.xml><?xml version="1.0" encoding="utf-8"?>
<sst xmlns="http://schemas.openxmlformats.org/spreadsheetml/2006/main" count="166" uniqueCount="60">
  <si>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</si>
  <si>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</si>
  <si>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</si>
  <si>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</si>
  <si>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</si>
  <si>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</si>
  <si>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</si>
  <si>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</si>
  <si>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</si>
  <si>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</si>
  <si>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</si>
  <si>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</si>
  <si>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</si>
  <si>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</si>
  <si>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</si>
  <si>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</si>
  <si>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</si>
  <si>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</si>
  <si>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</si>
  <si>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</si>
  <si>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</si>
  <si>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</si>
  <si>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</si>
  <si>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</si>
  <si>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</si>
  <si>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</si>
  <si>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</si>
  <si>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</si>
  <si>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</si>
  <si>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</si>
  <si>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</si>
  <si>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</si>
  <si>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</si>
  <si>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</si>
  <si>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</si>
  <si>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</si>
  <si>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</si>
  <si>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</si>
  <si>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</si>
  <si>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</si>
  <si>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</si>
  <si>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</si>
  <si>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</si>
  <si>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</si>
  <si>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</si>
  <si>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</si>
  <si>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</si>
  <si>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</si>
  <si>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</si>
  <si>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</si>
  <si>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nazwa wojewodztwa</t>
  </si>
  <si>
    <t>mezczyzni 2013</t>
  </si>
  <si>
    <t>kobiety 2013</t>
  </si>
  <si>
    <t>kobiety 2014</t>
  </si>
  <si>
    <t>mezczyzni 2014</t>
  </si>
  <si>
    <t>A</t>
  </si>
  <si>
    <t>B</t>
  </si>
  <si>
    <t>C</t>
  </si>
  <si>
    <t>D</t>
  </si>
  <si>
    <t>mezczyzni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</si>
</sst>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'5_1'!$E$1:$H$1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'5_1'!$E$52:$H$52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A-48FD-9DA4-BBB5AF702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64111"/>
        <c:axId val="1373174687"/>
      </c:barChart>
      <c:catAx>
        <c:axId val="164016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3174687"/>
        <c:crosses val="autoZero"/>
        <c:auto val="1"/>
        <c:lblAlgn val="ctr"/>
        <c:lblOffset val="100"/>
        <c:noMultiLvlLbl val="0"/>
      </c:catAx>
      <c:valAx>
        <c:axId val="137317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016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16</xdr:row>
      <xdr:rowOff>19050</xdr:rowOff>
    </xdr:from>
    <xdr:to>
      <xdr:col>18</xdr:col>
      <xdr:colOff>504825</xdr:colOff>
      <xdr:row>26</xdr:row>
      <xdr:rowOff>100012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5B6C2A6-5001-19CD-AD43-2C98FB91F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E92F49-EC95-461E-B5EC-9082E004EB9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6D3DF0B-C248-4204-825B-ADA8EA731639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E9F75D-D14F-4918-8D29-B16D057895BE}" name="kraina" displayName="kraina" ref="A1:E51" tableType="queryTable" totalsRowShown="0">
  <autoFilter ref="A1:E51" xr:uid="{27E9F75D-D14F-4918-8D29-B16D057895BE}"/>
  <tableColumns count="5">
    <tableColumn id="1" xr3:uid="{53D13407-BA7C-4C7D-B0CA-2D40006F9CA6}" uniqueName="1" name="nazwa wojewodztwa" queryTableFieldId="1" dataDxfId="2"/>
    <tableColumn id="2" xr3:uid="{14945956-6ABD-4A4C-BF72-21621071E436}" uniqueName="2" name="kobiety 2013" queryTableFieldId="2"/>
    <tableColumn id="3" xr3:uid="{4C642449-E936-4D24-949D-FC486D969A29}" uniqueName="3" name="mezczyzni 2013" queryTableFieldId="3"/>
    <tableColumn id="4" xr3:uid="{A9316902-97C0-46F4-889F-DE7AE1A16182}" uniqueName="4" name="kobiety 2014" queryTableFieldId="4"/>
    <tableColumn id="5" xr3:uid="{81D80C96-0715-4941-9E90-DFA56E91DC39}" uniqueName="5" name="mezczyzni 2014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5B4104-C0CF-47F0-B7D4-B3310AAF924A}" name="kraina3" displayName="kraina3" ref="A1:F52" tableType="queryTable" totalsRowCount="1">
  <autoFilter ref="A1:F51" xr:uid="{7D5B4104-C0CF-47F0-B7D4-B3310AAF924A}"/>
  <tableColumns count="6">
    <tableColumn id="1" xr3:uid="{3DAC582B-7483-45EE-98B8-B8B5EA51874B}" uniqueName="1" name="nazwa wojewodztwa" queryTableFieldId="1" dataDxfId="1" totalsRowDxfId="0"/>
    <tableColumn id="2" xr3:uid="{B742A77E-9AFF-481D-9F7C-2AAF811C3D91}" uniqueName="2" name="kobiety 2013" queryTableFieldId="2"/>
    <tableColumn id="3" xr3:uid="{CCF51227-6B47-47E7-AB10-4CE60BB7AFD1}" uniqueName="3" name="mezczyzni 2013" queryTableFieldId="3"/>
    <tableColumn id="4" xr3:uid="{A410A0F6-FACD-4CB2-9160-D265BB72A07E}" uniqueName="4" name="kobiety 2014" queryTableFieldId="4"/>
    <tableColumn id="5" xr3:uid="{0C4E08A8-2007-4B27-B277-038FF8F43CAA}" uniqueName="5" name="mezczyzni 2014" queryTableFieldId="5"/>
    <tableColumn id="6" xr3:uid="{B58A1827-6C85-474D-A10A-1E6AAD6E352D}" uniqueName="6" name="mezczyzni 2015" totalsRowFunction="custom" queryTableFieldId="6">
      <calculatedColumnFormula>IF(kraina3[[#This Row],[kobiety 2013]]&lt;kraina3[[#This Row],[kobiety 2014]],1,0)*IF(kraina3[[#This Row],[mezczyzni 2013]]&lt;kraina3[[#This Row],[mezczyzni 2014]],1,0)</calculatedColumnFormula>
      <totalsRowFormula>SUM(kraina3[mezczyzni 2015])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49636-3166-4BDC-A48C-FDF8430C4C56}">
  <dimension ref="A1:E51"/>
  <sheetViews>
    <sheetView topLeftCell="A19" workbookViewId="0">
      <selection activeCell="J41" sqref="J41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50</v>
      </c>
      <c r="B1" t="s">
        <v>52</v>
      </c>
      <c r="C1" t="s">
        <v>51</v>
      </c>
      <c r="D1" t="s">
        <v>53</v>
      </c>
      <c r="E1" t="s">
        <v>54</v>
      </c>
    </row>
    <row r="2" spans="1:5" x14ac:dyDescent="0.25">
      <c r="A2" s="1" t="s">
        <v>0</v>
      </c>
      <c r="B2">
        <v>1415007</v>
      </c>
      <c r="C2">
        <v>1397195</v>
      </c>
      <c r="D2">
        <v>1499070</v>
      </c>
      <c r="E2">
        <v>1481105</v>
      </c>
    </row>
    <row r="3" spans="1:5" x14ac:dyDescent="0.25">
      <c r="A3" s="1" t="s">
        <v>1</v>
      </c>
      <c r="B3">
        <v>1711390</v>
      </c>
      <c r="C3">
        <v>1641773</v>
      </c>
      <c r="D3">
        <v>1522030</v>
      </c>
      <c r="E3">
        <v>1618733</v>
      </c>
    </row>
    <row r="4" spans="1:5" x14ac:dyDescent="0.25">
      <c r="A4" s="1" t="s">
        <v>2</v>
      </c>
      <c r="B4">
        <v>1165105</v>
      </c>
      <c r="C4">
        <v>1278732</v>
      </c>
      <c r="D4">
        <v>1299953</v>
      </c>
      <c r="E4">
        <v>1191621</v>
      </c>
    </row>
    <row r="5" spans="1:5" x14ac:dyDescent="0.25">
      <c r="A5" s="1" t="s">
        <v>3</v>
      </c>
      <c r="B5">
        <v>949065</v>
      </c>
      <c r="C5">
        <v>1026050</v>
      </c>
      <c r="D5">
        <v>688027</v>
      </c>
      <c r="E5">
        <v>723233</v>
      </c>
    </row>
    <row r="6" spans="1:5" x14ac:dyDescent="0.25">
      <c r="A6" s="1" t="s">
        <v>4</v>
      </c>
      <c r="B6">
        <v>2436107</v>
      </c>
      <c r="C6">
        <v>2228622</v>
      </c>
      <c r="D6">
        <v>1831600</v>
      </c>
      <c r="E6">
        <v>1960624</v>
      </c>
    </row>
    <row r="7" spans="1:5" x14ac:dyDescent="0.25">
      <c r="A7" s="1" t="s">
        <v>5</v>
      </c>
      <c r="B7">
        <v>1846928</v>
      </c>
      <c r="C7">
        <v>1851433</v>
      </c>
      <c r="D7">
        <v>2125113</v>
      </c>
      <c r="E7">
        <v>2028635</v>
      </c>
    </row>
    <row r="8" spans="1:5" x14ac:dyDescent="0.25">
      <c r="A8" s="1" t="s">
        <v>6</v>
      </c>
      <c r="B8">
        <v>3841577</v>
      </c>
      <c r="C8">
        <v>3848394</v>
      </c>
      <c r="D8">
        <v>3595975</v>
      </c>
      <c r="E8">
        <v>3123039</v>
      </c>
    </row>
    <row r="9" spans="1:5" x14ac:dyDescent="0.25">
      <c r="A9" s="1" t="s">
        <v>7</v>
      </c>
      <c r="B9">
        <v>679557</v>
      </c>
      <c r="C9">
        <v>655500</v>
      </c>
      <c r="D9">
        <v>1012012</v>
      </c>
      <c r="E9">
        <v>1067022</v>
      </c>
    </row>
    <row r="10" spans="1:5" x14ac:dyDescent="0.25">
      <c r="A10" s="1" t="s">
        <v>8</v>
      </c>
      <c r="B10">
        <v>1660998</v>
      </c>
      <c r="C10">
        <v>1630345</v>
      </c>
      <c r="D10">
        <v>1130119</v>
      </c>
      <c r="E10">
        <v>1080238</v>
      </c>
    </row>
    <row r="11" spans="1:5" x14ac:dyDescent="0.25">
      <c r="A11" s="1" t="s">
        <v>9</v>
      </c>
      <c r="B11">
        <v>1157622</v>
      </c>
      <c r="C11">
        <v>1182345</v>
      </c>
      <c r="D11">
        <v>830785</v>
      </c>
      <c r="E11">
        <v>833779</v>
      </c>
    </row>
    <row r="12" spans="1:5" x14ac:dyDescent="0.25">
      <c r="A12" s="1" t="s">
        <v>10</v>
      </c>
      <c r="B12">
        <v>1987047</v>
      </c>
      <c r="C12">
        <v>1996208</v>
      </c>
      <c r="D12">
        <v>2053892</v>
      </c>
      <c r="E12">
        <v>1697247</v>
      </c>
    </row>
    <row r="13" spans="1:5" x14ac:dyDescent="0.25">
      <c r="A13" s="1" t="s">
        <v>11</v>
      </c>
      <c r="B13">
        <v>3997724</v>
      </c>
      <c r="C13">
        <v>3690756</v>
      </c>
      <c r="D13">
        <v>4339393</v>
      </c>
      <c r="E13">
        <v>4639643</v>
      </c>
    </row>
    <row r="14" spans="1:5" x14ac:dyDescent="0.25">
      <c r="A14" s="1" t="s">
        <v>12</v>
      </c>
      <c r="B14">
        <v>996113</v>
      </c>
      <c r="C14">
        <v>964279</v>
      </c>
      <c r="D14">
        <v>1012487</v>
      </c>
      <c r="E14">
        <v>1128940</v>
      </c>
    </row>
    <row r="15" spans="1:5" x14ac:dyDescent="0.25">
      <c r="A15" s="1" t="s">
        <v>13</v>
      </c>
      <c r="B15">
        <v>1143634</v>
      </c>
      <c r="C15">
        <v>1033836</v>
      </c>
      <c r="D15">
        <v>909534</v>
      </c>
      <c r="E15">
        <v>856349</v>
      </c>
    </row>
    <row r="16" spans="1:5" x14ac:dyDescent="0.25">
      <c r="A16" s="1" t="s">
        <v>14</v>
      </c>
      <c r="B16">
        <v>2549276</v>
      </c>
      <c r="C16">
        <v>2584751</v>
      </c>
      <c r="D16">
        <v>2033079</v>
      </c>
      <c r="E16">
        <v>2066918</v>
      </c>
    </row>
    <row r="17" spans="1:5" x14ac:dyDescent="0.25">
      <c r="A17" s="1" t="s">
        <v>15</v>
      </c>
      <c r="B17">
        <v>1367212</v>
      </c>
      <c r="C17">
        <v>1361389</v>
      </c>
      <c r="D17">
        <v>1572320</v>
      </c>
      <c r="E17">
        <v>1836258</v>
      </c>
    </row>
    <row r="18" spans="1:5" x14ac:dyDescent="0.25">
      <c r="A18" s="1" t="s">
        <v>16</v>
      </c>
      <c r="B18">
        <v>2567464</v>
      </c>
      <c r="C18">
        <v>2441857</v>
      </c>
      <c r="D18">
        <v>1524132</v>
      </c>
      <c r="E18">
        <v>1496810</v>
      </c>
    </row>
    <row r="19" spans="1:5" x14ac:dyDescent="0.25">
      <c r="A19" s="1" t="s">
        <v>17</v>
      </c>
      <c r="B19">
        <v>1334060</v>
      </c>
      <c r="C19">
        <v>1395231</v>
      </c>
      <c r="D19">
        <v>578655</v>
      </c>
      <c r="E19">
        <v>677663</v>
      </c>
    </row>
    <row r="20" spans="1:5" x14ac:dyDescent="0.25">
      <c r="A20" s="1" t="s">
        <v>18</v>
      </c>
      <c r="B20">
        <v>2976209</v>
      </c>
      <c r="C20">
        <v>3199665</v>
      </c>
      <c r="D20">
        <v>1666477</v>
      </c>
      <c r="E20">
        <v>1759240</v>
      </c>
    </row>
    <row r="21" spans="1:5" x14ac:dyDescent="0.25">
      <c r="A21" s="1" t="s">
        <v>19</v>
      </c>
      <c r="B21">
        <v>1443351</v>
      </c>
      <c r="C21">
        <v>1565539</v>
      </c>
      <c r="D21">
        <v>1355276</v>
      </c>
      <c r="E21">
        <v>1423414</v>
      </c>
    </row>
    <row r="22" spans="1:5" x14ac:dyDescent="0.25">
      <c r="A22" s="1" t="s">
        <v>20</v>
      </c>
      <c r="B22">
        <v>2486640</v>
      </c>
      <c r="C22">
        <v>2265936</v>
      </c>
      <c r="D22">
        <v>297424</v>
      </c>
      <c r="E22">
        <v>274759</v>
      </c>
    </row>
    <row r="23" spans="1:5" x14ac:dyDescent="0.25">
      <c r="A23" s="1" t="s">
        <v>21</v>
      </c>
      <c r="B23">
        <v>685438</v>
      </c>
      <c r="C23">
        <v>749124</v>
      </c>
      <c r="D23">
        <v>2697677</v>
      </c>
      <c r="E23">
        <v>2821550</v>
      </c>
    </row>
    <row r="24" spans="1:5" x14ac:dyDescent="0.25">
      <c r="A24" s="1" t="s">
        <v>22</v>
      </c>
      <c r="B24">
        <v>2166753</v>
      </c>
      <c r="C24">
        <v>2338698</v>
      </c>
      <c r="D24">
        <v>1681433</v>
      </c>
      <c r="E24">
        <v>1592443</v>
      </c>
    </row>
    <row r="25" spans="1:5" x14ac:dyDescent="0.25">
      <c r="A25" s="1" t="s">
        <v>23</v>
      </c>
      <c r="B25">
        <v>643177</v>
      </c>
      <c r="C25">
        <v>684187</v>
      </c>
      <c r="D25">
        <v>796213</v>
      </c>
      <c r="E25">
        <v>867904</v>
      </c>
    </row>
    <row r="26" spans="1:5" x14ac:dyDescent="0.25">
      <c r="A26" s="1" t="s">
        <v>24</v>
      </c>
      <c r="B26">
        <v>450192</v>
      </c>
      <c r="C26">
        <v>434755</v>
      </c>
      <c r="D26">
        <v>1656446</v>
      </c>
      <c r="E26">
        <v>1691000</v>
      </c>
    </row>
    <row r="27" spans="1:5" x14ac:dyDescent="0.25">
      <c r="A27" s="1" t="s">
        <v>25</v>
      </c>
      <c r="B27">
        <v>1037774</v>
      </c>
      <c r="C27">
        <v>1113789</v>
      </c>
      <c r="D27">
        <v>877464</v>
      </c>
      <c r="E27">
        <v>990837</v>
      </c>
    </row>
    <row r="28" spans="1:5" x14ac:dyDescent="0.25">
      <c r="A28" s="1" t="s">
        <v>26</v>
      </c>
      <c r="B28">
        <v>2351213</v>
      </c>
      <c r="C28">
        <v>2358482</v>
      </c>
      <c r="D28">
        <v>1098384</v>
      </c>
      <c r="E28">
        <v>1121488</v>
      </c>
    </row>
    <row r="29" spans="1:5" x14ac:dyDescent="0.25">
      <c r="A29" s="1" t="s">
        <v>27</v>
      </c>
      <c r="B29">
        <v>2613354</v>
      </c>
      <c r="C29">
        <v>2837241</v>
      </c>
      <c r="D29">
        <v>431144</v>
      </c>
      <c r="E29">
        <v>434113</v>
      </c>
    </row>
    <row r="30" spans="1:5" x14ac:dyDescent="0.25">
      <c r="A30" s="1" t="s">
        <v>28</v>
      </c>
      <c r="B30">
        <v>1859691</v>
      </c>
      <c r="C30">
        <v>1844250</v>
      </c>
      <c r="D30">
        <v>1460134</v>
      </c>
      <c r="E30">
        <v>1585258</v>
      </c>
    </row>
    <row r="31" spans="1:5" x14ac:dyDescent="0.25">
      <c r="A31" s="1" t="s">
        <v>29</v>
      </c>
      <c r="B31">
        <v>2478386</v>
      </c>
      <c r="C31">
        <v>2562144</v>
      </c>
      <c r="D31">
        <v>30035</v>
      </c>
      <c r="E31">
        <v>29396</v>
      </c>
    </row>
    <row r="32" spans="1:5" x14ac:dyDescent="0.25">
      <c r="A32" s="1" t="s">
        <v>30</v>
      </c>
      <c r="B32">
        <v>1938122</v>
      </c>
      <c r="C32">
        <v>1816647</v>
      </c>
      <c r="D32">
        <v>1602356</v>
      </c>
      <c r="E32">
        <v>1875221</v>
      </c>
    </row>
    <row r="33" spans="1:5" x14ac:dyDescent="0.25">
      <c r="A33" s="1" t="s">
        <v>31</v>
      </c>
      <c r="B33">
        <v>992523</v>
      </c>
      <c r="C33">
        <v>1028501</v>
      </c>
      <c r="D33">
        <v>1995446</v>
      </c>
      <c r="E33">
        <v>1860524</v>
      </c>
    </row>
    <row r="34" spans="1:5" x14ac:dyDescent="0.25">
      <c r="A34" s="1" t="s">
        <v>32</v>
      </c>
      <c r="B34">
        <v>2966291</v>
      </c>
      <c r="C34">
        <v>2889963</v>
      </c>
      <c r="D34">
        <v>462453</v>
      </c>
      <c r="E34">
        <v>486354</v>
      </c>
    </row>
    <row r="35" spans="1:5" x14ac:dyDescent="0.25">
      <c r="A35" s="1" t="s">
        <v>33</v>
      </c>
      <c r="B35">
        <v>76648</v>
      </c>
      <c r="C35">
        <v>81385</v>
      </c>
      <c r="D35">
        <v>1374708</v>
      </c>
      <c r="E35">
        <v>1379567</v>
      </c>
    </row>
    <row r="36" spans="1:5" x14ac:dyDescent="0.25">
      <c r="A36" s="1" t="s">
        <v>34</v>
      </c>
      <c r="B36">
        <v>2574432</v>
      </c>
      <c r="C36">
        <v>2409710</v>
      </c>
      <c r="D36">
        <v>987486</v>
      </c>
      <c r="E36">
        <v>999043</v>
      </c>
    </row>
    <row r="37" spans="1:5" x14ac:dyDescent="0.25">
      <c r="A37" s="1" t="s">
        <v>35</v>
      </c>
      <c r="B37">
        <v>1778590</v>
      </c>
      <c r="C37">
        <v>1874844</v>
      </c>
      <c r="D37">
        <v>111191</v>
      </c>
      <c r="E37">
        <v>117846</v>
      </c>
    </row>
    <row r="38" spans="1:5" x14ac:dyDescent="0.25">
      <c r="A38" s="1" t="s">
        <v>36</v>
      </c>
      <c r="B38">
        <v>1506541</v>
      </c>
      <c r="C38">
        <v>1414887</v>
      </c>
      <c r="D38">
        <v>1216612</v>
      </c>
      <c r="E38">
        <v>1166775</v>
      </c>
    </row>
    <row r="39" spans="1:5" x14ac:dyDescent="0.25">
      <c r="A39" s="1" t="s">
        <v>37</v>
      </c>
      <c r="B39">
        <v>1598886</v>
      </c>
      <c r="C39">
        <v>1687917</v>
      </c>
      <c r="D39">
        <v>449788</v>
      </c>
      <c r="E39">
        <v>427615</v>
      </c>
    </row>
    <row r="40" spans="1:5" x14ac:dyDescent="0.25">
      <c r="A40" s="1" t="s">
        <v>38</v>
      </c>
      <c r="B40">
        <v>548989</v>
      </c>
      <c r="C40">
        <v>514636</v>
      </c>
      <c r="D40">
        <v>2770344</v>
      </c>
      <c r="E40">
        <v>3187897</v>
      </c>
    </row>
    <row r="41" spans="1:5" x14ac:dyDescent="0.25">
      <c r="A41" s="1" t="s">
        <v>39</v>
      </c>
      <c r="B41">
        <v>1175198</v>
      </c>
      <c r="C41">
        <v>1095440</v>
      </c>
      <c r="D41">
        <v>2657174</v>
      </c>
      <c r="E41">
        <v>2491947</v>
      </c>
    </row>
    <row r="42" spans="1:5" x14ac:dyDescent="0.25">
      <c r="A42" s="1" t="s">
        <v>40</v>
      </c>
      <c r="B42">
        <v>2115336</v>
      </c>
      <c r="C42">
        <v>2202769</v>
      </c>
      <c r="D42">
        <v>15339</v>
      </c>
      <c r="E42">
        <v>14652</v>
      </c>
    </row>
    <row r="43" spans="1:5" x14ac:dyDescent="0.25">
      <c r="A43" s="1" t="s">
        <v>41</v>
      </c>
      <c r="B43">
        <v>2346640</v>
      </c>
      <c r="C43">
        <v>2197559</v>
      </c>
      <c r="D43">
        <v>373470</v>
      </c>
      <c r="E43">
        <v>353365</v>
      </c>
    </row>
    <row r="44" spans="1:5" x14ac:dyDescent="0.25">
      <c r="A44" s="1" t="s">
        <v>42</v>
      </c>
      <c r="B44">
        <v>2548438</v>
      </c>
      <c r="C44">
        <v>2577213</v>
      </c>
      <c r="D44">
        <v>37986</v>
      </c>
      <c r="E44">
        <v>37766</v>
      </c>
    </row>
    <row r="45" spans="1:5" x14ac:dyDescent="0.25">
      <c r="A45" s="1" t="s">
        <v>43</v>
      </c>
      <c r="B45">
        <v>835495</v>
      </c>
      <c r="C45">
        <v>837746</v>
      </c>
      <c r="D45">
        <v>1106177</v>
      </c>
      <c r="E45">
        <v>917781</v>
      </c>
    </row>
    <row r="46" spans="1:5" x14ac:dyDescent="0.25">
      <c r="A46" s="1" t="s">
        <v>44</v>
      </c>
      <c r="B46">
        <v>1187448</v>
      </c>
      <c r="C46">
        <v>1070426</v>
      </c>
      <c r="D46">
        <v>1504608</v>
      </c>
      <c r="E46">
        <v>1756990</v>
      </c>
    </row>
    <row r="47" spans="1:5" x14ac:dyDescent="0.25">
      <c r="A47" s="1" t="s">
        <v>45</v>
      </c>
      <c r="B47">
        <v>140026</v>
      </c>
      <c r="C47">
        <v>146354</v>
      </c>
      <c r="D47">
        <v>2759991</v>
      </c>
      <c r="E47">
        <v>2742120</v>
      </c>
    </row>
    <row r="48" spans="1:5" x14ac:dyDescent="0.25">
      <c r="A48" s="1" t="s">
        <v>46</v>
      </c>
      <c r="B48">
        <v>1198765</v>
      </c>
      <c r="C48">
        <v>1304945</v>
      </c>
      <c r="D48">
        <v>2786493</v>
      </c>
      <c r="E48">
        <v>2602643</v>
      </c>
    </row>
    <row r="49" spans="1:5" x14ac:dyDescent="0.25">
      <c r="A49" s="1" t="s">
        <v>47</v>
      </c>
      <c r="B49">
        <v>2619776</v>
      </c>
      <c r="C49">
        <v>2749623</v>
      </c>
      <c r="D49">
        <v>2888215</v>
      </c>
      <c r="E49">
        <v>2800174</v>
      </c>
    </row>
    <row r="50" spans="1:5" x14ac:dyDescent="0.25">
      <c r="A50" s="1" t="s">
        <v>48</v>
      </c>
      <c r="B50">
        <v>248398</v>
      </c>
      <c r="C50">
        <v>268511</v>
      </c>
      <c r="D50">
        <v>3110853</v>
      </c>
      <c r="E50">
        <v>2986411</v>
      </c>
    </row>
    <row r="51" spans="1:5" x14ac:dyDescent="0.25">
      <c r="A51" s="1" t="s">
        <v>49</v>
      </c>
      <c r="B51">
        <v>2494207</v>
      </c>
      <c r="C51">
        <v>2625207</v>
      </c>
      <c r="D51">
        <v>1796293</v>
      </c>
      <c r="E51">
        <v>1853602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AA53-8121-4733-B749-34E2D91BB2F2}">
  <dimension ref="A1:F52"/>
  <sheetViews>
    <sheetView tabSelected="1" topLeftCell="A16" workbookViewId="0">
      <selection activeCell="Q30" sqref="Q30"/>
    </sheetView>
  </sheetViews>
  <sheetFormatPr defaultRowHeight="15" x14ac:dyDescent="0.25"/>
  <cols>
    <col min="1" max="5" width="11.140625" bestFit="1" customWidth="1"/>
  </cols>
  <sheetData>
    <row r="1" spans="1:6" x14ac:dyDescent="0.25">
      <c r="A1" t="s">
        <v>50</v>
      </c>
      <c r="B1" t="s">
        <v>52</v>
      </c>
      <c r="C1" t="s">
        <v>51</v>
      </c>
      <c r="D1" t="s">
        <v>53</v>
      </c>
      <c r="E1" t="s">
        <v>54</v>
      </c>
      <c r="F1" t="s">
        <v>59</v>
      </c>
    </row>
    <row r="2" spans="1:6" x14ac:dyDescent="0.25">
      <c r="A2" s="1" t="s">
        <v>0</v>
      </c>
      <c r="B2">
        <v>1415007</v>
      </c>
      <c r="C2">
        <v>1397195</v>
      </c>
      <c r="D2">
        <v>1499070</v>
      </c>
      <c r="E2">
        <v>1481105</v>
      </c>
      <c r="F2">
        <f>IF(kraina3[[#This Row],[kobiety 2013]]&lt;kraina3[[#This Row],[kobiety 2014]],1,0)*IF(kraina3[[#This Row],[mezczyzni 2013]]&lt;kraina3[[#This Row],[mezczyzni 2014]],1,0)</f>
        <v>1</v>
      </c>
    </row>
    <row r="3" spans="1:6" x14ac:dyDescent="0.25">
      <c r="A3" s="1" t="s">
        <v>1</v>
      </c>
      <c r="B3">
        <v>1711390</v>
      </c>
      <c r="C3">
        <v>1641773</v>
      </c>
      <c r="D3">
        <v>1522030</v>
      </c>
      <c r="E3">
        <v>1618733</v>
      </c>
      <c r="F3">
        <f>IF(kraina3[[#This Row],[kobiety 2013]]&lt;kraina3[[#This Row],[kobiety 2014]],1,0)*IF(kraina3[[#This Row],[mezczyzni 2013]]&lt;kraina3[[#This Row],[mezczyzni 2014]],1,0)</f>
        <v>0</v>
      </c>
    </row>
    <row r="4" spans="1:6" x14ac:dyDescent="0.25">
      <c r="A4" s="1" t="s">
        <v>2</v>
      </c>
      <c r="B4">
        <v>1165105</v>
      </c>
      <c r="C4">
        <v>1278732</v>
      </c>
      <c r="D4">
        <v>1299953</v>
      </c>
      <c r="E4">
        <v>1191621</v>
      </c>
      <c r="F4">
        <f>IF(kraina3[[#This Row],[kobiety 2013]]&lt;kraina3[[#This Row],[kobiety 2014]],1,0)*IF(kraina3[[#This Row],[mezczyzni 2013]]&lt;kraina3[[#This Row],[mezczyzni 2014]],1,0)</f>
        <v>0</v>
      </c>
    </row>
    <row r="5" spans="1:6" x14ac:dyDescent="0.25">
      <c r="A5" s="1" t="s">
        <v>3</v>
      </c>
      <c r="B5">
        <v>949065</v>
      </c>
      <c r="C5">
        <v>1026050</v>
      </c>
      <c r="D5">
        <v>688027</v>
      </c>
      <c r="E5">
        <v>723233</v>
      </c>
      <c r="F5">
        <f>IF(kraina3[[#This Row],[kobiety 2013]]&lt;kraina3[[#This Row],[kobiety 2014]],1,0)*IF(kraina3[[#This Row],[mezczyzni 2013]]&lt;kraina3[[#This Row],[mezczyzni 2014]],1,0)</f>
        <v>0</v>
      </c>
    </row>
    <row r="6" spans="1:6" x14ac:dyDescent="0.25">
      <c r="A6" s="1" t="s">
        <v>4</v>
      </c>
      <c r="B6">
        <v>2436107</v>
      </c>
      <c r="C6">
        <v>2228622</v>
      </c>
      <c r="D6">
        <v>1831600</v>
      </c>
      <c r="E6">
        <v>1960624</v>
      </c>
      <c r="F6">
        <f>IF(kraina3[[#This Row],[kobiety 2013]]&lt;kraina3[[#This Row],[kobiety 2014]],1,0)*IF(kraina3[[#This Row],[mezczyzni 2013]]&lt;kraina3[[#This Row],[mezczyzni 2014]],1,0)</f>
        <v>0</v>
      </c>
    </row>
    <row r="7" spans="1:6" x14ac:dyDescent="0.25">
      <c r="A7" s="1" t="s">
        <v>5</v>
      </c>
      <c r="B7">
        <v>1846928</v>
      </c>
      <c r="C7">
        <v>1851433</v>
      </c>
      <c r="D7">
        <v>2125113</v>
      </c>
      <c r="E7">
        <v>2028635</v>
      </c>
      <c r="F7">
        <f>IF(kraina3[[#This Row],[kobiety 2013]]&lt;kraina3[[#This Row],[kobiety 2014]],1,0)*IF(kraina3[[#This Row],[mezczyzni 2013]]&lt;kraina3[[#This Row],[mezczyzni 2014]],1,0)</f>
        <v>1</v>
      </c>
    </row>
    <row r="8" spans="1:6" x14ac:dyDescent="0.25">
      <c r="A8" s="1" t="s">
        <v>6</v>
      </c>
      <c r="B8">
        <v>3841577</v>
      </c>
      <c r="C8">
        <v>3848394</v>
      </c>
      <c r="D8">
        <v>3595975</v>
      </c>
      <c r="E8">
        <v>3123039</v>
      </c>
      <c r="F8">
        <f>IF(kraina3[[#This Row],[kobiety 2013]]&lt;kraina3[[#This Row],[kobiety 2014]],1,0)*IF(kraina3[[#This Row],[mezczyzni 2013]]&lt;kraina3[[#This Row],[mezczyzni 2014]],1,0)</f>
        <v>0</v>
      </c>
    </row>
    <row r="9" spans="1:6" x14ac:dyDescent="0.25">
      <c r="A9" s="1" t="s">
        <v>7</v>
      </c>
      <c r="B9">
        <v>679557</v>
      </c>
      <c r="C9">
        <v>655500</v>
      </c>
      <c r="D9">
        <v>1012012</v>
      </c>
      <c r="E9">
        <v>1067022</v>
      </c>
      <c r="F9">
        <f>IF(kraina3[[#This Row],[kobiety 2013]]&lt;kraina3[[#This Row],[kobiety 2014]],1,0)*IF(kraina3[[#This Row],[mezczyzni 2013]]&lt;kraina3[[#This Row],[mezczyzni 2014]],1,0)</f>
        <v>1</v>
      </c>
    </row>
    <row r="10" spans="1:6" x14ac:dyDescent="0.25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>
        <f>IF(kraina3[[#This Row],[kobiety 2013]]&lt;kraina3[[#This Row],[kobiety 2014]],1,0)*IF(kraina3[[#This Row],[mezczyzni 2013]]&lt;kraina3[[#This Row],[mezczyzni 2014]],1,0)</f>
        <v>0</v>
      </c>
    </row>
    <row r="11" spans="1:6" x14ac:dyDescent="0.25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>
        <f>IF(kraina3[[#This Row],[kobiety 2013]]&lt;kraina3[[#This Row],[kobiety 2014]],1,0)*IF(kraina3[[#This Row],[mezczyzni 2013]]&lt;kraina3[[#This Row],[mezczyzni 2014]],1,0)</f>
        <v>0</v>
      </c>
    </row>
    <row r="12" spans="1:6" x14ac:dyDescent="0.25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>
        <f>IF(kraina3[[#This Row],[kobiety 2013]]&lt;kraina3[[#This Row],[kobiety 2014]],1,0)*IF(kraina3[[#This Row],[mezczyzni 2013]]&lt;kraina3[[#This Row],[mezczyzni 2014]],1,0)</f>
        <v>0</v>
      </c>
    </row>
    <row r="13" spans="1:6" x14ac:dyDescent="0.25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>
        <f>IF(kraina3[[#This Row],[kobiety 2013]]&lt;kraina3[[#This Row],[kobiety 2014]],1,0)*IF(kraina3[[#This Row],[mezczyzni 2013]]&lt;kraina3[[#This Row],[mezczyzni 2014]],1,0)</f>
        <v>1</v>
      </c>
    </row>
    <row r="14" spans="1:6" x14ac:dyDescent="0.25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>
        <f>IF(kraina3[[#This Row],[kobiety 2013]]&lt;kraina3[[#This Row],[kobiety 2014]],1,0)*IF(kraina3[[#This Row],[mezczyzni 2013]]&lt;kraina3[[#This Row],[mezczyzni 2014]],1,0)</f>
        <v>1</v>
      </c>
    </row>
    <row r="15" spans="1:6" x14ac:dyDescent="0.25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>
        <f>IF(kraina3[[#This Row],[kobiety 2013]]&lt;kraina3[[#This Row],[kobiety 2014]],1,0)*IF(kraina3[[#This Row],[mezczyzni 2013]]&lt;kraina3[[#This Row],[mezczyzni 2014]],1,0)</f>
        <v>0</v>
      </c>
    </row>
    <row r="16" spans="1:6" x14ac:dyDescent="0.25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>
        <f>IF(kraina3[[#This Row],[kobiety 2013]]&lt;kraina3[[#This Row],[kobiety 2014]],1,0)*IF(kraina3[[#This Row],[mezczyzni 2013]]&lt;kraina3[[#This Row],[mezczyzni 2014]],1,0)</f>
        <v>0</v>
      </c>
    </row>
    <row r="17" spans="1:6" x14ac:dyDescent="0.25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>
        <f>IF(kraina3[[#This Row],[kobiety 2013]]&lt;kraina3[[#This Row],[kobiety 2014]],1,0)*IF(kraina3[[#This Row],[mezczyzni 2013]]&lt;kraina3[[#This Row],[mezczyzni 2014]],1,0)</f>
        <v>1</v>
      </c>
    </row>
    <row r="18" spans="1:6" x14ac:dyDescent="0.25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>
        <f>IF(kraina3[[#This Row],[kobiety 2013]]&lt;kraina3[[#This Row],[kobiety 2014]],1,0)*IF(kraina3[[#This Row],[mezczyzni 2013]]&lt;kraina3[[#This Row],[mezczyzni 2014]],1,0)</f>
        <v>0</v>
      </c>
    </row>
    <row r="19" spans="1:6" x14ac:dyDescent="0.25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>
        <f>IF(kraina3[[#This Row],[kobiety 2013]]&lt;kraina3[[#This Row],[kobiety 2014]],1,0)*IF(kraina3[[#This Row],[mezczyzni 2013]]&lt;kraina3[[#This Row],[mezczyzni 2014]],1,0)</f>
        <v>0</v>
      </c>
    </row>
    <row r="20" spans="1:6" x14ac:dyDescent="0.25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>
        <f>IF(kraina3[[#This Row],[kobiety 2013]]&lt;kraina3[[#This Row],[kobiety 2014]],1,0)*IF(kraina3[[#This Row],[mezczyzni 2013]]&lt;kraina3[[#This Row],[mezczyzni 2014]],1,0)</f>
        <v>0</v>
      </c>
    </row>
    <row r="21" spans="1:6" x14ac:dyDescent="0.25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>
        <f>IF(kraina3[[#This Row],[kobiety 2013]]&lt;kraina3[[#This Row],[kobiety 2014]],1,0)*IF(kraina3[[#This Row],[mezczyzni 2013]]&lt;kraina3[[#This Row],[mezczyzni 2014]],1,0)</f>
        <v>0</v>
      </c>
    </row>
    <row r="22" spans="1:6" x14ac:dyDescent="0.25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>
        <f>IF(kraina3[[#This Row],[kobiety 2013]]&lt;kraina3[[#This Row],[kobiety 2014]],1,0)*IF(kraina3[[#This Row],[mezczyzni 2013]]&lt;kraina3[[#This Row],[mezczyzni 2014]],1,0)</f>
        <v>0</v>
      </c>
    </row>
    <row r="23" spans="1:6" x14ac:dyDescent="0.25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>
        <f>IF(kraina3[[#This Row],[kobiety 2013]]&lt;kraina3[[#This Row],[kobiety 2014]],1,0)*IF(kraina3[[#This Row],[mezczyzni 2013]]&lt;kraina3[[#This Row],[mezczyzni 2014]],1,0)</f>
        <v>1</v>
      </c>
    </row>
    <row r="24" spans="1:6" x14ac:dyDescent="0.25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>
        <f>IF(kraina3[[#This Row],[kobiety 2013]]&lt;kraina3[[#This Row],[kobiety 2014]],1,0)*IF(kraina3[[#This Row],[mezczyzni 2013]]&lt;kraina3[[#This Row],[mezczyzni 2014]],1,0)</f>
        <v>0</v>
      </c>
    </row>
    <row r="25" spans="1:6" x14ac:dyDescent="0.25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>
        <f>IF(kraina3[[#This Row],[kobiety 2013]]&lt;kraina3[[#This Row],[kobiety 2014]],1,0)*IF(kraina3[[#This Row],[mezczyzni 2013]]&lt;kraina3[[#This Row],[mezczyzni 2014]],1,0)</f>
        <v>1</v>
      </c>
    </row>
    <row r="26" spans="1:6" x14ac:dyDescent="0.25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>
        <f>IF(kraina3[[#This Row],[kobiety 2013]]&lt;kraina3[[#This Row],[kobiety 2014]],1,0)*IF(kraina3[[#This Row],[mezczyzni 2013]]&lt;kraina3[[#This Row],[mezczyzni 2014]],1,0)</f>
        <v>1</v>
      </c>
    </row>
    <row r="27" spans="1:6" x14ac:dyDescent="0.25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>
        <f>IF(kraina3[[#This Row],[kobiety 2013]]&lt;kraina3[[#This Row],[kobiety 2014]],1,0)*IF(kraina3[[#This Row],[mezczyzni 2013]]&lt;kraina3[[#This Row],[mezczyzni 2014]],1,0)</f>
        <v>0</v>
      </c>
    </row>
    <row r="28" spans="1:6" x14ac:dyDescent="0.25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>
        <f>IF(kraina3[[#This Row],[kobiety 2013]]&lt;kraina3[[#This Row],[kobiety 2014]],1,0)*IF(kraina3[[#This Row],[mezczyzni 2013]]&lt;kraina3[[#This Row],[mezczyzni 2014]],1,0)</f>
        <v>0</v>
      </c>
    </row>
    <row r="29" spans="1:6" x14ac:dyDescent="0.25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>
        <f>IF(kraina3[[#This Row],[kobiety 2013]]&lt;kraina3[[#This Row],[kobiety 2014]],1,0)*IF(kraina3[[#This Row],[mezczyzni 2013]]&lt;kraina3[[#This Row],[mezczyzni 2014]],1,0)</f>
        <v>0</v>
      </c>
    </row>
    <row r="30" spans="1:6" x14ac:dyDescent="0.25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>
        <f>IF(kraina3[[#This Row],[kobiety 2013]]&lt;kraina3[[#This Row],[kobiety 2014]],1,0)*IF(kraina3[[#This Row],[mezczyzni 2013]]&lt;kraina3[[#This Row],[mezczyzni 2014]],1,0)</f>
        <v>0</v>
      </c>
    </row>
    <row r="31" spans="1:6" x14ac:dyDescent="0.25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>
        <f>IF(kraina3[[#This Row],[kobiety 2013]]&lt;kraina3[[#This Row],[kobiety 2014]],1,0)*IF(kraina3[[#This Row],[mezczyzni 2013]]&lt;kraina3[[#This Row],[mezczyzni 2014]],1,0)</f>
        <v>0</v>
      </c>
    </row>
    <row r="32" spans="1:6" x14ac:dyDescent="0.25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>
        <f>IF(kraina3[[#This Row],[kobiety 2013]]&lt;kraina3[[#This Row],[kobiety 2014]],1,0)*IF(kraina3[[#This Row],[mezczyzni 2013]]&lt;kraina3[[#This Row],[mezczyzni 2014]],1,0)</f>
        <v>0</v>
      </c>
    </row>
    <row r="33" spans="1:6" x14ac:dyDescent="0.25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>
        <f>IF(kraina3[[#This Row],[kobiety 2013]]&lt;kraina3[[#This Row],[kobiety 2014]],1,0)*IF(kraina3[[#This Row],[mezczyzni 2013]]&lt;kraina3[[#This Row],[mezczyzni 2014]],1,0)</f>
        <v>1</v>
      </c>
    </row>
    <row r="34" spans="1:6" x14ac:dyDescent="0.25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>
        <f>IF(kraina3[[#This Row],[kobiety 2013]]&lt;kraina3[[#This Row],[kobiety 2014]],1,0)*IF(kraina3[[#This Row],[mezczyzni 2013]]&lt;kraina3[[#This Row],[mezczyzni 2014]],1,0)</f>
        <v>0</v>
      </c>
    </row>
    <row r="35" spans="1:6" x14ac:dyDescent="0.25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>
        <f>IF(kraina3[[#This Row],[kobiety 2013]]&lt;kraina3[[#This Row],[kobiety 2014]],1,0)*IF(kraina3[[#This Row],[mezczyzni 2013]]&lt;kraina3[[#This Row],[mezczyzni 2014]],1,0)</f>
        <v>1</v>
      </c>
    </row>
    <row r="36" spans="1:6" x14ac:dyDescent="0.25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>
        <f>IF(kraina3[[#This Row],[kobiety 2013]]&lt;kraina3[[#This Row],[kobiety 2014]],1,0)*IF(kraina3[[#This Row],[mezczyzni 2013]]&lt;kraina3[[#This Row],[mezczyzni 2014]],1,0)</f>
        <v>0</v>
      </c>
    </row>
    <row r="37" spans="1:6" x14ac:dyDescent="0.25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>
        <f>IF(kraina3[[#This Row],[kobiety 2013]]&lt;kraina3[[#This Row],[kobiety 2014]],1,0)*IF(kraina3[[#This Row],[mezczyzni 2013]]&lt;kraina3[[#This Row],[mezczyzni 2014]],1,0)</f>
        <v>0</v>
      </c>
    </row>
    <row r="38" spans="1:6" x14ac:dyDescent="0.25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>
        <f>IF(kraina3[[#This Row],[kobiety 2013]]&lt;kraina3[[#This Row],[kobiety 2014]],1,0)*IF(kraina3[[#This Row],[mezczyzni 2013]]&lt;kraina3[[#This Row],[mezczyzni 2014]],1,0)</f>
        <v>0</v>
      </c>
    </row>
    <row r="39" spans="1:6" x14ac:dyDescent="0.25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>
        <f>IF(kraina3[[#This Row],[kobiety 2013]]&lt;kraina3[[#This Row],[kobiety 2014]],1,0)*IF(kraina3[[#This Row],[mezczyzni 2013]]&lt;kraina3[[#This Row],[mezczyzni 2014]],1,0)</f>
        <v>0</v>
      </c>
    </row>
    <row r="40" spans="1:6" x14ac:dyDescent="0.25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>
        <f>IF(kraina3[[#This Row],[kobiety 2013]]&lt;kraina3[[#This Row],[kobiety 2014]],1,0)*IF(kraina3[[#This Row],[mezczyzni 2013]]&lt;kraina3[[#This Row],[mezczyzni 2014]],1,0)</f>
        <v>1</v>
      </c>
    </row>
    <row r="41" spans="1:6" x14ac:dyDescent="0.25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>
        <f>IF(kraina3[[#This Row],[kobiety 2013]]&lt;kraina3[[#This Row],[kobiety 2014]],1,0)*IF(kraina3[[#This Row],[mezczyzni 2013]]&lt;kraina3[[#This Row],[mezczyzni 2014]],1,0)</f>
        <v>1</v>
      </c>
    </row>
    <row r="42" spans="1:6" x14ac:dyDescent="0.25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>
        <f>IF(kraina3[[#This Row],[kobiety 2013]]&lt;kraina3[[#This Row],[kobiety 2014]],1,0)*IF(kraina3[[#This Row],[mezczyzni 2013]]&lt;kraina3[[#This Row],[mezczyzni 2014]],1,0)</f>
        <v>0</v>
      </c>
    </row>
    <row r="43" spans="1:6" x14ac:dyDescent="0.25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>
        <f>IF(kraina3[[#This Row],[kobiety 2013]]&lt;kraina3[[#This Row],[kobiety 2014]],1,0)*IF(kraina3[[#This Row],[mezczyzni 2013]]&lt;kraina3[[#This Row],[mezczyzni 2014]],1,0)</f>
        <v>0</v>
      </c>
    </row>
    <row r="44" spans="1:6" x14ac:dyDescent="0.25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>
        <f>IF(kraina3[[#This Row],[kobiety 2013]]&lt;kraina3[[#This Row],[kobiety 2014]],1,0)*IF(kraina3[[#This Row],[mezczyzni 2013]]&lt;kraina3[[#This Row],[mezczyzni 2014]],1,0)</f>
        <v>0</v>
      </c>
    </row>
    <row r="45" spans="1:6" x14ac:dyDescent="0.25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>
        <f>IF(kraina3[[#This Row],[kobiety 2013]]&lt;kraina3[[#This Row],[kobiety 2014]],1,0)*IF(kraina3[[#This Row],[mezczyzni 2013]]&lt;kraina3[[#This Row],[mezczyzni 2014]],1,0)</f>
        <v>1</v>
      </c>
    </row>
    <row r="46" spans="1:6" x14ac:dyDescent="0.25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>
        <f>IF(kraina3[[#This Row],[kobiety 2013]]&lt;kraina3[[#This Row],[kobiety 2014]],1,0)*IF(kraina3[[#This Row],[mezczyzni 2013]]&lt;kraina3[[#This Row],[mezczyzni 2014]],1,0)</f>
        <v>1</v>
      </c>
    </row>
    <row r="47" spans="1:6" x14ac:dyDescent="0.25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>
        <f>IF(kraina3[[#This Row],[kobiety 2013]]&lt;kraina3[[#This Row],[kobiety 2014]],1,0)*IF(kraina3[[#This Row],[mezczyzni 2013]]&lt;kraina3[[#This Row],[mezczyzni 2014]],1,0)</f>
        <v>1</v>
      </c>
    </row>
    <row r="48" spans="1:6" x14ac:dyDescent="0.25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>
        <f>IF(kraina3[[#This Row],[kobiety 2013]]&lt;kraina3[[#This Row],[kobiety 2014]],1,0)*IF(kraina3[[#This Row],[mezczyzni 2013]]&lt;kraina3[[#This Row],[mezczyzni 2014]],1,0)</f>
        <v>1</v>
      </c>
    </row>
    <row r="49" spans="1:6" x14ac:dyDescent="0.25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>
        <f>IF(kraina3[[#This Row],[kobiety 2013]]&lt;kraina3[[#This Row],[kobiety 2014]],1,0)*IF(kraina3[[#This Row],[mezczyzni 2013]]&lt;kraina3[[#This Row],[mezczyzni 2014]],1,0)</f>
        <v>1</v>
      </c>
    </row>
    <row r="50" spans="1:6" x14ac:dyDescent="0.25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>
        <f>IF(kraina3[[#This Row],[kobiety 2013]]&lt;kraina3[[#This Row],[kobiety 2014]],1,0)*IF(kraina3[[#This Row],[mezczyzni 2013]]&lt;kraina3[[#This Row],[mezczyzni 2014]],1,0)</f>
        <v>1</v>
      </c>
    </row>
    <row r="51" spans="1:6" x14ac:dyDescent="0.25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>
        <f>IF(kraina3[[#This Row],[kobiety 2013]]&lt;kraina3[[#This Row],[kobiety 2014]],1,0)*IF(kraina3[[#This Row],[mezczyzni 2013]]&lt;kraina3[[#This Row],[mezczyzni 2014]],1,0)</f>
        <v>0</v>
      </c>
    </row>
    <row r="52" spans="1:6" x14ac:dyDescent="0.25">
      <c r="A52" s="1"/>
      <c r="F52">
        <f>SUM(kraina3[mezczyzni 2015])</f>
        <v>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workbookViewId="0">
      <selection activeCell="P29" sqref="P29"/>
    </sheetView>
  </sheetViews>
  <sheetFormatPr defaultRowHeight="15" x14ac:dyDescent="0.25"/>
  <cols>
    <col min="1" max="1" width="23.28515625" customWidth="1"/>
    <col min="2" max="3" width="11.140625" bestFit="1" customWidth="1"/>
    <col min="4" max="4" width="9.85546875" bestFit="1" customWidth="1"/>
  </cols>
  <sheetData>
    <row r="1" spans="1:8" x14ac:dyDescent="0.25">
      <c r="A1" t="s">
        <v>50</v>
      </c>
      <c r="E1" t="s">
        <v>55</v>
      </c>
      <c r="F1" t="s">
        <v>56</v>
      </c>
      <c r="G1" t="s">
        <v>57</v>
      </c>
      <c r="H1" t="s">
        <v>58</v>
      </c>
    </row>
    <row r="2" spans="1:8" x14ac:dyDescent="0.25">
      <c r="A2" s="1" t="s">
        <v>0</v>
      </c>
      <c r="B2">
        <v>2812202</v>
      </c>
      <c r="E2">
        <f>IF(MID(A2,4,1)="A",B2,0)</f>
        <v>0</v>
      </c>
      <c r="F2">
        <f>IF(MID(A2,4,1)="B",B2,0)</f>
        <v>0</v>
      </c>
      <c r="G2">
        <f>IF(MID(A2,4,1)="C",B2,0)</f>
        <v>0</v>
      </c>
      <c r="H2">
        <f>IF(MID(A2,4,1)="D",B2,0)</f>
        <v>2812202</v>
      </c>
    </row>
    <row r="3" spans="1:8" x14ac:dyDescent="0.25">
      <c r="A3" s="1" t="s">
        <v>1</v>
      </c>
      <c r="B3">
        <v>3353163</v>
      </c>
      <c r="E3">
        <f t="shared" ref="E3:E51" si="0">IF(MID(A3,4,1)="A",B3,0)</f>
        <v>0</v>
      </c>
      <c r="F3">
        <f t="shared" ref="F3:F51" si="1">IF(MID(A3,4,1)="B",B3,0)</f>
        <v>0</v>
      </c>
      <c r="G3">
        <f t="shared" ref="G3:G51" si="2">IF(MID(A3,4,1)="C",B3,0)</f>
        <v>0</v>
      </c>
      <c r="H3">
        <f t="shared" ref="H3:H50" si="3">IF(MID(A3,4,1)="D",B3,0)</f>
        <v>3353163</v>
      </c>
    </row>
    <row r="4" spans="1:8" x14ac:dyDescent="0.25">
      <c r="A4" s="1" t="s">
        <v>2</v>
      </c>
      <c r="B4">
        <v>2443837</v>
      </c>
      <c r="E4">
        <f t="shared" si="0"/>
        <v>0</v>
      </c>
      <c r="F4">
        <f t="shared" si="1"/>
        <v>0</v>
      </c>
      <c r="G4">
        <f t="shared" si="2"/>
        <v>2443837</v>
      </c>
      <c r="H4">
        <f t="shared" si="3"/>
        <v>0</v>
      </c>
    </row>
    <row r="5" spans="1:8" x14ac:dyDescent="0.25">
      <c r="A5" s="1" t="s">
        <v>3</v>
      </c>
      <c r="B5">
        <v>1975115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1975115</v>
      </c>
    </row>
    <row r="6" spans="1:8" x14ac:dyDescent="0.25">
      <c r="A6" s="1" t="s">
        <v>4</v>
      </c>
      <c r="B6">
        <v>4664729</v>
      </c>
      <c r="E6">
        <f t="shared" si="0"/>
        <v>4664729</v>
      </c>
      <c r="F6">
        <f t="shared" si="1"/>
        <v>0</v>
      </c>
      <c r="G6">
        <f t="shared" si="2"/>
        <v>0</v>
      </c>
      <c r="H6">
        <f t="shared" si="3"/>
        <v>0</v>
      </c>
    </row>
    <row r="7" spans="1:8" x14ac:dyDescent="0.25">
      <c r="A7" s="1" t="s">
        <v>5</v>
      </c>
      <c r="B7">
        <v>3698361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3698361</v>
      </c>
    </row>
    <row r="8" spans="1:8" x14ac:dyDescent="0.25">
      <c r="A8" s="1" t="s">
        <v>6</v>
      </c>
      <c r="B8">
        <v>7689971</v>
      </c>
      <c r="E8">
        <f t="shared" si="0"/>
        <v>0</v>
      </c>
      <c r="F8">
        <f t="shared" si="1"/>
        <v>7689971</v>
      </c>
      <c r="G8">
        <f t="shared" si="2"/>
        <v>0</v>
      </c>
      <c r="H8">
        <f t="shared" si="3"/>
        <v>0</v>
      </c>
    </row>
    <row r="9" spans="1:8" x14ac:dyDescent="0.25">
      <c r="A9" s="1" t="s">
        <v>7</v>
      </c>
      <c r="B9">
        <v>1335057</v>
      </c>
      <c r="E9">
        <f t="shared" si="0"/>
        <v>1335057</v>
      </c>
      <c r="F9">
        <f t="shared" si="1"/>
        <v>0</v>
      </c>
      <c r="G9">
        <f t="shared" si="2"/>
        <v>0</v>
      </c>
      <c r="H9">
        <f t="shared" si="3"/>
        <v>0</v>
      </c>
    </row>
    <row r="10" spans="1:8" x14ac:dyDescent="0.25">
      <c r="A10" s="1" t="s">
        <v>8</v>
      </c>
      <c r="B10">
        <v>3291343</v>
      </c>
      <c r="E10">
        <f t="shared" si="0"/>
        <v>0</v>
      </c>
      <c r="F10">
        <f t="shared" si="1"/>
        <v>0</v>
      </c>
      <c r="G10">
        <f t="shared" si="2"/>
        <v>3291343</v>
      </c>
      <c r="H10">
        <f t="shared" si="3"/>
        <v>0</v>
      </c>
    </row>
    <row r="11" spans="1:8" x14ac:dyDescent="0.25">
      <c r="A11" s="1" t="s">
        <v>9</v>
      </c>
      <c r="B11">
        <v>2339967</v>
      </c>
      <c r="E11">
        <f t="shared" si="0"/>
        <v>0</v>
      </c>
      <c r="F11">
        <f t="shared" si="1"/>
        <v>0</v>
      </c>
      <c r="G11">
        <f t="shared" si="2"/>
        <v>2339967</v>
      </c>
      <c r="H11">
        <f t="shared" si="3"/>
        <v>0</v>
      </c>
    </row>
    <row r="12" spans="1:8" x14ac:dyDescent="0.25">
      <c r="A12" s="1" t="s">
        <v>10</v>
      </c>
      <c r="B12">
        <v>3983255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si="3"/>
        <v>3983255</v>
      </c>
    </row>
    <row r="13" spans="1:8" x14ac:dyDescent="0.25">
      <c r="A13" s="1" t="s">
        <v>11</v>
      </c>
      <c r="B13">
        <v>7688480</v>
      </c>
      <c r="E13">
        <f t="shared" si="0"/>
        <v>0</v>
      </c>
      <c r="F13">
        <f t="shared" si="1"/>
        <v>0</v>
      </c>
      <c r="G13">
        <f t="shared" si="2"/>
        <v>7688480</v>
      </c>
      <c r="H13">
        <f t="shared" si="3"/>
        <v>0</v>
      </c>
    </row>
    <row r="14" spans="1:8" x14ac:dyDescent="0.25">
      <c r="A14" s="1" t="s">
        <v>12</v>
      </c>
      <c r="B14">
        <v>1960392</v>
      </c>
      <c r="E14">
        <f t="shared" si="0"/>
        <v>1960392</v>
      </c>
      <c r="F14">
        <f t="shared" si="1"/>
        <v>0</v>
      </c>
      <c r="G14">
        <f t="shared" si="2"/>
        <v>0</v>
      </c>
      <c r="H14">
        <f t="shared" si="3"/>
        <v>0</v>
      </c>
    </row>
    <row r="15" spans="1:8" x14ac:dyDescent="0.25">
      <c r="A15" s="1" t="s">
        <v>13</v>
      </c>
      <c r="B15">
        <v>2177470</v>
      </c>
      <c r="E15">
        <f t="shared" si="0"/>
        <v>2177470</v>
      </c>
      <c r="F15">
        <f t="shared" si="1"/>
        <v>0</v>
      </c>
      <c r="G15">
        <f t="shared" si="2"/>
        <v>0</v>
      </c>
      <c r="H15">
        <f t="shared" si="3"/>
        <v>0</v>
      </c>
    </row>
    <row r="16" spans="1:8" x14ac:dyDescent="0.25">
      <c r="A16" s="1" t="s">
        <v>14</v>
      </c>
      <c r="B16">
        <v>5134027</v>
      </c>
      <c r="E16">
        <f t="shared" si="0"/>
        <v>5134027</v>
      </c>
      <c r="F16">
        <f t="shared" si="1"/>
        <v>0</v>
      </c>
      <c r="G16">
        <f t="shared" si="2"/>
        <v>0</v>
      </c>
      <c r="H16">
        <f t="shared" si="3"/>
        <v>0</v>
      </c>
    </row>
    <row r="17" spans="1:8" x14ac:dyDescent="0.25">
      <c r="A17" s="1" t="s">
        <v>15</v>
      </c>
      <c r="B17">
        <v>2728601</v>
      </c>
      <c r="E17">
        <f t="shared" si="0"/>
        <v>0</v>
      </c>
      <c r="F17">
        <f t="shared" si="1"/>
        <v>0</v>
      </c>
      <c r="G17">
        <f t="shared" si="2"/>
        <v>2728601</v>
      </c>
      <c r="H17">
        <f t="shared" si="3"/>
        <v>0</v>
      </c>
    </row>
    <row r="18" spans="1:8" x14ac:dyDescent="0.25">
      <c r="A18" s="1" t="s">
        <v>16</v>
      </c>
      <c r="B18">
        <v>5009321</v>
      </c>
      <c r="E18">
        <f t="shared" si="0"/>
        <v>5009321</v>
      </c>
      <c r="F18">
        <f t="shared" si="1"/>
        <v>0</v>
      </c>
      <c r="G18">
        <f t="shared" si="2"/>
        <v>0</v>
      </c>
      <c r="H18">
        <f t="shared" si="3"/>
        <v>0</v>
      </c>
    </row>
    <row r="19" spans="1:8" x14ac:dyDescent="0.25">
      <c r="A19" s="1" t="s">
        <v>17</v>
      </c>
      <c r="B19">
        <v>2729291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2729291</v>
      </c>
    </row>
    <row r="20" spans="1:8" x14ac:dyDescent="0.25">
      <c r="A20" s="1" t="s">
        <v>18</v>
      </c>
      <c r="B20">
        <v>6175874</v>
      </c>
      <c r="E20">
        <f t="shared" si="0"/>
        <v>0</v>
      </c>
      <c r="F20">
        <f t="shared" si="1"/>
        <v>0</v>
      </c>
      <c r="G20">
        <f t="shared" si="2"/>
        <v>6175874</v>
      </c>
      <c r="H20">
        <f t="shared" si="3"/>
        <v>0</v>
      </c>
    </row>
    <row r="21" spans="1:8" x14ac:dyDescent="0.25">
      <c r="A21" s="1" t="s">
        <v>19</v>
      </c>
      <c r="B21">
        <v>3008890</v>
      </c>
      <c r="E21">
        <f t="shared" si="0"/>
        <v>0</v>
      </c>
      <c r="F21">
        <f t="shared" si="1"/>
        <v>0</v>
      </c>
      <c r="G21">
        <f t="shared" si="2"/>
        <v>3008890</v>
      </c>
      <c r="H21">
        <f t="shared" si="3"/>
        <v>0</v>
      </c>
    </row>
    <row r="22" spans="1:8" x14ac:dyDescent="0.25">
      <c r="A22" s="1" t="s">
        <v>20</v>
      </c>
      <c r="B22">
        <v>4752576</v>
      </c>
      <c r="E22">
        <f t="shared" si="0"/>
        <v>4752576</v>
      </c>
      <c r="F22">
        <f t="shared" si="1"/>
        <v>0</v>
      </c>
      <c r="G22">
        <f t="shared" si="2"/>
        <v>0</v>
      </c>
      <c r="H22">
        <f t="shared" si="3"/>
        <v>0</v>
      </c>
    </row>
    <row r="23" spans="1:8" x14ac:dyDescent="0.25">
      <c r="A23" s="1" t="s">
        <v>21</v>
      </c>
      <c r="B23">
        <v>1434562</v>
      </c>
      <c r="E23">
        <f t="shared" si="0"/>
        <v>0</v>
      </c>
      <c r="F23">
        <f t="shared" si="1"/>
        <v>1434562</v>
      </c>
      <c r="G23">
        <f t="shared" si="2"/>
        <v>0</v>
      </c>
      <c r="H23">
        <f t="shared" si="3"/>
        <v>0</v>
      </c>
    </row>
    <row r="24" spans="1:8" x14ac:dyDescent="0.25">
      <c r="A24" s="1" t="s">
        <v>22</v>
      </c>
      <c r="B24">
        <v>4505451</v>
      </c>
      <c r="E24">
        <f t="shared" si="0"/>
        <v>0</v>
      </c>
      <c r="F24">
        <f t="shared" si="1"/>
        <v>4505451</v>
      </c>
      <c r="G24">
        <f t="shared" si="2"/>
        <v>0</v>
      </c>
      <c r="H24">
        <f t="shared" si="3"/>
        <v>0</v>
      </c>
    </row>
    <row r="25" spans="1:8" x14ac:dyDescent="0.25">
      <c r="A25" s="1" t="s">
        <v>23</v>
      </c>
      <c r="B25">
        <v>1327364</v>
      </c>
      <c r="E25">
        <f t="shared" si="0"/>
        <v>0</v>
      </c>
      <c r="F25">
        <f t="shared" si="1"/>
        <v>0</v>
      </c>
      <c r="G25">
        <f t="shared" si="2"/>
        <v>1327364</v>
      </c>
      <c r="H25">
        <f t="shared" si="3"/>
        <v>0</v>
      </c>
    </row>
    <row r="26" spans="1:8" x14ac:dyDescent="0.25">
      <c r="A26" s="1" t="s">
        <v>24</v>
      </c>
      <c r="B26">
        <v>884947</v>
      </c>
      <c r="E26">
        <f t="shared" si="0"/>
        <v>0</v>
      </c>
      <c r="F26">
        <f t="shared" si="1"/>
        <v>884947</v>
      </c>
      <c r="G26">
        <f t="shared" si="2"/>
        <v>0</v>
      </c>
      <c r="H26">
        <f t="shared" si="3"/>
        <v>0</v>
      </c>
    </row>
    <row r="27" spans="1:8" x14ac:dyDescent="0.25">
      <c r="A27" s="1" t="s">
        <v>25</v>
      </c>
      <c r="B27">
        <v>2151563</v>
      </c>
      <c r="E27">
        <f t="shared" si="0"/>
        <v>0</v>
      </c>
      <c r="F27">
        <f t="shared" si="1"/>
        <v>0</v>
      </c>
      <c r="G27">
        <f t="shared" si="2"/>
        <v>2151563</v>
      </c>
      <c r="H27">
        <f t="shared" si="3"/>
        <v>0</v>
      </c>
    </row>
    <row r="28" spans="1:8" x14ac:dyDescent="0.25">
      <c r="A28" s="1" t="s">
        <v>26</v>
      </c>
      <c r="B28">
        <v>4709695</v>
      </c>
      <c r="E28">
        <f t="shared" si="0"/>
        <v>0</v>
      </c>
      <c r="F28">
        <f t="shared" si="1"/>
        <v>0</v>
      </c>
      <c r="G28">
        <f t="shared" si="2"/>
        <v>4709695</v>
      </c>
      <c r="H28">
        <f t="shared" si="3"/>
        <v>0</v>
      </c>
    </row>
    <row r="29" spans="1:8" x14ac:dyDescent="0.25">
      <c r="A29" s="1" t="s">
        <v>27</v>
      </c>
      <c r="B29">
        <v>5450595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5450595</v>
      </c>
    </row>
    <row r="30" spans="1:8" x14ac:dyDescent="0.25">
      <c r="A30" s="1" t="s">
        <v>28</v>
      </c>
      <c r="B30">
        <v>3703941</v>
      </c>
      <c r="E30">
        <f t="shared" si="0"/>
        <v>3703941</v>
      </c>
      <c r="F30">
        <f t="shared" si="1"/>
        <v>0</v>
      </c>
      <c r="G30">
        <f t="shared" si="2"/>
        <v>0</v>
      </c>
      <c r="H30">
        <f t="shared" si="3"/>
        <v>0</v>
      </c>
    </row>
    <row r="31" spans="1:8" x14ac:dyDescent="0.25">
      <c r="A31" s="1" t="s">
        <v>29</v>
      </c>
      <c r="B31">
        <v>5040530</v>
      </c>
      <c r="E31">
        <f t="shared" si="0"/>
        <v>0</v>
      </c>
      <c r="F31">
        <f t="shared" si="1"/>
        <v>0</v>
      </c>
      <c r="G31">
        <f t="shared" si="2"/>
        <v>5040530</v>
      </c>
      <c r="H31">
        <f t="shared" si="3"/>
        <v>0</v>
      </c>
    </row>
    <row r="32" spans="1:8" x14ac:dyDescent="0.25">
      <c r="A32" s="1" t="s">
        <v>30</v>
      </c>
      <c r="B32">
        <v>3754769</v>
      </c>
      <c r="E32">
        <f t="shared" si="0"/>
        <v>0</v>
      </c>
      <c r="F32">
        <f t="shared" si="1"/>
        <v>0</v>
      </c>
      <c r="G32">
        <f t="shared" si="2"/>
        <v>3754769</v>
      </c>
      <c r="H32">
        <f t="shared" si="3"/>
        <v>0</v>
      </c>
    </row>
    <row r="33" spans="1:8" x14ac:dyDescent="0.25">
      <c r="A33" s="1" t="s">
        <v>31</v>
      </c>
      <c r="B33">
        <v>2021024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2021024</v>
      </c>
    </row>
    <row r="34" spans="1:8" x14ac:dyDescent="0.25">
      <c r="A34" s="1" t="s">
        <v>32</v>
      </c>
      <c r="B34">
        <v>5856254</v>
      </c>
      <c r="E34">
        <f t="shared" si="0"/>
        <v>0</v>
      </c>
      <c r="F34">
        <f t="shared" si="1"/>
        <v>5856254</v>
      </c>
      <c r="G34">
        <f t="shared" si="2"/>
        <v>0</v>
      </c>
      <c r="H34">
        <f t="shared" si="3"/>
        <v>0</v>
      </c>
    </row>
    <row r="35" spans="1:8" x14ac:dyDescent="0.25">
      <c r="A35" s="1" t="s">
        <v>33</v>
      </c>
      <c r="B35">
        <v>158033</v>
      </c>
      <c r="E35">
        <f t="shared" si="0"/>
        <v>0</v>
      </c>
      <c r="F35">
        <f t="shared" si="1"/>
        <v>0</v>
      </c>
      <c r="G35">
        <f t="shared" si="2"/>
        <v>158033</v>
      </c>
      <c r="H35">
        <f t="shared" si="3"/>
        <v>0</v>
      </c>
    </row>
    <row r="36" spans="1:8" x14ac:dyDescent="0.25">
      <c r="A36" s="1" t="s">
        <v>34</v>
      </c>
      <c r="B36">
        <v>4984142</v>
      </c>
      <c r="E36">
        <f t="shared" si="0"/>
        <v>0</v>
      </c>
      <c r="F36">
        <f t="shared" si="1"/>
        <v>0</v>
      </c>
      <c r="G36">
        <f t="shared" si="2"/>
        <v>4984142</v>
      </c>
      <c r="H36">
        <f t="shared" si="3"/>
        <v>0</v>
      </c>
    </row>
    <row r="37" spans="1:8" x14ac:dyDescent="0.25">
      <c r="A37" s="1" t="s">
        <v>35</v>
      </c>
      <c r="B37">
        <v>3653434</v>
      </c>
      <c r="E37">
        <f t="shared" si="0"/>
        <v>0</v>
      </c>
      <c r="F37">
        <f t="shared" si="1"/>
        <v>3653434</v>
      </c>
      <c r="G37">
        <f t="shared" si="2"/>
        <v>0</v>
      </c>
      <c r="H37">
        <f t="shared" si="3"/>
        <v>0</v>
      </c>
    </row>
    <row r="38" spans="1:8" x14ac:dyDescent="0.25">
      <c r="A38" s="1" t="s">
        <v>36</v>
      </c>
      <c r="B38">
        <v>2921428</v>
      </c>
      <c r="E38">
        <f t="shared" si="0"/>
        <v>2921428</v>
      </c>
      <c r="F38">
        <f t="shared" si="1"/>
        <v>0</v>
      </c>
      <c r="G38">
        <f t="shared" si="2"/>
        <v>0</v>
      </c>
      <c r="H38">
        <f t="shared" si="3"/>
        <v>0</v>
      </c>
    </row>
    <row r="39" spans="1:8" x14ac:dyDescent="0.25">
      <c r="A39" s="1" t="s">
        <v>37</v>
      </c>
      <c r="B39">
        <v>3286803</v>
      </c>
      <c r="E39">
        <f t="shared" si="0"/>
        <v>0</v>
      </c>
      <c r="F39">
        <f t="shared" si="1"/>
        <v>3286803</v>
      </c>
      <c r="G39">
        <f t="shared" si="2"/>
        <v>0</v>
      </c>
      <c r="H39">
        <f t="shared" si="3"/>
        <v>0</v>
      </c>
    </row>
    <row r="40" spans="1:8" x14ac:dyDescent="0.25">
      <c r="A40" s="1" t="s">
        <v>38</v>
      </c>
      <c r="B40">
        <v>1063625</v>
      </c>
      <c r="E40">
        <f t="shared" si="0"/>
        <v>0</v>
      </c>
      <c r="F40">
        <f t="shared" si="1"/>
        <v>0</v>
      </c>
      <c r="G40">
        <f t="shared" si="2"/>
        <v>0</v>
      </c>
      <c r="H40">
        <f t="shared" si="3"/>
        <v>1063625</v>
      </c>
    </row>
    <row r="41" spans="1:8" x14ac:dyDescent="0.25">
      <c r="A41" s="1" t="s">
        <v>39</v>
      </c>
      <c r="B41">
        <v>2270638</v>
      </c>
      <c r="E41">
        <f t="shared" si="0"/>
        <v>2270638</v>
      </c>
      <c r="F41">
        <f t="shared" si="1"/>
        <v>0</v>
      </c>
      <c r="G41">
        <f t="shared" si="2"/>
        <v>0</v>
      </c>
      <c r="H41">
        <f t="shared" si="3"/>
        <v>0</v>
      </c>
    </row>
    <row r="42" spans="1:8" x14ac:dyDescent="0.25">
      <c r="A42" s="1" t="s">
        <v>40</v>
      </c>
      <c r="B42">
        <v>4318105</v>
      </c>
      <c r="E42">
        <f t="shared" si="0"/>
        <v>0</v>
      </c>
      <c r="F42">
        <f t="shared" si="1"/>
        <v>0</v>
      </c>
      <c r="G42">
        <f t="shared" si="2"/>
        <v>0</v>
      </c>
      <c r="H42">
        <f t="shared" si="3"/>
        <v>4318105</v>
      </c>
    </row>
    <row r="43" spans="1:8" x14ac:dyDescent="0.25">
      <c r="A43" s="1" t="s">
        <v>41</v>
      </c>
      <c r="B43">
        <v>4544199</v>
      </c>
      <c r="E43">
        <f t="shared" si="0"/>
        <v>0</v>
      </c>
      <c r="F43">
        <f t="shared" si="1"/>
        <v>4544199</v>
      </c>
      <c r="G43">
        <f t="shared" si="2"/>
        <v>0</v>
      </c>
      <c r="H43">
        <f t="shared" si="3"/>
        <v>0</v>
      </c>
    </row>
    <row r="44" spans="1:8" x14ac:dyDescent="0.25">
      <c r="A44" s="1" t="s">
        <v>42</v>
      </c>
      <c r="B44">
        <v>5125651</v>
      </c>
      <c r="E44">
        <f t="shared" si="0"/>
        <v>0</v>
      </c>
      <c r="F44">
        <f t="shared" si="1"/>
        <v>0</v>
      </c>
      <c r="G44">
        <f t="shared" si="2"/>
        <v>0</v>
      </c>
      <c r="H44">
        <f t="shared" si="3"/>
        <v>5125651</v>
      </c>
    </row>
    <row r="45" spans="1:8" x14ac:dyDescent="0.25">
      <c r="A45" s="1" t="s">
        <v>43</v>
      </c>
      <c r="B45">
        <v>1673241</v>
      </c>
      <c r="E45">
        <f t="shared" si="0"/>
        <v>0</v>
      </c>
      <c r="F45">
        <f t="shared" si="1"/>
        <v>0</v>
      </c>
      <c r="G45">
        <f t="shared" si="2"/>
        <v>1673241</v>
      </c>
      <c r="H45">
        <f t="shared" si="3"/>
        <v>0</v>
      </c>
    </row>
    <row r="46" spans="1:8" x14ac:dyDescent="0.25">
      <c r="A46" s="1" t="s">
        <v>44</v>
      </c>
      <c r="B46">
        <v>2257874</v>
      </c>
      <c r="E46">
        <f t="shared" si="0"/>
        <v>0</v>
      </c>
      <c r="F46">
        <f t="shared" si="1"/>
        <v>2257874</v>
      </c>
      <c r="G46">
        <f t="shared" si="2"/>
        <v>0</v>
      </c>
      <c r="H46">
        <f t="shared" si="3"/>
        <v>0</v>
      </c>
    </row>
    <row r="47" spans="1:8" x14ac:dyDescent="0.25">
      <c r="A47" s="1" t="s">
        <v>45</v>
      </c>
      <c r="B47">
        <v>286380</v>
      </c>
      <c r="E47">
        <f t="shared" si="0"/>
        <v>0</v>
      </c>
      <c r="F47">
        <f t="shared" si="1"/>
        <v>0</v>
      </c>
      <c r="G47">
        <f t="shared" si="2"/>
        <v>286380</v>
      </c>
      <c r="H47">
        <f t="shared" si="3"/>
        <v>0</v>
      </c>
    </row>
    <row r="48" spans="1:8" x14ac:dyDescent="0.25">
      <c r="A48" s="1" t="s">
        <v>46</v>
      </c>
      <c r="B48">
        <v>2503710</v>
      </c>
      <c r="E48">
        <f t="shared" si="0"/>
        <v>0</v>
      </c>
      <c r="F48">
        <f t="shared" si="1"/>
        <v>2503710</v>
      </c>
      <c r="G48">
        <f t="shared" si="2"/>
        <v>0</v>
      </c>
      <c r="H48">
        <f t="shared" si="3"/>
        <v>0</v>
      </c>
    </row>
    <row r="49" spans="1:8" x14ac:dyDescent="0.25">
      <c r="A49" s="1" t="s">
        <v>47</v>
      </c>
      <c r="B49">
        <v>5369399</v>
      </c>
      <c r="E49">
        <f t="shared" si="0"/>
        <v>0</v>
      </c>
      <c r="F49">
        <f t="shared" si="1"/>
        <v>0</v>
      </c>
      <c r="G49">
        <f t="shared" si="2"/>
        <v>5369399</v>
      </c>
      <c r="H49">
        <f t="shared" si="3"/>
        <v>0</v>
      </c>
    </row>
    <row r="50" spans="1:8" x14ac:dyDescent="0.25">
      <c r="A50" s="1" t="s">
        <v>48</v>
      </c>
      <c r="B50">
        <v>516909</v>
      </c>
      <c r="E50">
        <f t="shared" si="0"/>
        <v>0</v>
      </c>
      <c r="F50">
        <f t="shared" si="1"/>
        <v>0</v>
      </c>
      <c r="G50">
        <f t="shared" si="2"/>
        <v>516909</v>
      </c>
      <c r="H50">
        <f t="shared" si="3"/>
        <v>0</v>
      </c>
    </row>
    <row r="51" spans="1:8" x14ac:dyDescent="0.25">
      <c r="A51" s="1" t="s">
        <v>49</v>
      </c>
      <c r="B51">
        <v>5119414</v>
      </c>
      <c r="E51">
        <f t="shared" si="0"/>
        <v>0</v>
      </c>
      <c r="F51">
        <f t="shared" si="1"/>
        <v>5119414</v>
      </c>
      <c r="G51">
        <f t="shared" si="2"/>
        <v>0</v>
      </c>
      <c r="H51">
        <f>IF(MID(A51,4,1)="D",B51,0)</f>
        <v>0</v>
      </c>
    </row>
    <row r="52" spans="1:8" x14ac:dyDescent="0.25">
      <c r="E52">
        <f>SUM(E2:E51)</f>
        <v>33929579</v>
      </c>
      <c r="F52">
        <f t="shared" ref="F52:H52" si="4">SUM(F2:F51)</f>
        <v>41736619</v>
      </c>
      <c r="G52">
        <f t="shared" si="4"/>
        <v>57649017</v>
      </c>
      <c r="H52">
        <f t="shared" si="4"/>
        <v>36530387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1 7 t l V / 4 f 9 h + j A A A A 9 g A A A B I A H A B D b 2 5 m a W c v U G F j a 2 F n Z S 5 4 b W w g o h g A K K A U A A A A A A A A A A A A A A A A A A A A A A A A A A A A h Y 8 x D o I w G I W v Q r r T l u p g y E 8 Z X C E h M T G u T a n Q A I X Q Y r m b g 0 f y C m I U d X N 8 3 / u G 9 + 7 X G 6 R z 1 w Y X N V r d m w R F m K J A G d m X 2 l Q J m t w 5 3 K G U Q y F k I y o V L L K x 8 W z L B N X O D T E h 3 n v s N 7 g f K 8 I o j c g p z w 6 y V p 1 A H 1 n / l 0 N t r B N G K s T h + B r D G Y 4 Y w 2 z L M A W y Q s i 1 + Q p s 2 f t s f y D s p 9 Z N o + J D G x Y Z k D U C e X / g D 1 B L A w Q U A A I A C A D X u 2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7 t l V 8 N K Y M U r A Q A A Z A M A A B M A H A B G b 3 J t d W x h c y 9 T Z W N 0 a W 9 u M S 5 t I K I Y A C i g F A A A A A A A A A A A A A A A A A A A A A A A A A A A A O 2 R v 0 7 D M B D G 9 0 h 5 B 8 t d E s m K m t A g Q Z U p B a k D S K h l g T C Y 9 g C 3 y b m y L 6 h R 1 Y V X Y m K u + l 6 4 C n + K R H c G v N j + P t / 5 d / o s T E h p Z K N 2 j / u + 5 3 v 2 S R q Y s r m R C i X L W A n k e 8 y t 7 Z v Z v E 6 3 L 9 q J u X 2 O B n p S V 4 A U n K s S o l w j u Y s N e H 5 a X F s w t p h p l L Y Y g J 2 T X h R D f N C m k t T M J b u Q V B t Z x C e V n M m k G 6 f M F O 2 H E S 2 J h + J 2 A K W q F I H J e J 8 L l u u y r t B m q W B n O N F T h Y 9 Z n K R d w a 5 q T T C i p o T s + x h d a o S 7 U L T g H X 5 T K U A 3 o W b U L L j j H 8 t 7 9 2 p s J N o d V d t + 3 C z A B l 9 j i t W K t 0 b s C F w h M I I l r Q X 7 1 B O n D 5 G O e 9 G u d M 8 4 O m T 0 D h n p T 2 M d + p 7 C 3 / H 3 U + r w j 5 y C J O T / Y f 3 B s N 4 B U E s B A i 0 A F A A C A A g A 1 7 t l V / 4 f 9 h + j A A A A 9 g A A A B I A A A A A A A A A A A A A A A A A A A A A A E N v b m Z p Z y 9 Q Y W N r Y W d l L n h t b F B L A Q I t A B Q A A g A I A N e 7 Z V c P y u m r p A A A A O k A A A A T A A A A A A A A A A A A A A A A A O 8 A A A B b Q 2 9 u d G V u d F 9 U e X B l c 1 0 u e G 1 s U E s B A i 0 A F A A C A A g A 1 7 t l V 8 N K Y M U r A Q A A Z A M A A B M A A A A A A A A A A A A A A A A A 4 A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I A A A A A A A C C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y Y W l u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V Q y M j o x N z o x N S 4 0 M j g 5 N j M x W i I g L z 4 8 R W 5 0 c n k g V H l w Z T 0 i R m l s b E N v b H V t b l R 5 c G V z I i B W Y W x 1 Z T 0 i c 0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c m F p b m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t y Y W l u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1 V D I y O j E 3 O j E 1 L j Q y O D k 2 M z F a I i A v P j x F b n R y e S B U e X B l P S J G a W x s Q 2 9 s d W 1 u V H l w Z X M i I F Z h b H V l P S J z Q m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U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m F p b m E v Q X V 0 b 1 J l b W 9 2 Z W R D b 2 x 1 b W 5 z M S 5 7 Q 2 9 s d W 1 u M S w w f S Z x d W 9 0 O y w m c X V v d D t T Z W N 0 a W 9 u M S 9 r c m F p b m E v Q X V 0 b 1 J l b W 9 2 Z W R D b 2 x 1 b W 5 z M S 5 7 Q 2 9 s d W 1 u M i w x f S Z x d W 9 0 O y w m c X V v d D t T Z W N 0 a W 9 u M S 9 r c m F p b m E v Q X V 0 b 1 J l b W 9 2 Z W R D b 2 x 1 b W 5 z M S 5 7 Q 2 9 s d W 1 u M y w y f S Z x d W 9 0 O y w m c X V v d D t T Z W N 0 a W 9 u M S 9 r c m F p b m E v Q X V 0 b 1 J l b W 9 2 Z W R D b 2 x 1 b W 5 z M S 5 7 Q 2 9 s d W 1 u N C w z f S Z x d W 9 0 O y w m c X V v d D t T Z W N 0 a W 9 u M S 9 r c m F p b m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c m F p b m E v Q X V 0 b 1 J l b W 9 2 Z W R D b 2 x 1 b W 5 z M S 5 7 Q 2 9 s d W 1 u M S w w f S Z x d W 9 0 O y w m c X V v d D t T Z W N 0 a W 9 u M S 9 r c m F p b m E v Q X V 0 b 1 J l b W 9 2 Z W R D b 2 x 1 b W 5 z M S 5 7 Q 2 9 s d W 1 u M i w x f S Z x d W 9 0 O y w m c X V v d D t T Z W N 0 a W 9 u M S 9 r c m F p b m E v Q X V 0 b 1 J l b W 9 2 Z W R D b 2 x 1 b W 5 z M S 5 7 Q 2 9 s d W 1 u M y w y f S Z x d W 9 0 O y w m c X V v d D t T Z W N 0 a W 9 u M S 9 r c m F p b m E v Q X V 0 b 1 J l b W 9 2 Z W R D b 2 x 1 b W 5 z M S 5 7 Q 2 9 s d W 1 u N C w z f S Z x d W 9 0 O y w m c X V v d D t T Z W N 0 a W 9 u M S 9 r c m F p b m E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y Y W l u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o T I K t l p u t A m n Q A g g j 6 1 D E A A A A A A g A A A A A A E G Y A A A A B A A A g A A A A w H t V F E o 2 V u v 7 5 f O a h D J d g C G y j k P Z d O w O l q D u C p Y k M 1 U A A A A A D o A A A A A C A A A g A A A A L 6 I c Q T 6 o d t w T F o c 2 j 5 E e 2 X y n S P y U D p s / u b 2 v u v x o 5 + d Q A A A A P g e K 5 q t M 4 m H l F I c r d t w y g M f q Z 3 H B 1 H 3 D D V F V U Z s g 5 l 1 8 y V E i h R f N 3 U l L Z X 6 J y Z 0 + 4 Y c 2 r B + A Y Z 2 M d U O h z T A 1 a r y a Z 1 V 0 B 4 n s M C K d N / 1 p j e d A A A A A g 9 L C I D 9 G G D v h n 9 i G a p x W c l C m V r k W H L l c m Y G 5 j I 1 f y q 4 8 + J 9 C 9 h U M G u 9 a d w G D Z t O M M T G j 6 + / M Q 8 X A U 7 q U h N v B j A = = < / D a t a M a s h u p > 
</file>

<file path=customXml/itemProps1.xml><?xml version="1.0" encoding="utf-8"?>
<ds:datastoreItem xmlns:ds="http://schemas.openxmlformats.org/officeDocument/2006/customXml" ds:itemID="{A29AFDFF-ED52-4F3D-99C8-B0E9DA044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kraina</vt:lpstr>
      <vt:lpstr>Arkusz1</vt:lpstr>
      <vt:lpstr>5_1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LuBieSteJKi ,</cp:lastModifiedBy>
  <dcterms:created xsi:type="dcterms:W3CDTF">2015-06-05T18:17:20Z</dcterms:created>
  <dcterms:modified xsi:type="dcterms:W3CDTF">2023-11-05T22:33:26Z</dcterms:modified>
</cp:coreProperties>
</file>