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onas\source\repos\LuBieS2\20maja2022r\20maja2022r\"/>
    </mc:Choice>
  </mc:AlternateContent>
  <xr:revisionPtr revIDLastSave="0" documentId="13_ncr:1_{F346ACB5-2C9C-4EF7-B712-71E804A14DF3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7_3" sheetId="6" r:id="rId1"/>
    <sheet name="7_1" sheetId="3" r:id="rId2"/>
    <sheet name="7_2" sheetId="5" r:id="rId3"/>
    <sheet name="soki" sheetId="2" r:id="rId4"/>
  </sheets>
  <definedNames>
    <definedName name="ExternalData_1" localSheetId="3" hidden="1">soki!$A$1:$D$756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G2" i="2"/>
  <c r="G3" i="2" s="1"/>
  <c r="G4" i="2" s="1"/>
  <c r="G5" i="2" s="1"/>
  <c r="B10" i="5"/>
  <c r="B11" i="5"/>
  <c r="B12" i="5"/>
  <c r="B13" i="5"/>
  <c r="B14" i="5"/>
  <c r="B15" i="5"/>
  <c r="B16" i="5"/>
  <c r="B17" i="5"/>
  <c r="B18" i="5"/>
  <c r="B19" i="5"/>
  <c r="B20" i="5"/>
  <c r="B21" i="5" s="1"/>
  <c r="B22" i="5"/>
  <c r="B23" i="5"/>
  <c r="B24" i="5"/>
  <c r="B25" i="5"/>
  <c r="B26" i="5"/>
  <c r="B27" i="5" s="1"/>
  <c r="B28" i="5"/>
  <c r="B29" i="5"/>
  <c r="B30" i="5"/>
  <c r="B31" i="5"/>
  <c r="B32" i="5"/>
  <c r="B33" i="5"/>
  <c r="B34" i="5"/>
  <c r="B35" i="5"/>
  <c r="B36" i="5" s="1"/>
  <c r="B37" i="5"/>
  <c r="B38" i="5"/>
  <c r="B39" i="5"/>
  <c r="B40" i="5"/>
  <c r="B41" i="5"/>
  <c r="B42" i="5"/>
  <c r="B43" i="5" s="1"/>
  <c r="B44" i="5" s="1"/>
  <c r="B45" i="5"/>
  <c r="B46" i="5"/>
  <c r="B47" i="5"/>
  <c r="B48" i="5" s="1"/>
  <c r="B49" i="5" s="1"/>
  <c r="B50" i="5" s="1"/>
  <c r="B51" i="5"/>
  <c r="B52" i="5"/>
  <c r="B53" i="5"/>
  <c r="B54" i="5"/>
  <c r="B55" i="5"/>
  <c r="B56" i="5"/>
  <c r="B57" i="5" s="1"/>
  <c r="B58" i="5" s="1"/>
  <c r="B59" i="5"/>
  <c r="B60" i="5" s="1"/>
  <c r="B61" i="5"/>
  <c r="B62" i="5"/>
  <c r="B63" i="5" s="1"/>
  <c r="B64" i="5" s="1"/>
  <c r="B65" i="5"/>
  <c r="B66" i="5"/>
  <c r="B67" i="5"/>
  <c r="B68" i="5" s="1"/>
  <c r="B69" i="5" s="1"/>
  <c r="B70" i="5" s="1"/>
  <c r="B71" i="5" s="1"/>
  <c r="B72" i="5"/>
  <c r="B73" i="5"/>
  <c r="B74" i="5"/>
  <c r="B75" i="5"/>
  <c r="B76" i="5"/>
  <c r="B77" i="5" s="1"/>
  <c r="B78" i="5" s="1"/>
  <c r="B79" i="5"/>
  <c r="B80" i="5"/>
  <c r="B81" i="5" s="1"/>
  <c r="B82" i="5" s="1"/>
  <c r="B83" i="5" s="1"/>
  <c r="B84" i="5"/>
  <c r="B85" i="5"/>
  <c r="B86" i="5"/>
  <c r="B87" i="5" s="1"/>
  <c r="B88" i="5" s="1"/>
  <c r="B89" i="5" s="1"/>
  <c r="B90" i="5" s="1"/>
  <c r="B91" i="5"/>
  <c r="B92" i="5" s="1"/>
  <c r="B93" i="5"/>
  <c r="B94" i="5"/>
  <c r="B95" i="5"/>
  <c r="B96" i="5" s="1"/>
  <c r="B97" i="5" s="1"/>
  <c r="B98" i="5" s="1"/>
  <c r="B99" i="5"/>
  <c r="B100" i="5"/>
  <c r="B101" i="5" s="1"/>
  <c r="B102" i="5" s="1"/>
  <c r="B103" i="5"/>
  <c r="B104" i="5"/>
  <c r="B105" i="5"/>
  <c r="B106" i="5"/>
  <c r="B107" i="5" s="1"/>
  <c r="B108" i="5"/>
  <c r="B109" i="5"/>
  <c r="B110" i="5"/>
  <c r="B111" i="5"/>
  <c r="B112" i="5"/>
  <c r="B113" i="5"/>
  <c r="B114" i="5"/>
  <c r="B115" i="5"/>
  <c r="B116" i="5"/>
  <c r="B117" i="5" s="1"/>
  <c r="B118" i="5" s="1"/>
  <c r="B119" i="5" s="1"/>
  <c r="B120" i="5" s="1"/>
  <c r="B121" i="5"/>
  <c r="B122" i="5"/>
  <c r="B123" i="5" s="1"/>
  <c r="B124" i="5"/>
  <c r="B125" i="5"/>
  <c r="B126" i="5" s="1"/>
  <c r="B127" i="5"/>
  <c r="B128" i="5"/>
  <c r="B129" i="5" s="1"/>
  <c r="B130" i="5" s="1"/>
  <c r="B131" i="5" s="1"/>
  <c r="B132" i="5" s="1"/>
  <c r="B133" i="5" s="1"/>
  <c r="B134" i="5"/>
  <c r="B135" i="5" s="1"/>
  <c r="B136" i="5" s="1"/>
  <c r="B137" i="5" s="1"/>
  <c r="B138" i="5" s="1"/>
  <c r="B139" i="5" s="1"/>
  <c r="B140" i="5"/>
  <c r="B141" i="5"/>
  <c r="B142" i="5"/>
  <c r="B143" i="5" s="1"/>
  <c r="B144" i="5" s="1"/>
  <c r="B145" i="5" s="1"/>
  <c r="B146" i="5"/>
  <c r="B147" i="5"/>
  <c r="B148" i="5"/>
  <c r="B149" i="5" s="1"/>
  <c r="B150" i="5"/>
  <c r="B151" i="5"/>
  <c r="B152" i="5"/>
  <c r="B153" i="5" s="1"/>
  <c r="B154" i="5" s="1"/>
  <c r="B155" i="5" s="1"/>
  <c r="B156" i="5" s="1"/>
  <c r="B157" i="5"/>
  <c r="B158" i="5"/>
  <c r="B159" i="5" s="1"/>
  <c r="B160" i="5"/>
  <c r="B161" i="5"/>
  <c r="B162" i="5" s="1"/>
  <c r="B163" i="5"/>
  <c r="B164" i="5"/>
  <c r="B165" i="5"/>
  <c r="B166" i="5"/>
  <c r="B167" i="5"/>
  <c r="B168" i="5"/>
  <c r="B169" i="5"/>
  <c r="B170" i="5"/>
  <c r="B171" i="5" s="1"/>
  <c r="B172" i="5" s="1"/>
  <c r="B173" i="5" s="1"/>
  <c r="B174" i="5" s="1"/>
  <c r="B175" i="5" s="1"/>
  <c r="B176" i="5" s="1"/>
  <c r="B177" i="5"/>
  <c r="B178" i="5"/>
  <c r="B179" i="5"/>
  <c r="B180" i="5" s="1"/>
  <c r="B181" i="5" s="1"/>
  <c r="B182" i="5" s="1"/>
  <c r="B183" i="5"/>
  <c r="B184" i="5" s="1"/>
  <c r="B185" i="5" s="1"/>
  <c r="B186" i="5" s="1"/>
  <c r="B187" i="5"/>
  <c r="B188" i="5"/>
  <c r="B189" i="5" s="1"/>
  <c r="B190" i="5" s="1"/>
  <c r="B191" i="5"/>
  <c r="B192" i="5"/>
  <c r="B193" i="5" s="1"/>
  <c r="B194" i="5"/>
  <c r="B195" i="5" s="1"/>
  <c r="B196" i="5"/>
  <c r="B197" i="5"/>
  <c r="B198" i="5" s="1"/>
  <c r="B199" i="5"/>
  <c r="B200" i="5"/>
  <c r="B201" i="5" s="1"/>
  <c r="B202" i="5" s="1"/>
  <c r="B203" i="5" s="1"/>
  <c r="B204" i="5" s="1"/>
  <c r="B205" i="5" s="1"/>
  <c r="B206" i="5"/>
  <c r="B207" i="5" s="1"/>
  <c r="B208" i="5" s="1"/>
  <c r="B209" i="5" s="1"/>
  <c r="B210" i="5" s="1"/>
  <c r="B211" i="5"/>
  <c r="B212" i="5"/>
  <c r="B213" i="5" s="1"/>
  <c r="B214" i="5"/>
  <c r="B215" i="5" s="1"/>
  <c r="B216" i="5" s="1"/>
  <c r="B217" i="5"/>
  <c r="B218" i="5" s="1"/>
  <c r="B219" i="5"/>
  <c r="B220" i="5"/>
  <c r="B221" i="5"/>
  <c r="B222" i="5"/>
  <c r="B223" i="5"/>
  <c r="B224" i="5" s="1"/>
  <c r="B225" i="5" s="1"/>
  <c r="B226" i="5"/>
  <c r="B227" i="5"/>
  <c r="B228" i="5" s="1"/>
  <c r="B9" i="5"/>
  <c r="B8" i="5"/>
  <c r="G6" i="2" l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H3" i="2"/>
  <c r="H2" i="2"/>
  <c r="I2" i="2" s="1"/>
  <c r="I3" i="2" s="1"/>
  <c r="B229" i="5"/>
  <c r="I4" i="2" l="1"/>
  <c r="H4" i="2"/>
  <c r="I5" i="2" l="1"/>
  <c r="H5" i="2"/>
  <c r="I6" i="2" l="1"/>
  <c r="H6" i="2"/>
  <c r="I7" i="2" l="1"/>
  <c r="H7" i="2"/>
  <c r="I8" i="2" l="1"/>
  <c r="H8" i="2"/>
  <c r="I9" i="2" l="1"/>
  <c r="H9" i="2"/>
  <c r="I10" i="2" l="1"/>
  <c r="H10" i="2"/>
  <c r="I11" i="2" l="1"/>
  <c r="H11" i="2"/>
  <c r="I12" i="2" l="1"/>
  <c r="H12" i="2"/>
  <c r="I13" i="2" s="1"/>
  <c r="H13" i="2" l="1"/>
  <c r="I14" i="2" s="1"/>
  <c r="H14" i="2" l="1"/>
  <c r="I15" i="2" s="1"/>
  <c r="H15" i="2" l="1"/>
  <c r="I16" i="2" s="1"/>
  <c r="H16" i="2" l="1"/>
  <c r="I17" i="2" s="1"/>
  <c r="H17" i="2" l="1"/>
  <c r="I18" i="2" s="1"/>
  <c r="H18" i="2" l="1"/>
  <c r="I19" i="2" s="1"/>
  <c r="H19" i="2" l="1"/>
  <c r="I20" i="2" s="1"/>
  <c r="H20" i="2" l="1"/>
  <c r="I21" i="2" s="1"/>
  <c r="H21" i="2" l="1"/>
  <c r="I22" i="2" s="1"/>
  <c r="H22" i="2" l="1"/>
  <c r="I23" i="2" s="1"/>
  <c r="H23" i="2" l="1"/>
  <c r="I24" i="2" s="1"/>
  <c r="H24" i="2" l="1"/>
  <c r="I25" i="2" s="1"/>
  <c r="H25" i="2" l="1"/>
  <c r="I26" i="2" s="1"/>
  <c r="H26" i="2" l="1"/>
  <c r="I27" i="2" s="1"/>
  <c r="H27" i="2" l="1"/>
  <c r="I28" i="2" s="1"/>
  <c r="H28" i="2" l="1"/>
  <c r="I29" i="2" s="1"/>
  <c r="H29" i="2" l="1"/>
  <c r="I30" i="2" s="1"/>
  <c r="H30" i="2" l="1"/>
  <c r="I31" i="2" s="1"/>
  <c r="H31" i="2" l="1"/>
  <c r="I32" i="2" s="1"/>
  <c r="H32" i="2" l="1"/>
  <c r="I33" i="2" s="1"/>
  <c r="H33" i="2" l="1"/>
  <c r="I34" i="2" s="1"/>
  <c r="H34" i="2" l="1"/>
  <c r="I35" i="2" s="1"/>
  <c r="H35" i="2" l="1"/>
  <c r="I36" i="2" s="1"/>
  <c r="H36" i="2" l="1"/>
  <c r="I37" i="2" s="1"/>
  <c r="H37" i="2" l="1"/>
  <c r="I38" i="2" s="1"/>
  <c r="H38" i="2" l="1"/>
  <c r="I39" i="2" s="1"/>
  <c r="H39" i="2" l="1"/>
  <c r="I40" i="2" s="1"/>
  <c r="H40" i="2" l="1"/>
  <c r="I41" i="2" s="1"/>
  <c r="H41" i="2" l="1"/>
  <c r="I42" i="2" s="1"/>
  <c r="H42" i="2" l="1"/>
  <c r="I43" i="2" s="1"/>
  <c r="H43" i="2" l="1"/>
  <c r="I44" i="2" s="1"/>
  <c r="H44" i="2" l="1"/>
  <c r="I45" i="2" s="1"/>
  <c r="H45" i="2" l="1"/>
  <c r="I46" i="2" s="1"/>
  <c r="H46" i="2" l="1"/>
  <c r="I47" i="2" s="1"/>
  <c r="H47" i="2" l="1"/>
  <c r="I48" i="2" s="1"/>
  <c r="H48" i="2" l="1"/>
  <c r="I49" i="2" s="1"/>
  <c r="H49" i="2" l="1"/>
  <c r="I50" i="2" s="1"/>
  <c r="H50" i="2" l="1"/>
  <c r="I51" i="2" s="1"/>
  <c r="H51" i="2" l="1"/>
  <c r="I52" i="2" s="1"/>
  <c r="H52" i="2" l="1"/>
  <c r="I53" i="2" s="1"/>
  <c r="H53" i="2" l="1"/>
  <c r="I54" i="2" s="1"/>
  <c r="H54" i="2" l="1"/>
  <c r="I55" i="2" s="1"/>
  <c r="H55" i="2" l="1"/>
  <c r="I56" i="2" s="1"/>
  <c r="H56" i="2" l="1"/>
  <c r="I57" i="2" s="1"/>
  <c r="H57" i="2" l="1"/>
  <c r="I58" i="2" s="1"/>
  <c r="H58" i="2" l="1"/>
  <c r="I59" i="2" s="1"/>
  <c r="H59" i="2" l="1"/>
  <c r="I60" i="2" s="1"/>
  <c r="H60" i="2" l="1"/>
  <c r="I61" i="2" s="1"/>
  <c r="H61" i="2" l="1"/>
  <c r="I62" i="2" s="1"/>
  <c r="H62" i="2" l="1"/>
  <c r="I63" i="2" s="1"/>
  <c r="H63" i="2" l="1"/>
  <c r="I64" i="2" s="1"/>
  <c r="H64" i="2" l="1"/>
  <c r="I65" i="2" s="1"/>
  <c r="H65" i="2" l="1"/>
  <c r="I66" i="2" s="1"/>
  <c r="H66" i="2" l="1"/>
  <c r="I67" i="2" s="1"/>
  <c r="H67" i="2" l="1"/>
  <c r="I68" i="2" s="1"/>
  <c r="H68" i="2" l="1"/>
  <c r="I69" i="2" s="1"/>
  <c r="H69" i="2" l="1"/>
  <c r="I70" i="2" s="1"/>
  <c r="H70" i="2" l="1"/>
  <c r="I71" i="2" s="1"/>
  <c r="H71" i="2" l="1"/>
  <c r="I72" i="2" s="1"/>
  <c r="H72" i="2" l="1"/>
  <c r="I73" i="2" s="1"/>
  <c r="H73" i="2" l="1"/>
  <c r="I74" i="2" s="1"/>
  <c r="H74" i="2" l="1"/>
  <c r="I75" i="2" s="1"/>
  <c r="H75" i="2" l="1"/>
  <c r="I76" i="2" s="1"/>
  <c r="H76" i="2" l="1"/>
  <c r="I77" i="2" s="1"/>
  <c r="H77" i="2" l="1"/>
  <c r="I78" i="2" s="1"/>
  <c r="H78" i="2" l="1"/>
  <c r="I79" i="2" s="1"/>
  <c r="H79" i="2" l="1"/>
  <c r="I80" i="2" s="1"/>
  <c r="H80" i="2" l="1"/>
  <c r="I81" i="2" s="1"/>
  <c r="H81" i="2" l="1"/>
  <c r="I82" i="2" s="1"/>
  <c r="H82" i="2" l="1"/>
  <c r="I83" i="2" s="1"/>
  <c r="H83" i="2" l="1"/>
  <c r="I84" i="2" s="1"/>
  <c r="H84" i="2" l="1"/>
  <c r="I85" i="2" s="1"/>
  <c r="H85" i="2" l="1"/>
  <c r="I86" i="2" s="1"/>
  <c r="H86" i="2" l="1"/>
  <c r="I87" i="2" s="1"/>
  <c r="H87" i="2" l="1"/>
  <c r="I88" i="2" s="1"/>
  <c r="H88" i="2" l="1"/>
  <c r="I89" i="2" s="1"/>
  <c r="H89" i="2" l="1"/>
  <c r="I90" i="2" s="1"/>
  <c r="H90" i="2" l="1"/>
  <c r="I91" i="2" s="1"/>
  <c r="H91" i="2" l="1"/>
  <c r="I92" i="2" s="1"/>
  <c r="H92" i="2" l="1"/>
  <c r="I93" i="2" s="1"/>
  <c r="H93" i="2" l="1"/>
  <c r="I94" i="2" s="1"/>
  <c r="H94" i="2" l="1"/>
  <c r="I95" i="2" s="1"/>
  <c r="H95" i="2" l="1"/>
  <c r="I96" i="2" s="1"/>
  <c r="H96" i="2" l="1"/>
  <c r="I97" i="2" s="1"/>
  <c r="H97" i="2" l="1"/>
  <c r="I98" i="2" s="1"/>
  <c r="H98" i="2" l="1"/>
  <c r="I99" i="2" s="1"/>
  <c r="H99" i="2" l="1"/>
  <c r="I100" i="2" s="1"/>
  <c r="H100" i="2" l="1"/>
  <c r="I101" i="2" s="1"/>
  <c r="H101" i="2" l="1"/>
  <c r="I102" i="2" s="1"/>
  <c r="H102" i="2" l="1"/>
  <c r="I103" i="2" s="1"/>
  <c r="H103" i="2" l="1"/>
  <c r="I104" i="2" s="1"/>
  <c r="H104" i="2" l="1"/>
  <c r="I105" i="2" s="1"/>
  <c r="H105" i="2" l="1"/>
  <c r="I106" i="2" s="1"/>
  <c r="H106" i="2" l="1"/>
  <c r="I107" i="2" s="1"/>
  <c r="H107" i="2" l="1"/>
  <c r="I108" i="2" s="1"/>
  <c r="H108" i="2" l="1"/>
  <c r="I109" i="2" s="1"/>
  <c r="H109" i="2" l="1"/>
  <c r="I110" i="2" s="1"/>
  <c r="H110" i="2" l="1"/>
  <c r="I111" i="2" s="1"/>
  <c r="H111" i="2" l="1"/>
  <c r="I112" i="2" s="1"/>
  <c r="H112" i="2" l="1"/>
  <c r="I113" i="2" s="1"/>
  <c r="H113" i="2" l="1"/>
  <c r="I114" i="2" s="1"/>
  <c r="H114" i="2" l="1"/>
  <c r="I115" i="2" s="1"/>
  <c r="H115" i="2" l="1"/>
  <c r="I116" i="2" s="1"/>
  <c r="H116" i="2" l="1"/>
  <c r="I117" i="2" s="1"/>
  <c r="H117" i="2" l="1"/>
  <c r="I118" i="2" s="1"/>
  <c r="H118" i="2" l="1"/>
  <c r="I119" i="2" s="1"/>
  <c r="H119" i="2" l="1"/>
  <c r="I120" i="2" s="1"/>
  <c r="H120" i="2" l="1"/>
  <c r="I121" i="2" s="1"/>
  <c r="H121" i="2" l="1"/>
  <c r="I122" i="2" s="1"/>
  <c r="H122" i="2" l="1"/>
  <c r="I123" i="2" s="1"/>
  <c r="H123" i="2" l="1"/>
  <c r="I124" i="2" s="1"/>
  <c r="H124" i="2" l="1"/>
  <c r="I125" i="2" s="1"/>
  <c r="H125" i="2" l="1"/>
  <c r="I126" i="2" s="1"/>
  <c r="H126" i="2" l="1"/>
  <c r="I127" i="2" s="1"/>
  <c r="H127" i="2" l="1"/>
  <c r="I128" i="2" s="1"/>
  <c r="H128" i="2" l="1"/>
  <c r="I129" i="2" s="1"/>
  <c r="H129" i="2" l="1"/>
  <c r="I130" i="2" s="1"/>
  <c r="H130" i="2" l="1"/>
  <c r="I131" i="2" s="1"/>
  <c r="H131" i="2" l="1"/>
  <c r="I132" i="2" s="1"/>
  <c r="H132" i="2" l="1"/>
  <c r="I133" i="2" s="1"/>
  <c r="H133" i="2" l="1"/>
  <c r="I134" i="2" s="1"/>
  <c r="H134" i="2" l="1"/>
  <c r="I135" i="2" s="1"/>
  <c r="H135" i="2" l="1"/>
  <c r="I136" i="2" s="1"/>
  <c r="H136" i="2" l="1"/>
  <c r="I137" i="2" s="1"/>
  <c r="H137" i="2" l="1"/>
  <c r="I138" i="2" s="1"/>
  <c r="H138" i="2" l="1"/>
  <c r="I139" i="2" s="1"/>
  <c r="H139" i="2" l="1"/>
  <c r="I140" i="2" s="1"/>
  <c r="H140" i="2" l="1"/>
  <c r="I141" i="2" s="1"/>
  <c r="H141" i="2" l="1"/>
  <c r="I142" i="2" s="1"/>
  <c r="H142" i="2" l="1"/>
  <c r="I143" i="2" s="1"/>
  <c r="H143" i="2" l="1"/>
  <c r="I144" i="2" s="1"/>
  <c r="H144" i="2" l="1"/>
  <c r="I145" i="2" s="1"/>
  <c r="H145" i="2" l="1"/>
  <c r="I146" i="2" s="1"/>
  <c r="H146" i="2" l="1"/>
  <c r="I147" i="2" s="1"/>
  <c r="H147" i="2" l="1"/>
  <c r="I148" i="2" s="1"/>
  <c r="H148" i="2" l="1"/>
  <c r="I149" i="2" s="1"/>
  <c r="H149" i="2" l="1"/>
  <c r="I150" i="2" s="1"/>
  <c r="H150" i="2" l="1"/>
  <c r="I151" i="2" s="1"/>
  <c r="H151" i="2" l="1"/>
  <c r="I152" i="2" s="1"/>
  <c r="H152" i="2" l="1"/>
  <c r="I153" i="2" s="1"/>
  <c r="H153" i="2" l="1"/>
  <c r="I154" i="2" s="1"/>
  <c r="H154" i="2" l="1"/>
  <c r="I155" i="2" s="1"/>
  <c r="H155" i="2" l="1"/>
  <c r="I156" i="2" s="1"/>
  <c r="H156" i="2" l="1"/>
  <c r="I157" i="2" s="1"/>
  <c r="H157" i="2" l="1"/>
  <c r="I158" i="2" s="1"/>
  <c r="H158" i="2" l="1"/>
  <c r="I159" i="2" s="1"/>
  <c r="H159" i="2" l="1"/>
  <c r="I160" i="2" s="1"/>
  <c r="H160" i="2" l="1"/>
  <c r="I161" i="2" s="1"/>
  <c r="H161" i="2" l="1"/>
  <c r="I162" i="2" s="1"/>
  <c r="H162" i="2" l="1"/>
  <c r="I163" i="2" s="1"/>
  <c r="H163" i="2" l="1"/>
  <c r="I164" i="2" s="1"/>
  <c r="H164" i="2" l="1"/>
  <c r="I165" i="2" s="1"/>
  <c r="H165" i="2" l="1"/>
  <c r="I166" i="2" s="1"/>
  <c r="H166" i="2" l="1"/>
  <c r="I167" i="2" s="1"/>
  <c r="H167" i="2" l="1"/>
  <c r="I168" i="2" s="1"/>
  <c r="H168" i="2" l="1"/>
  <c r="I169" i="2" s="1"/>
  <c r="H169" i="2" l="1"/>
  <c r="I170" i="2" s="1"/>
  <c r="H170" i="2" l="1"/>
  <c r="I171" i="2" s="1"/>
  <c r="H171" i="2" l="1"/>
  <c r="I172" i="2" s="1"/>
  <c r="H172" i="2" l="1"/>
  <c r="I173" i="2" s="1"/>
  <c r="H173" i="2" l="1"/>
  <c r="I174" i="2" s="1"/>
  <c r="H174" i="2" l="1"/>
  <c r="I175" i="2" s="1"/>
  <c r="H175" i="2" l="1"/>
  <c r="I176" i="2" s="1"/>
  <c r="H176" i="2" l="1"/>
  <c r="I177" i="2" s="1"/>
  <c r="H177" i="2" l="1"/>
  <c r="I178" i="2" s="1"/>
  <c r="H178" i="2" l="1"/>
  <c r="I179" i="2" s="1"/>
  <c r="H179" i="2" l="1"/>
  <c r="I180" i="2" s="1"/>
  <c r="H180" i="2" l="1"/>
  <c r="I181" i="2" s="1"/>
  <c r="H181" i="2" l="1"/>
  <c r="I182" i="2" s="1"/>
  <c r="H182" i="2" l="1"/>
  <c r="I183" i="2" s="1"/>
  <c r="H183" i="2" l="1"/>
  <c r="I184" i="2" s="1"/>
  <c r="H184" i="2" l="1"/>
  <c r="I185" i="2" s="1"/>
  <c r="H185" i="2" l="1"/>
  <c r="I186" i="2" s="1"/>
  <c r="H186" i="2" l="1"/>
  <c r="I187" i="2" s="1"/>
  <c r="H187" i="2" l="1"/>
  <c r="I188" i="2" s="1"/>
  <c r="H188" i="2" l="1"/>
  <c r="I189" i="2" s="1"/>
  <c r="H189" i="2" l="1"/>
  <c r="I190" i="2" s="1"/>
  <c r="H190" i="2" l="1"/>
  <c r="I191" i="2" s="1"/>
  <c r="H191" i="2" l="1"/>
  <c r="I192" i="2" s="1"/>
  <c r="H192" i="2" l="1"/>
  <c r="I193" i="2" s="1"/>
  <c r="H193" i="2" l="1"/>
  <c r="I194" i="2" s="1"/>
  <c r="H194" i="2" l="1"/>
  <c r="I195" i="2" s="1"/>
  <c r="H195" i="2" l="1"/>
  <c r="I196" i="2" s="1"/>
  <c r="H196" i="2" l="1"/>
  <c r="I197" i="2" s="1"/>
  <c r="H197" i="2" l="1"/>
  <c r="I198" i="2" s="1"/>
  <c r="H198" i="2" l="1"/>
  <c r="I199" i="2" s="1"/>
  <c r="H199" i="2" l="1"/>
  <c r="I200" i="2" s="1"/>
  <c r="H200" i="2" l="1"/>
  <c r="I201" i="2" s="1"/>
  <c r="H201" i="2" l="1"/>
  <c r="I202" i="2" s="1"/>
  <c r="H202" i="2" l="1"/>
  <c r="I203" i="2" s="1"/>
  <c r="H203" i="2" l="1"/>
  <c r="I204" i="2" s="1"/>
  <c r="H204" i="2" l="1"/>
  <c r="I205" i="2" s="1"/>
  <c r="H205" i="2" l="1"/>
  <c r="I206" i="2" s="1"/>
  <c r="H206" i="2" l="1"/>
  <c r="I207" i="2" s="1"/>
  <c r="H207" i="2" l="1"/>
  <c r="I208" i="2" s="1"/>
  <c r="H208" i="2" l="1"/>
  <c r="I209" i="2" s="1"/>
  <c r="H209" i="2" l="1"/>
  <c r="I210" i="2" s="1"/>
  <c r="H210" i="2" l="1"/>
  <c r="I211" i="2" s="1"/>
  <c r="H211" i="2" l="1"/>
  <c r="I212" i="2" s="1"/>
  <c r="H212" i="2" l="1"/>
  <c r="I213" i="2" s="1"/>
  <c r="H213" i="2" l="1"/>
  <c r="I214" i="2" s="1"/>
  <c r="H214" i="2" l="1"/>
  <c r="I215" i="2" s="1"/>
  <c r="H215" i="2" l="1"/>
  <c r="I216" i="2" s="1"/>
  <c r="H216" i="2" l="1"/>
  <c r="I217" i="2" s="1"/>
  <c r="H217" i="2" l="1"/>
  <c r="I218" i="2" s="1"/>
  <c r="H218" i="2" l="1"/>
  <c r="I219" i="2" s="1"/>
  <c r="H219" i="2" l="1"/>
  <c r="I220" i="2" s="1"/>
  <c r="H220" i="2" l="1"/>
  <c r="I221" i="2" s="1"/>
  <c r="H221" i="2" l="1"/>
  <c r="I222" i="2" s="1"/>
  <c r="H222" i="2" l="1"/>
  <c r="I223" i="2" s="1"/>
  <c r="H223" i="2" l="1"/>
  <c r="I224" i="2" s="1"/>
  <c r="H224" i="2" l="1"/>
  <c r="I225" i="2" s="1"/>
  <c r="H225" i="2" l="1"/>
  <c r="I226" i="2" s="1"/>
  <c r="H226" i="2" l="1"/>
  <c r="I227" i="2" s="1"/>
  <c r="H227" i="2" l="1"/>
  <c r="I228" i="2" s="1"/>
  <c r="H228" i="2" l="1"/>
  <c r="I229" i="2" s="1"/>
  <c r="H229" i="2" l="1"/>
  <c r="I230" i="2" s="1"/>
  <c r="H230" i="2" l="1"/>
  <c r="I231" i="2" s="1"/>
  <c r="H231" i="2" l="1"/>
  <c r="I232" i="2" s="1"/>
  <c r="H232" i="2" l="1"/>
  <c r="I233" i="2" s="1"/>
  <c r="H233" i="2" l="1"/>
  <c r="I234" i="2" s="1"/>
  <c r="H234" i="2" l="1"/>
  <c r="I235" i="2" s="1"/>
  <c r="H235" i="2" l="1"/>
  <c r="I236" i="2" s="1"/>
  <c r="H236" i="2" l="1"/>
  <c r="I237" i="2" s="1"/>
  <c r="H237" i="2" l="1"/>
  <c r="I238" i="2" s="1"/>
  <c r="H238" i="2" l="1"/>
  <c r="I239" i="2" s="1"/>
  <c r="H239" i="2" l="1"/>
  <c r="I240" i="2" s="1"/>
  <c r="H240" i="2" l="1"/>
  <c r="I241" i="2" s="1"/>
  <c r="H241" i="2" l="1"/>
  <c r="I242" i="2" s="1"/>
  <c r="H242" i="2" l="1"/>
  <c r="I243" i="2" s="1"/>
  <c r="H243" i="2" l="1"/>
  <c r="I244" i="2" s="1"/>
  <c r="H244" i="2" l="1"/>
  <c r="I245" i="2" s="1"/>
  <c r="H245" i="2" l="1"/>
  <c r="I246" i="2" s="1"/>
  <c r="H246" i="2" l="1"/>
  <c r="I247" i="2" s="1"/>
  <c r="H247" i="2" l="1"/>
  <c r="I248" i="2" s="1"/>
  <c r="H248" i="2" l="1"/>
  <c r="I249" i="2" s="1"/>
  <c r="H249" i="2" l="1"/>
  <c r="I250" i="2" s="1"/>
  <c r="H250" i="2" l="1"/>
  <c r="I251" i="2" s="1"/>
  <c r="H251" i="2" l="1"/>
  <c r="I252" i="2" s="1"/>
  <c r="H252" i="2" l="1"/>
  <c r="I253" i="2" s="1"/>
  <c r="H253" i="2" l="1"/>
  <c r="I254" i="2" s="1"/>
  <c r="H254" i="2" l="1"/>
  <c r="I255" i="2" s="1"/>
  <c r="H255" i="2" l="1"/>
  <c r="I256" i="2" s="1"/>
  <c r="H256" i="2" l="1"/>
  <c r="I257" i="2" s="1"/>
  <c r="H257" i="2" l="1"/>
  <c r="I258" i="2" s="1"/>
  <c r="H258" i="2" l="1"/>
  <c r="I259" i="2" s="1"/>
  <c r="H259" i="2" l="1"/>
  <c r="I260" i="2" s="1"/>
  <c r="H260" i="2" l="1"/>
  <c r="I261" i="2" s="1"/>
  <c r="H261" i="2" l="1"/>
  <c r="I262" i="2" s="1"/>
  <c r="H262" i="2" l="1"/>
  <c r="I263" i="2" s="1"/>
  <c r="H263" i="2" l="1"/>
  <c r="I264" i="2" s="1"/>
  <c r="H264" i="2" l="1"/>
  <c r="I265" i="2" s="1"/>
  <c r="H265" i="2" l="1"/>
  <c r="I266" i="2" s="1"/>
  <c r="H266" i="2" l="1"/>
  <c r="I267" i="2" s="1"/>
  <c r="H267" i="2" l="1"/>
  <c r="I268" i="2" s="1"/>
  <c r="H268" i="2" l="1"/>
  <c r="I269" i="2" s="1"/>
  <c r="H269" i="2" l="1"/>
  <c r="I270" i="2" s="1"/>
  <c r="H270" i="2" l="1"/>
  <c r="I271" i="2" s="1"/>
  <c r="H271" i="2" l="1"/>
  <c r="I272" i="2" s="1"/>
  <c r="H272" i="2" l="1"/>
  <c r="I273" i="2" s="1"/>
  <c r="H273" i="2" l="1"/>
  <c r="I274" i="2" s="1"/>
  <c r="H274" i="2" l="1"/>
  <c r="I275" i="2" s="1"/>
  <c r="H275" i="2" l="1"/>
  <c r="I276" i="2" s="1"/>
  <c r="H276" i="2" l="1"/>
  <c r="I277" i="2" s="1"/>
  <c r="H277" i="2" l="1"/>
  <c r="I278" i="2" s="1"/>
  <c r="H278" i="2" l="1"/>
  <c r="I279" i="2" s="1"/>
  <c r="H279" i="2" l="1"/>
  <c r="I280" i="2" s="1"/>
  <c r="H280" i="2" l="1"/>
  <c r="I281" i="2" s="1"/>
  <c r="H281" i="2" l="1"/>
  <c r="I282" i="2" s="1"/>
  <c r="H282" i="2" l="1"/>
  <c r="I283" i="2" s="1"/>
  <c r="H283" i="2" l="1"/>
  <c r="I284" i="2" s="1"/>
  <c r="H284" i="2" l="1"/>
  <c r="I285" i="2" s="1"/>
  <c r="H285" i="2" l="1"/>
  <c r="I286" i="2" s="1"/>
  <c r="H286" i="2" l="1"/>
  <c r="I287" i="2" s="1"/>
  <c r="H287" i="2" l="1"/>
  <c r="I288" i="2" s="1"/>
  <c r="H288" i="2" l="1"/>
  <c r="I289" i="2" s="1"/>
  <c r="H289" i="2" l="1"/>
  <c r="I290" i="2" s="1"/>
  <c r="H290" i="2" l="1"/>
  <c r="I291" i="2" s="1"/>
  <c r="H291" i="2" l="1"/>
  <c r="I292" i="2" s="1"/>
  <c r="H292" i="2" l="1"/>
  <c r="I293" i="2" s="1"/>
  <c r="H293" i="2" l="1"/>
  <c r="I294" i="2" s="1"/>
  <c r="H294" i="2" l="1"/>
  <c r="I295" i="2" s="1"/>
  <c r="H295" i="2" l="1"/>
  <c r="I296" i="2" s="1"/>
  <c r="H296" i="2" l="1"/>
  <c r="I297" i="2" s="1"/>
  <c r="H297" i="2" l="1"/>
  <c r="I298" i="2" s="1"/>
  <c r="H298" i="2" l="1"/>
  <c r="I299" i="2" s="1"/>
  <c r="H299" i="2" l="1"/>
  <c r="I300" i="2" s="1"/>
  <c r="H300" i="2" l="1"/>
  <c r="I301" i="2" s="1"/>
  <c r="H301" i="2" l="1"/>
  <c r="I302" i="2" s="1"/>
  <c r="H302" i="2" l="1"/>
  <c r="I303" i="2" s="1"/>
  <c r="H303" i="2" l="1"/>
  <c r="I304" i="2" s="1"/>
  <c r="H304" i="2" l="1"/>
  <c r="I305" i="2" s="1"/>
  <c r="H305" i="2" l="1"/>
  <c r="I306" i="2" s="1"/>
  <c r="H306" i="2" l="1"/>
  <c r="I307" i="2" s="1"/>
  <c r="H307" i="2" l="1"/>
  <c r="I308" i="2" s="1"/>
  <c r="H308" i="2" l="1"/>
  <c r="I309" i="2" s="1"/>
  <c r="H309" i="2" l="1"/>
  <c r="I310" i="2" s="1"/>
  <c r="H310" i="2" l="1"/>
  <c r="I311" i="2" s="1"/>
  <c r="H311" i="2" l="1"/>
  <c r="I312" i="2" s="1"/>
  <c r="H312" i="2" l="1"/>
  <c r="I313" i="2" s="1"/>
  <c r="H313" i="2" l="1"/>
  <c r="I314" i="2" s="1"/>
  <c r="H314" i="2" l="1"/>
  <c r="I315" i="2" s="1"/>
  <c r="H315" i="2" l="1"/>
  <c r="I316" i="2" s="1"/>
  <c r="H316" i="2" l="1"/>
  <c r="I317" i="2" s="1"/>
  <c r="H317" i="2" l="1"/>
  <c r="I318" i="2" s="1"/>
  <c r="H318" i="2" l="1"/>
  <c r="I319" i="2" s="1"/>
  <c r="H319" i="2" l="1"/>
  <c r="I320" i="2" s="1"/>
  <c r="H320" i="2" l="1"/>
  <c r="I321" i="2" s="1"/>
  <c r="H321" i="2" l="1"/>
  <c r="I322" i="2" s="1"/>
  <c r="H322" i="2" l="1"/>
  <c r="I323" i="2" s="1"/>
  <c r="H323" i="2" l="1"/>
  <c r="I324" i="2" s="1"/>
  <c r="H324" i="2" l="1"/>
  <c r="I325" i="2" s="1"/>
  <c r="H325" i="2" l="1"/>
  <c r="I326" i="2" s="1"/>
  <c r="H326" i="2" l="1"/>
  <c r="I327" i="2" s="1"/>
  <c r="H327" i="2" l="1"/>
  <c r="I328" i="2" s="1"/>
  <c r="H328" i="2" l="1"/>
  <c r="I329" i="2" s="1"/>
  <c r="H329" i="2" l="1"/>
  <c r="I330" i="2" s="1"/>
  <c r="H330" i="2" l="1"/>
  <c r="I331" i="2" s="1"/>
  <c r="H331" i="2" l="1"/>
  <c r="I332" i="2" s="1"/>
  <c r="H332" i="2" l="1"/>
  <c r="I333" i="2" s="1"/>
  <c r="H333" i="2" l="1"/>
  <c r="I334" i="2" s="1"/>
  <c r="H334" i="2" l="1"/>
  <c r="I335" i="2" s="1"/>
  <c r="H335" i="2" l="1"/>
  <c r="I336" i="2" s="1"/>
  <c r="H336" i="2" l="1"/>
  <c r="I337" i="2" s="1"/>
  <c r="H337" i="2" l="1"/>
  <c r="I338" i="2" s="1"/>
  <c r="H338" i="2" l="1"/>
  <c r="I339" i="2" s="1"/>
  <c r="H339" i="2" l="1"/>
  <c r="I340" i="2" s="1"/>
  <c r="H340" i="2" l="1"/>
  <c r="I341" i="2" s="1"/>
  <c r="H341" i="2" l="1"/>
  <c r="I342" i="2" s="1"/>
  <c r="H342" i="2" l="1"/>
  <c r="I343" i="2" s="1"/>
  <c r="H343" i="2" l="1"/>
  <c r="I344" i="2" s="1"/>
  <c r="H344" i="2" l="1"/>
  <c r="I345" i="2" s="1"/>
  <c r="H345" i="2" l="1"/>
  <c r="I346" i="2" s="1"/>
  <c r="H346" i="2" l="1"/>
  <c r="I347" i="2" s="1"/>
  <c r="H347" i="2" l="1"/>
  <c r="I348" i="2" s="1"/>
  <c r="H348" i="2" l="1"/>
  <c r="I349" i="2" s="1"/>
  <c r="H349" i="2" l="1"/>
  <c r="I350" i="2" s="1"/>
  <c r="H350" i="2" l="1"/>
  <c r="I351" i="2" s="1"/>
  <c r="H351" i="2" l="1"/>
  <c r="I352" i="2" s="1"/>
  <c r="H352" i="2" l="1"/>
  <c r="I353" i="2" s="1"/>
  <c r="H353" i="2" l="1"/>
  <c r="I354" i="2" s="1"/>
  <c r="H354" i="2" l="1"/>
  <c r="I355" i="2" s="1"/>
  <c r="H355" i="2" l="1"/>
  <c r="I356" i="2" s="1"/>
  <c r="H356" i="2" l="1"/>
  <c r="I357" i="2" s="1"/>
  <c r="H357" i="2" l="1"/>
  <c r="I358" i="2" s="1"/>
  <c r="H358" i="2" l="1"/>
  <c r="I359" i="2" s="1"/>
  <c r="H359" i="2" l="1"/>
  <c r="I360" i="2" s="1"/>
  <c r="H360" i="2" l="1"/>
  <c r="I361" i="2" s="1"/>
  <c r="H361" i="2" l="1"/>
  <c r="I362" i="2" s="1"/>
  <c r="H362" i="2" l="1"/>
  <c r="I363" i="2" s="1"/>
  <c r="H363" i="2" l="1"/>
  <c r="I364" i="2" s="1"/>
  <c r="H364" i="2" l="1"/>
  <c r="I365" i="2" s="1"/>
  <c r="H365" i="2" l="1"/>
  <c r="I366" i="2" s="1"/>
  <c r="H366" i="2" l="1"/>
  <c r="I367" i="2" s="1"/>
  <c r="H367" i="2" l="1"/>
  <c r="I368" i="2" s="1"/>
  <c r="H368" i="2" l="1"/>
  <c r="I369" i="2" s="1"/>
  <c r="H369" i="2" l="1"/>
  <c r="I370" i="2" s="1"/>
  <c r="H370" i="2" l="1"/>
  <c r="I371" i="2" s="1"/>
  <c r="H371" i="2" l="1"/>
  <c r="I372" i="2" s="1"/>
  <c r="H372" i="2" l="1"/>
  <c r="I373" i="2" s="1"/>
  <c r="H373" i="2" l="1"/>
  <c r="I374" i="2" s="1"/>
  <c r="H374" i="2" l="1"/>
  <c r="I375" i="2" s="1"/>
  <c r="H375" i="2" l="1"/>
  <c r="I376" i="2" s="1"/>
  <c r="H376" i="2" l="1"/>
  <c r="I377" i="2" s="1"/>
  <c r="H377" i="2" l="1"/>
  <c r="I378" i="2" s="1"/>
  <c r="H378" i="2" l="1"/>
  <c r="I379" i="2" s="1"/>
  <c r="H379" i="2" l="1"/>
  <c r="I380" i="2" s="1"/>
  <c r="H380" i="2" l="1"/>
  <c r="I381" i="2" s="1"/>
  <c r="H381" i="2" l="1"/>
  <c r="I382" i="2" s="1"/>
  <c r="H382" i="2" l="1"/>
  <c r="I383" i="2" s="1"/>
  <c r="H383" i="2" l="1"/>
  <c r="I384" i="2" s="1"/>
  <c r="H384" i="2" l="1"/>
  <c r="I385" i="2" s="1"/>
  <c r="H385" i="2" l="1"/>
  <c r="I386" i="2" s="1"/>
  <c r="H386" i="2" l="1"/>
  <c r="I387" i="2" s="1"/>
  <c r="H387" i="2" l="1"/>
  <c r="I388" i="2" s="1"/>
  <c r="H388" i="2" l="1"/>
  <c r="I389" i="2" s="1"/>
  <c r="H389" i="2" l="1"/>
  <c r="I390" i="2" s="1"/>
  <c r="H390" i="2" l="1"/>
  <c r="I391" i="2" s="1"/>
  <c r="H391" i="2" l="1"/>
  <c r="I392" i="2" s="1"/>
  <c r="H392" i="2" l="1"/>
  <c r="I393" i="2" s="1"/>
  <c r="H393" i="2" l="1"/>
  <c r="I394" i="2" s="1"/>
  <c r="H394" i="2" l="1"/>
  <c r="I395" i="2" s="1"/>
  <c r="H395" i="2" l="1"/>
  <c r="I396" i="2" s="1"/>
  <c r="H396" i="2" l="1"/>
  <c r="I397" i="2" s="1"/>
  <c r="H397" i="2" l="1"/>
  <c r="I398" i="2" s="1"/>
  <c r="H398" i="2" l="1"/>
  <c r="I399" i="2" s="1"/>
  <c r="H399" i="2" l="1"/>
  <c r="I400" i="2" s="1"/>
  <c r="H400" i="2" l="1"/>
  <c r="I401" i="2" s="1"/>
  <c r="H401" i="2" l="1"/>
  <c r="I402" i="2" s="1"/>
  <c r="H402" i="2" l="1"/>
  <c r="I403" i="2" s="1"/>
  <c r="H403" i="2" l="1"/>
  <c r="I404" i="2" s="1"/>
  <c r="H404" i="2" l="1"/>
  <c r="I405" i="2" s="1"/>
  <c r="H405" i="2" l="1"/>
  <c r="I406" i="2" s="1"/>
  <c r="H406" i="2" l="1"/>
  <c r="I407" i="2" s="1"/>
  <c r="H407" i="2" l="1"/>
  <c r="I408" i="2" s="1"/>
  <c r="H408" i="2" l="1"/>
  <c r="I409" i="2" s="1"/>
  <c r="H409" i="2" l="1"/>
  <c r="I410" i="2" s="1"/>
  <c r="H410" i="2" l="1"/>
  <c r="I411" i="2" s="1"/>
  <c r="H411" i="2" l="1"/>
  <c r="I412" i="2" s="1"/>
  <c r="H412" i="2" l="1"/>
  <c r="I413" i="2" s="1"/>
  <c r="H413" i="2" l="1"/>
  <c r="I414" i="2" s="1"/>
  <c r="H414" i="2" l="1"/>
  <c r="I415" i="2" s="1"/>
  <c r="H415" i="2" l="1"/>
  <c r="I416" i="2" s="1"/>
  <c r="H416" i="2" l="1"/>
  <c r="I417" i="2" s="1"/>
  <c r="H417" i="2" l="1"/>
  <c r="I418" i="2" s="1"/>
  <c r="H418" i="2" l="1"/>
  <c r="I419" i="2" s="1"/>
  <c r="H419" i="2" l="1"/>
  <c r="I420" i="2" s="1"/>
  <c r="H420" i="2" l="1"/>
  <c r="I421" i="2" s="1"/>
  <c r="H421" i="2" l="1"/>
  <c r="I422" i="2" s="1"/>
  <c r="H422" i="2" l="1"/>
  <c r="I423" i="2" s="1"/>
  <c r="H423" i="2" l="1"/>
  <c r="I424" i="2" s="1"/>
  <c r="H424" i="2" l="1"/>
  <c r="I425" i="2" s="1"/>
  <c r="H425" i="2" l="1"/>
  <c r="I426" i="2" s="1"/>
  <c r="H426" i="2" l="1"/>
  <c r="I427" i="2" s="1"/>
  <c r="H427" i="2" l="1"/>
  <c r="I428" i="2" s="1"/>
  <c r="H428" i="2" l="1"/>
  <c r="I429" i="2" s="1"/>
  <c r="H429" i="2" l="1"/>
  <c r="I430" i="2" s="1"/>
  <c r="H430" i="2" l="1"/>
  <c r="I431" i="2" s="1"/>
  <c r="H431" i="2" l="1"/>
  <c r="I432" i="2" s="1"/>
  <c r="H432" i="2" l="1"/>
  <c r="I433" i="2" s="1"/>
  <c r="H433" i="2" l="1"/>
  <c r="I434" i="2" s="1"/>
  <c r="H434" i="2" l="1"/>
  <c r="I435" i="2" s="1"/>
  <c r="H435" i="2" l="1"/>
  <c r="I436" i="2" s="1"/>
  <c r="H436" i="2" l="1"/>
  <c r="I437" i="2" s="1"/>
  <c r="H437" i="2" l="1"/>
  <c r="I438" i="2" s="1"/>
  <c r="H438" i="2" l="1"/>
  <c r="I439" i="2" s="1"/>
  <c r="H439" i="2" l="1"/>
  <c r="I440" i="2" s="1"/>
  <c r="H440" i="2" l="1"/>
  <c r="I441" i="2" s="1"/>
  <c r="H441" i="2" l="1"/>
  <c r="I442" i="2" s="1"/>
  <c r="H442" i="2" l="1"/>
  <c r="I443" i="2" s="1"/>
  <c r="H443" i="2" l="1"/>
  <c r="I444" i="2" s="1"/>
  <c r="H444" i="2" l="1"/>
  <c r="I445" i="2" s="1"/>
  <c r="H445" i="2" l="1"/>
  <c r="I446" i="2" s="1"/>
  <c r="H446" i="2" l="1"/>
  <c r="I447" i="2" s="1"/>
  <c r="H447" i="2" l="1"/>
  <c r="I448" i="2" s="1"/>
  <c r="H448" i="2" l="1"/>
  <c r="I449" i="2" s="1"/>
  <c r="H449" i="2" l="1"/>
  <c r="I450" i="2" s="1"/>
  <c r="H450" i="2" l="1"/>
  <c r="I451" i="2" s="1"/>
  <c r="H451" i="2" l="1"/>
  <c r="I452" i="2" s="1"/>
  <c r="H452" i="2" l="1"/>
  <c r="I453" i="2" s="1"/>
  <c r="H453" i="2" l="1"/>
  <c r="I454" i="2" s="1"/>
  <c r="H454" i="2" l="1"/>
  <c r="I455" i="2" s="1"/>
  <c r="H455" i="2" l="1"/>
  <c r="I456" i="2" s="1"/>
  <c r="H456" i="2" l="1"/>
  <c r="I457" i="2" s="1"/>
  <c r="H457" i="2" l="1"/>
  <c r="I458" i="2" s="1"/>
  <c r="H458" i="2" l="1"/>
  <c r="I459" i="2" s="1"/>
  <c r="H459" i="2" l="1"/>
  <c r="I460" i="2" s="1"/>
  <c r="H460" i="2" l="1"/>
  <c r="I461" i="2" s="1"/>
  <c r="H461" i="2" l="1"/>
  <c r="I462" i="2" s="1"/>
  <c r="H462" i="2" l="1"/>
  <c r="I463" i="2" s="1"/>
  <c r="H463" i="2" l="1"/>
  <c r="I464" i="2" s="1"/>
  <c r="H464" i="2" l="1"/>
  <c r="I465" i="2" s="1"/>
  <c r="H465" i="2" l="1"/>
  <c r="I466" i="2" s="1"/>
  <c r="H466" i="2" l="1"/>
  <c r="I467" i="2" s="1"/>
  <c r="H467" i="2" l="1"/>
  <c r="I468" i="2" s="1"/>
  <c r="H468" i="2" l="1"/>
  <c r="I469" i="2" s="1"/>
  <c r="H469" i="2" l="1"/>
  <c r="I470" i="2" s="1"/>
  <c r="H470" i="2" l="1"/>
  <c r="I471" i="2" s="1"/>
  <c r="H471" i="2" l="1"/>
  <c r="I472" i="2" s="1"/>
  <c r="H472" i="2" l="1"/>
  <c r="I473" i="2" s="1"/>
  <c r="H473" i="2" l="1"/>
  <c r="I474" i="2" s="1"/>
  <c r="H474" i="2" l="1"/>
  <c r="I475" i="2" s="1"/>
  <c r="H475" i="2" l="1"/>
  <c r="I476" i="2" s="1"/>
  <c r="H476" i="2" l="1"/>
  <c r="I477" i="2" s="1"/>
  <c r="H477" i="2" l="1"/>
  <c r="I478" i="2" s="1"/>
  <c r="H478" i="2" l="1"/>
  <c r="I479" i="2" s="1"/>
  <c r="H479" i="2" l="1"/>
  <c r="I480" i="2" s="1"/>
  <c r="H480" i="2" l="1"/>
  <c r="I481" i="2" s="1"/>
  <c r="H481" i="2" l="1"/>
  <c r="I482" i="2" s="1"/>
  <c r="H482" i="2" l="1"/>
  <c r="I483" i="2" s="1"/>
  <c r="H483" i="2" l="1"/>
  <c r="I484" i="2" s="1"/>
  <c r="H484" i="2" l="1"/>
  <c r="I485" i="2" s="1"/>
  <c r="H485" i="2" l="1"/>
  <c r="I486" i="2" s="1"/>
  <c r="H486" i="2" l="1"/>
  <c r="I487" i="2" s="1"/>
  <c r="H487" i="2" l="1"/>
  <c r="I488" i="2" s="1"/>
  <c r="H488" i="2" l="1"/>
  <c r="I489" i="2" s="1"/>
  <c r="H489" i="2" l="1"/>
  <c r="I490" i="2" s="1"/>
  <c r="H490" i="2" l="1"/>
  <c r="I491" i="2" s="1"/>
  <c r="H491" i="2" l="1"/>
  <c r="I492" i="2" s="1"/>
  <c r="H492" i="2" l="1"/>
  <c r="I493" i="2" s="1"/>
  <c r="H493" i="2" l="1"/>
  <c r="I494" i="2" s="1"/>
  <c r="H494" i="2" l="1"/>
  <c r="I495" i="2" s="1"/>
  <c r="H495" i="2" l="1"/>
  <c r="I496" i="2" s="1"/>
  <c r="H496" i="2" l="1"/>
  <c r="I497" i="2" s="1"/>
  <c r="H497" i="2" l="1"/>
  <c r="I498" i="2" s="1"/>
  <c r="H498" i="2" l="1"/>
  <c r="I499" i="2" s="1"/>
  <c r="H499" i="2" l="1"/>
  <c r="I500" i="2" s="1"/>
  <c r="H500" i="2" l="1"/>
  <c r="I501" i="2" s="1"/>
  <c r="H501" i="2" l="1"/>
  <c r="I502" i="2" s="1"/>
  <c r="H502" i="2" l="1"/>
  <c r="I503" i="2" s="1"/>
  <c r="H503" i="2" l="1"/>
  <c r="I504" i="2" s="1"/>
  <c r="H504" i="2" l="1"/>
  <c r="I505" i="2" s="1"/>
  <c r="H505" i="2" l="1"/>
  <c r="I506" i="2" s="1"/>
  <c r="H506" i="2" l="1"/>
  <c r="I507" i="2" s="1"/>
  <c r="H507" i="2" l="1"/>
  <c r="I508" i="2" s="1"/>
  <c r="H508" i="2" l="1"/>
  <c r="I509" i="2" s="1"/>
  <c r="H509" i="2" l="1"/>
  <c r="I510" i="2" s="1"/>
  <c r="H510" i="2" l="1"/>
  <c r="I511" i="2" s="1"/>
  <c r="H511" i="2" l="1"/>
  <c r="I512" i="2" s="1"/>
  <c r="H512" i="2" l="1"/>
  <c r="I513" i="2" s="1"/>
  <c r="H513" i="2" l="1"/>
  <c r="I514" i="2" s="1"/>
  <c r="H514" i="2" l="1"/>
  <c r="I515" i="2" s="1"/>
  <c r="H515" i="2" l="1"/>
  <c r="I516" i="2" s="1"/>
  <c r="H516" i="2" l="1"/>
  <c r="I517" i="2" s="1"/>
  <c r="H517" i="2" l="1"/>
  <c r="I518" i="2" s="1"/>
  <c r="H518" i="2" l="1"/>
  <c r="I519" i="2" s="1"/>
  <c r="H519" i="2" l="1"/>
  <c r="I520" i="2" s="1"/>
  <c r="H520" i="2" l="1"/>
  <c r="I521" i="2" s="1"/>
  <c r="H521" i="2" l="1"/>
  <c r="I522" i="2" s="1"/>
  <c r="H522" i="2" l="1"/>
  <c r="I523" i="2" s="1"/>
  <c r="H523" i="2" l="1"/>
  <c r="I524" i="2" s="1"/>
  <c r="H524" i="2" l="1"/>
  <c r="I525" i="2" s="1"/>
  <c r="H525" i="2" l="1"/>
  <c r="I526" i="2" s="1"/>
  <c r="H526" i="2" l="1"/>
  <c r="I527" i="2" s="1"/>
  <c r="H527" i="2" l="1"/>
  <c r="I528" i="2" s="1"/>
  <c r="H528" i="2" l="1"/>
  <c r="I529" i="2" s="1"/>
  <c r="H529" i="2" l="1"/>
  <c r="I530" i="2" s="1"/>
  <c r="H530" i="2" l="1"/>
  <c r="I531" i="2" s="1"/>
  <c r="H531" i="2" l="1"/>
  <c r="I532" i="2" s="1"/>
  <c r="H532" i="2" l="1"/>
  <c r="I533" i="2" s="1"/>
  <c r="H533" i="2" l="1"/>
  <c r="I534" i="2" s="1"/>
  <c r="H534" i="2" l="1"/>
  <c r="I535" i="2" s="1"/>
  <c r="H535" i="2" l="1"/>
  <c r="I536" i="2" s="1"/>
  <c r="H536" i="2" l="1"/>
  <c r="I537" i="2" s="1"/>
  <c r="H537" i="2" l="1"/>
  <c r="I538" i="2" s="1"/>
  <c r="H538" i="2" l="1"/>
  <c r="I539" i="2" s="1"/>
  <c r="H539" i="2" l="1"/>
  <c r="I540" i="2" s="1"/>
  <c r="H540" i="2" l="1"/>
  <c r="I541" i="2" s="1"/>
  <c r="H541" i="2" l="1"/>
  <c r="I542" i="2" s="1"/>
  <c r="H542" i="2" l="1"/>
  <c r="I543" i="2" s="1"/>
  <c r="H543" i="2" l="1"/>
  <c r="I544" i="2" s="1"/>
  <c r="H544" i="2" l="1"/>
  <c r="I545" i="2" s="1"/>
  <c r="H545" i="2" l="1"/>
  <c r="I546" i="2" s="1"/>
  <c r="H546" i="2" l="1"/>
  <c r="I547" i="2" s="1"/>
  <c r="H547" i="2" l="1"/>
  <c r="I548" i="2" s="1"/>
  <c r="H548" i="2" l="1"/>
  <c r="I549" i="2" s="1"/>
  <c r="H549" i="2" l="1"/>
  <c r="I550" i="2" s="1"/>
  <c r="H550" i="2" l="1"/>
  <c r="I551" i="2" s="1"/>
  <c r="H551" i="2" l="1"/>
  <c r="I552" i="2" s="1"/>
  <c r="H552" i="2" l="1"/>
  <c r="I553" i="2" s="1"/>
  <c r="H553" i="2" l="1"/>
  <c r="I554" i="2" s="1"/>
  <c r="H554" i="2" l="1"/>
  <c r="I555" i="2" s="1"/>
  <c r="H555" i="2" l="1"/>
  <c r="I556" i="2" s="1"/>
  <c r="H556" i="2" l="1"/>
  <c r="I557" i="2" s="1"/>
  <c r="H557" i="2" l="1"/>
  <c r="I558" i="2" s="1"/>
  <c r="H558" i="2" l="1"/>
  <c r="I559" i="2" s="1"/>
  <c r="H559" i="2" l="1"/>
  <c r="I560" i="2" s="1"/>
  <c r="H560" i="2" l="1"/>
  <c r="I561" i="2" s="1"/>
  <c r="H561" i="2" l="1"/>
  <c r="I562" i="2" s="1"/>
  <c r="H562" i="2" l="1"/>
  <c r="I563" i="2" s="1"/>
  <c r="H563" i="2" l="1"/>
  <c r="I564" i="2" s="1"/>
  <c r="H564" i="2" l="1"/>
  <c r="I565" i="2" s="1"/>
  <c r="H565" i="2" l="1"/>
  <c r="I566" i="2" s="1"/>
  <c r="H566" i="2" l="1"/>
  <c r="I567" i="2" s="1"/>
  <c r="H567" i="2" l="1"/>
  <c r="I568" i="2" s="1"/>
  <c r="H568" i="2" l="1"/>
  <c r="I569" i="2" s="1"/>
  <c r="H569" i="2" l="1"/>
  <c r="I570" i="2" s="1"/>
  <c r="H570" i="2" l="1"/>
  <c r="I571" i="2" s="1"/>
  <c r="H571" i="2" l="1"/>
  <c r="I572" i="2" s="1"/>
  <c r="H572" i="2" l="1"/>
  <c r="I573" i="2" s="1"/>
  <c r="H573" i="2" l="1"/>
  <c r="I574" i="2" s="1"/>
  <c r="H574" i="2" l="1"/>
  <c r="I575" i="2" s="1"/>
  <c r="H575" i="2" l="1"/>
  <c r="I576" i="2" s="1"/>
  <c r="H576" i="2" l="1"/>
  <c r="I577" i="2" s="1"/>
  <c r="H577" i="2" l="1"/>
  <c r="I578" i="2" s="1"/>
  <c r="H578" i="2" l="1"/>
  <c r="I579" i="2" s="1"/>
  <c r="H579" i="2" l="1"/>
  <c r="I580" i="2" s="1"/>
  <c r="H580" i="2" l="1"/>
  <c r="I581" i="2" s="1"/>
  <c r="H581" i="2" l="1"/>
  <c r="I582" i="2" s="1"/>
  <c r="H582" i="2" l="1"/>
  <c r="I583" i="2" s="1"/>
  <c r="H583" i="2" l="1"/>
  <c r="I584" i="2" s="1"/>
  <c r="H584" i="2" l="1"/>
  <c r="I585" i="2" s="1"/>
  <c r="H585" i="2" l="1"/>
  <c r="I586" i="2" s="1"/>
  <c r="H586" i="2" l="1"/>
  <c r="I587" i="2" s="1"/>
  <c r="H587" i="2" l="1"/>
  <c r="I588" i="2" s="1"/>
  <c r="H588" i="2" l="1"/>
  <c r="I589" i="2" s="1"/>
  <c r="H589" i="2" l="1"/>
  <c r="I590" i="2" s="1"/>
  <c r="H590" i="2" l="1"/>
  <c r="I591" i="2" s="1"/>
  <c r="H591" i="2" l="1"/>
  <c r="I592" i="2" s="1"/>
  <c r="H592" i="2" l="1"/>
  <c r="I593" i="2" s="1"/>
  <c r="H593" i="2" l="1"/>
  <c r="I594" i="2" s="1"/>
  <c r="H594" i="2" l="1"/>
  <c r="I595" i="2" s="1"/>
  <c r="H595" i="2" l="1"/>
  <c r="I596" i="2" s="1"/>
  <c r="H596" i="2" l="1"/>
  <c r="I597" i="2" s="1"/>
  <c r="H597" i="2" l="1"/>
  <c r="I598" i="2" s="1"/>
  <c r="H598" i="2" l="1"/>
  <c r="I599" i="2" s="1"/>
  <c r="H599" i="2" l="1"/>
  <c r="I600" i="2" s="1"/>
  <c r="H600" i="2" l="1"/>
  <c r="I601" i="2" s="1"/>
  <c r="H601" i="2" l="1"/>
  <c r="I602" i="2" s="1"/>
  <c r="H602" i="2" l="1"/>
  <c r="I603" i="2" s="1"/>
  <c r="H603" i="2" l="1"/>
  <c r="I604" i="2" s="1"/>
  <c r="H604" i="2" l="1"/>
  <c r="I605" i="2" s="1"/>
  <c r="H605" i="2" l="1"/>
  <c r="I606" i="2" s="1"/>
  <c r="H606" i="2" l="1"/>
  <c r="I607" i="2" s="1"/>
  <c r="H607" i="2" l="1"/>
  <c r="I608" i="2" s="1"/>
  <c r="H608" i="2" l="1"/>
  <c r="I609" i="2" s="1"/>
  <c r="H609" i="2" l="1"/>
  <c r="I610" i="2" s="1"/>
  <c r="H610" i="2" l="1"/>
  <c r="I611" i="2" s="1"/>
  <c r="H611" i="2" l="1"/>
  <c r="I612" i="2" s="1"/>
  <c r="H612" i="2" l="1"/>
  <c r="I613" i="2" s="1"/>
  <c r="H613" i="2" l="1"/>
  <c r="I614" i="2" s="1"/>
  <c r="H614" i="2" l="1"/>
  <c r="I615" i="2" s="1"/>
  <c r="H615" i="2" l="1"/>
  <c r="I616" i="2" s="1"/>
  <c r="H616" i="2" l="1"/>
  <c r="I617" i="2" s="1"/>
  <c r="H617" i="2" l="1"/>
  <c r="I618" i="2" s="1"/>
  <c r="H618" i="2" l="1"/>
  <c r="I619" i="2" s="1"/>
  <c r="H619" i="2" l="1"/>
  <c r="I620" i="2" s="1"/>
  <c r="H620" i="2" l="1"/>
  <c r="I621" i="2" s="1"/>
  <c r="H621" i="2" l="1"/>
  <c r="I622" i="2" s="1"/>
  <c r="H622" i="2" l="1"/>
  <c r="I623" i="2" s="1"/>
  <c r="H623" i="2" l="1"/>
  <c r="I624" i="2" s="1"/>
  <c r="H624" i="2" l="1"/>
  <c r="I625" i="2" s="1"/>
  <c r="H625" i="2" l="1"/>
  <c r="I626" i="2" s="1"/>
  <c r="H626" i="2" l="1"/>
  <c r="I627" i="2" s="1"/>
  <c r="H627" i="2" l="1"/>
  <c r="I628" i="2" s="1"/>
  <c r="H628" i="2" l="1"/>
  <c r="I629" i="2" s="1"/>
  <c r="H629" i="2" l="1"/>
  <c r="I630" i="2" s="1"/>
  <c r="H630" i="2" l="1"/>
  <c r="I631" i="2" s="1"/>
  <c r="H631" i="2" l="1"/>
  <c r="I632" i="2" s="1"/>
  <c r="H632" i="2" l="1"/>
  <c r="I633" i="2" s="1"/>
  <c r="H633" i="2" l="1"/>
  <c r="I634" i="2" s="1"/>
  <c r="H634" i="2" l="1"/>
  <c r="I635" i="2" s="1"/>
  <c r="H635" i="2" l="1"/>
  <c r="I636" i="2" s="1"/>
  <c r="H636" i="2" l="1"/>
  <c r="I637" i="2" s="1"/>
  <c r="H637" i="2" l="1"/>
  <c r="I638" i="2" s="1"/>
  <c r="H638" i="2" l="1"/>
  <c r="I639" i="2" s="1"/>
  <c r="H639" i="2" l="1"/>
  <c r="I640" i="2" s="1"/>
  <c r="H640" i="2" l="1"/>
  <c r="I641" i="2" s="1"/>
  <c r="H641" i="2" l="1"/>
  <c r="I642" i="2" s="1"/>
  <c r="H642" i="2" l="1"/>
  <c r="I643" i="2" s="1"/>
  <c r="H643" i="2" l="1"/>
  <c r="I644" i="2" s="1"/>
  <c r="H644" i="2" l="1"/>
  <c r="I645" i="2" s="1"/>
  <c r="H645" i="2" l="1"/>
  <c r="I646" i="2" s="1"/>
  <c r="H646" i="2" l="1"/>
  <c r="I647" i="2" s="1"/>
  <c r="H647" i="2" l="1"/>
  <c r="I648" i="2" s="1"/>
  <c r="H648" i="2" l="1"/>
  <c r="I649" i="2" s="1"/>
  <c r="H649" i="2" l="1"/>
  <c r="I650" i="2" s="1"/>
  <c r="H650" i="2" l="1"/>
  <c r="I651" i="2" s="1"/>
  <c r="H651" i="2" l="1"/>
  <c r="I652" i="2" s="1"/>
  <c r="H652" i="2" l="1"/>
  <c r="I653" i="2" s="1"/>
  <c r="H653" i="2" l="1"/>
  <c r="I654" i="2" s="1"/>
  <c r="H654" i="2" l="1"/>
  <c r="I655" i="2" s="1"/>
  <c r="H655" i="2" l="1"/>
  <c r="I656" i="2" s="1"/>
  <c r="H656" i="2" l="1"/>
  <c r="I657" i="2" s="1"/>
  <c r="H657" i="2" l="1"/>
  <c r="I658" i="2" s="1"/>
  <c r="H658" i="2" l="1"/>
  <c r="I659" i="2" s="1"/>
  <c r="H659" i="2" l="1"/>
  <c r="I660" i="2" s="1"/>
  <c r="H660" i="2" l="1"/>
  <c r="I661" i="2" s="1"/>
  <c r="H661" i="2" l="1"/>
  <c r="I662" i="2" s="1"/>
  <c r="H662" i="2" l="1"/>
  <c r="I663" i="2" s="1"/>
  <c r="H663" i="2" l="1"/>
  <c r="I664" i="2" s="1"/>
  <c r="H664" i="2" l="1"/>
  <c r="I665" i="2" s="1"/>
  <c r="H665" i="2" l="1"/>
  <c r="I666" i="2" s="1"/>
  <c r="H666" i="2" l="1"/>
  <c r="I667" i="2" s="1"/>
  <c r="H667" i="2" l="1"/>
  <c r="I668" i="2" s="1"/>
  <c r="H668" i="2" l="1"/>
  <c r="I669" i="2" s="1"/>
  <c r="H669" i="2" l="1"/>
  <c r="I670" i="2" s="1"/>
  <c r="H670" i="2" l="1"/>
  <c r="I671" i="2" s="1"/>
  <c r="H671" i="2" l="1"/>
  <c r="I672" i="2" s="1"/>
  <c r="H672" i="2" l="1"/>
  <c r="I673" i="2" s="1"/>
  <c r="H673" i="2" l="1"/>
  <c r="I674" i="2" s="1"/>
  <c r="H674" i="2" l="1"/>
  <c r="I675" i="2" s="1"/>
  <c r="H675" i="2" l="1"/>
  <c r="I676" i="2" s="1"/>
  <c r="H676" i="2" l="1"/>
  <c r="I677" i="2" s="1"/>
  <c r="H677" i="2" l="1"/>
  <c r="I678" i="2" s="1"/>
  <c r="H678" i="2" l="1"/>
  <c r="I679" i="2" s="1"/>
  <c r="H679" i="2" l="1"/>
  <c r="I680" i="2" s="1"/>
  <c r="H680" i="2" l="1"/>
  <c r="I681" i="2" s="1"/>
  <c r="H681" i="2" l="1"/>
  <c r="I682" i="2" s="1"/>
  <c r="H682" i="2" l="1"/>
  <c r="I683" i="2" s="1"/>
  <c r="H683" i="2" l="1"/>
  <c r="I684" i="2" s="1"/>
  <c r="H684" i="2" l="1"/>
  <c r="I685" i="2" s="1"/>
  <c r="H685" i="2" l="1"/>
  <c r="I686" i="2" s="1"/>
  <c r="H686" i="2" l="1"/>
  <c r="I687" i="2" s="1"/>
  <c r="H687" i="2" l="1"/>
  <c r="I688" i="2" s="1"/>
  <c r="H688" i="2" l="1"/>
  <c r="I689" i="2" s="1"/>
  <c r="H689" i="2" l="1"/>
  <c r="I690" i="2" s="1"/>
  <c r="H690" i="2" l="1"/>
  <c r="I691" i="2" s="1"/>
  <c r="H691" i="2" l="1"/>
  <c r="I692" i="2" s="1"/>
  <c r="H692" i="2" l="1"/>
  <c r="I693" i="2" s="1"/>
  <c r="H693" i="2" l="1"/>
  <c r="I694" i="2" s="1"/>
  <c r="H694" i="2" l="1"/>
  <c r="I695" i="2" s="1"/>
  <c r="H695" i="2" l="1"/>
  <c r="I696" i="2" s="1"/>
  <c r="H696" i="2" l="1"/>
  <c r="I697" i="2" s="1"/>
  <c r="H697" i="2" l="1"/>
  <c r="I698" i="2" s="1"/>
  <c r="H698" i="2" l="1"/>
  <c r="I699" i="2" s="1"/>
  <c r="H699" i="2" l="1"/>
  <c r="I700" i="2" s="1"/>
  <c r="H700" i="2" l="1"/>
  <c r="I701" i="2" s="1"/>
  <c r="H701" i="2" l="1"/>
  <c r="I702" i="2" s="1"/>
  <c r="H702" i="2" l="1"/>
  <c r="I703" i="2" s="1"/>
  <c r="H703" i="2" l="1"/>
  <c r="I704" i="2" s="1"/>
  <c r="H704" i="2" l="1"/>
  <c r="I705" i="2" s="1"/>
  <c r="H705" i="2" l="1"/>
  <c r="I706" i="2" s="1"/>
  <c r="H706" i="2" l="1"/>
  <c r="I707" i="2" s="1"/>
  <c r="H707" i="2" l="1"/>
  <c r="I708" i="2" s="1"/>
  <c r="H708" i="2" l="1"/>
  <c r="I709" i="2" s="1"/>
  <c r="H709" i="2" l="1"/>
  <c r="I710" i="2" s="1"/>
  <c r="H710" i="2" l="1"/>
  <c r="I711" i="2" s="1"/>
  <c r="H711" i="2" l="1"/>
  <c r="I712" i="2" s="1"/>
  <c r="H712" i="2" l="1"/>
  <c r="I713" i="2" s="1"/>
  <c r="H713" i="2" l="1"/>
  <c r="I714" i="2" s="1"/>
  <c r="H714" i="2" l="1"/>
  <c r="I715" i="2" s="1"/>
  <c r="H715" i="2" l="1"/>
  <c r="I716" i="2" s="1"/>
  <c r="H716" i="2" l="1"/>
  <c r="I717" i="2" s="1"/>
  <c r="H717" i="2" l="1"/>
  <c r="I718" i="2" s="1"/>
  <c r="H718" i="2" l="1"/>
  <c r="I719" i="2" s="1"/>
  <c r="H719" i="2" l="1"/>
  <c r="I720" i="2" s="1"/>
  <c r="H720" i="2" l="1"/>
  <c r="I721" i="2" s="1"/>
  <c r="H721" i="2" l="1"/>
  <c r="I722" i="2" s="1"/>
  <c r="H722" i="2" l="1"/>
  <c r="I723" i="2" s="1"/>
  <c r="H723" i="2" l="1"/>
  <c r="I724" i="2" s="1"/>
  <c r="H724" i="2" l="1"/>
  <c r="I725" i="2" s="1"/>
  <c r="H725" i="2" l="1"/>
  <c r="I726" i="2" s="1"/>
  <c r="H726" i="2" l="1"/>
  <c r="I727" i="2" s="1"/>
  <c r="H727" i="2" l="1"/>
  <c r="I728" i="2" s="1"/>
  <c r="H728" i="2" l="1"/>
  <c r="I729" i="2" s="1"/>
  <c r="H729" i="2" l="1"/>
  <c r="I730" i="2" s="1"/>
  <c r="H730" i="2" l="1"/>
  <c r="I731" i="2" s="1"/>
  <c r="H731" i="2" l="1"/>
  <c r="I732" i="2" s="1"/>
  <c r="H732" i="2" l="1"/>
  <c r="I733" i="2" s="1"/>
  <c r="H733" i="2" l="1"/>
  <c r="I734" i="2" s="1"/>
  <c r="H734" i="2" l="1"/>
  <c r="I735" i="2" s="1"/>
  <c r="H735" i="2" l="1"/>
  <c r="I736" i="2" s="1"/>
  <c r="H736" i="2" l="1"/>
  <c r="I737" i="2" s="1"/>
  <c r="H737" i="2" l="1"/>
  <c r="I738" i="2" s="1"/>
  <c r="H738" i="2" l="1"/>
  <c r="I739" i="2" s="1"/>
  <c r="H739" i="2" l="1"/>
  <c r="I740" i="2" s="1"/>
  <c r="H740" i="2" l="1"/>
  <c r="I741" i="2" s="1"/>
  <c r="H741" i="2" l="1"/>
  <c r="I742" i="2" s="1"/>
  <c r="H742" i="2" l="1"/>
  <c r="I743" i="2" s="1"/>
  <c r="H743" i="2" l="1"/>
  <c r="I744" i="2" s="1"/>
  <c r="H744" i="2" l="1"/>
  <c r="I745" i="2" s="1"/>
  <c r="H745" i="2" l="1"/>
  <c r="I746" i="2" s="1"/>
  <c r="H746" i="2" l="1"/>
  <c r="I747" i="2" s="1"/>
  <c r="H747" i="2" l="1"/>
  <c r="I748" i="2" s="1"/>
  <c r="H748" i="2" l="1"/>
  <c r="I749" i="2" s="1"/>
  <c r="H749" i="2" l="1"/>
  <c r="I750" i="2" s="1"/>
  <c r="H750" i="2" l="1"/>
  <c r="I751" i="2" s="1"/>
  <c r="H751" i="2" l="1"/>
  <c r="I752" i="2" s="1"/>
  <c r="H752" i="2" l="1"/>
  <c r="I753" i="2" s="1"/>
  <c r="H753" i="2" l="1"/>
  <c r="I754" i="2" s="1"/>
  <c r="H754" i="2" l="1"/>
  <c r="I755" i="2" s="1"/>
  <c r="H755" i="2" l="1"/>
  <c r="I756" i="2" s="1"/>
  <c r="H756" i="2" l="1"/>
  <c r="H758" i="2" l="1"/>
  <c r="H75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E07EE3-5812-473D-9F86-22B9FFC8915E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</connections>
</file>

<file path=xl/sharedStrings.xml><?xml version="1.0" encoding="utf-8"?>
<sst xmlns="http://schemas.openxmlformats.org/spreadsheetml/2006/main" count="1009" uniqueCount="242">
  <si>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</si>
  <si>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</si>
  <si>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</si>
  <si>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</si>
  <si>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</si>
  <si>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</si>
  <si>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</si>
  <si>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</si>
  <si>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s</t>
  </si>
  <si>
    <t>Etykiety wierszy</t>
  </si>
  <si>
    <t>Suma końcowa</t>
  </si>
  <si>
    <t>Suma z s</t>
  </si>
  <si>
    <t>02.sty</t>
  </si>
  <si>
    <t>05.sty</t>
  </si>
  <si>
    <t>06.sty</t>
  </si>
  <si>
    <t>15.sty</t>
  </si>
  <si>
    <t>17.sty</t>
  </si>
  <si>
    <t>27.sty</t>
  </si>
  <si>
    <t>01.lut</t>
  </si>
  <si>
    <t>16.lut</t>
  </si>
  <si>
    <t>21.lut</t>
  </si>
  <si>
    <t>22.lut</t>
  </si>
  <si>
    <t>25.lut</t>
  </si>
  <si>
    <t>28.lut</t>
  </si>
  <si>
    <t>12.mar</t>
  </si>
  <si>
    <t>18.mar</t>
  </si>
  <si>
    <t>20.mar</t>
  </si>
  <si>
    <t>21.mar</t>
  </si>
  <si>
    <t>24.mar</t>
  </si>
  <si>
    <t>28.mar</t>
  </si>
  <si>
    <t>02.kwi</t>
  </si>
  <si>
    <t>07.kwi</t>
  </si>
  <si>
    <t>08.kwi</t>
  </si>
  <si>
    <t>09.kwi</t>
  </si>
  <si>
    <t>14.kwi</t>
  </si>
  <si>
    <t>15.kwi</t>
  </si>
  <si>
    <t>17.kwi</t>
  </si>
  <si>
    <t>18.kwi</t>
  </si>
  <si>
    <t>19.kwi</t>
  </si>
  <si>
    <t>25.kwi</t>
  </si>
  <si>
    <t>07.maj</t>
  </si>
  <si>
    <t>09.maj</t>
  </si>
  <si>
    <t>18.maj</t>
  </si>
  <si>
    <t>19.maj</t>
  </si>
  <si>
    <t>30.maj</t>
  </si>
  <si>
    <t>31.maj</t>
  </si>
  <si>
    <t>03.cze</t>
  </si>
  <si>
    <t>09.cze</t>
  </si>
  <si>
    <t>13.cze</t>
  </si>
  <si>
    <t>17.cze</t>
  </si>
  <si>
    <t>18.cze</t>
  </si>
  <si>
    <t>27.cze</t>
  </si>
  <si>
    <t>29.cze</t>
  </si>
  <si>
    <t>07.lip</t>
  </si>
  <si>
    <t>08.lip</t>
  </si>
  <si>
    <t>09.lip</t>
  </si>
  <si>
    <t>22.lip</t>
  </si>
  <si>
    <t>24.lip</t>
  </si>
  <si>
    <t>29.lip</t>
  </si>
  <si>
    <t>30.lip</t>
  </si>
  <si>
    <t>31.lip</t>
  </si>
  <si>
    <t>08.sie</t>
  </si>
  <si>
    <t>16.sie</t>
  </si>
  <si>
    <t>20.sie</t>
  </si>
  <si>
    <t>24.sie</t>
  </si>
  <si>
    <t>02.wrz</t>
  </si>
  <si>
    <t>03.wrz</t>
  </si>
  <si>
    <t>09.wrz</t>
  </si>
  <si>
    <t>11.wrz</t>
  </si>
  <si>
    <t>05.paź</t>
  </si>
  <si>
    <t>08.paź</t>
  </si>
  <si>
    <t>22.paź</t>
  </si>
  <si>
    <t>25.paź</t>
  </si>
  <si>
    <t>26.paź</t>
  </si>
  <si>
    <t>27.paź</t>
  </si>
  <si>
    <t>30.paź</t>
  </si>
  <si>
    <t>01.lis</t>
  </si>
  <si>
    <t>10.lis</t>
  </si>
  <si>
    <t>11.lis</t>
  </si>
  <si>
    <t>15.lis</t>
  </si>
  <si>
    <t>17.lis</t>
  </si>
  <si>
    <t>20.lis</t>
  </si>
  <si>
    <t>22.lis</t>
  </si>
  <si>
    <t>23.lis</t>
  </si>
  <si>
    <t>28.lis</t>
  </si>
  <si>
    <t>06.gru</t>
  </si>
  <si>
    <t>11.gru</t>
  </si>
  <si>
    <t>14.gru</t>
  </si>
  <si>
    <t>15.gru</t>
  </si>
  <si>
    <t>18.gru</t>
  </si>
  <si>
    <t>20.gru</t>
  </si>
  <si>
    <t>23.gru</t>
  </si>
  <si>
    <t>27.gru</t>
  </si>
  <si>
    <t>28.gru</t>
  </si>
  <si>
    <t>08.sty</t>
  </si>
  <si>
    <t>11.sty</t>
  </si>
  <si>
    <t>14.sty</t>
  </si>
  <si>
    <t>19.sty</t>
  </si>
  <si>
    <t>20.sty</t>
  </si>
  <si>
    <t>28.sty</t>
  </si>
  <si>
    <t>31.sty</t>
  </si>
  <si>
    <t>04.lut</t>
  </si>
  <si>
    <t>07.lut</t>
  </si>
  <si>
    <t>08.lut</t>
  </si>
  <si>
    <t>10.lut</t>
  </si>
  <si>
    <t>17.lut</t>
  </si>
  <si>
    <t>26.lut</t>
  </si>
  <si>
    <t>01.kwi</t>
  </si>
  <si>
    <t>06.kwi</t>
  </si>
  <si>
    <t>21.kwi</t>
  </si>
  <si>
    <t>23.kwi</t>
  </si>
  <si>
    <t>06.maj</t>
  </si>
  <si>
    <t>13.maj</t>
  </si>
  <si>
    <t>14.maj</t>
  </si>
  <si>
    <t>23.maj</t>
  </si>
  <si>
    <t>27.maj</t>
  </si>
  <si>
    <t>28.maj</t>
  </si>
  <si>
    <t>06.cze</t>
  </si>
  <si>
    <t>07.cze</t>
  </si>
  <si>
    <t>10.cze</t>
  </si>
  <si>
    <t>14.cze</t>
  </si>
  <si>
    <t>20.cze</t>
  </si>
  <si>
    <t>01.lip</t>
  </si>
  <si>
    <t>05.lip</t>
  </si>
  <si>
    <t>11.lip</t>
  </si>
  <si>
    <t>12.lip</t>
  </si>
  <si>
    <t>13.lip</t>
  </si>
  <si>
    <t>15.lip</t>
  </si>
  <si>
    <t>17.lip</t>
  </si>
  <si>
    <t>19.lip</t>
  </si>
  <si>
    <t>23.lip</t>
  </si>
  <si>
    <t>28.lip</t>
  </si>
  <si>
    <t>02.sie</t>
  </si>
  <si>
    <t>11.sie</t>
  </si>
  <si>
    <t>14.sie</t>
  </si>
  <si>
    <t>15.sie</t>
  </si>
  <si>
    <t>22.sie</t>
  </si>
  <si>
    <t>23.sie</t>
  </si>
  <si>
    <t>28.sie</t>
  </si>
  <si>
    <t>30.sie</t>
  </si>
  <si>
    <t>01.wrz</t>
  </si>
  <si>
    <t>12.wrz</t>
  </si>
  <si>
    <t>17.wrz</t>
  </si>
  <si>
    <t>20.wrz</t>
  </si>
  <si>
    <t>21.wrz</t>
  </si>
  <si>
    <t>03.paź</t>
  </si>
  <si>
    <t>09.paź</t>
  </si>
  <si>
    <t>10.paź</t>
  </si>
  <si>
    <t>11.paź</t>
  </si>
  <si>
    <t>13.paź</t>
  </si>
  <si>
    <t>14.paź</t>
  </si>
  <si>
    <t>17.paź</t>
  </si>
  <si>
    <t>21.paź</t>
  </si>
  <si>
    <t>23.paź</t>
  </si>
  <si>
    <t>28.paź</t>
  </si>
  <si>
    <t>05.lis</t>
  </si>
  <si>
    <t>24.lis</t>
  </si>
  <si>
    <t>26.lis</t>
  </si>
  <si>
    <t>27.lis</t>
  </si>
  <si>
    <t>29.lis</t>
  </si>
  <si>
    <t>30.lis</t>
  </si>
  <si>
    <t>02.gru</t>
  </si>
  <si>
    <t>12.gru</t>
  </si>
  <si>
    <t>19.gru</t>
  </si>
  <si>
    <t>09.sty</t>
  </si>
  <si>
    <t>23.sty</t>
  </si>
  <si>
    <t>24.sty</t>
  </si>
  <si>
    <t>06.lut</t>
  </si>
  <si>
    <t>13.lut</t>
  </si>
  <si>
    <t>15.lut</t>
  </si>
  <si>
    <t>01.mar</t>
  </si>
  <si>
    <t>03.mar</t>
  </si>
  <si>
    <t>04.mar</t>
  </si>
  <si>
    <t>05.mar</t>
  </si>
  <si>
    <t>07.mar</t>
  </si>
  <si>
    <t>08.mar</t>
  </si>
  <si>
    <t>09.mar</t>
  </si>
  <si>
    <t>13.mar</t>
  </si>
  <si>
    <t>15.mar</t>
  </si>
  <si>
    <t>16.mar</t>
  </si>
  <si>
    <t>17.mar</t>
  </si>
  <si>
    <t>22.mar</t>
  </si>
  <si>
    <t>26.mar</t>
  </si>
  <si>
    <t>29.mar</t>
  </si>
  <si>
    <t>30.mar</t>
  </si>
  <si>
    <t>12.kwi</t>
  </si>
  <si>
    <t>16.kwi</t>
  </si>
  <si>
    <t>28.kwi</t>
  </si>
  <si>
    <t>30.kwi</t>
  </si>
  <si>
    <t>01.maj</t>
  </si>
  <si>
    <t>02.maj</t>
  </si>
  <si>
    <t>05.maj</t>
  </si>
  <si>
    <t>08.maj</t>
  </si>
  <si>
    <t>16.maj</t>
  </si>
  <si>
    <t>17.maj</t>
  </si>
  <si>
    <t>20.maj</t>
  </si>
  <si>
    <t>24.maj</t>
  </si>
  <si>
    <t>26.maj</t>
  </si>
  <si>
    <t>29.maj</t>
  </si>
  <si>
    <t>05.cze</t>
  </si>
  <si>
    <t>12.cze</t>
  </si>
  <si>
    <t>16.cze</t>
  </si>
  <si>
    <t>03.lip</t>
  </si>
  <si>
    <t>06.lip</t>
  </si>
  <si>
    <t>16.lip</t>
  </si>
  <si>
    <t>20.lip</t>
  </si>
  <si>
    <t>21.lip</t>
  </si>
  <si>
    <t>25.lip</t>
  </si>
  <si>
    <t>01.sie</t>
  </si>
  <si>
    <t>17.sie</t>
  </si>
  <si>
    <t>26.sie</t>
  </si>
  <si>
    <t>31.sie</t>
  </si>
  <si>
    <t>14.wrz</t>
  </si>
  <si>
    <t>16.wrz</t>
  </si>
  <si>
    <t>26.wrz</t>
  </si>
  <si>
    <t>30.wrz</t>
  </si>
  <si>
    <t>07.paź</t>
  </si>
  <si>
    <t>12.paź</t>
  </si>
  <si>
    <t>18.paź</t>
  </si>
  <si>
    <t>20.paź</t>
  </si>
  <si>
    <t>02.lis</t>
  </si>
  <si>
    <t>03.lis</t>
  </si>
  <si>
    <t>07.lis</t>
  </si>
  <si>
    <t>08.lis</t>
  </si>
  <si>
    <t>13.lis</t>
  </si>
  <si>
    <t>14.lis</t>
  </si>
  <si>
    <t>19.lis</t>
  </si>
  <si>
    <t>21.lis</t>
  </si>
  <si>
    <t>05.gru</t>
  </si>
  <si>
    <t>10.gru</t>
  </si>
  <si>
    <t>22.gru</t>
  </si>
  <si>
    <t>24.gru</t>
  </si>
  <si>
    <t>25.gru</t>
  </si>
  <si>
    <t>29.gru</t>
  </si>
  <si>
    <t>Suma z wielkosc_zamowienia</t>
  </si>
  <si>
    <t>\</t>
  </si>
  <si>
    <t>Dzien Produkcji</t>
  </si>
  <si>
    <t>Filia</t>
  </si>
  <si>
    <t>zamowienia</t>
  </si>
  <si>
    <t>pozostale butelki</t>
  </si>
  <si>
    <t xml:space="preserve">HNBVM </t>
  </si>
  <si>
    <t>butelki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</si>
</sst>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ny" xfId="0" builtinId="0"/>
  </cellStyles>
  <dxfs count="7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[zadania(Automatycznie odzyskany).xlsx]7_3!Tabela przestawna1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'7_3'!$B$3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6A-47F4-9FB1-A252B4642E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D6A-47F4-9FB1-A252B4642E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D6A-47F4-9FB1-A252B4642E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D6A-47F4-9FB1-A252B4642E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'7_3'!$A$4:$A$8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'7_3'!$B$4:$B$8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1-4574-931C-2117E98B6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1752600</xdr:colOff>
      <xdr:row>14</xdr:row>
      <xdr:rowOff>52387</xdr:rowOff>
    </xdr:from>
    <xdr:to>
      <xdr:col>10</xdr:col>
      <xdr:colOff>219075</xdr:colOff>
      <xdr:row>28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EB284E7B-2415-43CF-C8DE-1D9445F7F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zef" refreshedDate="45213.749454513891" createdVersion="8" refreshedVersion="8" minRefreshableVersion="3" recordCount="755" xr:uid="{07A37BBE-5034-4132-87D8-DD9D21F332F1}">
  <cacheSource type="worksheet">
    <worksheetSource name="soki"/>
  </cacheSource>
  <cacheFields count="7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 count="364">
        <d v="2021-01-02T00:00:00"/>
        <d v="2021-01-03T00:00:00"/>
        <d v="2021-01-04T00:00:00"/>
        <d v="2021-01-05T00:00:00"/>
        <d v="2021-01-06T00:00:00"/>
        <d v="2021-01-07T00:00:00"/>
        <d v="2021-01-08T00:00:00"/>
        <d v="2021-01-09T00:00:00"/>
        <d v="2021-01-10T00:00:00"/>
        <d v="2021-01-11T00:00:00"/>
        <d v="2021-01-12T00:00:00"/>
        <d v="2021-01-13T00:00:00"/>
        <d v="2021-01-14T00:00:00"/>
        <d v="2021-01-15T00:00:00"/>
        <d v="2021-01-16T00:00:00"/>
        <d v="2021-01-17T00:00:00"/>
        <d v="2021-01-18T00:00:00"/>
        <d v="2021-01-19T00:00:00"/>
        <d v="2021-01-20T00:00:00"/>
        <d v="2021-01-21T00:00:00"/>
        <d v="2021-01-22T00:00:00"/>
        <d v="2021-01-23T00:00:00"/>
        <d v="2021-01-24T00:00:00"/>
        <d v="2021-01-25T00:00:00"/>
        <d v="2021-01-26T00:00:00"/>
        <d v="2021-01-27T00:00:00"/>
        <d v="2021-01-28T00:00:00"/>
        <d v="2021-01-29T00:00:00"/>
        <d v="2021-01-30T00:00:00"/>
        <d v="2021-01-31T00:00:00"/>
        <d v="2021-02-01T00:00:00"/>
        <d v="2021-02-02T00:00:00"/>
        <d v="2021-02-03T00:00:00"/>
        <d v="2021-02-04T00:00:00"/>
        <d v="2021-02-05T00:00:00"/>
        <d v="2021-02-06T00:00:00"/>
        <d v="2021-02-07T00:00:00"/>
        <d v="2021-02-08T00:00:00"/>
        <d v="2021-02-09T00:00:00"/>
        <d v="2021-02-10T00:00:00"/>
        <d v="2021-02-11T00:00:00"/>
        <d v="2021-02-12T00:00:00"/>
        <d v="2021-02-13T00:00:00"/>
        <d v="2021-02-14T00:00:00"/>
        <d v="2021-02-15T00:00:00"/>
        <d v="2021-02-16T00:00:00"/>
        <d v="2021-02-17T00:00:00"/>
        <d v="2021-02-18T00:00:00"/>
        <d v="2021-02-19T00:00:00"/>
        <d v="2021-02-20T00:00:00"/>
        <d v="2021-02-21T00:00:00"/>
        <d v="2021-02-22T00:00:00"/>
        <d v="2021-02-23T00:00:00"/>
        <d v="2021-02-24T00:00:00"/>
        <d v="2021-02-25T00:00:00"/>
        <d v="2021-02-26T00:00:00"/>
        <d v="2021-02-27T00:00:00"/>
        <d v="2021-02-28T00:00:00"/>
        <d v="2021-03-01T00:00:00"/>
        <d v="2021-03-02T00:00:00"/>
        <d v="2021-03-03T00:00:00"/>
        <d v="2021-03-04T00:00:00"/>
        <d v="2021-03-05T00:00:00"/>
        <d v="2021-03-06T00:00:00"/>
        <d v="2021-03-07T00:00:00"/>
        <d v="2021-03-08T00:00:00"/>
        <d v="2021-03-09T00:00:00"/>
        <d v="2021-03-10T00:00:00"/>
        <d v="2021-03-11T00:00:00"/>
        <d v="2021-03-12T00:00:00"/>
        <d v="2021-03-13T00:00:00"/>
        <d v="2021-03-14T00:00:00"/>
        <d v="2021-03-15T00:00:00"/>
        <d v="2021-03-16T00:00:00"/>
        <d v="2021-03-17T00:00:00"/>
        <d v="2021-03-18T00:00:00"/>
        <d v="2021-03-19T00:00:00"/>
        <d v="2021-03-20T00:00:00"/>
        <d v="2021-03-21T00:00:00"/>
        <d v="2021-03-22T00:00:00"/>
        <d v="2021-03-23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4T00:00:00"/>
        <d v="2021-04-05T00:00:00"/>
        <d v="2021-04-06T00:00:00"/>
        <d v="2021-04-07T00:00:00"/>
        <d v="2021-04-08T00:00:00"/>
        <d v="2021-04-09T00:00:00"/>
        <d v="2021-04-10T00:00:00"/>
        <d v="2021-04-11T00:00:00"/>
        <d v="2021-04-12T00:00:00"/>
        <d v="2021-04-13T00:00:00"/>
        <d v="2021-04-14T00:00:00"/>
        <d v="2021-04-15T00:00:00"/>
        <d v="2021-04-16T00:00:00"/>
        <d v="2021-04-17T00:00:00"/>
        <d v="2021-04-18T00:00:00"/>
        <d v="2021-04-19T00:00:00"/>
        <d v="2021-04-20T00:00:00"/>
        <d v="2021-04-21T00:00:00"/>
        <d v="2021-04-22T00:00:00"/>
        <d v="2021-04-23T00:00:00"/>
        <d v="2021-04-24T00:00:00"/>
        <d v="2021-04-25T00:00:00"/>
        <d v="2021-04-26T00:00:00"/>
        <d v="2021-04-27T00:00:00"/>
        <d v="2021-04-28T00:00:00"/>
        <d v="2021-04-29T00:00:00"/>
        <d v="2021-04-30T00:00:00"/>
        <d v="2021-05-01T00:00:00"/>
        <d v="2021-05-02T00:00:00"/>
        <d v="2021-05-03T00:00:00"/>
        <d v="2021-05-04T00:00:00"/>
        <d v="2021-05-05T00:00:00"/>
        <d v="2021-05-06T00:00:00"/>
        <d v="2021-05-07T00:00:00"/>
        <d v="2021-05-08T00:00:00"/>
        <d v="2021-05-09T00:00:00"/>
        <d v="2021-05-10T00:00:00"/>
        <d v="2021-05-11T00:00:00"/>
        <d v="2021-05-12T00:00:00"/>
        <d v="2021-05-13T00:00:00"/>
        <d v="2021-05-14T00:00:00"/>
        <d v="2021-05-15T00:00:00"/>
        <d v="2021-05-16T00:00:00"/>
        <d v="2021-05-17T00:00:00"/>
        <d v="2021-05-18T00:00:00"/>
        <d v="2021-05-19T00:00:00"/>
        <d v="2021-05-20T00:00:00"/>
        <d v="2021-05-21T00:00:00"/>
        <d v="2021-05-22T00:00:00"/>
        <d v="2021-05-23T00:00:00"/>
        <d v="2021-05-24T00:00:00"/>
        <d v="2021-05-25T00:00:00"/>
        <d v="2021-05-26T00:00:00"/>
        <d v="2021-05-27T00:00:00"/>
        <d v="2021-05-28T00:00:00"/>
        <d v="2021-05-29T00:00:00"/>
        <d v="2021-05-30T00:00:00"/>
        <d v="2021-05-31T00:00:00"/>
        <d v="2021-06-01T00:00:00"/>
        <d v="2021-06-02T00:00:00"/>
        <d v="2021-06-03T00:00:00"/>
        <d v="2021-06-04T00:00:00"/>
        <d v="2021-06-05T00:00:00"/>
        <d v="2021-06-06T00:00:00"/>
        <d v="2021-06-07T00:00:00"/>
        <d v="2021-06-08T00:00:00"/>
        <d v="2021-06-09T00:00:00"/>
        <d v="2021-06-10T00:00:00"/>
        <d v="2021-06-11T00:00:00"/>
        <d v="2021-06-12T00:00:00"/>
        <d v="2021-06-13T00:00:00"/>
        <d v="2021-06-14T00:00:00"/>
        <d v="2021-06-15T00:00:00"/>
        <d v="2021-06-16T00:00:00"/>
        <d v="2021-06-17T00:00:00"/>
        <d v="2021-06-18T00:00:00"/>
        <d v="2021-06-19T00:00:00"/>
        <d v="2021-06-20T00:00:00"/>
        <d v="2021-06-21T00:00:00"/>
        <d v="2021-06-22T00:00:00"/>
        <d v="2021-06-23T00:00:00"/>
        <d v="2021-06-24T00:00:00"/>
        <d v="2021-06-25T00:00:00"/>
        <d v="2021-06-26T00:00:00"/>
        <d v="2021-06-27T00:00:00"/>
        <d v="2021-06-28T00:00:00"/>
        <d v="2021-06-29T00:00:00"/>
        <d v="2021-06-30T00:00:00"/>
        <d v="2021-07-01T00:00:00"/>
        <d v="2021-07-02T00:00:00"/>
        <d v="2021-07-03T00:00:00"/>
        <d v="2021-07-04T00:00:00"/>
        <d v="2021-07-05T00:00:00"/>
        <d v="2021-07-06T00:00:00"/>
        <d v="2021-07-07T00:00:00"/>
        <d v="2021-07-08T00:00:00"/>
        <d v="2021-07-09T00:00:00"/>
        <d v="2021-07-10T00:00:00"/>
        <d v="2021-07-11T00:00:00"/>
        <d v="2021-07-12T00:00:00"/>
        <d v="2021-07-13T00:00:00"/>
        <d v="2021-07-14T00:00:00"/>
        <d v="2021-07-15T00:00:00"/>
        <d v="2021-07-16T00:00:00"/>
        <d v="2021-07-17T00:00:00"/>
        <d v="2021-07-18T00:00:00"/>
        <d v="2021-07-19T00:00:00"/>
        <d v="2021-07-20T00:00:00"/>
        <d v="2021-07-21T00:00:00"/>
        <d v="2021-07-22T00:00:00"/>
        <d v="2021-07-23T00:00:00"/>
        <d v="2021-07-24T00:00:00"/>
        <d v="2021-07-25T00:00:00"/>
        <d v="2021-07-26T00:00:00"/>
        <d v="2021-07-27T00:00:00"/>
        <d v="2021-07-28T00:00:00"/>
        <d v="2021-07-29T00:00:00"/>
        <d v="2021-07-30T00:00:00"/>
        <d v="2021-07-31T00:00:00"/>
        <d v="2021-08-01T00:00:00"/>
        <d v="2021-08-02T00:00:00"/>
        <d v="2021-08-03T00:00:00"/>
        <d v="2021-08-04T00:00:00"/>
        <d v="2021-08-05T00:00:00"/>
        <d v="2021-08-06T00:00:00"/>
        <d v="2021-08-07T00:00:00"/>
        <d v="2021-08-08T00:00:00"/>
        <d v="2021-08-09T00:00:00"/>
        <d v="2021-08-10T00:00:00"/>
        <d v="2021-08-11T00:00:00"/>
        <d v="2021-08-12T00:00:00"/>
        <d v="2021-08-13T00:00:00"/>
        <d v="2021-08-14T00:00:00"/>
        <d v="2021-08-15T00:00:00"/>
        <d v="2021-08-16T00:00:00"/>
        <d v="2021-08-17T00:00:00"/>
        <d v="2021-08-18T00:00:00"/>
        <d v="2021-08-19T00:00:00"/>
        <d v="2021-08-20T00:00:00"/>
        <d v="2021-08-21T00:00:00"/>
        <d v="2021-08-22T00:00:00"/>
        <d v="2021-08-23T00:00:00"/>
        <d v="2021-08-24T00:00:00"/>
        <d v="2021-08-25T00:00:00"/>
        <d v="2021-08-26T00:00:00"/>
        <d v="2021-08-27T00:00:00"/>
        <d v="2021-08-28T00:00:00"/>
        <d v="2021-08-29T00:00:00"/>
        <d v="2021-08-30T00:00:00"/>
        <d v="2021-08-31T00:00:00"/>
        <d v="2021-09-01T00:00:00"/>
        <d v="2021-09-02T00:00:00"/>
        <d v="2021-09-03T00:00:00"/>
        <d v="2021-09-04T00:00:00"/>
        <d v="2021-09-05T00:00:00"/>
        <d v="2021-09-06T00:00:00"/>
        <d v="2021-09-07T00:00:00"/>
        <d v="2021-09-08T00:00:00"/>
        <d v="2021-09-09T00:00:00"/>
        <d v="2021-09-10T00:00:00"/>
        <d v="2021-09-11T00:00:00"/>
        <d v="2021-09-12T00:00:00"/>
        <d v="2021-09-13T00:00:00"/>
        <d v="2021-09-14T00:00:00"/>
        <d v="2021-09-15T00:00:00"/>
        <d v="2021-09-16T00:00:00"/>
        <d v="2021-09-17T00:00:00"/>
        <d v="2021-09-18T00:00:00"/>
        <d v="2021-09-19T00:00:00"/>
        <d v="2021-09-20T00:00:00"/>
        <d v="2021-09-21T00:00:00"/>
        <d v="2021-09-22T00:00:00"/>
        <d v="2021-09-23T00:00:00"/>
        <d v="2021-09-24T00:00:00"/>
        <d v="2021-09-25T00:00:00"/>
        <d v="2021-09-26T00:00:00"/>
        <d v="2021-09-27T00:00:00"/>
        <d v="2021-09-28T00:00:00"/>
        <d v="2021-09-29T00:00:00"/>
        <d v="2021-09-30T00:00:00"/>
        <d v="2021-10-01T00:00:00"/>
        <d v="2021-10-02T00:00:00"/>
        <d v="2021-10-03T00:00:00"/>
        <d v="2021-10-04T00:00:00"/>
        <d v="2021-10-05T00:00:00"/>
        <d v="2021-10-06T00:00:00"/>
        <d v="2021-10-07T00:00:00"/>
        <d v="2021-10-08T00:00:00"/>
        <d v="2021-10-09T00:00:00"/>
        <d v="2021-10-10T00:00:00"/>
        <d v="2021-10-11T00:00:00"/>
        <d v="2021-10-12T00:00:00"/>
        <d v="2021-10-13T00:00:00"/>
        <d v="2021-10-14T00:00:00"/>
        <d v="2021-10-15T00:00:00"/>
        <d v="2021-10-16T00:00:00"/>
        <d v="2021-10-17T00:00:00"/>
        <d v="2021-10-18T00:00:00"/>
        <d v="2021-10-19T00:00:00"/>
        <d v="2021-10-20T00:00:00"/>
        <d v="2021-10-21T00:00:00"/>
        <d v="2021-10-22T00:00:00"/>
        <d v="2021-10-23T00:00:00"/>
        <d v="2021-10-24T00:00:00"/>
        <d v="2021-10-25T00:00:00"/>
        <d v="2021-10-26T00:00:00"/>
        <d v="2021-10-27T00:00:00"/>
        <d v="2021-10-28T00:00:00"/>
        <d v="2021-10-29T00:00:00"/>
        <d v="2021-10-30T00:00:00"/>
        <d v="2021-10-31T00:00:00"/>
        <d v="2021-11-01T00:00:00"/>
        <d v="2021-11-02T00:00:00"/>
        <d v="2021-11-03T00:00:00"/>
        <d v="2021-11-04T00:00:00"/>
        <d v="2021-11-05T00:00:00"/>
        <d v="2021-11-06T00:00:00"/>
        <d v="2021-11-07T00:00:00"/>
        <d v="2021-11-08T00:00:00"/>
        <d v="2021-11-09T00:00:00"/>
        <d v="2021-11-10T00:00:00"/>
        <d v="2021-11-11T00:00:00"/>
        <d v="2021-11-12T00:00:00"/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1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5T00:00:00"/>
        <d v="2021-12-26T00:00:00"/>
        <d v="2021-12-27T00:00:00"/>
        <d v="2021-12-28T00:00:00"/>
        <d v="2021-12-29T00:00:00"/>
        <d v="2021-12-30T00:00:00"/>
        <d v="2021-12-31T00:00:00"/>
      </sharedItems>
      <fieldGroup par="6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  <cacheField name="s" numFmtId="0">
      <sharedItems containsSemiMixedTypes="0" containsString="0" containsNumber="1" containsInteger="1" minValue="1" maxValue="1"/>
    </cacheField>
    <cacheField name="Dni (data)" numFmtId="0" databaseField="0">
      <fieldGroup base="1">
        <rangePr groupBy="days" startDate="2021-01-02T00:00:00" endDate="2022-01-01T00:00:00"/>
        <groupItems count="368">
          <s v="&lt;02.01.2021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2"/>
        </groupItems>
      </fieldGroup>
    </cacheField>
    <cacheField name="Miesiące (data)" numFmtId="0" databaseField="0">
      <fieldGroup base="1">
        <rangePr groupBy="months" startDate="2021-01-02T00:00:00" endDate="2022-01-01T00:00:00"/>
        <groupItems count="14">
          <s v="&lt;02.01.202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x v="0"/>
    <x v="0"/>
    <n v="1290"/>
    <n v="1"/>
  </r>
  <r>
    <n v="2"/>
    <x v="0"/>
    <x v="1"/>
    <n v="4420"/>
    <n v="1"/>
  </r>
  <r>
    <n v="3"/>
    <x v="0"/>
    <x v="2"/>
    <n v="5190"/>
    <n v="1"/>
  </r>
  <r>
    <n v="4"/>
    <x v="1"/>
    <x v="3"/>
    <n v="950"/>
    <n v="1"/>
  </r>
  <r>
    <n v="5"/>
    <x v="1"/>
    <x v="2"/>
    <n v="6000"/>
    <n v="1"/>
  </r>
  <r>
    <n v="6"/>
    <x v="1"/>
    <x v="1"/>
    <n v="8530"/>
    <n v="1"/>
  </r>
  <r>
    <n v="7"/>
    <x v="2"/>
    <x v="3"/>
    <n v="1140"/>
    <n v="1"/>
  </r>
  <r>
    <n v="8"/>
    <x v="2"/>
    <x v="1"/>
    <n v="2460"/>
    <n v="1"/>
  </r>
  <r>
    <n v="9"/>
    <x v="3"/>
    <x v="2"/>
    <n v="7520"/>
    <n v="1"/>
  </r>
  <r>
    <n v="10"/>
    <x v="3"/>
    <x v="1"/>
    <n v="7920"/>
    <n v="1"/>
  </r>
  <r>
    <n v="11"/>
    <x v="3"/>
    <x v="0"/>
    <n v="1430"/>
    <n v="1"/>
  </r>
  <r>
    <n v="12"/>
    <x v="4"/>
    <x v="3"/>
    <n v="1500"/>
    <n v="1"/>
  </r>
  <r>
    <n v="13"/>
    <x v="4"/>
    <x v="0"/>
    <n v="5540"/>
    <n v="1"/>
  </r>
  <r>
    <n v="14"/>
    <x v="4"/>
    <x v="2"/>
    <n v="7340"/>
    <n v="1"/>
  </r>
  <r>
    <n v="15"/>
    <x v="5"/>
    <x v="1"/>
    <n v="8170"/>
    <n v="1"/>
  </r>
  <r>
    <n v="16"/>
    <x v="6"/>
    <x v="0"/>
    <n v="9410"/>
    <n v="1"/>
  </r>
  <r>
    <n v="17"/>
    <x v="6"/>
    <x v="3"/>
    <n v="4660"/>
    <n v="1"/>
  </r>
  <r>
    <n v="18"/>
    <x v="7"/>
    <x v="0"/>
    <n v="2240"/>
    <n v="1"/>
  </r>
  <r>
    <n v="19"/>
    <x v="7"/>
    <x v="1"/>
    <n v="6760"/>
    <n v="1"/>
  </r>
  <r>
    <n v="20"/>
    <x v="8"/>
    <x v="2"/>
    <n v="7850"/>
    <n v="1"/>
  </r>
  <r>
    <n v="21"/>
    <x v="9"/>
    <x v="1"/>
    <n v="5440"/>
    <n v="1"/>
  </r>
  <r>
    <n v="22"/>
    <x v="9"/>
    <x v="3"/>
    <n v="5230"/>
    <n v="1"/>
  </r>
  <r>
    <n v="23"/>
    <x v="9"/>
    <x v="0"/>
    <n v="9750"/>
    <n v="1"/>
  </r>
  <r>
    <n v="24"/>
    <x v="10"/>
    <x v="2"/>
    <n v="4800"/>
    <n v="1"/>
  </r>
  <r>
    <n v="25"/>
    <x v="11"/>
    <x v="3"/>
    <n v="8650"/>
    <n v="1"/>
  </r>
  <r>
    <n v="26"/>
    <x v="12"/>
    <x v="0"/>
    <n v="2260"/>
    <n v="1"/>
  </r>
  <r>
    <n v="27"/>
    <x v="12"/>
    <x v="1"/>
    <n v="5000"/>
    <n v="1"/>
  </r>
  <r>
    <n v="28"/>
    <x v="12"/>
    <x v="3"/>
    <n v="1650"/>
    <n v="1"/>
  </r>
  <r>
    <n v="29"/>
    <x v="13"/>
    <x v="3"/>
    <n v="7060"/>
    <n v="1"/>
  </r>
  <r>
    <n v="30"/>
    <x v="13"/>
    <x v="0"/>
    <n v="3260"/>
    <n v="1"/>
  </r>
  <r>
    <n v="31"/>
    <x v="13"/>
    <x v="2"/>
    <n v="5760"/>
    <n v="1"/>
  </r>
  <r>
    <n v="32"/>
    <x v="14"/>
    <x v="1"/>
    <n v="1990"/>
    <n v="1"/>
  </r>
  <r>
    <n v="33"/>
    <x v="15"/>
    <x v="3"/>
    <n v="5240"/>
    <n v="1"/>
  </r>
  <r>
    <n v="34"/>
    <x v="15"/>
    <x v="1"/>
    <n v="2720"/>
    <n v="1"/>
  </r>
  <r>
    <n v="35"/>
    <x v="15"/>
    <x v="2"/>
    <n v="3220"/>
    <n v="1"/>
  </r>
  <r>
    <n v="36"/>
    <x v="15"/>
    <x v="0"/>
    <n v="3140"/>
    <n v="1"/>
  </r>
  <r>
    <n v="37"/>
    <x v="16"/>
    <x v="3"/>
    <n v="4150"/>
    <n v="1"/>
  </r>
  <r>
    <n v="38"/>
    <x v="17"/>
    <x v="3"/>
    <n v="3870"/>
    <n v="1"/>
  </r>
  <r>
    <n v="39"/>
    <x v="17"/>
    <x v="0"/>
    <n v="1170"/>
    <n v="1"/>
  </r>
  <r>
    <n v="40"/>
    <x v="18"/>
    <x v="0"/>
    <n v="2350"/>
    <n v="1"/>
  </r>
  <r>
    <n v="41"/>
    <x v="18"/>
    <x v="3"/>
    <n v="7700"/>
    <n v="1"/>
  </r>
  <r>
    <n v="42"/>
    <x v="19"/>
    <x v="2"/>
    <n v="3210"/>
    <n v="1"/>
  </r>
  <r>
    <n v="43"/>
    <x v="19"/>
    <x v="3"/>
    <n v="1060"/>
    <n v="1"/>
  </r>
  <r>
    <n v="44"/>
    <x v="20"/>
    <x v="2"/>
    <n v="2300"/>
    <n v="1"/>
  </r>
  <r>
    <n v="45"/>
    <x v="20"/>
    <x v="3"/>
    <n v="7840"/>
    <n v="1"/>
  </r>
  <r>
    <n v="46"/>
    <x v="21"/>
    <x v="0"/>
    <n v="2870"/>
    <n v="1"/>
  </r>
  <r>
    <n v="47"/>
    <x v="22"/>
    <x v="0"/>
    <n v="8690"/>
    <n v="1"/>
  </r>
  <r>
    <n v="48"/>
    <x v="23"/>
    <x v="2"/>
    <n v="6450"/>
    <n v="1"/>
  </r>
  <r>
    <n v="49"/>
    <x v="24"/>
    <x v="3"/>
    <n v="3050"/>
    <n v="1"/>
  </r>
  <r>
    <n v="50"/>
    <x v="24"/>
    <x v="1"/>
    <n v="7170"/>
    <n v="1"/>
  </r>
  <r>
    <n v="51"/>
    <x v="24"/>
    <x v="2"/>
    <n v="1970"/>
    <n v="1"/>
  </r>
  <r>
    <n v="52"/>
    <x v="25"/>
    <x v="2"/>
    <n v="3670"/>
    <n v="1"/>
  </r>
  <r>
    <n v="53"/>
    <x v="25"/>
    <x v="0"/>
    <n v="7870"/>
    <n v="1"/>
  </r>
  <r>
    <n v="54"/>
    <x v="26"/>
    <x v="1"/>
    <n v="7930"/>
    <n v="1"/>
  </r>
  <r>
    <n v="55"/>
    <x v="26"/>
    <x v="0"/>
    <n v="1940"/>
    <n v="1"/>
  </r>
  <r>
    <n v="56"/>
    <x v="26"/>
    <x v="3"/>
    <n v="2340"/>
    <n v="1"/>
  </r>
  <r>
    <n v="57"/>
    <x v="27"/>
    <x v="3"/>
    <n v="8710"/>
    <n v="1"/>
  </r>
  <r>
    <n v="58"/>
    <x v="27"/>
    <x v="2"/>
    <n v="1360"/>
    <n v="1"/>
  </r>
  <r>
    <n v="59"/>
    <x v="28"/>
    <x v="1"/>
    <n v="6820"/>
    <n v="1"/>
  </r>
  <r>
    <n v="60"/>
    <x v="28"/>
    <x v="3"/>
    <n v="9020"/>
    <n v="1"/>
  </r>
  <r>
    <n v="61"/>
    <x v="29"/>
    <x v="0"/>
    <n v="6900"/>
    <n v="1"/>
  </r>
  <r>
    <n v="62"/>
    <x v="29"/>
    <x v="1"/>
    <n v="9230"/>
    <n v="1"/>
  </r>
  <r>
    <n v="63"/>
    <x v="29"/>
    <x v="3"/>
    <n v="790"/>
    <n v="1"/>
  </r>
  <r>
    <n v="64"/>
    <x v="30"/>
    <x v="3"/>
    <n v="7820"/>
    <n v="1"/>
  </r>
  <r>
    <n v="65"/>
    <x v="30"/>
    <x v="2"/>
    <n v="2100"/>
    <n v="1"/>
  </r>
  <r>
    <n v="66"/>
    <x v="30"/>
    <x v="0"/>
    <n v="6960"/>
    <n v="1"/>
  </r>
  <r>
    <n v="67"/>
    <x v="31"/>
    <x v="1"/>
    <n v="2630"/>
    <n v="1"/>
  </r>
  <r>
    <n v="68"/>
    <x v="32"/>
    <x v="2"/>
    <n v="9250"/>
    <n v="1"/>
  </r>
  <r>
    <n v="69"/>
    <x v="32"/>
    <x v="1"/>
    <n v="6540"/>
    <n v="1"/>
  </r>
  <r>
    <n v="70"/>
    <x v="33"/>
    <x v="3"/>
    <n v="8470"/>
    <n v="1"/>
  </r>
  <r>
    <n v="71"/>
    <x v="33"/>
    <x v="0"/>
    <n v="7770"/>
    <n v="1"/>
  </r>
  <r>
    <n v="72"/>
    <x v="33"/>
    <x v="1"/>
    <n v="6270"/>
    <n v="1"/>
  </r>
  <r>
    <n v="73"/>
    <x v="34"/>
    <x v="2"/>
    <n v="1480"/>
    <n v="1"/>
  </r>
  <r>
    <n v="74"/>
    <x v="35"/>
    <x v="0"/>
    <n v="1820"/>
    <n v="1"/>
  </r>
  <r>
    <n v="75"/>
    <x v="35"/>
    <x v="1"/>
    <n v="6460"/>
    <n v="1"/>
  </r>
  <r>
    <n v="76"/>
    <x v="36"/>
    <x v="0"/>
    <n v="5920"/>
    <n v="1"/>
  </r>
  <r>
    <n v="77"/>
    <x v="36"/>
    <x v="3"/>
    <n v="8900"/>
    <n v="1"/>
  </r>
  <r>
    <n v="78"/>
    <x v="37"/>
    <x v="3"/>
    <n v="7370"/>
    <n v="1"/>
  </r>
  <r>
    <n v="79"/>
    <x v="37"/>
    <x v="0"/>
    <n v="1970"/>
    <n v="1"/>
  </r>
  <r>
    <n v="80"/>
    <x v="38"/>
    <x v="3"/>
    <n v="7030"/>
    <n v="1"/>
  </r>
  <r>
    <n v="81"/>
    <x v="39"/>
    <x v="3"/>
    <n v="1000"/>
    <n v="1"/>
  </r>
  <r>
    <n v="82"/>
    <x v="39"/>
    <x v="0"/>
    <n v="2620"/>
    <n v="1"/>
  </r>
  <r>
    <n v="83"/>
    <x v="40"/>
    <x v="3"/>
    <n v="9440"/>
    <n v="1"/>
  </r>
  <r>
    <n v="84"/>
    <x v="40"/>
    <x v="1"/>
    <n v="8020"/>
    <n v="1"/>
  </r>
  <r>
    <n v="85"/>
    <x v="40"/>
    <x v="2"/>
    <n v="5820"/>
    <n v="1"/>
  </r>
  <r>
    <n v="86"/>
    <x v="41"/>
    <x v="3"/>
    <n v="4850"/>
    <n v="1"/>
  </r>
  <r>
    <n v="87"/>
    <x v="41"/>
    <x v="1"/>
    <n v="4910"/>
    <n v="1"/>
  </r>
  <r>
    <n v="88"/>
    <x v="42"/>
    <x v="1"/>
    <n v="5690"/>
    <n v="1"/>
  </r>
  <r>
    <n v="89"/>
    <x v="42"/>
    <x v="0"/>
    <n v="1870"/>
    <n v="1"/>
  </r>
  <r>
    <n v="90"/>
    <x v="43"/>
    <x v="1"/>
    <n v="1800"/>
    <n v="1"/>
  </r>
  <r>
    <n v="91"/>
    <x v="43"/>
    <x v="2"/>
    <n v="4150"/>
    <n v="1"/>
  </r>
  <r>
    <n v="92"/>
    <x v="44"/>
    <x v="0"/>
    <n v="3780"/>
    <n v="1"/>
  </r>
  <r>
    <n v="93"/>
    <x v="45"/>
    <x v="3"/>
    <n v="3330"/>
    <n v="1"/>
  </r>
  <r>
    <n v="94"/>
    <x v="45"/>
    <x v="0"/>
    <n v="1570"/>
    <n v="1"/>
  </r>
  <r>
    <n v="95"/>
    <x v="45"/>
    <x v="2"/>
    <n v="1590"/>
    <n v="1"/>
  </r>
  <r>
    <n v="96"/>
    <x v="46"/>
    <x v="1"/>
    <n v="7240"/>
    <n v="1"/>
  </r>
  <r>
    <n v="97"/>
    <x v="46"/>
    <x v="0"/>
    <n v="9690"/>
    <n v="1"/>
  </r>
  <r>
    <n v="98"/>
    <x v="46"/>
    <x v="3"/>
    <n v="5600"/>
    <n v="1"/>
  </r>
  <r>
    <n v="99"/>
    <x v="47"/>
    <x v="1"/>
    <n v="1740"/>
    <n v="1"/>
  </r>
  <r>
    <n v="100"/>
    <x v="48"/>
    <x v="1"/>
    <n v="5430"/>
    <n v="1"/>
  </r>
  <r>
    <n v="101"/>
    <x v="49"/>
    <x v="3"/>
    <n v="8190"/>
    <n v="1"/>
  </r>
  <r>
    <n v="102"/>
    <x v="49"/>
    <x v="1"/>
    <n v="1470"/>
    <n v="1"/>
  </r>
  <r>
    <n v="103"/>
    <x v="50"/>
    <x v="2"/>
    <n v="1620"/>
    <n v="1"/>
  </r>
  <r>
    <n v="104"/>
    <x v="50"/>
    <x v="0"/>
    <n v="6700"/>
    <n v="1"/>
  </r>
  <r>
    <n v="105"/>
    <x v="51"/>
    <x v="0"/>
    <n v="5570"/>
    <n v="1"/>
  </r>
  <r>
    <n v="106"/>
    <x v="51"/>
    <x v="3"/>
    <n v="4070"/>
    <n v="1"/>
  </r>
  <r>
    <n v="107"/>
    <x v="51"/>
    <x v="2"/>
    <n v="6500"/>
    <n v="1"/>
  </r>
  <r>
    <n v="108"/>
    <x v="52"/>
    <x v="2"/>
    <n v="6050"/>
    <n v="1"/>
  </r>
  <r>
    <n v="109"/>
    <x v="52"/>
    <x v="1"/>
    <n v="6880"/>
    <n v="1"/>
  </r>
  <r>
    <n v="110"/>
    <x v="53"/>
    <x v="1"/>
    <n v="3790"/>
    <n v="1"/>
  </r>
  <r>
    <n v="111"/>
    <x v="54"/>
    <x v="1"/>
    <n v="4560"/>
    <n v="1"/>
  </r>
  <r>
    <n v="112"/>
    <x v="54"/>
    <x v="2"/>
    <n v="3910"/>
    <n v="1"/>
  </r>
  <r>
    <n v="113"/>
    <x v="54"/>
    <x v="0"/>
    <n v="5060"/>
    <n v="1"/>
  </r>
  <r>
    <n v="114"/>
    <x v="55"/>
    <x v="3"/>
    <n v="9440"/>
    <n v="1"/>
  </r>
  <r>
    <n v="115"/>
    <x v="55"/>
    <x v="0"/>
    <n v="5100"/>
    <n v="1"/>
  </r>
  <r>
    <n v="116"/>
    <x v="56"/>
    <x v="1"/>
    <n v="4360"/>
    <n v="1"/>
  </r>
  <r>
    <n v="117"/>
    <x v="56"/>
    <x v="2"/>
    <n v="6220"/>
    <n v="1"/>
  </r>
  <r>
    <n v="118"/>
    <x v="57"/>
    <x v="0"/>
    <n v="4290"/>
    <n v="1"/>
  </r>
  <r>
    <n v="119"/>
    <x v="57"/>
    <x v="2"/>
    <n v="1260"/>
    <n v="1"/>
  </r>
  <r>
    <n v="120"/>
    <x v="58"/>
    <x v="1"/>
    <n v="9520"/>
    <n v="1"/>
  </r>
  <r>
    <n v="121"/>
    <x v="58"/>
    <x v="0"/>
    <n v="8650"/>
    <n v="1"/>
  </r>
  <r>
    <n v="122"/>
    <x v="59"/>
    <x v="2"/>
    <n v="9080"/>
    <n v="1"/>
  </r>
  <r>
    <n v="123"/>
    <x v="59"/>
    <x v="1"/>
    <n v="1510"/>
    <n v="1"/>
  </r>
  <r>
    <n v="124"/>
    <x v="60"/>
    <x v="0"/>
    <n v="6850"/>
    <n v="1"/>
  </r>
  <r>
    <n v="125"/>
    <x v="61"/>
    <x v="0"/>
    <n v="6210"/>
    <n v="1"/>
  </r>
  <r>
    <n v="126"/>
    <x v="62"/>
    <x v="0"/>
    <n v="3340"/>
    <n v="1"/>
  </r>
  <r>
    <n v="127"/>
    <x v="62"/>
    <x v="1"/>
    <n v="3450"/>
    <n v="1"/>
  </r>
  <r>
    <n v="128"/>
    <x v="63"/>
    <x v="3"/>
    <n v="3270"/>
    <n v="1"/>
  </r>
  <r>
    <n v="129"/>
    <x v="63"/>
    <x v="2"/>
    <n v="3580"/>
    <n v="1"/>
  </r>
  <r>
    <n v="130"/>
    <x v="63"/>
    <x v="1"/>
    <n v="9560"/>
    <n v="1"/>
  </r>
  <r>
    <n v="131"/>
    <x v="64"/>
    <x v="0"/>
    <n v="5310"/>
    <n v="1"/>
  </r>
  <r>
    <n v="132"/>
    <x v="65"/>
    <x v="0"/>
    <n v="9130"/>
    <n v="1"/>
  </r>
  <r>
    <n v="133"/>
    <x v="65"/>
    <x v="1"/>
    <n v="8710"/>
    <n v="1"/>
  </r>
  <r>
    <n v="134"/>
    <x v="66"/>
    <x v="0"/>
    <n v="1920"/>
    <n v="1"/>
  </r>
  <r>
    <n v="135"/>
    <x v="66"/>
    <x v="1"/>
    <n v="4330"/>
    <n v="1"/>
  </r>
  <r>
    <n v="136"/>
    <x v="67"/>
    <x v="2"/>
    <n v="6010"/>
    <n v="1"/>
  </r>
  <r>
    <n v="137"/>
    <x v="67"/>
    <x v="1"/>
    <n v="8680"/>
    <n v="1"/>
  </r>
  <r>
    <n v="138"/>
    <x v="67"/>
    <x v="3"/>
    <n v="6950"/>
    <n v="1"/>
  </r>
  <r>
    <n v="139"/>
    <x v="68"/>
    <x v="1"/>
    <n v="3280"/>
    <n v="1"/>
  </r>
  <r>
    <n v="140"/>
    <x v="69"/>
    <x v="2"/>
    <n v="9590"/>
    <n v="1"/>
  </r>
  <r>
    <n v="141"/>
    <x v="69"/>
    <x v="0"/>
    <n v="820"/>
    <n v="1"/>
  </r>
  <r>
    <n v="142"/>
    <x v="70"/>
    <x v="0"/>
    <n v="5220"/>
    <n v="1"/>
  </r>
  <r>
    <n v="143"/>
    <x v="71"/>
    <x v="2"/>
    <n v="6210"/>
    <n v="1"/>
  </r>
  <r>
    <n v="144"/>
    <x v="71"/>
    <x v="1"/>
    <n v="3180"/>
    <n v="1"/>
  </r>
  <r>
    <n v="145"/>
    <x v="72"/>
    <x v="0"/>
    <n v="6860"/>
    <n v="1"/>
  </r>
  <r>
    <n v="146"/>
    <x v="73"/>
    <x v="0"/>
    <n v="2020"/>
    <n v="1"/>
  </r>
  <r>
    <n v="147"/>
    <x v="73"/>
    <x v="1"/>
    <n v="3650"/>
    <n v="1"/>
  </r>
  <r>
    <n v="148"/>
    <x v="74"/>
    <x v="0"/>
    <n v="9720"/>
    <n v="1"/>
  </r>
  <r>
    <n v="149"/>
    <x v="75"/>
    <x v="1"/>
    <n v="7840"/>
    <n v="1"/>
  </r>
  <r>
    <n v="150"/>
    <x v="75"/>
    <x v="0"/>
    <n v="6780"/>
    <n v="1"/>
  </r>
  <r>
    <n v="151"/>
    <x v="75"/>
    <x v="2"/>
    <n v="3490"/>
    <n v="1"/>
  </r>
  <r>
    <n v="152"/>
    <x v="75"/>
    <x v="3"/>
    <n v="9980"/>
    <n v="1"/>
  </r>
  <r>
    <n v="153"/>
    <x v="76"/>
    <x v="3"/>
    <n v="7850"/>
    <n v="1"/>
  </r>
  <r>
    <n v="154"/>
    <x v="76"/>
    <x v="2"/>
    <n v="9770"/>
    <n v="1"/>
  </r>
  <r>
    <n v="155"/>
    <x v="77"/>
    <x v="2"/>
    <n v="750"/>
    <n v="1"/>
  </r>
  <r>
    <n v="156"/>
    <x v="77"/>
    <x v="3"/>
    <n v="8900"/>
    <n v="1"/>
  </r>
  <r>
    <n v="157"/>
    <x v="77"/>
    <x v="0"/>
    <n v="9410"/>
    <n v="1"/>
  </r>
  <r>
    <n v="158"/>
    <x v="78"/>
    <x v="2"/>
    <n v="9310"/>
    <n v="1"/>
  </r>
  <r>
    <n v="159"/>
    <x v="78"/>
    <x v="0"/>
    <n v="2480"/>
    <n v="1"/>
  </r>
  <r>
    <n v="160"/>
    <x v="78"/>
    <x v="1"/>
    <n v="1740"/>
    <n v="1"/>
  </r>
  <r>
    <n v="161"/>
    <x v="79"/>
    <x v="0"/>
    <n v="860"/>
    <n v="1"/>
  </r>
  <r>
    <n v="162"/>
    <x v="80"/>
    <x v="1"/>
    <n v="1830"/>
    <n v="1"/>
  </r>
  <r>
    <n v="163"/>
    <x v="81"/>
    <x v="2"/>
    <n v="1770"/>
    <n v="1"/>
  </r>
  <r>
    <n v="164"/>
    <x v="81"/>
    <x v="3"/>
    <n v="7830"/>
    <n v="1"/>
  </r>
  <r>
    <n v="165"/>
    <x v="81"/>
    <x v="0"/>
    <n v="8300"/>
    <n v="1"/>
  </r>
  <r>
    <n v="166"/>
    <x v="82"/>
    <x v="1"/>
    <n v="1050"/>
    <n v="1"/>
  </r>
  <r>
    <n v="167"/>
    <x v="82"/>
    <x v="3"/>
    <n v="5150"/>
    <n v="1"/>
  </r>
  <r>
    <n v="168"/>
    <x v="82"/>
    <x v="2"/>
    <n v="6860"/>
    <n v="1"/>
  </r>
  <r>
    <n v="169"/>
    <x v="83"/>
    <x v="0"/>
    <n v="1300"/>
    <n v="1"/>
  </r>
  <r>
    <n v="170"/>
    <x v="83"/>
    <x v="1"/>
    <n v="8800"/>
    <n v="1"/>
  </r>
  <r>
    <n v="171"/>
    <x v="84"/>
    <x v="2"/>
    <n v="1250"/>
    <n v="1"/>
  </r>
  <r>
    <n v="172"/>
    <x v="85"/>
    <x v="1"/>
    <n v="3910"/>
    <n v="1"/>
  </r>
  <r>
    <n v="173"/>
    <x v="85"/>
    <x v="0"/>
    <n v="1460"/>
    <n v="1"/>
  </r>
  <r>
    <n v="174"/>
    <x v="85"/>
    <x v="3"/>
    <n v="6470"/>
    <n v="1"/>
  </r>
  <r>
    <n v="175"/>
    <x v="85"/>
    <x v="2"/>
    <n v="6580"/>
    <n v="1"/>
  </r>
  <r>
    <n v="176"/>
    <x v="86"/>
    <x v="0"/>
    <n v="8090"/>
    <n v="1"/>
  </r>
  <r>
    <n v="177"/>
    <x v="87"/>
    <x v="0"/>
    <n v="4230"/>
    <n v="1"/>
  </r>
  <r>
    <n v="178"/>
    <x v="88"/>
    <x v="3"/>
    <n v="2750"/>
    <n v="1"/>
  </r>
  <r>
    <n v="179"/>
    <x v="88"/>
    <x v="1"/>
    <n v="5660"/>
    <n v="1"/>
  </r>
  <r>
    <n v="180"/>
    <x v="89"/>
    <x v="0"/>
    <n v="3540"/>
    <n v="1"/>
  </r>
  <r>
    <n v="181"/>
    <x v="89"/>
    <x v="3"/>
    <n v="2630"/>
    <n v="1"/>
  </r>
  <r>
    <n v="182"/>
    <x v="90"/>
    <x v="2"/>
    <n v="1030"/>
    <n v="1"/>
  </r>
  <r>
    <n v="183"/>
    <x v="90"/>
    <x v="0"/>
    <n v="4560"/>
    <n v="1"/>
  </r>
  <r>
    <n v="184"/>
    <x v="91"/>
    <x v="1"/>
    <n v="6400"/>
    <n v="1"/>
  </r>
  <r>
    <n v="185"/>
    <x v="92"/>
    <x v="1"/>
    <n v="3040"/>
    <n v="1"/>
  </r>
  <r>
    <n v="186"/>
    <x v="92"/>
    <x v="2"/>
    <n v="6450"/>
    <n v="1"/>
  </r>
  <r>
    <n v="187"/>
    <x v="93"/>
    <x v="2"/>
    <n v="7650"/>
    <n v="1"/>
  </r>
  <r>
    <n v="188"/>
    <x v="94"/>
    <x v="1"/>
    <n v="7190"/>
    <n v="1"/>
  </r>
  <r>
    <n v="189"/>
    <x v="94"/>
    <x v="0"/>
    <n v="7100"/>
    <n v="1"/>
  </r>
  <r>
    <n v="190"/>
    <x v="94"/>
    <x v="3"/>
    <n v="8950"/>
    <n v="1"/>
  </r>
  <r>
    <n v="191"/>
    <x v="95"/>
    <x v="0"/>
    <n v="7650"/>
    <n v="1"/>
  </r>
  <r>
    <n v="192"/>
    <x v="95"/>
    <x v="2"/>
    <n v="3350"/>
    <n v="1"/>
  </r>
  <r>
    <n v="193"/>
    <x v="96"/>
    <x v="0"/>
    <n v="8230"/>
    <n v="1"/>
  </r>
  <r>
    <n v="194"/>
    <x v="96"/>
    <x v="3"/>
    <n v="4860"/>
    <n v="1"/>
  </r>
  <r>
    <n v="195"/>
    <x v="96"/>
    <x v="2"/>
    <n v="2250"/>
    <n v="1"/>
  </r>
  <r>
    <n v="196"/>
    <x v="97"/>
    <x v="0"/>
    <n v="9980"/>
    <n v="1"/>
  </r>
  <r>
    <n v="197"/>
    <x v="97"/>
    <x v="2"/>
    <n v="6320"/>
    <n v="1"/>
  </r>
  <r>
    <n v="198"/>
    <x v="97"/>
    <x v="3"/>
    <n v="4600"/>
    <n v="1"/>
  </r>
  <r>
    <n v="199"/>
    <x v="98"/>
    <x v="1"/>
    <n v="9150"/>
    <n v="1"/>
  </r>
  <r>
    <n v="200"/>
    <x v="99"/>
    <x v="3"/>
    <n v="4940"/>
    <n v="1"/>
  </r>
  <r>
    <n v="201"/>
    <x v="100"/>
    <x v="1"/>
    <n v="7550"/>
    <n v="1"/>
  </r>
  <r>
    <n v="202"/>
    <x v="100"/>
    <x v="0"/>
    <n v="4460"/>
    <n v="1"/>
  </r>
  <r>
    <n v="203"/>
    <x v="101"/>
    <x v="1"/>
    <n v="1680"/>
    <n v="1"/>
  </r>
  <r>
    <n v="204"/>
    <x v="101"/>
    <x v="3"/>
    <n v="5220"/>
    <n v="1"/>
  </r>
  <r>
    <n v="205"/>
    <x v="101"/>
    <x v="2"/>
    <n v="6180"/>
    <n v="1"/>
  </r>
  <r>
    <n v="206"/>
    <x v="102"/>
    <x v="0"/>
    <n v="6780"/>
    <n v="1"/>
  </r>
  <r>
    <n v="207"/>
    <x v="102"/>
    <x v="2"/>
    <n v="6770"/>
    <n v="1"/>
  </r>
  <r>
    <n v="208"/>
    <x v="102"/>
    <x v="3"/>
    <n v="2070"/>
    <n v="1"/>
  </r>
  <r>
    <n v="209"/>
    <x v="103"/>
    <x v="0"/>
    <n v="6720"/>
    <n v="1"/>
  </r>
  <r>
    <n v="210"/>
    <x v="103"/>
    <x v="2"/>
    <n v="5160"/>
    <n v="1"/>
  </r>
  <r>
    <n v="211"/>
    <x v="103"/>
    <x v="3"/>
    <n v="3130"/>
    <n v="1"/>
  </r>
  <r>
    <n v="212"/>
    <x v="104"/>
    <x v="1"/>
    <n v="6560"/>
    <n v="1"/>
  </r>
  <r>
    <n v="213"/>
    <x v="104"/>
    <x v="0"/>
    <n v="1000"/>
    <n v="1"/>
  </r>
  <r>
    <n v="214"/>
    <x v="105"/>
    <x v="3"/>
    <n v="2660"/>
    <n v="1"/>
  </r>
  <r>
    <n v="215"/>
    <x v="105"/>
    <x v="2"/>
    <n v="8880"/>
    <n v="1"/>
  </r>
  <r>
    <n v="216"/>
    <x v="105"/>
    <x v="0"/>
    <n v="1800"/>
    <n v="1"/>
  </r>
  <r>
    <n v="217"/>
    <x v="106"/>
    <x v="2"/>
    <n v="6820"/>
    <n v="1"/>
  </r>
  <r>
    <n v="218"/>
    <x v="106"/>
    <x v="3"/>
    <n v="3860"/>
    <n v="1"/>
  </r>
  <r>
    <n v="219"/>
    <x v="106"/>
    <x v="0"/>
    <n v="6470"/>
    <n v="1"/>
  </r>
  <r>
    <n v="220"/>
    <x v="107"/>
    <x v="2"/>
    <n v="1560"/>
    <n v="1"/>
  </r>
  <r>
    <n v="221"/>
    <x v="107"/>
    <x v="3"/>
    <n v="3420"/>
    <n v="1"/>
  </r>
  <r>
    <n v="222"/>
    <x v="107"/>
    <x v="0"/>
    <n v="5220"/>
    <n v="1"/>
  </r>
  <r>
    <n v="223"/>
    <x v="108"/>
    <x v="3"/>
    <n v="6100"/>
    <n v="1"/>
  </r>
  <r>
    <n v="224"/>
    <x v="108"/>
    <x v="1"/>
    <n v="3800"/>
    <n v="1"/>
  </r>
  <r>
    <n v="225"/>
    <x v="109"/>
    <x v="3"/>
    <n v="3170"/>
    <n v="1"/>
  </r>
  <r>
    <n v="226"/>
    <x v="109"/>
    <x v="0"/>
    <n v="4140"/>
    <n v="1"/>
  </r>
  <r>
    <n v="227"/>
    <x v="109"/>
    <x v="1"/>
    <n v="2060"/>
    <n v="1"/>
  </r>
  <r>
    <n v="228"/>
    <x v="110"/>
    <x v="1"/>
    <n v="8220"/>
    <n v="1"/>
  </r>
  <r>
    <n v="229"/>
    <x v="111"/>
    <x v="3"/>
    <n v="9490"/>
    <n v="1"/>
  </r>
  <r>
    <n v="230"/>
    <x v="111"/>
    <x v="0"/>
    <n v="950"/>
    <n v="1"/>
  </r>
  <r>
    <n v="231"/>
    <x v="112"/>
    <x v="1"/>
    <n v="3110"/>
    <n v="1"/>
  </r>
  <r>
    <n v="232"/>
    <x v="113"/>
    <x v="2"/>
    <n v="6010"/>
    <n v="1"/>
  </r>
  <r>
    <n v="233"/>
    <x v="113"/>
    <x v="3"/>
    <n v="1220"/>
    <n v="1"/>
  </r>
  <r>
    <n v="234"/>
    <x v="113"/>
    <x v="0"/>
    <n v="8060"/>
    <n v="1"/>
  </r>
  <r>
    <n v="235"/>
    <x v="114"/>
    <x v="3"/>
    <n v="4040"/>
    <n v="1"/>
  </r>
  <r>
    <n v="236"/>
    <x v="115"/>
    <x v="2"/>
    <n v="950"/>
    <n v="1"/>
  </r>
  <r>
    <n v="237"/>
    <x v="115"/>
    <x v="1"/>
    <n v="9470"/>
    <n v="1"/>
  </r>
  <r>
    <n v="238"/>
    <x v="115"/>
    <x v="3"/>
    <n v="4760"/>
    <n v="1"/>
  </r>
  <r>
    <n v="239"/>
    <x v="116"/>
    <x v="0"/>
    <n v="9390"/>
    <n v="1"/>
  </r>
  <r>
    <n v="240"/>
    <x v="116"/>
    <x v="1"/>
    <n v="4520"/>
    <n v="1"/>
  </r>
  <r>
    <n v="241"/>
    <x v="117"/>
    <x v="1"/>
    <n v="8460"/>
    <n v="1"/>
  </r>
  <r>
    <n v="242"/>
    <x v="118"/>
    <x v="0"/>
    <n v="4880"/>
    <n v="1"/>
  </r>
  <r>
    <n v="243"/>
    <x v="119"/>
    <x v="0"/>
    <n v="3980"/>
    <n v="1"/>
  </r>
  <r>
    <n v="244"/>
    <x v="120"/>
    <x v="0"/>
    <n v="3980"/>
    <n v="1"/>
  </r>
  <r>
    <n v="245"/>
    <x v="121"/>
    <x v="2"/>
    <n v="2130"/>
    <n v="1"/>
  </r>
  <r>
    <n v="246"/>
    <x v="121"/>
    <x v="1"/>
    <n v="7520"/>
    <n v="1"/>
  </r>
  <r>
    <n v="247"/>
    <x v="122"/>
    <x v="1"/>
    <n v="3900"/>
    <n v="1"/>
  </r>
  <r>
    <n v="248"/>
    <x v="123"/>
    <x v="1"/>
    <n v="8960"/>
    <n v="1"/>
  </r>
  <r>
    <n v="249"/>
    <x v="123"/>
    <x v="0"/>
    <n v="3070"/>
    <n v="1"/>
  </r>
  <r>
    <n v="250"/>
    <x v="124"/>
    <x v="0"/>
    <n v="1950"/>
    <n v="1"/>
  </r>
  <r>
    <n v="251"/>
    <x v="124"/>
    <x v="3"/>
    <n v="4340"/>
    <n v="1"/>
  </r>
  <r>
    <n v="252"/>
    <x v="125"/>
    <x v="3"/>
    <n v="8510"/>
    <n v="1"/>
  </r>
  <r>
    <n v="253"/>
    <x v="125"/>
    <x v="0"/>
    <n v="9810"/>
    <n v="1"/>
  </r>
  <r>
    <n v="254"/>
    <x v="125"/>
    <x v="2"/>
    <n v="5560"/>
    <n v="1"/>
  </r>
  <r>
    <n v="255"/>
    <x v="125"/>
    <x v="1"/>
    <n v="8340"/>
    <n v="1"/>
  </r>
  <r>
    <n v="256"/>
    <x v="126"/>
    <x v="1"/>
    <n v="4510"/>
    <n v="1"/>
  </r>
  <r>
    <n v="257"/>
    <x v="126"/>
    <x v="0"/>
    <n v="7270"/>
    <n v="1"/>
  </r>
  <r>
    <n v="258"/>
    <x v="127"/>
    <x v="1"/>
    <n v="7710"/>
    <n v="1"/>
  </r>
  <r>
    <n v="259"/>
    <x v="127"/>
    <x v="2"/>
    <n v="8090"/>
    <n v="1"/>
  </r>
  <r>
    <n v="260"/>
    <x v="127"/>
    <x v="0"/>
    <n v="5440"/>
    <n v="1"/>
  </r>
  <r>
    <n v="261"/>
    <x v="127"/>
    <x v="3"/>
    <n v="4060"/>
    <n v="1"/>
  </r>
  <r>
    <n v="262"/>
    <x v="128"/>
    <x v="1"/>
    <n v="9620"/>
    <n v="1"/>
  </r>
  <r>
    <n v="263"/>
    <x v="129"/>
    <x v="2"/>
    <n v="9630"/>
    <n v="1"/>
  </r>
  <r>
    <n v="264"/>
    <x v="130"/>
    <x v="2"/>
    <n v="390"/>
    <n v="1"/>
  </r>
  <r>
    <n v="265"/>
    <x v="131"/>
    <x v="3"/>
    <n v="7870"/>
    <n v="1"/>
  </r>
  <r>
    <n v="266"/>
    <x v="131"/>
    <x v="1"/>
    <n v="4100"/>
    <n v="1"/>
  </r>
  <r>
    <n v="267"/>
    <x v="131"/>
    <x v="0"/>
    <n v="600"/>
    <n v="1"/>
  </r>
  <r>
    <n v="268"/>
    <x v="132"/>
    <x v="0"/>
    <n v="1170"/>
    <n v="1"/>
  </r>
  <r>
    <n v="269"/>
    <x v="132"/>
    <x v="3"/>
    <n v="860"/>
    <n v="1"/>
  </r>
  <r>
    <n v="270"/>
    <x v="133"/>
    <x v="2"/>
    <n v="2350"/>
    <n v="1"/>
  </r>
  <r>
    <n v="271"/>
    <x v="133"/>
    <x v="3"/>
    <n v="9230"/>
    <n v="1"/>
  </r>
  <r>
    <n v="272"/>
    <x v="134"/>
    <x v="0"/>
    <n v="1200"/>
    <n v="1"/>
  </r>
  <r>
    <n v="273"/>
    <x v="134"/>
    <x v="1"/>
    <n v="7370"/>
    <n v="1"/>
  </r>
  <r>
    <n v="274"/>
    <x v="135"/>
    <x v="0"/>
    <n v="2210"/>
    <n v="1"/>
  </r>
  <r>
    <n v="275"/>
    <x v="136"/>
    <x v="0"/>
    <n v="1170"/>
    <n v="1"/>
  </r>
  <r>
    <n v="276"/>
    <x v="136"/>
    <x v="2"/>
    <n v="4170"/>
    <n v="1"/>
  </r>
  <r>
    <n v="277"/>
    <x v="136"/>
    <x v="1"/>
    <n v="7330"/>
    <n v="1"/>
  </r>
  <r>
    <n v="278"/>
    <x v="137"/>
    <x v="2"/>
    <n v="6170"/>
    <n v="1"/>
  </r>
  <r>
    <n v="279"/>
    <x v="137"/>
    <x v="3"/>
    <n v="5020"/>
    <n v="1"/>
  </r>
  <r>
    <n v="280"/>
    <x v="137"/>
    <x v="0"/>
    <n v="4470"/>
    <n v="1"/>
  </r>
  <r>
    <n v="281"/>
    <x v="137"/>
    <x v="1"/>
    <n v="8450"/>
    <n v="1"/>
  </r>
  <r>
    <n v="282"/>
    <x v="138"/>
    <x v="0"/>
    <n v="2250"/>
    <n v="1"/>
  </r>
  <r>
    <n v="283"/>
    <x v="138"/>
    <x v="1"/>
    <n v="6050"/>
    <n v="1"/>
  </r>
  <r>
    <n v="284"/>
    <x v="139"/>
    <x v="1"/>
    <n v="5490"/>
    <n v="1"/>
  </r>
  <r>
    <n v="285"/>
    <x v="140"/>
    <x v="3"/>
    <n v="3000"/>
    <n v="1"/>
  </r>
  <r>
    <n v="286"/>
    <x v="140"/>
    <x v="2"/>
    <n v="9670"/>
    <n v="1"/>
  </r>
  <r>
    <n v="287"/>
    <x v="141"/>
    <x v="3"/>
    <n v="3710"/>
    <n v="1"/>
  </r>
  <r>
    <n v="288"/>
    <x v="141"/>
    <x v="1"/>
    <n v="2680"/>
    <n v="1"/>
  </r>
  <r>
    <n v="289"/>
    <x v="141"/>
    <x v="0"/>
    <n v="4700"/>
    <n v="1"/>
  </r>
  <r>
    <n v="290"/>
    <x v="142"/>
    <x v="0"/>
    <n v="1830"/>
    <n v="1"/>
  </r>
  <r>
    <n v="291"/>
    <x v="142"/>
    <x v="1"/>
    <n v="4100"/>
    <n v="1"/>
  </r>
  <r>
    <n v="292"/>
    <x v="143"/>
    <x v="3"/>
    <n v="7870"/>
    <n v="1"/>
  </r>
  <r>
    <n v="293"/>
    <x v="143"/>
    <x v="1"/>
    <n v="7160"/>
    <n v="1"/>
  </r>
  <r>
    <n v="294"/>
    <x v="143"/>
    <x v="2"/>
    <n v="9200"/>
    <n v="1"/>
  </r>
  <r>
    <n v="295"/>
    <x v="144"/>
    <x v="1"/>
    <n v="7390"/>
    <n v="1"/>
  </r>
  <r>
    <n v="296"/>
    <x v="144"/>
    <x v="0"/>
    <n v="4560"/>
    <n v="1"/>
  </r>
  <r>
    <n v="297"/>
    <x v="145"/>
    <x v="1"/>
    <n v="8680"/>
    <n v="1"/>
  </r>
  <r>
    <n v="298"/>
    <x v="145"/>
    <x v="0"/>
    <n v="3110"/>
    <n v="1"/>
  </r>
  <r>
    <n v="299"/>
    <x v="145"/>
    <x v="3"/>
    <n v="8770"/>
    <n v="1"/>
  </r>
  <r>
    <n v="300"/>
    <x v="146"/>
    <x v="3"/>
    <n v="6900"/>
    <n v="1"/>
  </r>
  <r>
    <n v="301"/>
    <x v="146"/>
    <x v="0"/>
    <n v="9220"/>
    <n v="1"/>
  </r>
  <r>
    <n v="302"/>
    <x v="147"/>
    <x v="0"/>
    <n v="9740"/>
    <n v="1"/>
  </r>
  <r>
    <n v="303"/>
    <x v="148"/>
    <x v="0"/>
    <n v="4500"/>
    <n v="1"/>
  </r>
  <r>
    <n v="304"/>
    <x v="148"/>
    <x v="2"/>
    <n v="9950"/>
    <n v="1"/>
  </r>
  <r>
    <n v="305"/>
    <x v="149"/>
    <x v="0"/>
    <n v="9960"/>
    <n v="1"/>
  </r>
  <r>
    <n v="306"/>
    <x v="149"/>
    <x v="2"/>
    <n v="8880"/>
    <n v="1"/>
  </r>
  <r>
    <n v="307"/>
    <x v="149"/>
    <x v="1"/>
    <n v="4160"/>
    <n v="1"/>
  </r>
  <r>
    <n v="308"/>
    <x v="150"/>
    <x v="1"/>
    <n v="6300"/>
    <n v="1"/>
  </r>
  <r>
    <n v="309"/>
    <x v="150"/>
    <x v="3"/>
    <n v="9040"/>
    <n v="1"/>
  </r>
  <r>
    <n v="310"/>
    <x v="151"/>
    <x v="3"/>
    <n v="8880"/>
    <n v="1"/>
  </r>
  <r>
    <n v="311"/>
    <x v="152"/>
    <x v="0"/>
    <n v="5030"/>
    <n v="1"/>
  </r>
  <r>
    <n v="312"/>
    <x v="152"/>
    <x v="2"/>
    <n v="6010"/>
    <n v="1"/>
  </r>
  <r>
    <n v="313"/>
    <x v="153"/>
    <x v="1"/>
    <n v="8880"/>
    <n v="1"/>
  </r>
  <r>
    <n v="314"/>
    <x v="154"/>
    <x v="0"/>
    <n v="5490"/>
    <n v="1"/>
  </r>
  <r>
    <n v="315"/>
    <x v="155"/>
    <x v="3"/>
    <n v="9370"/>
    <n v="1"/>
  </r>
  <r>
    <n v="316"/>
    <x v="155"/>
    <x v="0"/>
    <n v="6790"/>
    <n v="1"/>
  </r>
  <r>
    <n v="317"/>
    <x v="156"/>
    <x v="1"/>
    <n v="2540"/>
    <n v="1"/>
  </r>
  <r>
    <n v="318"/>
    <x v="156"/>
    <x v="0"/>
    <n v="5530"/>
    <n v="1"/>
  </r>
  <r>
    <n v="319"/>
    <x v="156"/>
    <x v="3"/>
    <n v="7020"/>
    <n v="1"/>
  </r>
  <r>
    <n v="320"/>
    <x v="157"/>
    <x v="1"/>
    <n v="2330"/>
    <n v="1"/>
  </r>
  <r>
    <n v="321"/>
    <x v="158"/>
    <x v="0"/>
    <n v="5550"/>
    <n v="1"/>
  </r>
  <r>
    <n v="322"/>
    <x v="158"/>
    <x v="2"/>
    <n v="6150"/>
    <n v="1"/>
  </r>
  <r>
    <n v="323"/>
    <x v="159"/>
    <x v="3"/>
    <n v="3220"/>
    <n v="1"/>
  </r>
  <r>
    <n v="324"/>
    <x v="159"/>
    <x v="0"/>
    <n v="4330"/>
    <n v="1"/>
  </r>
  <r>
    <n v="325"/>
    <x v="159"/>
    <x v="1"/>
    <n v="4000"/>
    <n v="1"/>
  </r>
  <r>
    <n v="326"/>
    <x v="160"/>
    <x v="3"/>
    <n v="4970"/>
    <n v="1"/>
  </r>
  <r>
    <n v="327"/>
    <x v="160"/>
    <x v="2"/>
    <n v="8900"/>
    <n v="1"/>
  </r>
  <r>
    <n v="328"/>
    <x v="161"/>
    <x v="1"/>
    <n v="5340"/>
    <n v="1"/>
  </r>
  <r>
    <n v="329"/>
    <x v="161"/>
    <x v="0"/>
    <n v="2240"/>
    <n v="1"/>
  </r>
  <r>
    <n v="330"/>
    <x v="162"/>
    <x v="0"/>
    <n v="1810"/>
    <n v="1"/>
  </r>
  <r>
    <n v="331"/>
    <x v="162"/>
    <x v="2"/>
    <n v="7960"/>
    <n v="1"/>
  </r>
  <r>
    <n v="332"/>
    <x v="162"/>
    <x v="1"/>
    <n v="9400"/>
    <n v="1"/>
  </r>
  <r>
    <n v="333"/>
    <x v="163"/>
    <x v="3"/>
    <n v="5380"/>
    <n v="1"/>
  </r>
  <r>
    <n v="334"/>
    <x v="163"/>
    <x v="1"/>
    <n v="4220"/>
    <n v="1"/>
  </r>
  <r>
    <n v="335"/>
    <x v="163"/>
    <x v="0"/>
    <n v="1230"/>
    <n v="1"/>
  </r>
  <r>
    <n v="336"/>
    <x v="164"/>
    <x v="3"/>
    <n v="1920"/>
    <n v="1"/>
  </r>
  <r>
    <n v="337"/>
    <x v="164"/>
    <x v="1"/>
    <n v="6790"/>
    <n v="1"/>
  </r>
  <r>
    <n v="338"/>
    <x v="164"/>
    <x v="2"/>
    <n v="7950"/>
    <n v="1"/>
  </r>
  <r>
    <n v="339"/>
    <x v="165"/>
    <x v="0"/>
    <n v="3020"/>
    <n v="1"/>
  </r>
  <r>
    <n v="340"/>
    <x v="166"/>
    <x v="1"/>
    <n v="7990"/>
    <n v="1"/>
  </r>
  <r>
    <n v="341"/>
    <x v="166"/>
    <x v="2"/>
    <n v="6390"/>
    <n v="1"/>
  </r>
  <r>
    <n v="342"/>
    <x v="166"/>
    <x v="0"/>
    <n v="4180"/>
    <n v="1"/>
  </r>
  <r>
    <n v="343"/>
    <x v="167"/>
    <x v="3"/>
    <n v="7940"/>
    <n v="1"/>
  </r>
  <r>
    <n v="344"/>
    <x v="167"/>
    <x v="2"/>
    <n v="8070"/>
    <n v="1"/>
  </r>
  <r>
    <n v="345"/>
    <x v="167"/>
    <x v="1"/>
    <n v="6060"/>
    <n v="1"/>
  </r>
  <r>
    <n v="346"/>
    <x v="167"/>
    <x v="0"/>
    <n v="9420"/>
    <n v="1"/>
  </r>
  <r>
    <n v="347"/>
    <x v="168"/>
    <x v="3"/>
    <n v="4440"/>
    <n v="1"/>
  </r>
  <r>
    <n v="348"/>
    <x v="169"/>
    <x v="3"/>
    <n v="3010"/>
    <n v="1"/>
  </r>
  <r>
    <n v="349"/>
    <x v="169"/>
    <x v="0"/>
    <n v="1060"/>
    <n v="1"/>
  </r>
  <r>
    <n v="350"/>
    <x v="170"/>
    <x v="3"/>
    <n v="5970"/>
    <n v="1"/>
  </r>
  <r>
    <n v="351"/>
    <x v="170"/>
    <x v="1"/>
    <n v="1180"/>
    <n v="1"/>
  </r>
  <r>
    <n v="352"/>
    <x v="171"/>
    <x v="1"/>
    <n v="1510"/>
    <n v="1"/>
  </r>
  <r>
    <n v="353"/>
    <x v="172"/>
    <x v="2"/>
    <n v="5610"/>
    <n v="1"/>
  </r>
  <r>
    <n v="354"/>
    <x v="172"/>
    <x v="3"/>
    <n v="4850"/>
    <n v="1"/>
  </r>
  <r>
    <n v="355"/>
    <x v="173"/>
    <x v="2"/>
    <n v="3640"/>
    <n v="1"/>
  </r>
  <r>
    <n v="356"/>
    <x v="174"/>
    <x v="2"/>
    <n v="6950"/>
    <n v="1"/>
  </r>
  <r>
    <n v="357"/>
    <x v="174"/>
    <x v="3"/>
    <n v="3790"/>
    <n v="1"/>
  </r>
  <r>
    <n v="358"/>
    <x v="175"/>
    <x v="1"/>
    <n v="6570"/>
    <n v="1"/>
  </r>
  <r>
    <n v="359"/>
    <x v="176"/>
    <x v="2"/>
    <n v="6200"/>
    <n v="1"/>
  </r>
  <r>
    <n v="360"/>
    <x v="176"/>
    <x v="0"/>
    <n v="9010"/>
    <n v="1"/>
  </r>
  <r>
    <n v="361"/>
    <x v="177"/>
    <x v="3"/>
    <n v="1510"/>
    <n v="1"/>
  </r>
  <r>
    <n v="362"/>
    <x v="178"/>
    <x v="0"/>
    <n v="2910"/>
    <n v="1"/>
  </r>
  <r>
    <n v="363"/>
    <x v="178"/>
    <x v="2"/>
    <n v="6310"/>
    <n v="1"/>
  </r>
  <r>
    <n v="364"/>
    <x v="179"/>
    <x v="2"/>
    <n v="7110"/>
    <n v="1"/>
  </r>
  <r>
    <n v="365"/>
    <x v="179"/>
    <x v="1"/>
    <n v="2540"/>
    <n v="1"/>
  </r>
  <r>
    <n v="366"/>
    <x v="179"/>
    <x v="3"/>
    <n v="8140"/>
    <n v="1"/>
  </r>
  <r>
    <n v="367"/>
    <x v="180"/>
    <x v="0"/>
    <n v="1740"/>
    <n v="1"/>
  </r>
  <r>
    <n v="368"/>
    <x v="180"/>
    <x v="3"/>
    <n v="5840"/>
    <n v="1"/>
  </r>
  <r>
    <n v="369"/>
    <x v="181"/>
    <x v="1"/>
    <n v="3170"/>
    <n v="1"/>
  </r>
  <r>
    <n v="370"/>
    <x v="181"/>
    <x v="3"/>
    <n v="4000"/>
    <n v="1"/>
  </r>
  <r>
    <n v="371"/>
    <x v="182"/>
    <x v="0"/>
    <n v="4600"/>
    <n v="1"/>
  </r>
  <r>
    <n v="372"/>
    <x v="182"/>
    <x v="1"/>
    <n v="9870"/>
    <n v="1"/>
  </r>
  <r>
    <n v="373"/>
    <x v="183"/>
    <x v="1"/>
    <n v="9390"/>
    <n v="1"/>
  </r>
  <r>
    <n v="374"/>
    <x v="184"/>
    <x v="3"/>
    <n v="1300"/>
    <n v="1"/>
  </r>
  <r>
    <n v="375"/>
    <x v="184"/>
    <x v="0"/>
    <n v="2650"/>
    <n v="1"/>
  </r>
  <r>
    <n v="376"/>
    <x v="185"/>
    <x v="1"/>
    <n v="4060"/>
    <n v="1"/>
  </r>
  <r>
    <n v="377"/>
    <x v="185"/>
    <x v="0"/>
    <n v="4460"/>
    <n v="1"/>
  </r>
  <r>
    <n v="378"/>
    <x v="186"/>
    <x v="2"/>
    <n v="9390"/>
    <n v="1"/>
  </r>
  <r>
    <n v="379"/>
    <x v="186"/>
    <x v="0"/>
    <n v="9670"/>
    <n v="1"/>
  </r>
  <r>
    <n v="380"/>
    <x v="186"/>
    <x v="1"/>
    <n v="3460"/>
    <n v="1"/>
  </r>
  <r>
    <n v="381"/>
    <x v="187"/>
    <x v="0"/>
    <n v="2030"/>
    <n v="1"/>
  </r>
  <r>
    <n v="382"/>
    <x v="187"/>
    <x v="2"/>
    <n v="3860"/>
    <n v="1"/>
  </r>
  <r>
    <n v="383"/>
    <x v="187"/>
    <x v="1"/>
    <n v="3770"/>
    <n v="1"/>
  </r>
  <r>
    <n v="384"/>
    <x v="188"/>
    <x v="2"/>
    <n v="3970"/>
    <n v="1"/>
  </r>
  <r>
    <n v="385"/>
    <x v="188"/>
    <x v="0"/>
    <n v="9280"/>
    <n v="1"/>
  </r>
  <r>
    <n v="386"/>
    <x v="189"/>
    <x v="3"/>
    <n v="6930"/>
    <n v="1"/>
  </r>
  <r>
    <n v="387"/>
    <x v="190"/>
    <x v="3"/>
    <n v="2850"/>
    <n v="1"/>
  </r>
  <r>
    <n v="388"/>
    <x v="190"/>
    <x v="1"/>
    <n v="7480"/>
    <n v="1"/>
  </r>
  <r>
    <n v="389"/>
    <x v="190"/>
    <x v="0"/>
    <n v="4170"/>
    <n v="1"/>
  </r>
  <r>
    <n v="390"/>
    <x v="191"/>
    <x v="0"/>
    <n v="6110"/>
    <n v="1"/>
  </r>
  <r>
    <n v="391"/>
    <x v="191"/>
    <x v="3"/>
    <n v="3250"/>
    <n v="1"/>
  </r>
  <r>
    <n v="392"/>
    <x v="192"/>
    <x v="0"/>
    <n v="6930"/>
    <n v="1"/>
  </r>
  <r>
    <n v="393"/>
    <x v="192"/>
    <x v="1"/>
    <n v="4790"/>
    <n v="1"/>
  </r>
  <r>
    <n v="394"/>
    <x v="192"/>
    <x v="3"/>
    <n v="3110"/>
    <n v="1"/>
  </r>
  <r>
    <n v="395"/>
    <x v="193"/>
    <x v="3"/>
    <n v="6930"/>
    <n v="1"/>
  </r>
  <r>
    <n v="396"/>
    <x v="194"/>
    <x v="1"/>
    <n v="8100"/>
    <n v="1"/>
  </r>
  <r>
    <n v="397"/>
    <x v="194"/>
    <x v="3"/>
    <n v="6600"/>
    <n v="1"/>
  </r>
  <r>
    <n v="398"/>
    <x v="194"/>
    <x v="0"/>
    <n v="9850"/>
    <n v="1"/>
  </r>
  <r>
    <n v="399"/>
    <x v="195"/>
    <x v="0"/>
    <n v="8950"/>
    <n v="1"/>
  </r>
  <r>
    <n v="400"/>
    <x v="196"/>
    <x v="3"/>
    <n v="3280"/>
    <n v="1"/>
  </r>
  <r>
    <n v="401"/>
    <x v="196"/>
    <x v="0"/>
    <n v="4680"/>
    <n v="1"/>
  </r>
  <r>
    <n v="402"/>
    <x v="197"/>
    <x v="2"/>
    <n v="5750"/>
    <n v="1"/>
  </r>
  <r>
    <n v="403"/>
    <x v="197"/>
    <x v="1"/>
    <n v="7000"/>
    <n v="1"/>
  </r>
  <r>
    <n v="404"/>
    <x v="198"/>
    <x v="0"/>
    <n v="5870"/>
    <n v="1"/>
  </r>
  <r>
    <n v="405"/>
    <x v="198"/>
    <x v="3"/>
    <n v="6070"/>
    <n v="1"/>
  </r>
  <r>
    <n v="406"/>
    <x v="199"/>
    <x v="0"/>
    <n v="1500"/>
    <n v="1"/>
  </r>
  <r>
    <n v="407"/>
    <x v="199"/>
    <x v="1"/>
    <n v="6820"/>
    <n v="1"/>
  </r>
  <r>
    <n v="408"/>
    <x v="200"/>
    <x v="0"/>
    <n v="2150"/>
    <n v="1"/>
  </r>
  <r>
    <n v="409"/>
    <x v="201"/>
    <x v="3"/>
    <n v="6600"/>
    <n v="1"/>
  </r>
  <r>
    <n v="410"/>
    <x v="201"/>
    <x v="1"/>
    <n v="7270"/>
    <n v="1"/>
  </r>
  <r>
    <n v="411"/>
    <x v="201"/>
    <x v="0"/>
    <n v="1560"/>
    <n v="1"/>
  </r>
  <r>
    <n v="412"/>
    <x v="201"/>
    <x v="2"/>
    <n v="7040"/>
    <n v="1"/>
  </r>
  <r>
    <n v="413"/>
    <x v="202"/>
    <x v="3"/>
    <n v="2470"/>
    <n v="1"/>
  </r>
  <r>
    <n v="414"/>
    <x v="202"/>
    <x v="0"/>
    <n v="8550"/>
    <n v="1"/>
  </r>
  <r>
    <n v="415"/>
    <x v="202"/>
    <x v="1"/>
    <n v="6160"/>
    <n v="1"/>
  </r>
  <r>
    <n v="416"/>
    <x v="203"/>
    <x v="3"/>
    <n v="9010"/>
    <n v="1"/>
  </r>
  <r>
    <n v="417"/>
    <x v="203"/>
    <x v="2"/>
    <n v="1400"/>
    <n v="1"/>
  </r>
  <r>
    <n v="418"/>
    <x v="203"/>
    <x v="1"/>
    <n v="7730"/>
    <n v="1"/>
  </r>
  <r>
    <n v="419"/>
    <x v="203"/>
    <x v="0"/>
    <n v="8020"/>
    <n v="1"/>
  </r>
  <r>
    <n v="420"/>
    <x v="204"/>
    <x v="0"/>
    <n v="2730"/>
    <n v="1"/>
  </r>
  <r>
    <n v="421"/>
    <x v="205"/>
    <x v="2"/>
    <n v="8340"/>
    <n v="1"/>
  </r>
  <r>
    <n v="422"/>
    <x v="206"/>
    <x v="1"/>
    <n v="850"/>
    <n v="1"/>
  </r>
  <r>
    <n v="423"/>
    <x v="206"/>
    <x v="3"/>
    <n v="8740"/>
    <n v="1"/>
  </r>
  <r>
    <n v="424"/>
    <x v="207"/>
    <x v="1"/>
    <n v="6720"/>
    <n v="1"/>
  </r>
  <r>
    <n v="425"/>
    <x v="207"/>
    <x v="0"/>
    <n v="780"/>
    <n v="1"/>
  </r>
  <r>
    <n v="426"/>
    <x v="207"/>
    <x v="3"/>
    <n v="1020"/>
    <n v="1"/>
  </r>
  <r>
    <n v="427"/>
    <x v="208"/>
    <x v="1"/>
    <n v="4870"/>
    <n v="1"/>
  </r>
  <r>
    <n v="428"/>
    <x v="208"/>
    <x v="2"/>
    <n v="7250"/>
    <n v="1"/>
  </r>
  <r>
    <n v="429"/>
    <x v="208"/>
    <x v="0"/>
    <n v="330"/>
    <n v="1"/>
  </r>
  <r>
    <n v="430"/>
    <x v="209"/>
    <x v="1"/>
    <n v="3290"/>
    <n v="1"/>
  </r>
  <r>
    <n v="431"/>
    <x v="209"/>
    <x v="2"/>
    <n v="3820"/>
    <n v="1"/>
  </r>
  <r>
    <n v="432"/>
    <x v="209"/>
    <x v="0"/>
    <n v="5660"/>
    <n v="1"/>
  </r>
  <r>
    <n v="433"/>
    <x v="210"/>
    <x v="0"/>
    <n v="4200"/>
    <n v="1"/>
  </r>
  <r>
    <n v="434"/>
    <x v="210"/>
    <x v="3"/>
    <n v="5870"/>
    <n v="1"/>
  </r>
  <r>
    <n v="435"/>
    <x v="210"/>
    <x v="2"/>
    <n v="1670"/>
    <n v="1"/>
  </r>
  <r>
    <n v="436"/>
    <x v="210"/>
    <x v="1"/>
    <n v="3960"/>
    <n v="1"/>
  </r>
  <r>
    <n v="437"/>
    <x v="211"/>
    <x v="0"/>
    <n v="4200"/>
    <n v="1"/>
  </r>
  <r>
    <n v="438"/>
    <x v="212"/>
    <x v="3"/>
    <n v="7980"/>
    <n v="1"/>
  </r>
  <r>
    <n v="439"/>
    <x v="212"/>
    <x v="0"/>
    <n v="6110"/>
    <n v="1"/>
  </r>
  <r>
    <n v="440"/>
    <x v="213"/>
    <x v="3"/>
    <n v="7750"/>
    <n v="1"/>
  </r>
  <r>
    <n v="441"/>
    <x v="213"/>
    <x v="1"/>
    <n v="7450"/>
    <n v="1"/>
  </r>
  <r>
    <n v="442"/>
    <x v="214"/>
    <x v="2"/>
    <n v="3400"/>
    <n v="1"/>
  </r>
  <r>
    <n v="443"/>
    <x v="214"/>
    <x v="3"/>
    <n v="8560"/>
    <n v="1"/>
  </r>
  <r>
    <n v="444"/>
    <x v="215"/>
    <x v="2"/>
    <n v="7190"/>
    <n v="1"/>
  </r>
  <r>
    <n v="445"/>
    <x v="216"/>
    <x v="2"/>
    <n v="4590"/>
    <n v="1"/>
  </r>
  <r>
    <n v="446"/>
    <x v="217"/>
    <x v="3"/>
    <n v="4050"/>
    <n v="1"/>
  </r>
  <r>
    <n v="447"/>
    <x v="217"/>
    <x v="1"/>
    <n v="4310"/>
    <n v="1"/>
  </r>
  <r>
    <n v="448"/>
    <x v="218"/>
    <x v="2"/>
    <n v="7100"/>
    <n v="1"/>
  </r>
  <r>
    <n v="449"/>
    <x v="218"/>
    <x v="0"/>
    <n v="5280"/>
    <n v="1"/>
  </r>
  <r>
    <n v="450"/>
    <x v="218"/>
    <x v="3"/>
    <n v="3350"/>
    <n v="1"/>
  </r>
  <r>
    <n v="451"/>
    <x v="219"/>
    <x v="2"/>
    <n v="7820"/>
    <n v="1"/>
  </r>
  <r>
    <n v="452"/>
    <x v="220"/>
    <x v="2"/>
    <n v="7910"/>
    <n v="1"/>
  </r>
  <r>
    <n v="453"/>
    <x v="220"/>
    <x v="1"/>
    <n v="9000"/>
    <n v="1"/>
  </r>
  <r>
    <n v="454"/>
    <x v="221"/>
    <x v="1"/>
    <n v="3240"/>
    <n v="1"/>
  </r>
  <r>
    <n v="455"/>
    <x v="221"/>
    <x v="3"/>
    <n v="8700"/>
    <n v="1"/>
  </r>
  <r>
    <n v="456"/>
    <x v="221"/>
    <x v="0"/>
    <n v="8110"/>
    <n v="1"/>
  </r>
  <r>
    <n v="457"/>
    <x v="222"/>
    <x v="3"/>
    <n v="6510"/>
    <n v="1"/>
  </r>
  <r>
    <n v="458"/>
    <x v="223"/>
    <x v="1"/>
    <n v="1150"/>
    <n v="1"/>
  </r>
  <r>
    <n v="459"/>
    <x v="224"/>
    <x v="3"/>
    <n v="9430"/>
    <n v="1"/>
  </r>
  <r>
    <n v="460"/>
    <x v="224"/>
    <x v="0"/>
    <n v="6500"/>
    <n v="1"/>
  </r>
  <r>
    <n v="461"/>
    <x v="224"/>
    <x v="1"/>
    <n v="6410"/>
    <n v="1"/>
  </r>
  <r>
    <n v="462"/>
    <x v="225"/>
    <x v="3"/>
    <n v="5300"/>
    <n v="1"/>
  </r>
  <r>
    <n v="463"/>
    <x v="225"/>
    <x v="0"/>
    <n v="5430"/>
    <n v="1"/>
  </r>
  <r>
    <n v="464"/>
    <x v="225"/>
    <x v="1"/>
    <n v="3660"/>
    <n v="1"/>
  </r>
  <r>
    <n v="465"/>
    <x v="226"/>
    <x v="0"/>
    <n v="3000"/>
    <n v="1"/>
  </r>
  <r>
    <n v="466"/>
    <x v="226"/>
    <x v="1"/>
    <n v="6120"/>
    <n v="1"/>
  </r>
  <r>
    <n v="467"/>
    <x v="226"/>
    <x v="2"/>
    <n v="5850"/>
    <n v="1"/>
  </r>
  <r>
    <n v="468"/>
    <x v="227"/>
    <x v="1"/>
    <n v="6690"/>
    <n v="1"/>
  </r>
  <r>
    <n v="469"/>
    <x v="227"/>
    <x v="0"/>
    <n v="2510"/>
    <n v="1"/>
  </r>
  <r>
    <n v="470"/>
    <x v="228"/>
    <x v="2"/>
    <n v="4090"/>
    <n v="1"/>
  </r>
  <r>
    <n v="471"/>
    <x v="229"/>
    <x v="1"/>
    <n v="4580"/>
    <n v="1"/>
  </r>
  <r>
    <n v="472"/>
    <x v="230"/>
    <x v="2"/>
    <n v="6590"/>
    <n v="1"/>
  </r>
  <r>
    <n v="473"/>
    <x v="230"/>
    <x v="0"/>
    <n v="3060"/>
    <n v="1"/>
  </r>
  <r>
    <n v="474"/>
    <x v="230"/>
    <x v="3"/>
    <n v="1220"/>
    <n v="1"/>
  </r>
  <r>
    <n v="475"/>
    <x v="231"/>
    <x v="3"/>
    <n v="6590"/>
    <n v="1"/>
  </r>
  <r>
    <n v="476"/>
    <x v="232"/>
    <x v="1"/>
    <n v="7000"/>
    <n v="1"/>
  </r>
  <r>
    <n v="477"/>
    <x v="232"/>
    <x v="0"/>
    <n v="4530"/>
    <n v="1"/>
  </r>
  <r>
    <n v="478"/>
    <x v="232"/>
    <x v="3"/>
    <n v="5480"/>
    <n v="1"/>
  </r>
  <r>
    <n v="479"/>
    <x v="233"/>
    <x v="0"/>
    <n v="6400"/>
    <n v="1"/>
  </r>
  <r>
    <n v="480"/>
    <x v="233"/>
    <x v="1"/>
    <n v="7870"/>
    <n v="1"/>
  </r>
  <r>
    <n v="481"/>
    <x v="233"/>
    <x v="3"/>
    <n v="7490"/>
    <n v="1"/>
  </r>
  <r>
    <n v="482"/>
    <x v="234"/>
    <x v="1"/>
    <n v="6900"/>
    <n v="1"/>
  </r>
  <r>
    <n v="483"/>
    <x v="234"/>
    <x v="2"/>
    <n v="5180"/>
    <n v="1"/>
  </r>
  <r>
    <n v="484"/>
    <x v="234"/>
    <x v="0"/>
    <n v="1870"/>
    <n v="1"/>
  </r>
  <r>
    <n v="485"/>
    <x v="235"/>
    <x v="3"/>
    <n v="2520"/>
    <n v="1"/>
  </r>
  <r>
    <n v="486"/>
    <x v="235"/>
    <x v="1"/>
    <n v="6360"/>
    <n v="1"/>
  </r>
  <r>
    <n v="487"/>
    <x v="236"/>
    <x v="0"/>
    <n v="8890"/>
    <n v="1"/>
  </r>
  <r>
    <n v="488"/>
    <x v="237"/>
    <x v="3"/>
    <n v="1470"/>
    <n v="1"/>
  </r>
  <r>
    <n v="489"/>
    <x v="238"/>
    <x v="3"/>
    <n v="2950"/>
    <n v="1"/>
  </r>
  <r>
    <n v="490"/>
    <x v="238"/>
    <x v="0"/>
    <n v="6730"/>
    <n v="1"/>
  </r>
  <r>
    <n v="491"/>
    <x v="239"/>
    <x v="1"/>
    <n v="5530"/>
    <n v="1"/>
  </r>
  <r>
    <n v="492"/>
    <x v="239"/>
    <x v="3"/>
    <n v="6600"/>
    <n v="1"/>
  </r>
  <r>
    <n v="493"/>
    <x v="240"/>
    <x v="1"/>
    <n v="7740"/>
    <n v="1"/>
  </r>
  <r>
    <n v="494"/>
    <x v="240"/>
    <x v="3"/>
    <n v="3800"/>
    <n v="1"/>
  </r>
  <r>
    <n v="495"/>
    <x v="240"/>
    <x v="0"/>
    <n v="7060"/>
    <n v="1"/>
  </r>
  <r>
    <n v="496"/>
    <x v="241"/>
    <x v="0"/>
    <n v="4560"/>
    <n v="1"/>
  </r>
  <r>
    <n v="497"/>
    <x v="242"/>
    <x v="0"/>
    <n v="4620"/>
    <n v="1"/>
  </r>
  <r>
    <n v="498"/>
    <x v="242"/>
    <x v="3"/>
    <n v="1530"/>
    <n v="1"/>
  </r>
  <r>
    <n v="499"/>
    <x v="243"/>
    <x v="0"/>
    <n v="6920"/>
    <n v="1"/>
  </r>
  <r>
    <n v="500"/>
    <x v="243"/>
    <x v="2"/>
    <n v="4100"/>
    <n v="1"/>
  </r>
  <r>
    <n v="501"/>
    <x v="244"/>
    <x v="1"/>
    <n v="2870"/>
    <n v="1"/>
  </r>
  <r>
    <n v="502"/>
    <x v="244"/>
    <x v="0"/>
    <n v="1160"/>
    <n v="1"/>
  </r>
  <r>
    <n v="503"/>
    <x v="244"/>
    <x v="2"/>
    <n v="8460"/>
    <n v="1"/>
  </r>
  <r>
    <n v="504"/>
    <x v="245"/>
    <x v="1"/>
    <n v="6880"/>
    <n v="1"/>
  </r>
  <r>
    <n v="505"/>
    <x v="246"/>
    <x v="3"/>
    <n v="3610"/>
    <n v="1"/>
  </r>
  <r>
    <n v="506"/>
    <x v="247"/>
    <x v="2"/>
    <n v="2400"/>
    <n v="1"/>
  </r>
  <r>
    <n v="507"/>
    <x v="248"/>
    <x v="1"/>
    <n v="2660"/>
    <n v="1"/>
  </r>
  <r>
    <n v="508"/>
    <x v="249"/>
    <x v="3"/>
    <n v="9310"/>
    <n v="1"/>
  </r>
  <r>
    <n v="509"/>
    <x v="249"/>
    <x v="1"/>
    <n v="3980"/>
    <n v="1"/>
  </r>
  <r>
    <n v="510"/>
    <x v="250"/>
    <x v="2"/>
    <n v="7000"/>
    <n v="1"/>
  </r>
  <r>
    <n v="511"/>
    <x v="250"/>
    <x v="1"/>
    <n v="4660"/>
    <n v="1"/>
  </r>
  <r>
    <n v="512"/>
    <x v="250"/>
    <x v="0"/>
    <n v="6620"/>
    <n v="1"/>
  </r>
  <r>
    <n v="513"/>
    <x v="251"/>
    <x v="2"/>
    <n v="1690"/>
    <n v="1"/>
  </r>
  <r>
    <n v="514"/>
    <x v="251"/>
    <x v="3"/>
    <n v="6080"/>
    <n v="1"/>
  </r>
  <r>
    <n v="515"/>
    <x v="252"/>
    <x v="0"/>
    <n v="1970"/>
    <n v="1"/>
  </r>
  <r>
    <n v="516"/>
    <x v="252"/>
    <x v="2"/>
    <n v="4320"/>
    <n v="1"/>
  </r>
  <r>
    <n v="517"/>
    <x v="252"/>
    <x v="1"/>
    <n v="3310"/>
    <n v="1"/>
  </r>
  <r>
    <n v="518"/>
    <x v="253"/>
    <x v="3"/>
    <n v="3550"/>
    <n v="1"/>
  </r>
  <r>
    <n v="519"/>
    <x v="253"/>
    <x v="0"/>
    <n v="5210"/>
    <n v="1"/>
  </r>
  <r>
    <n v="520"/>
    <x v="253"/>
    <x v="1"/>
    <n v="2990"/>
    <n v="1"/>
  </r>
  <r>
    <n v="521"/>
    <x v="254"/>
    <x v="2"/>
    <n v="7890"/>
    <n v="1"/>
  </r>
  <r>
    <n v="522"/>
    <x v="254"/>
    <x v="1"/>
    <n v="3440"/>
    <n v="1"/>
  </r>
  <r>
    <n v="523"/>
    <x v="254"/>
    <x v="3"/>
    <n v="6170"/>
    <n v="1"/>
  </r>
  <r>
    <n v="524"/>
    <x v="255"/>
    <x v="0"/>
    <n v="8230"/>
    <n v="1"/>
  </r>
  <r>
    <n v="525"/>
    <x v="256"/>
    <x v="1"/>
    <n v="4710"/>
    <n v="1"/>
  </r>
  <r>
    <n v="526"/>
    <x v="256"/>
    <x v="2"/>
    <n v="5870"/>
    <n v="1"/>
  </r>
  <r>
    <n v="527"/>
    <x v="256"/>
    <x v="3"/>
    <n v="4400"/>
    <n v="1"/>
  </r>
  <r>
    <n v="528"/>
    <x v="257"/>
    <x v="0"/>
    <n v="9580"/>
    <n v="1"/>
  </r>
  <r>
    <n v="529"/>
    <x v="258"/>
    <x v="1"/>
    <n v="6730"/>
    <n v="1"/>
  </r>
  <r>
    <n v="530"/>
    <x v="258"/>
    <x v="3"/>
    <n v="3320"/>
    <n v="1"/>
  </r>
  <r>
    <n v="531"/>
    <x v="258"/>
    <x v="0"/>
    <n v="7580"/>
    <n v="1"/>
  </r>
  <r>
    <n v="532"/>
    <x v="259"/>
    <x v="2"/>
    <n v="7650"/>
    <n v="1"/>
  </r>
  <r>
    <n v="533"/>
    <x v="259"/>
    <x v="1"/>
    <n v="2640"/>
    <n v="1"/>
  </r>
  <r>
    <n v="534"/>
    <x v="260"/>
    <x v="3"/>
    <n v="9750"/>
    <n v="1"/>
  </r>
  <r>
    <n v="535"/>
    <x v="260"/>
    <x v="1"/>
    <n v="9860"/>
    <n v="1"/>
  </r>
  <r>
    <n v="536"/>
    <x v="260"/>
    <x v="2"/>
    <n v="8160"/>
    <n v="1"/>
  </r>
  <r>
    <n v="537"/>
    <x v="261"/>
    <x v="0"/>
    <n v="6280"/>
    <n v="1"/>
  </r>
  <r>
    <n v="538"/>
    <x v="261"/>
    <x v="3"/>
    <n v="6490"/>
    <n v="1"/>
  </r>
  <r>
    <n v="539"/>
    <x v="262"/>
    <x v="0"/>
    <n v="4110"/>
    <n v="1"/>
  </r>
  <r>
    <n v="540"/>
    <x v="262"/>
    <x v="3"/>
    <n v="3140"/>
    <n v="1"/>
  </r>
  <r>
    <n v="541"/>
    <x v="263"/>
    <x v="3"/>
    <n v="3550"/>
    <n v="1"/>
  </r>
  <r>
    <n v="542"/>
    <x v="263"/>
    <x v="2"/>
    <n v="1280"/>
    <n v="1"/>
  </r>
  <r>
    <n v="543"/>
    <x v="264"/>
    <x v="2"/>
    <n v="8360"/>
    <n v="1"/>
  </r>
  <r>
    <n v="544"/>
    <x v="265"/>
    <x v="3"/>
    <n v="2930"/>
    <n v="1"/>
  </r>
  <r>
    <n v="545"/>
    <x v="265"/>
    <x v="2"/>
    <n v="9920"/>
    <n v="1"/>
  </r>
  <r>
    <n v="546"/>
    <x v="266"/>
    <x v="2"/>
    <n v="3140"/>
    <n v="1"/>
  </r>
  <r>
    <n v="547"/>
    <x v="267"/>
    <x v="0"/>
    <n v="1010"/>
    <n v="1"/>
  </r>
  <r>
    <n v="548"/>
    <x v="268"/>
    <x v="2"/>
    <n v="9210"/>
    <n v="1"/>
  </r>
  <r>
    <n v="549"/>
    <x v="268"/>
    <x v="3"/>
    <n v="1880"/>
    <n v="1"/>
  </r>
  <r>
    <n v="550"/>
    <x v="269"/>
    <x v="1"/>
    <n v="5080"/>
    <n v="1"/>
  </r>
  <r>
    <n v="551"/>
    <x v="269"/>
    <x v="3"/>
    <n v="6540"/>
    <n v="1"/>
  </r>
  <r>
    <n v="552"/>
    <x v="270"/>
    <x v="2"/>
    <n v="3250"/>
    <n v="1"/>
  </r>
  <r>
    <n v="553"/>
    <x v="271"/>
    <x v="0"/>
    <n v="5080"/>
    <n v="1"/>
  </r>
  <r>
    <n v="554"/>
    <x v="271"/>
    <x v="1"/>
    <n v="7660"/>
    <n v="1"/>
  </r>
  <r>
    <n v="555"/>
    <x v="272"/>
    <x v="3"/>
    <n v="7840"/>
    <n v="1"/>
  </r>
  <r>
    <n v="556"/>
    <x v="272"/>
    <x v="2"/>
    <n v="2060"/>
    <n v="1"/>
  </r>
  <r>
    <n v="557"/>
    <x v="273"/>
    <x v="1"/>
    <n v="1010"/>
    <n v="1"/>
  </r>
  <r>
    <n v="558"/>
    <x v="274"/>
    <x v="1"/>
    <n v="7540"/>
    <n v="1"/>
  </r>
  <r>
    <n v="559"/>
    <x v="274"/>
    <x v="3"/>
    <n v="6350"/>
    <n v="1"/>
  </r>
  <r>
    <n v="560"/>
    <x v="274"/>
    <x v="0"/>
    <n v="9160"/>
    <n v="1"/>
  </r>
  <r>
    <n v="561"/>
    <x v="275"/>
    <x v="1"/>
    <n v="9800"/>
    <n v="1"/>
  </r>
  <r>
    <n v="562"/>
    <x v="275"/>
    <x v="3"/>
    <n v="4990"/>
    <n v="1"/>
  </r>
  <r>
    <n v="563"/>
    <x v="276"/>
    <x v="2"/>
    <n v="5220"/>
    <n v="1"/>
  </r>
  <r>
    <n v="564"/>
    <x v="276"/>
    <x v="0"/>
    <n v="3610"/>
    <n v="1"/>
  </r>
  <r>
    <n v="565"/>
    <x v="276"/>
    <x v="1"/>
    <n v="5150"/>
    <n v="1"/>
  </r>
  <r>
    <n v="566"/>
    <x v="277"/>
    <x v="2"/>
    <n v="2500"/>
    <n v="1"/>
  </r>
  <r>
    <n v="567"/>
    <x v="277"/>
    <x v="1"/>
    <n v="8900"/>
    <n v="1"/>
  </r>
  <r>
    <n v="568"/>
    <x v="277"/>
    <x v="3"/>
    <n v="2040"/>
    <n v="1"/>
  </r>
  <r>
    <n v="569"/>
    <x v="278"/>
    <x v="0"/>
    <n v="8930"/>
    <n v="1"/>
  </r>
  <r>
    <n v="570"/>
    <x v="279"/>
    <x v="1"/>
    <n v="4980"/>
    <n v="1"/>
  </r>
  <r>
    <n v="571"/>
    <x v="279"/>
    <x v="2"/>
    <n v="7120"/>
    <n v="1"/>
  </r>
  <r>
    <n v="572"/>
    <x v="279"/>
    <x v="0"/>
    <n v="1780"/>
    <n v="1"/>
  </r>
  <r>
    <n v="573"/>
    <x v="280"/>
    <x v="1"/>
    <n v="8360"/>
    <n v="1"/>
  </r>
  <r>
    <n v="574"/>
    <x v="280"/>
    <x v="0"/>
    <n v="5240"/>
    <n v="1"/>
  </r>
  <r>
    <n v="575"/>
    <x v="280"/>
    <x v="3"/>
    <n v="5420"/>
    <n v="1"/>
  </r>
  <r>
    <n v="576"/>
    <x v="281"/>
    <x v="3"/>
    <n v="9390"/>
    <n v="1"/>
  </r>
  <r>
    <n v="577"/>
    <x v="281"/>
    <x v="0"/>
    <n v="2510"/>
    <n v="1"/>
  </r>
  <r>
    <n v="578"/>
    <x v="282"/>
    <x v="3"/>
    <n v="7980"/>
    <n v="1"/>
  </r>
  <r>
    <n v="579"/>
    <x v="282"/>
    <x v="0"/>
    <n v="3720"/>
    <n v="1"/>
  </r>
  <r>
    <n v="580"/>
    <x v="283"/>
    <x v="0"/>
    <n v="3210"/>
    <n v="1"/>
  </r>
  <r>
    <n v="581"/>
    <x v="284"/>
    <x v="3"/>
    <n v="7640"/>
    <n v="1"/>
  </r>
  <r>
    <n v="582"/>
    <x v="284"/>
    <x v="0"/>
    <n v="6100"/>
    <n v="1"/>
  </r>
  <r>
    <n v="583"/>
    <x v="285"/>
    <x v="0"/>
    <n v="6850"/>
    <n v="1"/>
  </r>
  <r>
    <n v="584"/>
    <x v="285"/>
    <x v="3"/>
    <n v="2170"/>
    <n v="1"/>
  </r>
  <r>
    <n v="585"/>
    <x v="286"/>
    <x v="1"/>
    <n v="6230"/>
    <n v="1"/>
  </r>
  <r>
    <n v="586"/>
    <x v="286"/>
    <x v="3"/>
    <n v="2310"/>
    <n v="1"/>
  </r>
  <r>
    <n v="587"/>
    <x v="287"/>
    <x v="2"/>
    <n v="5650"/>
    <n v="1"/>
  </r>
  <r>
    <n v="588"/>
    <x v="287"/>
    <x v="3"/>
    <n v="7250"/>
    <n v="1"/>
  </r>
  <r>
    <n v="589"/>
    <x v="288"/>
    <x v="3"/>
    <n v="3650"/>
    <n v="1"/>
  </r>
  <r>
    <n v="590"/>
    <x v="288"/>
    <x v="1"/>
    <n v="4190"/>
    <n v="1"/>
  </r>
  <r>
    <n v="591"/>
    <x v="288"/>
    <x v="0"/>
    <n v="7920"/>
    <n v="1"/>
  </r>
  <r>
    <n v="592"/>
    <x v="289"/>
    <x v="1"/>
    <n v="5920"/>
    <n v="1"/>
  </r>
  <r>
    <n v="593"/>
    <x v="289"/>
    <x v="0"/>
    <n v="5270"/>
    <n v="1"/>
  </r>
  <r>
    <n v="594"/>
    <x v="290"/>
    <x v="2"/>
    <n v="7990"/>
    <n v="1"/>
  </r>
  <r>
    <n v="595"/>
    <x v="290"/>
    <x v="1"/>
    <n v="5450"/>
    <n v="1"/>
  </r>
  <r>
    <n v="596"/>
    <x v="291"/>
    <x v="0"/>
    <n v="2580"/>
    <n v="1"/>
  </r>
  <r>
    <n v="597"/>
    <x v="292"/>
    <x v="0"/>
    <n v="8040"/>
    <n v="1"/>
  </r>
  <r>
    <n v="598"/>
    <x v="292"/>
    <x v="3"/>
    <n v="1920"/>
    <n v="1"/>
  </r>
  <r>
    <n v="599"/>
    <x v="293"/>
    <x v="0"/>
    <n v="6930"/>
    <n v="1"/>
  </r>
  <r>
    <n v="600"/>
    <x v="293"/>
    <x v="2"/>
    <n v="9480"/>
    <n v="1"/>
  </r>
  <r>
    <n v="601"/>
    <x v="293"/>
    <x v="1"/>
    <n v="4810"/>
    <n v="1"/>
  </r>
  <r>
    <n v="602"/>
    <x v="294"/>
    <x v="0"/>
    <n v="5770"/>
    <n v="1"/>
  </r>
  <r>
    <n v="603"/>
    <x v="294"/>
    <x v="3"/>
    <n v="2610"/>
    <n v="1"/>
  </r>
  <r>
    <n v="604"/>
    <x v="295"/>
    <x v="1"/>
    <n v="2670"/>
    <n v="1"/>
  </r>
  <r>
    <n v="605"/>
    <x v="295"/>
    <x v="3"/>
    <n v="1330"/>
    <n v="1"/>
  </r>
  <r>
    <n v="606"/>
    <x v="296"/>
    <x v="1"/>
    <n v="1700"/>
    <n v="1"/>
  </r>
  <r>
    <n v="607"/>
    <x v="296"/>
    <x v="2"/>
    <n v="1050"/>
    <n v="1"/>
  </r>
  <r>
    <n v="608"/>
    <x v="296"/>
    <x v="0"/>
    <n v="1750"/>
    <n v="1"/>
  </r>
  <r>
    <n v="609"/>
    <x v="296"/>
    <x v="3"/>
    <n v="6530"/>
    <n v="1"/>
  </r>
  <r>
    <n v="610"/>
    <x v="297"/>
    <x v="0"/>
    <n v="6980"/>
    <n v="1"/>
  </r>
  <r>
    <n v="611"/>
    <x v="297"/>
    <x v="2"/>
    <n v="6590"/>
    <n v="1"/>
  </r>
  <r>
    <n v="612"/>
    <x v="297"/>
    <x v="1"/>
    <n v="2090"/>
    <n v="1"/>
  </r>
  <r>
    <n v="613"/>
    <x v="298"/>
    <x v="1"/>
    <n v="3960"/>
    <n v="1"/>
  </r>
  <r>
    <n v="614"/>
    <x v="298"/>
    <x v="2"/>
    <n v="6430"/>
    <n v="1"/>
  </r>
  <r>
    <n v="615"/>
    <x v="298"/>
    <x v="0"/>
    <n v="9940"/>
    <n v="1"/>
  </r>
  <r>
    <n v="616"/>
    <x v="298"/>
    <x v="3"/>
    <n v="4220"/>
    <n v="1"/>
  </r>
  <r>
    <n v="617"/>
    <x v="299"/>
    <x v="3"/>
    <n v="2630"/>
    <n v="1"/>
  </r>
  <r>
    <n v="618"/>
    <x v="299"/>
    <x v="0"/>
    <n v="3540"/>
    <n v="1"/>
  </r>
  <r>
    <n v="619"/>
    <x v="300"/>
    <x v="1"/>
    <n v="2630"/>
    <n v="1"/>
  </r>
  <r>
    <n v="620"/>
    <x v="301"/>
    <x v="2"/>
    <n v="4230"/>
    <n v="1"/>
  </r>
  <r>
    <n v="621"/>
    <x v="301"/>
    <x v="0"/>
    <n v="4630"/>
    <n v="1"/>
  </r>
  <r>
    <n v="622"/>
    <x v="302"/>
    <x v="1"/>
    <n v="2100"/>
    <n v="1"/>
  </r>
  <r>
    <n v="623"/>
    <x v="303"/>
    <x v="0"/>
    <n v="4290"/>
    <n v="1"/>
  </r>
  <r>
    <n v="624"/>
    <x v="303"/>
    <x v="2"/>
    <n v="2870"/>
    <n v="1"/>
  </r>
  <r>
    <n v="625"/>
    <x v="303"/>
    <x v="1"/>
    <n v="3550"/>
    <n v="1"/>
  </r>
  <r>
    <n v="626"/>
    <x v="304"/>
    <x v="0"/>
    <n v="8480"/>
    <n v="1"/>
  </r>
  <r>
    <n v="627"/>
    <x v="305"/>
    <x v="0"/>
    <n v="4860"/>
    <n v="1"/>
  </r>
  <r>
    <n v="628"/>
    <x v="305"/>
    <x v="1"/>
    <n v="8270"/>
    <n v="1"/>
  </r>
  <r>
    <n v="629"/>
    <x v="306"/>
    <x v="3"/>
    <n v="8790"/>
    <n v="1"/>
  </r>
  <r>
    <n v="630"/>
    <x v="306"/>
    <x v="2"/>
    <n v="3110"/>
    <n v="1"/>
  </r>
  <r>
    <n v="631"/>
    <x v="306"/>
    <x v="1"/>
    <n v="1440"/>
    <n v="1"/>
  </r>
  <r>
    <n v="632"/>
    <x v="307"/>
    <x v="3"/>
    <n v="4550"/>
    <n v="1"/>
  </r>
  <r>
    <n v="633"/>
    <x v="307"/>
    <x v="0"/>
    <n v="6980"/>
    <n v="1"/>
  </r>
  <r>
    <n v="634"/>
    <x v="308"/>
    <x v="1"/>
    <n v="3920"/>
    <n v="1"/>
  </r>
  <r>
    <n v="635"/>
    <x v="309"/>
    <x v="1"/>
    <n v="7040"/>
    <n v="1"/>
  </r>
  <r>
    <n v="636"/>
    <x v="309"/>
    <x v="0"/>
    <n v="7000"/>
    <n v="1"/>
  </r>
  <r>
    <n v="637"/>
    <x v="310"/>
    <x v="1"/>
    <n v="1980"/>
    <n v="1"/>
  </r>
  <r>
    <n v="638"/>
    <x v="310"/>
    <x v="0"/>
    <n v="7550"/>
    <n v="1"/>
  </r>
  <r>
    <n v="639"/>
    <x v="311"/>
    <x v="2"/>
    <n v="2300"/>
    <n v="1"/>
  </r>
  <r>
    <n v="640"/>
    <x v="311"/>
    <x v="1"/>
    <n v="5950"/>
    <n v="1"/>
  </r>
  <r>
    <n v="641"/>
    <x v="311"/>
    <x v="3"/>
    <n v="4860"/>
    <n v="1"/>
  </r>
  <r>
    <n v="642"/>
    <x v="312"/>
    <x v="1"/>
    <n v="7210"/>
    <n v="1"/>
  </r>
  <r>
    <n v="643"/>
    <x v="312"/>
    <x v="2"/>
    <n v="6320"/>
    <n v="1"/>
  </r>
  <r>
    <n v="644"/>
    <x v="312"/>
    <x v="0"/>
    <n v="6800"/>
    <n v="1"/>
  </r>
  <r>
    <n v="645"/>
    <x v="313"/>
    <x v="0"/>
    <n v="8040"/>
    <n v="1"/>
  </r>
  <r>
    <n v="646"/>
    <x v="313"/>
    <x v="2"/>
    <n v="2960"/>
    <n v="1"/>
  </r>
  <r>
    <n v="647"/>
    <x v="314"/>
    <x v="1"/>
    <n v="1960"/>
    <n v="1"/>
  </r>
  <r>
    <n v="648"/>
    <x v="315"/>
    <x v="0"/>
    <n v="5740"/>
    <n v="1"/>
  </r>
  <r>
    <n v="649"/>
    <x v="316"/>
    <x v="1"/>
    <n v="2610"/>
    <n v="1"/>
  </r>
  <r>
    <n v="650"/>
    <x v="316"/>
    <x v="0"/>
    <n v="5910"/>
    <n v="1"/>
  </r>
  <r>
    <n v="651"/>
    <x v="317"/>
    <x v="1"/>
    <n v="4410"/>
    <n v="1"/>
  </r>
  <r>
    <n v="652"/>
    <x v="317"/>
    <x v="0"/>
    <n v="2820"/>
    <n v="1"/>
  </r>
  <r>
    <n v="653"/>
    <x v="317"/>
    <x v="2"/>
    <n v="8320"/>
    <n v="1"/>
  </r>
  <r>
    <n v="654"/>
    <x v="317"/>
    <x v="3"/>
    <n v="1580"/>
    <n v="1"/>
  </r>
  <r>
    <n v="655"/>
    <x v="318"/>
    <x v="3"/>
    <n v="3470"/>
    <n v="1"/>
  </r>
  <r>
    <n v="656"/>
    <x v="318"/>
    <x v="2"/>
    <n v="4420"/>
    <n v="1"/>
  </r>
  <r>
    <n v="657"/>
    <x v="319"/>
    <x v="2"/>
    <n v="3130"/>
    <n v="1"/>
  </r>
  <r>
    <n v="658"/>
    <x v="319"/>
    <x v="3"/>
    <n v="1320"/>
    <n v="1"/>
  </r>
  <r>
    <n v="659"/>
    <x v="319"/>
    <x v="0"/>
    <n v="8470"/>
    <n v="1"/>
  </r>
  <r>
    <n v="660"/>
    <x v="320"/>
    <x v="2"/>
    <n v="1030"/>
    <n v="1"/>
  </r>
  <r>
    <n v="661"/>
    <x v="321"/>
    <x v="0"/>
    <n v="6050"/>
    <n v="1"/>
  </r>
  <r>
    <n v="662"/>
    <x v="321"/>
    <x v="1"/>
    <n v="4740"/>
    <n v="1"/>
  </r>
  <r>
    <n v="663"/>
    <x v="322"/>
    <x v="0"/>
    <n v="5270"/>
    <n v="1"/>
  </r>
  <r>
    <n v="664"/>
    <x v="322"/>
    <x v="1"/>
    <n v="9150"/>
    <n v="1"/>
  </r>
  <r>
    <n v="665"/>
    <x v="322"/>
    <x v="2"/>
    <n v="8790"/>
    <n v="1"/>
  </r>
  <r>
    <n v="666"/>
    <x v="322"/>
    <x v="3"/>
    <n v="2830"/>
    <n v="1"/>
  </r>
  <r>
    <n v="667"/>
    <x v="323"/>
    <x v="0"/>
    <n v="1380"/>
    <n v="1"/>
  </r>
  <r>
    <n v="668"/>
    <x v="324"/>
    <x v="1"/>
    <n v="9060"/>
    <n v="1"/>
  </r>
  <r>
    <n v="669"/>
    <x v="324"/>
    <x v="3"/>
    <n v="3190"/>
    <n v="1"/>
  </r>
  <r>
    <n v="670"/>
    <x v="324"/>
    <x v="2"/>
    <n v="4380"/>
    <n v="1"/>
  </r>
  <r>
    <n v="671"/>
    <x v="324"/>
    <x v="0"/>
    <n v="5930"/>
    <n v="1"/>
  </r>
  <r>
    <n v="672"/>
    <x v="325"/>
    <x v="1"/>
    <n v="3980"/>
    <n v="1"/>
  </r>
  <r>
    <n v="673"/>
    <x v="325"/>
    <x v="0"/>
    <n v="9750"/>
    <n v="1"/>
  </r>
  <r>
    <n v="674"/>
    <x v="325"/>
    <x v="3"/>
    <n v="7340"/>
    <n v="1"/>
  </r>
  <r>
    <n v="675"/>
    <x v="325"/>
    <x v="2"/>
    <n v="5350"/>
    <n v="1"/>
  </r>
  <r>
    <n v="676"/>
    <x v="326"/>
    <x v="0"/>
    <n v="5490"/>
    <n v="1"/>
  </r>
  <r>
    <n v="677"/>
    <x v="326"/>
    <x v="3"/>
    <n v="1180"/>
    <n v="1"/>
  </r>
  <r>
    <n v="678"/>
    <x v="327"/>
    <x v="3"/>
    <n v="7560"/>
    <n v="1"/>
  </r>
  <r>
    <n v="679"/>
    <x v="328"/>
    <x v="1"/>
    <n v="7970"/>
    <n v="1"/>
  </r>
  <r>
    <n v="680"/>
    <x v="328"/>
    <x v="3"/>
    <n v="2400"/>
    <n v="1"/>
  </r>
  <r>
    <n v="681"/>
    <x v="328"/>
    <x v="0"/>
    <n v="7120"/>
    <n v="1"/>
  </r>
  <r>
    <n v="682"/>
    <x v="329"/>
    <x v="3"/>
    <n v="3500"/>
    <n v="1"/>
  </r>
  <r>
    <n v="683"/>
    <x v="329"/>
    <x v="0"/>
    <n v="8590"/>
    <n v="1"/>
  </r>
  <r>
    <n v="684"/>
    <x v="330"/>
    <x v="0"/>
    <n v="2510"/>
    <n v="1"/>
  </r>
  <r>
    <n v="685"/>
    <x v="330"/>
    <x v="1"/>
    <n v="2180"/>
    <n v="1"/>
  </r>
  <r>
    <n v="686"/>
    <x v="330"/>
    <x v="2"/>
    <n v="4710"/>
    <n v="1"/>
  </r>
  <r>
    <n v="687"/>
    <x v="331"/>
    <x v="1"/>
    <n v="3830"/>
    <n v="1"/>
  </r>
  <r>
    <n v="688"/>
    <x v="331"/>
    <x v="0"/>
    <n v="3110"/>
    <n v="1"/>
  </r>
  <r>
    <n v="689"/>
    <x v="331"/>
    <x v="3"/>
    <n v="9840"/>
    <n v="1"/>
  </r>
  <r>
    <n v="690"/>
    <x v="332"/>
    <x v="0"/>
    <n v="3880"/>
    <n v="1"/>
  </r>
  <r>
    <n v="691"/>
    <x v="332"/>
    <x v="3"/>
    <n v="9670"/>
    <n v="1"/>
  </r>
  <r>
    <n v="692"/>
    <x v="333"/>
    <x v="3"/>
    <n v="3510"/>
    <n v="1"/>
  </r>
  <r>
    <n v="693"/>
    <x v="334"/>
    <x v="3"/>
    <n v="5820"/>
    <n v="1"/>
  </r>
  <r>
    <n v="694"/>
    <x v="334"/>
    <x v="0"/>
    <n v="1950"/>
    <n v="1"/>
  </r>
  <r>
    <n v="695"/>
    <x v="335"/>
    <x v="3"/>
    <n v="1310"/>
    <n v="1"/>
  </r>
  <r>
    <n v="696"/>
    <x v="335"/>
    <x v="1"/>
    <n v="3850"/>
    <n v="1"/>
  </r>
  <r>
    <n v="697"/>
    <x v="335"/>
    <x v="2"/>
    <n v="4160"/>
    <n v="1"/>
  </r>
  <r>
    <n v="698"/>
    <x v="336"/>
    <x v="3"/>
    <n v="3550"/>
    <n v="1"/>
  </r>
  <r>
    <n v="699"/>
    <x v="336"/>
    <x v="1"/>
    <n v="2700"/>
    <n v="1"/>
  </r>
  <r>
    <n v="700"/>
    <x v="337"/>
    <x v="0"/>
    <n v="4620"/>
    <n v="1"/>
  </r>
  <r>
    <n v="701"/>
    <x v="337"/>
    <x v="1"/>
    <n v="5060"/>
    <n v="1"/>
  </r>
  <r>
    <n v="702"/>
    <x v="338"/>
    <x v="0"/>
    <n v="2550"/>
    <n v="1"/>
  </r>
  <r>
    <n v="703"/>
    <x v="338"/>
    <x v="1"/>
    <n v="4310"/>
    <n v="1"/>
  </r>
  <r>
    <n v="704"/>
    <x v="338"/>
    <x v="2"/>
    <n v="7210"/>
    <n v="1"/>
  </r>
  <r>
    <n v="705"/>
    <x v="339"/>
    <x v="2"/>
    <n v="3560"/>
    <n v="1"/>
  </r>
  <r>
    <n v="706"/>
    <x v="340"/>
    <x v="1"/>
    <n v="520"/>
    <n v="1"/>
  </r>
  <r>
    <n v="707"/>
    <x v="341"/>
    <x v="3"/>
    <n v="6090"/>
    <n v="1"/>
  </r>
  <r>
    <n v="708"/>
    <x v="342"/>
    <x v="0"/>
    <n v="570"/>
    <n v="1"/>
  </r>
  <r>
    <n v="709"/>
    <x v="343"/>
    <x v="0"/>
    <n v="9510"/>
    <n v="1"/>
  </r>
  <r>
    <n v="710"/>
    <x v="343"/>
    <x v="3"/>
    <n v="2480"/>
    <n v="1"/>
  </r>
  <r>
    <n v="711"/>
    <x v="343"/>
    <x v="2"/>
    <n v="8000"/>
    <n v="1"/>
  </r>
  <r>
    <n v="712"/>
    <x v="344"/>
    <x v="1"/>
    <n v="9990"/>
    <n v="1"/>
  </r>
  <r>
    <n v="713"/>
    <x v="344"/>
    <x v="0"/>
    <n v="2750"/>
    <n v="1"/>
  </r>
  <r>
    <n v="714"/>
    <x v="344"/>
    <x v="3"/>
    <n v="4260"/>
    <n v="1"/>
  </r>
  <r>
    <n v="715"/>
    <x v="345"/>
    <x v="1"/>
    <n v="2700"/>
    <n v="1"/>
  </r>
  <r>
    <n v="716"/>
    <x v="345"/>
    <x v="3"/>
    <n v="2180"/>
    <n v="1"/>
  </r>
  <r>
    <n v="717"/>
    <x v="346"/>
    <x v="1"/>
    <n v="8200"/>
    <n v="1"/>
  </r>
  <r>
    <n v="718"/>
    <x v="346"/>
    <x v="2"/>
    <n v="5080"/>
    <n v="1"/>
  </r>
  <r>
    <n v="719"/>
    <x v="346"/>
    <x v="0"/>
    <n v="7660"/>
    <n v="1"/>
  </r>
  <r>
    <n v="720"/>
    <x v="346"/>
    <x v="3"/>
    <n v="8700"/>
    <n v="1"/>
  </r>
  <r>
    <n v="721"/>
    <x v="347"/>
    <x v="2"/>
    <n v="7940"/>
    <n v="1"/>
  </r>
  <r>
    <n v="722"/>
    <x v="347"/>
    <x v="0"/>
    <n v="5370"/>
    <n v="1"/>
  </r>
  <r>
    <n v="723"/>
    <x v="348"/>
    <x v="1"/>
    <n v="3940"/>
    <n v="1"/>
  </r>
  <r>
    <n v="724"/>
    <x v="349"/>
    <x v="1"/>
    <n v="4400"/>
    <n v="1"/>
  </r>
  <r>
    <n v="725"/>
    <x v="350"/>
    <x v="2"/>
    <n v="6800"/>
    <n v="1"/>
  </r>
  <r>
    <n v="726"/>
    <x v="350"/>
    <x v="0"/>
    <n v="4640"/>
    <n v="1"/>
  </r>
  <r>
    <n v="727"/>
    <x v="350"/>
    <x v="3"/>
    <n v="7530"/>
    <n v="1"/>
  </r>
  <r>
    <n v="728"/>
    <x v="351"/>
    <x v="3"/>
    <n v="6950"/>
    <n v="1"/>
  </r>
  <r>
    <n v="729"/>
    <x v="351"/>
    <x v="0"/>
    <n v="2520"/>
    <n v="1"/>
  </r>
  <r>
    <n v="730"/>
    <x v="351"/>
    <x v="1"/>
    <n v="4570"/>
    <n v="1"/>
  </r>
  <r>
    <n v="731"/>
    <x v="352"/>
    <x v="2"/>
    <n v="7250"/>
    <n v="1"/>
  </r>
  <r>
    <n v="732"/>
    <x v="352"/>
    <x v="0"/>
    <n v="1340"/>
    <n v="1"/>
  </r>
  <r>
    <n v="733"/>
    <x v="353"/>
    <x v="2"/>
    <n v="1880"/>
    <n v="1"/>
  </r>
  <r>
    <n v="734"/>
    <x v="354"/>
    <x v="0"/>
    <n v="5730"/>
    <n v="1"/>
  </r>
  <r>
    <n v="735"/>
    <x v="354"/>
    <x v="1"/>
    <n v="1260"/>
    <n v="1"/>
  </r>
  <r>
    <n v="736"/>
    <x v="355"/>
    <x v="0"/>
    <n v="9620"/>
    <n v="1"/>
  </r>
  <r>
    <n v="737"/>
    <x v="355"/>
    <x v="2"/>
    <n v="1280"/>
    <n v="1"/>
  </r>
  <r>
    <n v="738"/>
    <x v="355"/>
    <x v="1"/>
    <n v="4040"/>
    <n v="1"/>
  </r>
  <r>
    <n v="739"/>
    <x v="356"/>
    <x v="0"/>
    <n v="4270"/>
    <n v="1"/>
  </r>
  <r>
    <n v="740"/>
    <x v="357"/>
    <x v="0"/>
    <n v="1590"/>
    <n v="1"/>
  </r>
  <r>
    <n v="741"/>
    <x v="358"/>
    <x v="1"/>
    <n v="7700"/>
    <n v="1"/>
  </r>
  <r>
    <n v="742"/>
    <x v="358"/>
    <x v="3"/>
    <n v="7320"/>
    <n v="1"/>
  </r>
  <r>
    <n v="743"/>
    <x v="359"/>
    <x v="3"/>
    <n v="3930"/>
    <n v="1"/>
  </r>
  <r>
    <n v="744"/>
    <x v="359"/>
    <x v="2"/>
    <n v="5870"/>
    <n v="1"/>
  </r>
  <r>
    <n v="745"/>
    <x v="359"/>
    <x v="1"/>
    <n v="8040"/>
    <n v="1"/>
  </r>
  <r>
    <n v="746"/>
    <x v="359"/>
    <x v="0"/>
    <n v="8030"/>
    <n v="1"/>
  </r>
  <r>
    <n v="747"/>
    <x v="360"/>
    <x v="1"/>
    <n v="4140"/>
    <n v="1"/>
  </r>
  <r>
    <n v="748"/>
    <x v="360"/>
    <x v="0"/>
    <n v="1410"/>
    <n v="1"/>
  </r>
  <r>
    <n v="749"/>
    <x v="360"/>
    <x v="2"/>
    <n v="4500"/>
    <n v="1"/>
  </r>
  <r>
    <n v="750"/>
    <x v="361"/>
    <x v="1"/>
    <n v="4050"/>
    <n v="1"/>
  </r>
  <r>
    <n v="751"/>
    <x v="361"/>
    <x v="0"/>
    <n v="7390"/>
    <n v="1"/>
  </r>
  <r>
    <n v="752"/>
    <x v="362"/>
    <x v="2"/>
    <n v="4600"/>
    <n v="1"/>
  </r>
  <r>
    <n v="753"/>
    <x v="362"/>
    <x v="1"/>
    <n v="7040"/>
    <n v="1"/>
  </r>
  <r>
    <n v="754"/>
    <x v="362"/>
    <x v="3"/>
    <n v="2410"/>
    <n v="1"/>
  </r>
  <r>
    <n v="755"/>
    <x v="363"/>
    <x v="2"/>
    <n v="629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5CF447-1305-457A-9342-90BDFD4B705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4">
  <location ref="A3:B8" firstHeaderRow="1" firstDataRow="1" firstDataCol="1"/>
  <pivotFields count="7"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5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6B5E05-04E2-4B9E-ADD0-A6B3229B8163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x="2"/>
        <item x="3"/>
        <item x="0"/>
        <item x="1"/>
        <item t="default"/>
      </items>
    </pivotField>
    <pivotField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5DD5D4-1029-4D6E-9B64-77608EE6D965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A230" firstHeaderRow="1" firstDataRow="1" firstDataCol="1"/>
  <pivotFields count="7">
    <pivotField showAll="0"/>
    <pivotField numFmtId="14" showAll="0">
      <items count="3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t="default"/>
      </items>
    </pivotField>
    <pivotField axis="axisRow" showAll="0">
      <items count="5">
        <item sd="0" x="2"/>
        <item sd="0" x="3"/>
        <item x="0"/>
        <item sd="0" x="1"/>
        <item t="default"/>
      </items>
    </pivotField>
    <pivotField showAll="0"/>
    <pivotField showAll="0"/>
    <pivotField axis="axisRow"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2">
    <field x="2"/>
    <field x="5"/>
  </rowFields>
  <rowItems count="227">
    <i>
      <x/>
    </i>
    <i>
      <x v="1"/>
    </i>
    <i>
      <x v="2"/>
    </i>
    <i r="1">
      <x v="2"/>
    </i>
    <i r="1">
      <x v="5"/>
    </i>
    <i r="1">
      <x v="6"/>
    </i>
    <i r="1">
      <x v="8"/>
    </i>
    <i r="1">
      <x v="9"/>
    </i>
    <i r="1">
      <x v="11"/>
    </i>
    <i r="1">
      <x v="14"/>
    </i>
    <i r="1">
      <x v="15"/>
    </i>
    <i r="1">
      <x v="17"/>
    </i>
    <i r="1">
      <x v="19"/>
    </i>
    <i r="1">
      <x v="20"/>
    </i>
    <i r="1">
      <x v="23"/>
    </i>
    <i r="1">
      <x v="24"/>
    </i>
    <i r="1">
      <x v="27"/>
    </i>
    <i r="1">
      <x v="28"/>
    </i>
    <i r="1">
      <x v="31"/>
    </i>
    <i r="1">
      <x v="32"/>
    </i>
    <i r="1">
      <x v="35"/>
    </i>
    <i r="1">
      <x v="37"/>
    </i>
    <i r="1">
      <x v="38"/>
    </i>
    <i r="1">
      <x v="39"/>
    </i>
    <i r="1">
      <x v="41"/>
    </i>
    <i r="1">
      <x v="44"/>
    </i>
    <i r="1">
      <x v="46"/>
    </i>
    <i r="1">
      <x v="47"/>
    </i>
    <i r="1">
      <x v="48"/>
    </i>
    <i r="1">
      <x v="52"/>
    </i>
    <i r="1">
      <x v="53"/>
    </i>
    <i r="1">
      <x v="56"/>
    </i>
    <i r="1">
      <x v="57"/>
    </i>
    <i r="1">
      <x v="59"/>
    </i>
    <i r="1">
      <x v="61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2"/>
    </i>
    <i r="1">
      <x v="73"/>
    </i>
    <i r="1">
      <x v="75"/>
    </i>
    <i r="1">
      <x v="76"/>
    </i>
    <i r="1">
      <x v="77"/>
    </i>
    <i r="1">
      <x v="78"/>
    </i>
    <i r="1">
      <x v="80"/>
    </i>
    <i r="1">
      <x v="81"/>
    </i>
    <i r="1">
      <x v="82"/>
    </i>
    <i r="1">
      <x v="84"/>
    </i>
    <i r="1">
      <x v="86"/>
    </i>
    <i r="1">
      <x v="88"/>
    </i>
    <i r="1">
      <x v="89"/>
    </i>
    <i r="1">
      <x v="90"/>
    </i>
    <i r="1">
      <x v="92"/>
    </i>
    <i r="1">
      <x v="93"/>
    </i>
    <i r="1">
      <x v="97"/>
    </i>
    <i r="1">
      <x v="98"/>
    </i>
    <i r="1">
      <x v="99"/>
    </i>
    <i r="1">
      <x v="100"/>
    </i>
    <i r="1">
      <x v="103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6"/>
    </i>
    <i r="1">
      <x v="119"/>
    </i>
    <i r="1">
      <x v="121"/>
    </i>
    <i r="1">
      <x v="122"/>
    </i>
    <i r="1">
      <x v="123"/>
    </i>
    <i r="1">
      <x v="126"/>
    </i>
    <i r="1">
      <x v="127"/>
    </i>
    <i r="1">
      <x v="128"/>
    </i>
    <i r="1">
      <x v="129"/>
    </i>
    <i r="1">
      <x v="130"/>
    </i>
    <i r="1">
      <x v="134"/>
    </i>
    <i r="1">
      <x v="135"/>
    </i>
    <i r="1">
      <x v="137"/>
    </i>
    <i r="1">
      <x v="138"/>
    </i>
    <i r="1">
      <x v="139"/>
    </i>
    <i r="1">
      <x v="140"/>
    </i>
    <i r="1">
      <x v="141"/>
    </i>
    <i r="1">
      <x v="144"/>
    </i>
    <i r="1">
      <x v="145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5"/>
    </i>
    <i r="1">
      <x v="157"/>
    </i>
    <i r="1">
      <x v="158"/>
    </i>
    <i r="1">
      <x v="159"/>
    </i>
    <i r="1">
      <x v="161"/>
    </i>
    <i r="1">
      <x v="162"/>
    </i>
    <i r="1">
      <x v="164"/>
    </i>
    <i r="1">
      <x v="165"/>
    </i>
    <i r="1">
      <x v="166"/>
    </i>
    <i r="1">
      <x v="168"/>
    </i>
    <i r="1">
      <x v="169"/>
    </i>
    <i r="1">
      <x v="170"/>
    </i>
    <i r="1">
      <x v="172"/>
    </i>
    <i r="1">
      <x v="179"/>
    </i>
    <i r="1">
      <x v="181"/>
    </i>
    <i r="1">
      <x v="183"/>
    </i>
    <i r="1">
      <x v="185"/>
    </i>
    <i r="1">
      <x v="187"/>
    </i>
    <i r="1">
      <x v="188"/>
    </i>
    <i r="1">
      <x v="189"/>
    </i>
    <i r="1">
      <x v="190"/>
    </i>
    <i r="1">
      <x v="191"/>
    </i>
    <i r="1">
      <x v="193"/>
    </i>
    <i r="1">
      <x v="194"/>
    </i>
    <i r="1">
      <x v="195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21"/>
    </i>
    <i r="1">
      <x v="224"/>
    </i>
    <i r="1">
      <x v="227"/>
    </i>
    <i r="1">
      <x v="228"/>
    </i>
    <i r="1">
      <x v="229"/>
    </i>
    <i r="1">
      <x v="230"/>
    </i>
    <i r="1">
      <x v="233"/>
    </i>
    <i r="1">
      <x v="235"/>
    </i>
    <i r="1">
      <x v="236"/>
    </i>
    <i r="1">
      <x v="237"/>
    </i>
    <i r="1">
      <x v="239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53"/>
    </i>
    <i r="1">
      <x v="255"/>
    </i>
    <i r="1">
      <x v="256"/>
    </i>
    <i r="1">
      <x v="258"/>
    </i>
    <i r="1">
      <x v="260"/>
    </i>
    <i r="1">
      <x v="261"/>
    </i>
    <i r="1">
      <x v="264"/>
    </i>
    <i r="1">
      <x v="265"/>
    </i>
    <i r="1">
      <x v="270"/>
    </i>
    <i r="1">
      <x v="274"/>
    </i>
    <i r="1">
      <x v="277"/>
    </i>
    <i r="1">
      <x v="279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1"/>
    </i>
    <i r="1">
      <x v="292"/>
    </i>
    <i r="1">
      <x v="294"/>
    </i>
    <i r="1">
      <x v="295"/>
    </i>
    <i r="1">
      <x v="296"/>
    </i>
    <i r="1">
      <x v="297"/>
    </i>
    <i r="1">
      <x v="299"/>
    </i>
    <i r="1">
      <x v="300"/>
    </i>
    <i r="1">
      <x v="301"/>
    </i>
    <i r="1">
      <x v="302"/>
    </i>
    <i r="1">
      <x v="304"/>
    </i>
    <i r="1">
      <x v="306"/>
    </i>
    <i r="1">
      <x v="307"/>
    </i>
    <i r="1">
      <x v="308"/>
    </i>
    <i r="1">
      <x v="310"/>
    </i>
    <i r="1">
      <x v="312"/>
    </i>
    <i r="1">
      <x v="313"/>
    </i>
    <i r="1">
      <x v="315"/>
    </i>
    <i r="1">
      <x v="316"/>
    </i>
    <i r="1">
      <x v="318"/>
    </i>
    <i r="1">
      <x v="319"/>
    </i>
    <i r="1">
      <x v="320"/>
    </i>
    <i r="1">
      <x v="322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1"/>
    </i>
    <i r="1">
      <x v="332"/>
    </i>
    <i r="1">
      <x v="333"/>
    </i>
    <i r="1">
      <x v="334"/>
    </i>
    <i r="1">
      <x v="335"/>
    </i>
    <i r="1">
      <x v="337"/>
    </i>
    <i r="1">
      <x v="340"/>
    </i>
    <i r="1">
      <x v="341"/>
    </i>
    <i r="1">
      <x v="345"/>
    </i>
    <i r="1">
      <x v="346"/>
    </i>
    <i r="1">
      <x v="347"/>
    </i>
    <i r="1">
      <x v="349"/>
    </i>
    <i r="1">
      <x v="350"/>
    </i>
    <i r="1">
      <x v="353"/>
    </i>
    <i r="1">
      <x v="354"/>
    </i>
    <i r="1">
      <x v="355"/>
    </i>
    <i r="1">
      <x v="357"/>
    </i>
    <i r="1">
      <x v="358"/>
    </i>
    <i r="1">
      <x v="359"/>
    </i>
    <i r="1">
      <x v="360"/>
    </i>
    <i r="1">
      <x v="362"/>
    </i>
    <i r="1">
      <x v="363"/>
    </i>
    <i r="1">
      <x v="364"/>
    </i>
    <i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D264562-D84C-4F90-AA3B-96DCC7CFE591}" autoFormatId="16" applyNumberFormats="0" applyBorderFormats="0" applyFontFormats="0" applyPatternFormats="0" applyAlignmentFormats="0" applyWidthHeightFormats="0">
  <queryTableRefresh nextId="16" unboundColumnsRight="5">
    <queryTableFields count="9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  <queryTableField id="5" dataBound="0" tableColumnId="5"/>
      <queryTableField id="6" dataBound="0" tableColumnId="6"/>
      <queryTableField id="7" dataBound="0" tableColumnId="7"/>
      <queryTableField id="10" dataBound="0" tableColumnId="8"/>
      <queryTableField id="14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CCEE9-E282-46AD-9236-3BC9B99ADBBE}" name="soki" displayName="soki" ref="A1:I757" tableType="queryTable" totalsRowCount="1">
  <autoFilter ref="A1:I756" xr:uid="{DDACCEE9-E282-46AD-9236-3BC9B99ADBBE}"/>
  <tableColumns count="9">
    <tableColumn id="1" xr3:uid="{B7B003A7-AB14-463D-B1C2-00DB020C80F2}" uniqueName="1" name="nr_zamowienia" queryTableFieldId="1"/>
    <tableColumn id="2" xr3:uid="{1909E035-0633-4D2B-8573-EC9FD49442FB}" uniqueName="2" name="data" queryTableFieldId="2" dataDxfId="6" totalsRowDxfId="0"/>
    <tableColumn id="3" xr3:uid="{2B22F479-F2A7-464C-85BE-D4E33715CC00}" uniqueName="3" name="magazyn" queryTableFieldId="3" dataDxfId="5"/>
    <tableColumn id="4" xr3:uid="{64040F24-859E-4389-93C3-9191A1B07D8B}" uniqueName="4" name="wielkosc_zamowienia" queryTableFieldId="4"/>
    <tableColumn id="5" xr3:uid="{67D05FDF-C723-4886-A03C-D8797934D7E0}" uniqueName="5" name="s" queryTableFieldId="5"/>
    <tableColumn id="6" xr3:uid="{79B75EA9-9275-45AB-B14A-4C677D1B7D8F}" uniqueName="6" name="Dzien Produkcji" queryTableFieldId="6" dataDxfId="4">
      <calculatedColumnFormula>IF(WEEKDAY(soki[[#This Row],[data]],2)&lt;6,G$759,5000)*IF(soki[[#This Row],[data]]=B1,0,1)</calculatedColumnFormula>
    </tableColumn>
    <tableColumn id="7" xr3:uid="{78776488-EFFA-47E6-B6C8-06949CC7C14F}" uniqueName="7" name="pozostale butelki" totalsRowLabel="zamowienia" queryTableFieldId="7" dataDxfId="3"/>
    <tableColumn id="8" xr3:uid="{D923BCD1-A9FC-4675-B028-E2DAB99EEE8E}" uniqueName="8" name="Filia" totalsRowFunction="custom" queryTableFieldId="10" dataDxfId="2">
      <calculatedColumnFormula>IF(soki[[#This Row],[pozostale butelki]]-soki[[#This Row],[wielkosc_zamowienia]]&lt;0,soki[[#This Row],[wielkosc_zamowienia]],0)</calculatedColumnFormula>
      <totalsRowFormula>COUNTIF(soki[Filia],  "&gt;0")</totalsRowFormula>
    </tableColumn>
    <tableColumn id="9" xr3:uid="{3C35A038-D891-467F-8F52-EB0CB8E02904}" uniqueName="9" name="HNBVM " queryTableFieldId="14" dataDxfId="1">
      <calculatedColumnFormula>IF(soki[[#This Row],[Filia]]&gt;0,1,0)*IF(soki[[#This Row],[Dzien Produkcji]]=12000,soki[[#This Row],[Filia]],I1)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CC3B0-5AD8-4AEE-861C-BB3B26837B33}">
  <dimension ref="A3:M33"/>
  <sheetViews>
    <sheetView workbookViewId="0">
      <selection activeCell="M33" sqref="M33"/>
    </sheetView>
  </sheetViews>
  <sheetFormatPr defaultRowHeight="15" x14ac:dyDescent="0.25"/>
  <cols>
    <col min="1" max="1" width="17.7109375" bestFit="1" customWidth="1"/>
    <col min="2" max="3" width="27.5703125" bestFit="1" customWidth="1"/>
  </cols>
  <sheetData>
    <row r="3" spans="1:2" x14ac:dyDescent="0.25">
      <c r="A3" s="2" t="s">
        <v>9</v>
      </c>
      <c r="B3" t="s">
        <v>234</v>
      </c>
    </row>
    <row r="4" spans="1:2" x14ac:dyDescent="0.25">
      <c r="A4" s="3" t="s">
        <v>6</v>
      </c>
      <c r="B4">
        <v>819000</v>
      </c>
    </row>
    <row r="5" spans="1:2" x14ac:dyDescent="0.25">
      <c r="A5" s="3" t="s">
        <v>7</v>
      </c>
      <c r="B5">
        <v>944240</v>
      </c>
    </row>
    <row r="6" spans="1:2" x14ac:dyDescent="0.25">
      <c r="A6" s="3" t="s">
        <v>4</v>
      </c>
      <c r="B6">
        <v>1115560</v>
      </c>
    </row>
    <row r="7" spans="1:2" x14ac:dyDescent="0.25">
      <c r="A7" s="3" t="s">
        <v>5</v>
      </c>
      <c r="B7">
        <v>1062920</v>
      </c>
    </row>
    <row r="8" spans="1:2" x14ac:dyDescent="0.25">
      <c r="A8" s="3" t="s">
        <v>10</v>
      </c>
      <c r="B8">
        <v>3941720</v>
      </c>
    </row>
    <row r="33" spans="13:13" x14ac:dyDescent="0.25">
      <c r="M33" t="s">
        <v>235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7EF91-A187-4D30-9FB9-5CE3A58BD50C}">
  <dimension ref="A3:B8"/>
  <sheetViews>
    <sheetView workbookViewId="0">
      <selection activeCell="A4" sqref="A4"/>
    </sheetView>
  </sheetViews>
  <sheetFormatPr defaultRowHeight="15" x14ac:dyDescent="0.25"/>
  <cols>
    <col min="1" max="1" width="17.7109375" bestFit="1" customWidth="1"/>
    <col min="2" max="2" width="8.42578125" bestFit="1" customWidth="1"/>
    <col min="3" max="3" width="21.5703125" bestFit="1" customWidth="1"/>
  </cols>
  <sheetData>
    <row r="3" spans="1:2" x14ac:dyDescent="0.25">
      <c r="A3" s="2" t="s">
        <v>9</v>
      </c>
      <c r="B3" t="s">
        <v>11</v>
      </c>
    </row>
    <row r="4" spans="1:2" x14ac:dyDescent="0.25">
      <c r="A4" s="3" t="s">
        <v>6</v>
      </c>
      <c r="B4">
        <v>152</v>
      </c>
    </row>
    <row r="5" spans="1:2" x14ac:dyDescent="0.25">
      <c r="A5" s="3" t="s">
        <v>7</v>
      </c>
      <c r="B5">
        <v>183</v>
      </c>
    </row>
    <row r="6" spans="1:2" x14ac:dyDescent="0.25">
      <c r="A6" s="3" t="s">
        <v>4</v>
      </c>
      <c r="B6">
        <v>222</v>
      </c>
    </row>
    <row r="7" spans="1:2" x14ac:dyDescent="0.25">
      <c r="A7" s="3" t="s">
        <v>5</v>
      </c>
      <c r="B7">
        <v>198</v>
      </c>
    </row>
    <row r="8" spans="1:2" x14ac:dyDescent="0.25">
      <c r="A8" s="3" t="s">
        <v>10</v>
      </c>
      <c r="B8">
        <v>755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F1C-598F-4B9E-98F8-D12A8337135F}">
  <dimension ref="A3:B230"/>
  <sheetViews>
    <sheetView topLeftCell="A49" workbookViewId="0">
      <selection activeCell="A3" sqref="A3"/>
    </sheetView>
  </sheetViews>
  <sheetFormatPr defaultRowHeight="15" x14ac:dyDescent="0.25"/>
  <cols>
    <col min="1" max="1" width="17.7109375" bestFit="1" customWidth="1"/>
  </cols>
  <sheetData>
    <row r="3" spans="1:2" x14ac:dyDescent="0.25">
      <c r="A3" s="2" t="s">
        <v>9</v>
      </c>
    </row>
    <row r="4" spans="1:2" x14ac:dyDescent="0.25">
      <c r="A4" s="3" t="s">
        <v>6</v>
      </c>
    </row>
    <row r="5" spans="1:2" x14ac:dyDescent="0.25">
      <c r="A5" s="3" t="s">
        <v>7</v>
      </c>
    </row>
    <row r="6" spans="1:2" x14ac:dyDescent="0.25">
      <c r="A6" s="3" t="s">
        <v>4</v>
      </c>
    </row>
    <row r="7" spans="1:2" x14ac:dyDescent="0.25">
      <c r="A7" s="4" t="s">
        <v>12</v>
      </c>
      <c r="B7">
        <v>1</v>
      </c>
    </row>
    <row r="8" spans="1:2" x14ac:dyDescent="0.25">
      <c r="A8" s="4" t="s">
        <v>13</v>
      </c>
      <c r="B8">
        <f>IF(_xlfn.DAYS(A8,A7)=1,B7+1,1)</f>
        <v>1</v>
      </c>
    </row>
    <row r="9" spans="1:2" x14ac:dyDescent="0.25">
      <c r="A9" s="4" t="s">
        <v>14</v>
      </c>
      <c r="B9">
        <f>IF(_xlfn.DAYS(A9,A8)=1,B8+1,1)</f>
        <v>2</v>
      </c>
    </row>
    <row r="10" spans="1:2" x14ac:dyDescent="0.25">
      <c r="A10" s="4" t="s">
        <v>94</v>
      </c>
      <c r="B10">
        <f t="shared" ref="B10:B73" si="0">IF(_xlfn.DAYS(A10,A9)=1,B9+1,1)</f>
        <v>1</v>
      </c>
    </row>
    <row r="11" spans="1:2" x14ac:dyDescent="0.25">
      <c r="A11" s="4" t="s">
        <v>164</v>
      </c>
      <c r="B11">
        <f t="shared" si="0"/>
        <v>2</v>
      </c>
    </row>
    <row r="12" spans="1:2" x14ac:dyDescent="0.25">
      <c r="A12" s="4" t="s">
        <v>95</v>
      </c>
      <c r="B12">
        <f t="shared" si="0"/>
        <v>1</v>
      </c>
    </row>
    <row r="13" spans="1:2" x14ac:dyDescent="0.25">
      <c r="A13" s="4" t="s">
        <v>96</v>
      </c>
      <c r="B13">
        <f t="shared" si="0"/>
        <v>1</v>
      </c>
    </row>
    <row r="14" spans="1:2" x14ac:dyDescent="0.25">
      <c r="A14" s="4" t="s">
        <v>15</v>
      </c>
      <c r="B14">
        <f t="shared" si="0"/>
        <v>2</v>
      </c>
    </row>
    <row r="15" spans="1:2" x14ac:dyDescent="0.25">
      <c r="A15" s="4" t="s">
        <v>16</v>
      </c>
      <c r="B15">
        <f t="shared" si="0"/>
        <v>1</v>
      </c>
    </row>
    <row r="16" spans="1:2" x14ac:dyDescent="0.25">
      <c r="A16" s="4" t="s">
        <v>97</v>
      </c>
      <c r="B16">
        <f t="shared" si="0"/>
        <v>1</v>
      </c>
    </row>
    <row r="17" spans="1:2" x14ac:dyDescent="0.25">
      <c r="A17" s="4" t="s">
        <v>98</v>
      </c>
      <c r="B17">
        <f t="shared" si="0"/>
        <v>2</v>
      </c>
    </row>
    <row r="18" spans="1:2" x14ac:dyDescent="0.25">
      <c r="A18" s="4" t="s">
        <v>165</v>
      </c>
      <c r="B18">
        <f t="shared" si="0"/>
        <v>1</v>
      </c>
    </row>
    <row r="19" spans="1:2" x14ac:dyDescent="0.25">
      <c r="A19" s="4" t="s">
        <v>166</v>
      </c>
      <c r="B19">
        <f t="shared" si="0"/>
        <v>2</v>
      </c>
    </row>
    <row r="20" spans="1:2" x14ac:dyDescent="0.25">
      <c r="A20" s="4" t="s">
        <v>17</v>
      </c>
      <c r="B20">
        <f t="shared" si="0"/>
        <v>1</v>
      </c>
    </row>
    <row r="21" spans="1:2" x14ac:dyDescent="0.25">
      <c r="A21" s="4" t="s">
        <v>99</v>
      </c>
      <c r="B21">
        <f t="shared" si="0"/>
        <v>2</v>
      </c>
    </row>
    <row r="22" spans="1:2" x14ac:dyDescent="0.25">
      <c r="A22" s="4" t="s">
        <v>100</v>
      </c>
      <c r="B22">
        <f t="shared" si="0"/>
        <v>1</v>
      </c>
    </row>
    <row r="23" spans="1:2" x14ac:dyDescent="0.25">
      <c r="A23" s="4" t="s">
        <v>18</v>
      </c>
      <c r="B23">
        <f t="shared" si="0"/>
        <v>2</v>
      </c>
    </row>
    <row r="24" spans="1:2" x14ac:dyDescent="0.25">
      <c r="A24" s="4" t="s">
        <v>101</v>
      </c>
      <c r="B24">
        <f t="shared" si="0"/>
        <v>1</v>
      </c>
    </row>
    <row r="25" spans="1:2" x14ac:dyDescent="0.25">
      <c r="A25" s="4" t="s">
        <v>167</v>
      </c>
      <c r="B25">
        <f t="shared" si="0"/>
        <v>1</v>
      </c>
    </row>
    <row r="26" spans="1:2" x14ac:dyDescent="0.25">
      <c r="A26" s="4" t="s">
        <v>102</v>
      </c>
      <c r="B26">
        <f t="shared" si="0"/>
        <v>2</v>
      </c>
    </row>
    <row r="27" spans="1:2" x14ac:dyDescent="0.25">
      <c r="A27" s="4" t="s">
        <v>103</v>
      </c>
      <c r="B27">
        <f t="shared" si="0"/>
        <v>3</v>
      </c>
    </row>
    <row r="28" spans="1:2" x14ac:dyDescent="0.25">
      <c r="A28" s="4" t="s">
        <v>104</v>
      </c>
      <c r="B28">
        <f t="shared" si="0"/>
        <v>1</v>
      </c>
    </row>
    <row r="29" spans="1:2" x14ac:dyDescent="0.25">
      <c r="A29" s="4" t="s">
        <v>168</v>
      </c>
      <c r="B29">
        <f t="shared" si="0"/>
        <v>1</v>
      </c>
    </row>
    <row r="30" spans="1:2" x14ac:dyDescent="0.25">
      <c r="A30" s="4" t="s">
        <v>169</v>
      </c>
      <c r="B30">
        <f t="shared" si="0"/>
        <v>1</v>
      </c>
    </row>
    <row r="31" spans="1:2" x14ac:dyDescent="0.25">
      <c r="A31" s="4" t="s">
        <v>19</v>
      </c>
      <c r="B31">
        <f t="shared" si="0"/>
        <v>2</v>
      </c>
    </row>
    <row r="32" spans="1:2" x14ac:dyDescent="0.25">
      <c r="A32" s="4" t="s">
        <v>105</v>
      </c>
      <c r="B32">
        <f t="shared" si="0"/>
        <v>3</v>
      </c>
    </row>
    <row r="33" spans="1:2" x14ac:dyDescent="0.25">
      <c r="A33" s="4" t="s">
        <v>20</v>
      </c>
      <c r="B33">
        <f t="shared" si="0"/>
        <v>1</v>
      </c>
    </row>
    <row r="34" spans="1:2" x14ac:dyDescent="0.25">
      <c r="A34" s="4" t="s">
        <v>21</v>
      </c>
      <c r="B34">
        <f t="shared" si="0"/>
        <v>2</v>
      </c>
    </row>
    <row r="35" spans="1:2" x14ac:dyDescent="0.25">
      <c r="A35" s="4" t="s">
        <v>22</v>
      </c>
      <c r="B35">
        <f t="shared" si="0"/>
        <v>1</v>
      </c>
    </row>
    <row r="36" spans="1:2" x14ac:dyDescent="0.25">
      <c r="A36" s="4" t="s">
        <v>106</v>
      </c>
      <c r="B36">
        <f t="shared" si="0"/>
        <v>2</v>
      </c>
    </row>
    <row r="37" spans="1:2" x14ac:dyDescent="0.25">
      <c r="A37" s="4" t="s">
        <v>23</v>
      </c>
      <c r="B37">
        <f t="shared" si="0"/>
        <v>1</v>
      </c>
    </row>
    <row r="38" spans="1:2" x14ac:dyDescent="0.25">
      <c r="A38" s="4" t="s">
        <v>170</v>
      </c>
      <c r="B38">
        <f t="shared" si="0"/>
        <v>2</v>
      </c>
    </row>
    <row r="39" spans="1:2" x14ac:dyDescent="0.25">
      <c r="A39" s="4" t="s">
        <v>171</v>
      </c>
      <c r="B39">
        <f t="shared" si="0"/>
        <v>1</v>
      </c>
    </row>
    <row r="40" spans="1:2" x14ac:dyDescent="0.25">
      <c r="A40" s="4" t="s">
        <v>172</v>
      </c>
      <c r="B40">
        <f t="shared" si="0"/>
        <v>2</v>
      </c>
    </row>
    <row r="41" spans="1:2" x14ac:dyDescent="0.25">
      <c r="A41" s="4" t="s">
        <v>173</v>
      </c>
      <c r="B41">
        <f t="shared" si="0"/>
        <v>3</v>
      </c>
    </row>
    <row r="42" spans="1:2" x14ac:dyDescent="0.25">
      <c r="A42" s="4" t="s">
        <v>174</v>
      </c>
      <c r="B42">
        <f t="shared" si="0"/>
        <v>1</v>
      </c>
    </row>
    <row r="43" spans="1:2" x14ac:dyDescent="0.25">
      <c r="A43" s="4" t="s">
        <v>175</v>
      </c>
      <c r="B43">
        <f t="shared" si="0"/>
        <v>2</v>
      </c>
    </row>
    <row r="44" spans="1:2" x14ac:dyDescent="0.25">
      <c r="A44" s="4" t="s">
        <v>176</v>
      </c>
      <c r="B44">
        <f t="shared" si="0"/>
        <v>3</v>
      </c>
    </row>
    <row r="45" spans="1:2" x14ac:dyDescent="0.25">
      <c r="A45" s="4" t="s">
        <v>24</v>
      </c>
      <c r="B45">
        <f t="shared" si="0"/>
        <v>1</v>
      </c>
    </row>
    <row r="46" spans="1:2" x14ac:dyDescent="0.25">
      <c r="A46" s="4" t="s">
        <v>177</v>
      </c>
      <c r="B46">
        <f t="shared" si="0"/>
        <v>2</v>
      </c>
    </row>
    <row r="47" spans="1:2" x14ac:dyDescent="0.25">
      <c r="A47" s="4" t="s">
        <v>178</v>
      </c>
      <c r="B47">
        <f t="shared" si="0"/>
        <v>1</v>
      </c>
    </row>
    <row r="48" spans="1:2" x14ac:dyDescent="0.25">
      <c r="A48" s="4" t="s">
        <v>179</v>
      </c>
      <c r="B48">
        <f t="shared" si="0"/>
        <v>2</v>
      </c>
    </row>
    <row r="49" spans="1:2" x14ac:dyDescent="0.25">
      <c r="A49" s="4" t="s">
        <v>180</v>
      </c>
      <c r="B49">
        <f t="shared" si="0"/>
        <v>3</v>
      </c>
    </row>
    <row r="50" spans="1:2" x14ac:dyDescent="0.25">
      <c r="A50" s="4" t="s">
        <v>25</v>
      </c>
      <c r="B50">
        <f t="shared" si="0"/>
        <v>4</v>
      </c>
    </row>
    <row r="51" spans="1:2" x14ac:dyDescent="0.25">
      <c r="A51" s="4" t="s">
        <v>26</v>
      </c>
      <c r="B51">
        <f t="shared" si="0"/>
        <v>1</v>
      </c>
    </row>
    <row r="52" spans="1:2" x14ac:dyDescent="0.25">
      <c r="A52" s="4" t="s">
        <v>27</v>
      </c>
      <c r="B52">
        <f t="shared" si="0"/>
        <v>2</v>
      </c>
    </row>
    <row r="53" spans="1:2" x14ac:dyDescent="0.25">
      <c r="A53" s="4" t="s">
        <v>181</v>
      </c>
      <c r="B53">
        <f t="shared" si="0"/>
        <v>3</v>
      </c>
    </row>
    <row r="54" spans="1:2" x14ac:dyDescent="0.25">
      <c r="A54" s="4" t="s">
        <v>28</v>
      </c>
      <c r="B54">
        <f t="shared" si="0"/>
        <v>1</v>
      </c>
    </row>
    <row r="55" spans="1:2" x14ac:dyDescent="0.25">
      <c r="A55" s="4" t="s">
        <v>182</v>
      </c>
      <c r="B55">
        <f t="shared" si="0"/>
        <v>1</v>
      </c>
    </row>
    <row r="56" spans="1:2" x14ac:dyDescent="0.25">
      <c r="A56" s="4" t="s">
        <v>29</v>
      </c>
      <c r="B56">
        <f t="shared" si="0"/>
        <v>1</v>
      </c>
    </row>
    <row r="57" spans="1:2" x14ac:dyDescent="0.25">
      <c r="A57" s="4" t="s">
        <v>183</v>
      </c>
      <c r="B57">
        <f t="shared" si="0"/>
        <v>2</v>
      </c>
    </row>
    <row r="58" spans="1:2" x14ac:dyDescent="0.25">
      <c r="A58" s="4" t="s">
        <v>184</v>
      </c>
      <c r="B58">
        <f t="shared" si="0"/>
        <v>3</v>
      </c>
    </row>
    <row r="59" spans="1:2" x14ac:dyDescent="0.25">
      <c r="A59" s="4" t="s">
        <v>107</v>
      </c>
      <c r="B59">
        <f t="shared" si="0"/>
        <v>1</v>
      </c>
    </row>
    <row r="60" spans="1:2" x14ac:dyDescent="0.25">
      <c r="A60" s="4" t="s">
        <v>30</v>
      </c>
      <c r="B60">
        <f t="shared" si="0"/>
        <v>2</v>
      </c>
    </row>
    <row r="61" spans="1:2" x14ac:dyDescent="0.25">
      <c r="A61" s="4" t="s">
        <v>108</v>
      </c>
      <c r="B61">
        <f t="shared" si="0"/>
        <v>1</v>
      </c>
    </row>
    <row r="62" spans="1:2" x14ac:dyDescent="0.25">
      <c r="A62" s="4" t="s">
        <v>31</v>
      </c>
      <c r="B62">
        <f t="shared" si="0"/>
        <v>2</v>
      </c>
    </row>
    <row r="63" spans="1:2" x14ac:dyDescent="0.25">
      <c r="A63" s="4" t="s">
        <v>32</v>
      </c>
      <c r="B63">
        <f t="shared" si="0"/>
        <v>3</v>
      </c>
    </row>
    <row r="64" spans="1:2" x14ac:dyDescent="0.25">
      <c r="A64" s="4" t="s">
        <v>33</v>
      </c>
      <c r="B64">
        <f t="shared" si="0"/>
        <v>4</v>
      </c>
    </row>
    <row r="65" spans="1:2" x14ac:dyDescent="0.25">
      <c r="A65" s="4" t="s">
        <v>185</v>
      </c>
      <c r="B65">
        <f t="shared" si="0"/>
        <v>1</v>
      </c>
    </row>
    <row r="66" spans="1:2" x14ac:dyDescent="0.25">
      <c r="A66" s="4" t="s">
        <v>34</v>
      </c>
      <c r="B66">
        <f t="shared" si="0"/>
        <v>1</v>
      </c>
    </row>
    <row r="67" spans="1:2" x14ac:dyDescent="0.25">
      <c r="A67" s="4" t="s">
        <v>35</v>
      </c>
      <c r="B67">
        <f t="shared" si="0"/>
        <v>2</v>
      </c>
    </row>
    <row r="68" spans="1:2" x14ac:dyDescent="0.25">
      <c r="A68" s="4" t="s">
        <v>186</v>
      </c>
      <c r="B68">
        <f t="shared" si="0"/>
        <v>3</v>
      </c>
    </row>
    <row r="69" spans="1:2" x14ac:dyDescent="0.25">
      <c r="A69" s="4" t="s">
        <v>36</v>
      </c>
      <c r="B69">
        <f t="shared" si="0"/>
        <v>4</v>
      </c>
    </row>
    <row r="70" spans="1:2" x14ac:dyDescent="0.25">
      <c r="A70" s="4" t="s">
        <v>37</v>
      </c>
      <c r="B70">
        <f t="shared" si="0"/>
        <v>5</v>
      </c>
    </row>
    <row r="71" spans="1:2" x14ac:dyDescent="0.25">
      <c r="A71" s="4" t="s">
        <v>38</v>
      </c>
      <c r="B71">
        <f t="shared" si="0"/>
        <v>6</v>
      </c>
    </row>
    <row r="72" spans="1:2" x14ac:dyDescent="0.25">
      <c r="A72" s="4" t="s">
        <v>109</v>
      </c>
      <c r="B72">
        <f t="shared" si="0"/>
        <v>1</v>
      </c>
    </row>
    <row r="73" spans="1:2" x14ac:dyDescent="0.25">
      <c r="A73" s="4" t="s">
        <v>110</v>
      </c>
      <c r="B73">
        <f t="shared" si="0"/>
        <v>1</v>
      </c>
    </row>
    <row r="74" spans="1:2" x14ac:dyDescent="0.25">
      <c r="A74" s="4" t="s">
        <v>39</v>
      </c>
      <c r="B74">
        <f t="shared" ref="B74:B137" si="1">IF(_xlfn.DAYS(A74,A73)=1,B73+1,1)</f>
        <v>1</v>
      </c>
    </row>
    <row r="75" spans="1:2" x14ac:dyDescent="0.25">
      <c r="A75" s="4" t="s">
        <v>187</v>
      </c>
      <c r="B75">
        <f t="shared" si="1"/>
        <v>1</v>
      </c>
    </row>
    <row r="76" spans="1:2" x14ac:dyDescent="0.25">
      <c r="A76" s="4" t="s">
        <v>188</v>
      </c>
      <c r="B76">
        <f t="shared" si="1"/>
        <v>1</v>
      </c>
    </row>
    <row r="77" spans="1:2" x14ac:dyDescent="0.25">
      <c r="A77" s="4" t="s">
        <v>189</v>
      </c>
      <c r="B77">
        <f t="shared" si="1"/>
        <v>2</v>
      </c>
    </row>
    <row r="78" spans="1:2" x14ac:dyDescent="0.25">
      <c r="A78" s="4" t="s">
        <v>190</v>
      </c>
      <c r="B78">
        <f t="shared" si="1"/>
        <v>3</v>
      </c>
    </row>
    <row r="79" spans="1:2" x14ac:dyDescent="0.25">
      <c r="A79" s="4" t="s">
        <v>191</v>
      </c>
      <c r="B79">
        <f t="shared" si="1"/>
        <v>1</v>
      </c>
    </row>
    <row r="80" spans="1:2" x14ac:dyDescent="0.25">
      <c r="A80" s="4" t="s">
        <v>111</v>
      </c>
      <c r="B80">
        <f t="shared" si="1"/>
        <v>2</v>
      </c>
    </row>
    <row r="81" spans="1:2" x14ac:dyDescent="0.25">
      <c r="A81" s="4" t="s">
        <v>40</v>
      </c>
      <c r="B81">
        <f t="shared" si="1"/>
        <v>3</v>
      </c>
    </row>
    <row r="82" spans="1:2" x14ac:dyDescent="0.25">
      <c r="A82" s="4" t="s">
        <v>192</v>
      </c>
      <c r="B82">
        <f t="shared" si="1"/>
        <v>4</v>
      </c>
    </row>
    <row r="83" spans="1:2" x14ac:dyDescent="0.25">
      <c r="A83" s="4" t="s">
        <v>41</v>
      </c>
      <c r="B83">
        <f t="shared" si="1"/>
        <v>5</v>
      </c>
    </row>
    <row r="84" spans="1:2" x14ac:dyDescent="0.25">
      <c r="A84" s="4" t="s">
        <v>112</v>
      </c>
      <c r="B84">
        <f t="shared" si="1"/>
        <v>1</v>
      </c>
    </row>
    <row r="85" spans="1:2" x14ac:dyDescent="0.25">
      <c r="A85" s="4" t="s">
        <v>113</v>
      </c>
      <c r="B85">
        <f t="shared" si="1"/>
        <v>2</v>
      </c>
    </row>
    <row r="86" spans="1:2" x14ac:dyDescent="0.25">
      <c r="A86" s="4" t="s">
        <v>193</v>
      </c>
      <c r="B86">
        <f t="shared" si="1"/>
        <v>1</v>
      </c>
    </row>
    <row r="87" spans="1:2" x14ac:dyDescent="0.25">
      <c r="A87" s="4" t="s">
        <v>194</v>
      </c>
      <c r="B87">
        <f t="shared" si="1"/>
        <v>2</v>
      </c>
    </row>
    <row r="88" spans="1:2" x14ac:dyDescent="0.25">
      <c r="A88" s="4" t="s">
        <v>42</v>
      </c>
      <c r="B88">
        <f t="shared" si="1"/>
        <v>3</v>
      </c>
    </row>
    <row r="89" spans="1:2" x14ac:dyDescent="0.25">
      <c r="A89" s="4" t="s">
        <v>43</v>
      </c>
      <c r="B89">
        <f t="shared" si="1"/>
        <v>4</v>
      </c>
    </row>
    <row r="90" spans="1:2" x14ac:dyDescent="0.25">
      <c r="A90" s="4" t="s">
        <v>195</v>
      </c>
      <c r="B90">
        <f t="shared" si="1"/>
        <v>5</v>
      </c>
    </row>
    <row r="91" spans="1:2" x14ac:dyDescent="0.25">
      <c r="A91" s="4" t="s">
        <v>114</v>
      </c>
      <c r="B91">
        <f t="shared" si="1"/>
        <v>1</v>
      </c>
    </row>
    <row r="92" spans="1:2" x14ac:dyDescent="0.25">
      <c r="A92" s="4" t="s">
        <v>196</v>
      </c>
      <c r="B92">
        <f t="shared" si="1"/>
        <v>2</v>
      </c>
    </row>
    <row r="93" spans="1:2" x14ac:dyDescent="0.25">
      <c r="A93" s="4" t="s">
        <v>197</v>
      </c>
      <c r="B93">
        <f t="shared" si="1"/>
        <v>1</v>
      </c>
    </row>
    <row r="94" spans="1:2" x14ac:dyDescent="0.25">
      <c r="A94" s="4" t="s">
        <v>115</v>
      </c>
      <c r="B94">
        <f t="shared" si="1"/>
        <v>2</v>
      </c>
    </row>
    <row r="95" spans="1:2" x14ac:dyDescent="0.25">
      <c r="A95" s="4" t="s">
        <v>116</v>
      </c>
      <c r="B95">
        <f t="shared" si="1"/>
        <v>3</v>
      </c>
    </row>
    <row r="96" spans="1:2" x14ac:dyDescent="0.25">
      <c r="A96" s="4" t="s">
        <v>198</v>
      </c>
      <c r="B96">
        <f t="shared" si="1"/>
        <v>4</v>
      </c>
    </row>
    <row r="97" spans="1:2" x14ac:dyDescent="0.25">
      <c r="A97" s="4" t="s">
        <v>44</v>
      </c>
      <c r="B97">
        <f t="shared" si="1"/>
        <v>5</v>
      </c>
    </row>
    <row r="98" spans="1:2" x14ac:dyDescent="0.25">
      <c r="A98" s="4" t="s">
        <v>45</v>
      </c>
      <c r="B98">
        <f t="shared" si="1"/>
        <v>6</v>
      </c>
    </row>
    <row r="99" spans="1:2" x14ac:dyDescent="0.25">
      <c r="A99" s="4" t="s">
        <v>46</v>
      </c>
      <c r="B99">
        <f t="shared" si="1"/>
        <v>1</v>
      </c>
    </row>
    <row r="100" spans="1:2" x14ac:dyDescent="0.25">
      <c r="A100" s="4" t="s">
        <v>199</v>
      </c>
      <c r="B100">
        <f t="shared" si="1"/>
        <v>1</v>
      </c>
    </row>
    <row r="101" spans="1:2" x14ac:dyDescent="0.25">
      <c r="A101" s="4" t="s">
        <v>117</v>
      </c>
      <c r="B101">
        <f t="shared" si="1"/>
        <v>2</v>
      </c>
    </row>
    <row r="102" spans="1:2" x14ac:dyDescent="0.25">
      <c r="A102" s="4" t="s">
        <v>118</v>
      </c>
      <c r="B102">
        <f t="shared" si="1"/>
        <v>3</v>
      </c>
    </row>
    <row r="103" spans="1:2" x14ac:dyDescent="0.25">
      <c r="A103" s="4" t="s">
        <v>47</v>
      </c>
      <c r="B103">
        <f t="shared" si="1"/>
        <v>1</v>
      </c>
    </row>
    <row r="104" spans="1:2" x14ac:dyDescent="0.25">
      <c r="A104" s="4" t="s">
        <v>119</v>
      </c>
      <c r="B104">
        <f t="shared" si="1"/>
        <v>2</v>
      </c>
    </row>
    <row r="105" spans="1:2" x14ac:dyDescent="0.25">
      <c r="A105" s="4" t="s">
        <v>200</v>
      </c>
      <c r="B105">
        <f t="shared" si="1"/>
        <v>1</v>
      </c>
    </row>
    <row r="106" spans="1:2" x14ac:dyDescent="0.25">
      <c r="A106" s="4" t="s">
        <v>48</v>
      </c>
      <c r="B106">
        <f t="shared" si="1"/>
        <v>2</v>
      </c>
    </row>
    <row r="107" spans="1:2" x14ac:dyDescent="0.25">
      <c r="A107" s="4" t="s">
        <v>120</v>
      </c>
      <c r="B107">
        <f t="shared" si="1"/>
        <v>3</v>
      </c>
    </row>
    <row r="108" spans="1:2" x14ac:dyDescent="0.25">
      <c r="A108" s="4" t="s">
        <v>201</v>
      </c>
      <c r="B108">
        <f t="shared" si="1"/>
        <v>1</v>
      </c>
    </row>
    <row r="109" spans="1:2" x14ac:dyDescent="0.25">
      <c r="A109" s="4" t="s">
        <v>49</v>
      </c>
      <c r="B109">
        <f t="shared" si="1"/>
        <v>2</v>
      </c>
    </row>
    <row r="110" spans="1:2" x14ac:dyDescent="0.25">
      <c r="A110" s="4" t="s">
        <v>50</v>
      </c>
      <c r="B110">
        <f t="shared" si="1"/>
        <v>3</v>
      </c>
    </row>
    <row r="111" spans="1:2" x14ac:dyDescent="0.25">
      <c r="A111" s="4" t="s">
        <v>121</v>
      </c>
      <c r="B111">
        <f t="shared" si="1"/>
        <v>1</v>
      </c>
    </row>
    <row r="112" spans="1:2" x14ac:dyDescent="0.25">
      <c r="A112" s="4" t="s">
        <v>51</v>
      </c>
      <c r="B112">
        <f t="shared" si="1"/>
        <v>1</v>
      </c>
    </row>
    <row r="113" spans="1:2" x14ac:dyDescent="0.25">
      <c r="A113" s="4" t="s">
        <v>52</v>
      </c>
      <c r="B113">
        <f t="shared" si="1"/>
        <v>1</v>
      </c>
    </row>
    <row r="114" spans="1:2" x14ac:dyDescent="0.25">
      <c r="A114" s="4" t="s">
        <v>122</v>
      </c>
      <c r="B114">
        <f t="shared" si="1"/>
        <v>1</v>
      </c>
    </row>
    <row r="115" spans="1:2" x14ac:dyDescent="0.25">
      <c r="A115" s="4" t="s">
        <v>202</v>
      </c>
      <c r="B115">
        <f t="shared" si="1"/>
        <v>1</v>
      </c>
    </row>
    <row r="116" spans="1:2" x14ac:dyDescent="0.25">
      <c r="A116" s="4" t="s">
        <v>123</v>
      </c>
      <c r="B116">
        <f t="shared" si="1"/>
        <v>1</v>
      </c>
    </row>
    <row r="117" spans="1:2" x14ac:dyDescent="0.25">
      <c r="A117" s="4" t="s">
        <v>203</v>
      </c>
      <c r="B117">
        <f t="shared" si="1"/>
        <v>2</v>
      </c>
    </row>
    <row r="118" spans="1:2" x14ac:dyDescent="0.25">
      <c r="A118" s="4" t="s">
        <v>53</v>
      </c>
      <c r="B118">
        <f t="shared" si="1"/>
        <v>3</v>
      </c>
    </row>
    <row r="119" spans="1:2" x14ac:dyDescent="0.25">
      <c r="A119" s="4" t="s">
        <v>54</v>
      </c>
      <c r="B119">
        <f t="shared" si="1"/>
        <v>4</v>
      </c>
    </row>
    <row r="120" spans="1:2" x14ac:dyDescent="0.25">
      <c r="A120" s="4" t="s">
        <v>55</v>
      </c>
      <c r="B120">
        <f t="shared" si="1"/>
        <v>5</v>
      </c>
    </row>
    <row r="121" spans="1:2" x14ac:dyDescent="0.25">
      <c r="A121" s="4" t="s">
        <v>124</v>
      </c>
      <c r="B121">
        <f t="shared" si="1"/>
        <v>1</v>
      </c>
    </row>
    <row r="122" spans="1:2" x14ac:dyDescent="0.25">
      <c r="A122" s="4" t="s">
        <v>125</v>
      </c>
      <c r="B122">
        <f t="shared" si="1"/>
        <v>2</v>
      </c>
    </row>
    <row r="123" spans="1:2" x14ac:dyDescent="0.25">
      <c r="A123" s="4" t="s">
        <v>126</v>
      </c>
      <c r="B123">
        <f t="shared" si="1"/>
        <v>3</v>
      </c>
    </row>
    <row r="124" spans="1:2" x14ac:dyDescent="0.25">
      <c r="A124" s="4" t="s">
        <v>127</v>
      </c>
      <c r="B124">
        <f t="shared" si="1"/>
        <v>1</v>
      </c>
    </row>
    <row r="125" spans="1:2" x14ac:dyDescent="0.25">
      <c r="A125" s="4" t="s">
        <v>204</v>
      </c>
      <c r="B125">
        <f t="shared" si="1"/>
        <v>2</v>
      </c>
    </row>
    <row r="126" spans="1:2" x14ac:dyDescent="0.25">
      <c r="A126" s="4" t="s">
        <v>128</v>
      </c>
      <c r="B126">
        <f t="shared" si="1"/>
        <v>3</v>
      </c>
    </row>
    <row r="127" spans="1:2" x14ac:dyDescent="0.25">
      <c r="A127" s="4" t="s">
        <v>129</v>
      </c>
      <c r="B127">
        <f t="shared" si="1"/>
        <v>1</v>
      </c>
    </row>
    <row r="128" spans="1:2" x14ac:dyDescent="0.25">
      <c r="A128" s="4" t="s">
        <v>205</v>
      </c>
      <c r="B128">
        <f t="shared" si="1"/>
        <v>2</v>
      </c>
    </row>
    <row r="129" spans="1:2" x14ac:dyDescent="0.25">
      <c r="A129" s="4" t="s">
        <v>206</v>
      </c>
      <c r="B129">
        <f t="shared" si="1"/>
        <v>3</v>
      </c>
    </row>
    <row r="130" spans="1:2" x14ac:dyDescent="0.25">
      <c r="A130" s="4" t="s">
        <v>56</v>
      </c>
      <c r="B130">
        <f t="shared" si="1"/>
        <v>4</v>
      </c>
    </row>
    <row r="131" spans="1:2" x14ac:dyDescent="0.25">
      <c r="A131" s="4" t="s">
        <v>130</v>
      </c>
      <c r="B131">
        <f t="shared" si="1"/>
        <v>5</v>
      </c>
    </row>
    <row r="132" spans="1:2" x14ac:dyDescent="0.25">
      <c r="A132" s="4" t="s">
        <v>57</v>
      </c>
      <c r="B132">
        <f t="shared" si="1"/>
        <v>6</v>
      </c>
    </row>
    <row r="133" spans="1:2" x14ac:dyDescent="0.25">
      <c r="A133" s="4" t="s">
        <v>207</v>
      </c>
      <c r="B133">
        <f t="shared" si="1"/>
        <v>7</v>
      </c>
    </row>
    <row r="134" spans="1:2" x14ac:dyDescent="0.25">
      <c r="A134" s="4" t="s">
        <v>131</v>
      </c>
      <c r="B134">
        <f t="shared" si="1"/>
        <v>1</v>
      </c>
    </row>
    <row r="135" spans="1:2" x14ac:dyDescent="0.25">
      <c r="A135" s="4" t="s">
        <v>58</v>
      </c>
      <c r="B135">
        <f t="shared" si="1"/>
        <v>2</v>
      </c>
    </row>
    <row r="136" spans="1:2" x14ac:dyDescent="0.25">
      <c r="A136" s="4" t="s">
        <v>59</v>
      </c>
      <c r="B136">
        <f t="shared" si="1"/>
        <v>3</v>
      </c>
    </row>
    <row r="137" spans="1:2" x14ac:dyDescent="0.25">
      <c r="A137" s="4" t="s">
        <v>60</v>
      </c>
      <c r="B137">
        <f t="shared" si="1"/>
        <v>4</v>
      </c>
    </row>
    <row r="138" spans="1:2" x14ac:dyDescent="0.25">
      <c r="A138" s="4" t="s">
        <v>208</v>
      </c>
      <c r="B138">
        <f t="shared" ref="B138:B201" si="2">IF(_xlfn.DAYS(A138,A137)=1,B137+1,1)</f>
        <v>5</v>
      </c>
    </row>
    <row r="139" spans="1:2" x14ac:dyDescent="0.25">
      <c r="A139" s="4" t="s">
        <v>132</v>
      </c>
      <c r="B139">
        <f t="shared" si="2"/>
        <v>6</v>
      </c>
    </row>
    <row r="140" spans="1:2" x14ac:dyDescent="0.25">
      <c r="A140" s="4" t="s">
        <v>61</v>
      </c>
      <c r="B140">
        <f t="shared" si="2"/>
        <v>1</v>
      </c>
    </row>
    <row r="141" spans="1:2" x14ac:dyDescent="0.25">
      <c r="A141" s="4" t="s">
        <v>133</v>
      </c>
      <c r="B141">
        <f t="shared" si="2"/>
        <v>1</v>
      </c>
    </row>
    <row r="142" spans="1:2" x14ac:dyDescent="0.25">
      <c r="A142" s="4" t="s">
        <v>134</v>
      </c>
      <c r="B142">
        <f t="shared" si="2"/>
        <v>1</v>
      </c>
    </row>
    <row r="143" spans="1:2" x14ac:dyDescent="0.25">
      <c r="A143" s="4" t="s">
        <v>135</v>
      </c>
      <c r="B143">
        <f t="shared" si="2"/>
        <v>2</v>
      </c>
    </row>
    <row r="144" spans="1:2" x14ac:dyDescent="0.25">
      <c r="A144" s="4" t="s">
        <v>62</v>
      </c>
      <c r="B144">
        <f t="shared" si="2"/>
        <v>3</v>
      </c>
    </row>
    <row r="145" spans="1:2" x14ac:dyDescent="0.25">
      <c r="A145" s="4" t="s">
        <v>209</v>
      </c>
      <c r="B145">
        <f t="shared" si="2"/>
        <v>4</v>
      </c>
    </row>
    <row r="146" spans="1:2" x14ac:dyDescent="0.25">
      <c r="A146" s="4" t="s">
        <v>63</v>
      </c>
      <c r="B146">
        <f t="shared" si="2"/>
        <v>1</v>
      </c>
    </row>
    <row r="147" spans="1:2" x14ac:dyDescent="0.25">
      <c r="A147" s="4" t="s">
        <v>136</v>
      </c>
      <c r="B147">
        <f t="shared" si="2"/>
        <v>1</v>
      </c>
    </row>
    <row r="148" spans="1:2" x14ac:dyDescent="0.25">
      <c r="A148" s="4" t="s">
        <v>137</v>
      </c>
      <c r="B148">
        <f t="shared" si="2"/>
        <v>2</v>
      </c>
    </row>
    <row r="149" spans="1:2" x14ac:dyDescent="0.25">
      <c r="A149" s="4" t="s">
        <v>64</v>
      </c>
      <c r="B149">
        <f t="shared" si="2"/>
        <v>3</v>
      </c>
    </row>
    <row r="150" spans="1:2" x14ac:dyDescent="0.25">
      <c r="A150" s="4" t="s">
        <v>210</v>
      </c>
      <c r="B150">
        <f t="shared" si="2"/>
        <v>1</v>
      </c>
    </row>
    <row r="151" spans="1:2" x14ac:dyDescent="0.25">
      <c r="A151" s="4" t="s">
        <v>138</v>
      </c>
      <c r="B151">
        <f t="shared" si="2"/>
        <v>1</v>
      </c>
    </row>
    <row r="152" spans="1:2" x14ac:dyDescent="0.25">
      <c r="A152" s="4" t="s">
        <v>139</v>
      </c>
      <c r="B152">
        <f t="shared" si="2"/>
        <v>1</v>
      </c>
    </row>
    <row r="153" spans="1:2" x14ac:dyDescent="0.25">
      <c r="A153" s="4" t="s">
        <v>211</v>
      </c>
      <c r="B153">
        <f t="shared" si="2"/>
        <v>2</v>
      </c>
    </row>
    <row r="154" spans="1:2" x14ac:dyDescent="0.25">
      <c r="A154" s="4" t="s">
        <v>140</v>
      </c>
      <c r="B154">
        <f t="shared" si="2"/>
        <v>3</v>
      </c>
    </row>
    <row r="155" spans="1:2" x14ac:dyDescent="0.25">
      <c r="A155" s="4" t="s">
        <v>65</v>
      </c>
      <c r="B155">
        <f t="shared" si="2"/>
        <v>4</v>
      </c>
    </row>
    <row r="156" spans="1:2" x14ac:dyDescent="0.25">
      <c r="A156" s="4" t="s">
        <v>66</v>
      </c>
      <c r="B156">
        <f t="shared" si="2"/>
        <v>5</v>
      </c>
    </row>
    <row r="157" spans="1:2" x14ac:dyDescent="0.25">
      <c r="A157" s="4" t="s">
        <v>67</v>
      </c>
      <c r="B157">
        <f t="shared" si="2"/>
        <v>1</v>
      </c>
    </row>
    <row r="158" spans="1:2" x14ac:dyDescent="0.25">
      <c r="A158" s="4" t="s">
        <v>68</v>
      </c>
      <c r="B158">
        <f t="shared" si="2"/>
        <v>1</v>
      </c>
    </row>
    <row r="159" spans="1:2" x14ac:dyDescent="0.25">
      <c r="A159" s="4" t="s">
        <v>141</v>
      </c>
      <c r="B159">
        <f t="shared" si="2"/>
        <v>2</v>
      </c>
    </row>
    <row r="160" spans="1:2" x14ac:dyDescent="0.25">
      <c r="A160" s="4" t="s">
        <v>212</v>
      </c>
      <c r="B160">
        <f t="shared" si="2"/>
        <v>1</v>
      </c>
    </row>
    <row r="161" spans="1:2" x14ac:dyDescent="0.25">
      <c r="A161" s="4" t="s">
        <v>213</v>
      </c>
      <c r="B161">
        <f t="shared" si="2"/>
        <v>1</v>
      </c>
    </row>
    <row r="162" spans="1:2" x14ac:dyDescent="0.25">
      <c r="A162" s="4" t="s">
        <v>142</v>
      </c>
      <c r="B162">
        <f t="shared" si="2"/>
        <v>2</v>
      </c>
    </row>
    <row r="163" spans="1:2" x14ac:dyDescent="0.25">
      <c r="A163" s="4" t="s">
        <v>143</v>
      </c>
      <c r="B163">
        <f t="shared" si="2"/>
        <v>1</v>
      </c>
    </row>
    <row r="164" spans="1:2" x14ac:dyDescent="0.25">
      <c r="A164" s="4" t="s">
        <v>144</v>
      </c>
      <c r="B164">
        <f t="shared" si="2"/>
        <v>2</v>
      </c>
    </row>
    <row r="165" spans="1:2" x14ac:dyDescent="0.25">
      <c r="A165" s="4" t="s">
        <v>214</v>
      </c>
      <c r="B165">
        <f t="shared" si="2"/>
        <v>1</v>
      </c>
    </row>
    <row r="166" spans="1:2" x14ac:dyDescent="0.25">
      <c r="A166" s="4" t="s">
        <v>215</v>
      </c>
      <c r="B166">
        <f t="shared" si="2"/>
        <v>1</v>
      </c>
    </row>
    <row r="167" spans="1:2" x14ac:dyDescent="0.25">
      <c r="A167" s="4" t="s">
        <v>145</v>
      </c>
      <c r="B167">
        <f t="shared" si="2"/>
        <v>1</v>
      </c>
    </row>
    <row r="168" spans="1:2" x14ac:dyDescent="0.25">
      <c r="A168" s="4" t="s">
        <v>69</v>
      </c>
      <c r="B168">
        <f t="shared" si="2"/>
        <v>1</v>
      </c>
    </row>
    <row r="169" spans="1:2" x14ac:dyDescent="0.25">
      <c r="A169" s="4" t="s">
        <v>216</v>
      </c>
      <c r="B169">
        <f t="shared" si="2"/>
        <v>1</v>
      </c>
    </row>
    <row r="170" spans="1:2" x14ac:dyDescent="0.25">
      <c r="A170" s="4" t="s">
        <v>70</v>
      </c>
      <c r="B170">
        <f t="shared" si="2"/>
        <v>2</v>
      </c>
    </row>
    <row r="171" spans="1:2" x14ac:dyDescent="0.25">
      <c r="A171" s="4" t="s">
        <v>146</v>
      </c>
      <c r="B171">
        <f t="shared" si="2"/>
        <v>3</v>
      </c>
    </row>
    <row r="172" spans="1:2" x14ac:dyDescent="0.25">
      <c r="A172" s="4" t="s">
        <v>147</v>
      </c>
      <c r="B172">
        <f t="shared" si="2"/>
        <v>4</v>
      </c>
    </row>
    <row r="173" spans="1:2" x14ac:dyDescent="0.25">
      <c r="A173" s="4" t="s">
        <v>148</v>
      </c>
      <c r="B173">
        <f t="shared" si="2"/>
        <v>5</v>
      </c>
    </row>
    <row r="174" spans="1:2" x14ac:dyDescent="0.25">
      <c r="A174" s="4" t="s">
        <v>217</v>
      </c>
      <c r="B174">
        <f t="shared" si="2"/>
        <v>6</v>
      </c>
    </row>
    <row r="175" spans="1:2" x14ac:dyDescent="0.25">
      <c r="A175" s="4" t="s">
        <v>149</v>
      </c>
      <c r="B175">
        <f t="shared" si="2"/>
        <v>7</v>
      </c>
    </row>
    <row r="176" spans="1:2" x14ac:dyDescent="0.25">
      <c r="A176" s="4" t="s">
        <v>150</v>
      </c>
      <c r="B176">
        <f t="shared" si="2"/>
        <v>8</v>
      </c>
    </row>
    <row r="177" spans="1:2" x14ac:dyDescent="0.25">
      <c r="A177" s="4" t="s">
        <v>151</v>
      </c>
      <c r="B177">
        <f t="shared" si="2"/>
        <v>1</v>
      </c>
    </row>
    <row r="178" spans="1:2" x14ac:dyDescent="0.25">
      <c r="A178" s="4" t="s">
        <v>218</v>
      </c>
      <c r="B178">
        <f t="shared" si="2"/>
        <v>2</v>
      </c>
    </row>
    <row r="179" spans="1:2" x14ac:dyDescent="0.25">
      <c r="A179" s="4" t="s">
        <v>219</v>
      </c>
      <c r="B179">
        <f t="shared" si="2"/>
        <v>1</v>
      </c>
    </row>
    <row r="180" spans="1:2" x14ac:dyDescent="0.25">
      <c r="A180" s="4" t="s">
        <v>152</v>
      </c>
      <c r="B180">
        <f t="shared" si="2"/>
        <v>2</v>
      </c>
    </row>
    <row r="181" spans="1:2" x14ac:dyDescent="0.25">
      <c r="A181" s="4" t="s">
        <v>71</v>
      </c>
      <c r="B181">
        <f t="shared" si="2"/>
        <v>3</v>
      </c>
    </row>
    <row r="182" spans="1:2" x14ac:dyDescent="0.25">
      <c r="A182" s="4" t="s">
        <v>153</v>
      </c>
      <c r="B182">
        <f t="shared" si="2"/>
        <v>4</v>
      </c>
    </row>
    <row r="183" spans="1:2" x14ac:dyDescent="0.25">
      <c r="A183" s="4" t="s">
        <v>72</v>
      </c>
      <c r="B183">
        <f t="shared" si="2"/>
        <v>1</v>
      </c>
    </row>
    <row r="184" spans="1:2" x14ac:dyDescent="0.25">
      <c r="A184" s="4" t="s">
        <v>73</v>
      </c>
      <c r="B184">
        <f t="shared" si="2"/>
        <v>2</v>
      </c>
    </row>
    <row r="185" spans="1:2" x14ac:dyDescent="0.25">
      <c r="A185" s="4" t="s">
        <v>74</v>
      </c>
      <c r="B185">
        <f t="shared" si="2"/>
        <v>3</v>
      </c>
    </row>
    <row r="186" spans="1:2" x14ac:dyDescent="0.25">
      <c r="A186" s="4" t="s">
        <v>154</v>
      </c>
      <c r="B186">
        <f t="shared" si="2"/>
        <v>4</v>
      </c>
    </row>
    <row r="187" spans="1:2" x14ac:dyDescent="0.25">
      <c r="A187" s="4" t="s">
        <v>75</v>
      </c>
      <c r="B187">
        <f t="shared" si="2"/>
        <v>1</v>
      </c>
    </row>
    <row r="188" spans="1:2" x14ac:dyDescent="0.25">
      <c r="A188" s="4" t="s">
        <v>76</v>
      </c>
      <c r="B188">
        <f t="shared" si="2"/>
        <v>1</v>
      </c>
    </row>
    <row r="189" spans="1:2" x14ac:dyDescent="0.25">
      <c r="A189" s="4" t="s">
        <v>220</v>
      </c>
      <c r="B189">
        <f t="shared" si="2"/>
        <v>2</v>
      </c>
    </row>
    <row r="190" spans="1:2" x14ac:dyDescent="0.25">
      <c r="A190" s="4" t="s">
        <v>221</v>
      </c>
      <c r="B190">
        <f t="shared" si="2"/>
        <v>3</v>
      </c>
    </row>
    <row r="191" spans="1:2" x14ac:dyDescent="0.25">
      <c r="A191" s="4" t="s">
        <v>155</v>
      </c>
      <c r="B191">
        <f t="shared" si="2"/>
        <v>1</v>
      </c>
    </row>
    <row r="192" spans="1:2" x14ac:dyDescent="0.25">
      <c r="A192" s="4" t="s">
        <v>222</v>
      </c>
      <c r="B192">
        <f t="shared" si="2"/>
        <v>1</v>
      </c>
    </row>
    <row r="193" spans="1:2" x14ac:dyDescent="0.25">
      <c r="A193" s="4" t="s">
        <v>223</v>
      </c>
      <c r="B193">
        <f t="shared" si="2"/>
        <v>2</v>
      </c>
    </row>
    <row r="194" spans="1:2" x14ac:dyDescent="0.25">
      <c r="A194" s="4" t="s">
        <v>77</v>
      </c>
      <c r="B194">
        <f t="shared" si="2"/>
        <v>1</v>
      </c>
    </row>
    <row r="195" spans="1:2" x14ac:dyDescent="0.25">
      <c r="A195" s="4" t="s">
        <v>78</v>
      </c>
      <c r="B195">
        <f t="shared" si="2"/>
        <v>2</v>
      </c>
    </row>
    <row r="196" spans="1:2" x14ac:dyDescent="0.25">
      <c r="A196" s="4" t="s">
        <v>224</v>
      </c>
      <c r="B196">
        <f t="shared" si="2"/>
        <v>1</v>
      </c>
    </row>
    <row r="197" spans="1:2" x14ac:dyDescent="0.25">
      <c r="A197" s="4" t="s">
        <v>225</v>
      </c>
      <c r="B197">
        <f t="shared" si="2"/>
        <v>2</v>
      </c>
    </row>
    <row r="198" spans="1:2" x14ac:dyDescent="0.25">
      <c r="A198" s="4" t="s">
        <v>79</v>
      </c>
      <c r="B198">
        <f t="shared" si="2"/>
        <v>3</v>
      </c>
    </row>
    <row r="199" spans="1:2" x14ac:dyDescent="0.25">
      <c r="A199" s="4" t="s">
        <v>80</v>
      </c>
      <c r="B199">
        <f t="shared" si="2"/>
        <v>1</v>
      </c>
    </row>
    <row r="200" spans="1:2" x14ac:dyDescent="0.25">
      <c r="A200" s="4" t="s">
        <v>226</v>
      </c>
      <c r="B200">
        <f t="shared" si="2"/>
        <v>1</v>
      </c>
    </row>
    <row r="201" spans="1:2" x14ac:dyDescent="0.25">
      <c r="A201" s="4" t="s">
        <v>81</v>
      </c>
      <c r="B201">
        <f t="shared" si="2"/>
        <v>2</v>
      </c>
    </row>
    <row r="202" spans="1:2" x14ac:dyDescent="0.25">
      <c r="A202" s="4" t="s">
        <v>227</v>
      </c>
      <c r="B202">
        <f t="shared" ref="B202:B228" si="3">IF(_xlfn.DAYS(A202,A201)=1,B201+1,1)</f>
        <v>3</v>
      </c>
    </row>
    <row r="203" spans="1:2" x14ac:dyDescent="0.25">
      <c r="A203" s="4" t="s">
        <v>82</v>
      </c>
      <c r="B203">
        <f t="shared" si="3"/>
        <v>4</v>
      </c>
    </row>
    <row r="204" spans="1:2" x14ac:dyDescent="0.25">
      <c r="A204" s="4" t="s">
        <v>83</v>
      </c>
      <c r="B204">
        <f t="shared" si="3"/>
        <v>5</v>
      </c>
    </row>
    <row r="205" spans="1:2" x14ac:dyDescent="0.25">
      <c r="A205" s="4" t="s">
        <v>156</v>
      </c>
      <c r="B205">
        <f t="shared" si="3"/>
        <v>6</v>
      </c>
    </row>
    <row r="206" spans="1:2" x14ac:dyDescent="0.25">
      <c r="A206" s="4" t="s">
        <v>157</v>
      </c>
      <c r="B206">
        <f t="shared" si="3"/>
        <v>1</v>
      </c>
    </row>
    <row r="207" spans="1:2" x14ac:dyDescent="0.25">
      <c r="A207" s="4" t="s">
        <v>158</v>
      </c>
      <c r="B207">
        <f t="shared" si="3"/>
        <v>2</v>
      </c>
    </row>
    <row r="208" spans="1:2" x14ac:dyDescent="0.25">
      <c r="A208" s="4" t="s">
        <v>84</v>
      </c>
      <c r="B208">
        <f t="shared" si="3"/>
        <v>3</v>
      </c>
    </row>
    <row r="209" spans="1:2" x14ac:dyDescent="0.25">
      <c r="A209" s="4" t="s">
        <v>159</v>
      </c>
      <c r="B209">
        <f t="shared" si="3"/>
        <v>4</v>
      </c>
    </row>
    <row r="210" spans="1:2" x14ac:dyDescent="0.25">
      <c r="A210" s="4" t="s">
        <v>160</v>
      </c>
      <c r="B210">
        <f t="shared" si="3"/>
        <v>5</v>
      </c>
    </row>
    <row r="211" spans="1:2" x14ac:dyDescent="0.25">
      <c r="A211" s="4" t="s">
        <v>161</v>
      </c>
      <c r="B211">
        <f t="shared" si="3"/>
        <v>1</v>
      </c>
    </row>
    <row r="212" spans="1:2" x14ac:dyDescent="0.25">
      <c r="A212" s="4" t="s">
        <v>228</v>
      </c>
      <c r="B212">
        <f t="shared" si="3"/>
        <v>1</v>
      </c>
    </row>
    <row r="213" spans="1:2" x14ac:dyDescent="0.25">
      <c r="A213" s="4" t="s">
        <v>85</v>
      </c>
      <c r="B213">
        <f t="shared" si="3"/>
        <v>2</v>
      </c>
    </row>
    <row r="214" spans="1:2" x14ac:dyDescent="0.25">
      <c r="A214" s="4" t="s">
        <v>229</v>
      </c>
      <c r="B214">
        <f t="shared" si="3"/>
        <v>1</v>
      </c>
    </row>
    <row r="215" spans="1:2" x14ac:dyDescent="0.25">
      <c r="A215" s="4" t="s">
        <v>86</v>
      </c>
      <c r="B215">
        <f t="shared" si="3"/>
        <v>2</v>
      </c>
    </row>
    <row r="216" spans="1:2" x14ac:dyDescent="0.25">
      <c r="A216" s="4" t="s">
        <v>162</v>
      </c>
      <c r="B216">
        <f t="shared" si="3"/>
        <v>3</v>
      </c>
    </row>
    <row r="217" spans="1:2" x14ac:dyDescent="0.25">
      <c r="A217" s="4" t="s">
        <v>87</v>
      </c>
      <c r="B217">
        <f t="shared" si="3"/>
        <v>1</v>
      </c>
    </row>
    <row r="218" spans="1:2" x14ac:dyDescent="0.25">
      <c r="A218" s="4" t="s">
        <v>88</v>
      </c>
      <c r="B218">
        <f t="shared" si="3"/>
        <v>2</v>
      </c>
    </row>
    <row r="219" spans="1:2" x14ac:dyDescent="0.25">
      <c r="A219" s="4" t="s">
        <v>89</v>
      </c>
      <c r="B219">
        <f t="shared" si="3"/>
        <v>1</v>
      </c>
    </row>
    <row r="220" spans="1:2" x14ac:dyDescent="0.25">
      <c r="A220" s="4" t="s">
        <v>163</v>
      </c>
      <c r="B220">
        <f t="shared" si="3"/>
        <v>2</v>
      </c>
    </row>
    <row r="221" spans="1:2" x14ac:dyDescent="0.25">
      <c r="A221" s="4" t="s">
        <v>90</v>
      </c>
      <c r="B221">
        <f t="shared" si="3"/>
        <v>3</v>
      </c>
    </row>
    <row r="222" spans="1:2" x14ac:dyDescent="0.25">
      <c r="A222" s="4" t="s">
        <v>230</v>
      </c>
      <c r="B222">
        <f t="shared" si="3"/>
        <v>1</v>
      </c>
    </row>
    <row r="223" spans="1:2" x14ac:dyDescent="0.25">
      <c r="A223" s="4" t="s">
        <v>91</v>
      </c>
      <c r="B223">
        <f t="shared" si="3"/>
        <v>2</v>
      </c>
    </row>
    <row r="224" spans="1:2" x14ac:dyDescent="0.25">
      <c r="A224" s="4" t="s">
        <v>231</v>
      </c>
      <c r="B224">
        <f t="shared" si="3"/>
        <v>3</v>
      </c>
    </row>
    <row r="225" spans="1:2" x14ac:dyDescent="0.25">
      <c r="A225" s="4" t="s">
        <v>232</v>
      </c>
      <c r="B225">
        <f t="shared" si="3"/>
        <v>4</v>
      </c>
    </row>
    <row r="226" spans="1:2" x14ac:dyDescent="0.25">
      <c r="A226" s="4" t="s">
        <v>92</v>
      </c>
      <c r="B226">
        <f t="shared" si="3"/>
        <v>1</v>
      </c>
    </row>
    <row r="227" spans="1:2" x14ac:dyDescent="0.25">
      <c r="A227" s="4" t="s">
        <v>93</v>
      </c>
      <c r="B227">
        <f t="shared" si="3"/>
        <v>2</v>
      </c>
    </row>
    <row r="228" spans="1:2" x14ac:dyDescent="0.25">
      <c r="A228" s="4" t="s">
        <v>233</v>
      </c>
      <c r="B228">
        <f t="shared" si="3"/>
        <v>3</v>
      </c>
    </row>
    <row r="229" spans="1:2" x14ac:dyDescent="0.25">
      <c r="A229" s="3" t="s">
        <v>5</v>
      </c>
      <c r="B229">
        <f>MAX(B7:B228)</f>
        <v>8</v>
      </c>
    </row>
    <row r="230" spans="1:2" x14ac:dyDescent="0.25">
      <c r="A230" s="3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F6733-A3C3-453D-A38F-52BEC07BBBC1}">
  <dimension ref="A1:I759"/>
  <sheetViews>
    <sheetView tabSelected="1" topLeftCell="A397" workbookViewId="0">
      <selection activeCell="J1" sqref="J1:J104857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.28515625" customWidth="1"/>
    <col min="6" max="6" width="17.140625" customWidth="1"/>
    <col min="7" max="7" width="18.140625" customWidth="1"/>
    <col min="8" max="8" width="11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236</v>
      </c>
      <c r="G1" t="s">
        <v>239</v>
      </c>
      <c r="H1" t="s">
        <v>237</v>
      </c>
      <c r="I1" t="s">
        <v>240</v>
      </c>
    </row>
    <row r="2" spans="1:9" x14ac:dyDescent="0.25">
      <c r="A2">
        <v>1</v>
      </c>
      <c r="B2" s="1">
        <v>44198</v>
      </c>
      <c r="C2" t="s">
        <v>4</v>
      </c>
      <c r="D2">
        <v>1290</v>
      </c>
      <c r="E2">
        <v>1</v>
      </c>
      <c r="F2">
        <f>IF(WEEKDAY(soki[[#This Row],[data]],2)&lt;6,G$759,5000)*IF(soki[[#This Row],[data]]=B1,0,1)</f>
        <v>5000</v>
      </c>
      <c r="G2">
        <f>30000+soki[[#This Row],[Dzien Produkcji]]-soki[[#This Row],[wielkosc_zamowienia]]</f>
        <v>33710</v>
      </c>
      <c r="H2">
        <f>IF(soki[[#This Row],[pozostale butelki]]-soki[[#This Row],[wielkosc_zamowienia]]&lt;0,soki[[#This Row],[wielkosc_zamowienia]],0)</f>
        <v>0</v>
      </c>
      <c r="I2">
        <f>IF(soki[[#This Row],[Filia]]&gt;0,1,0)*IF(soki[[#This Row],[Dzien Produkcji]]=12000,soki[[#This Row],[Filia]],0)</f>
        <v>0</v>
      </c>
    </row>
    <row r="3" spans="1:9" x14ac:dyDescent="0.25">
      <c r="A3">
        <v>2</v>
      </c>
      <c r="B3" s="1">
        <v>44198</v>
      </c>
      <c r="C3" t="s">
        <v>5</v>
      </c>
      <c r="D3">
        <v>4420</v>
      </c>
      <c r="E3">
        <v>1</v>
      </c>
      <c r="F3">
        <f>IF(WEEKDAY(soki[[#This Row],[data]],2)&lt;6,G$759,5000)*IF(soki[[#This Row],[data]]=B2,0,1)</f>
        <v>0</v>
      </c>
      <c r="G3">
        <f>IF(G2-soki[[#This Row],[wielkosc_zamowienia]]+soki[[#This Row],[Dzien Produkcji]]&gt;0,G2+soki[[#This Row],[Dzien Produkcji]]-soki[[#This Row],[wielkosc_zamowienia]],G2+soki[[#This Row],[Dzien Produkcji]])</f>
        <v>29290</v>
      </c>
      <c r="H3">
        <f>IF(G2+F3-soki[[#This Row],[wielkosc_zamowienia]]&lt;0,soki[[#This Row],[wielkosc_zamowienia]],0)</f>
        <v>0</v>
      </c>
      <c r="I3">
        <f>I2+(IF(H2&gt;0,1,0)*IF(soki[[#This Row],[Dzien Produkcji]]=12000,H2,0))</f>
        <v>0</v>
      </c>
    </row>
    <row r="4" spans="1:9" x14ac:dyDescent="0.25">
      <c r="A4">
        <v>3</v>
      </c>
      <c r="B4" s="1">
        <v>44198</v>
      </c>
      <c r="C4" t="s">
        <v>6</v>
      </c>
      <c r="D4">
        <v>5190</v>
      </c>
      <c r="E4">
        <v>1</v>
      </c>
      <c r="F4">
        <f>IF(WEEKDAY(soki[[#This Row],[data]],2)&lt;6,G$759,5000)*IF(soki[[#This Row],[data]]=B3,0,1)</f>
        <v>0</v>
      </c>
      <c r="G4">
        <f>IF(G3-soki[[#This Row],[wielkosc_zamowienia]]+soki[[#This Row],[Dzien Produkcji]]&gt;0,G3+soki[[#This Row],[Dzien Produkcji]]-soki[[#This Row],[wielkosc_zamowienia]],G3+soki[[#This Row],[Dzien Produkcji]])</f>
        <v>24100</v>
      </c>
      <c r="H4">
        <f>IF(G3+F4-soki[[#This Row],[wielkosc_zamowienia]]&lt;0,soki[[#This Row],[wielkosc_zamowienia]],0)</f>
        <v>0</v>
      </c>
      <c r="I4">
        <f>I3+(IF(H3&gt;0,1,0)*IF(soki[[#This Row],[Dzien Produkcji]]=12000,H3,0))</f>
        <v>0</v>
      </c>
    </row>
    <row r="5" spans="1:9" x14ac:dyDescent="0.25">
      <c r="A5">
        <v>4</v>
      </c>
      <c r="B5" s="1">
        <v>44199</v>
      </c>
      <c r="C5" t="s">
        <v>7</v>
      </c>
      <c r="D5">
        <v>950</v>
      </c>
      <c r="E5">
        <v>1</v>
      </c>
      <c r="F5">
        <f>IF(WEEKDAY(soki[[#This Row],[data]],2)&lt;6,G$759,5000)*IF(soki[[#This Row],[data]]=B4,0,1)</f>
        <v>5000</v>
      </c>
      <c r="G5">
        <f>IF(G4-soki[[#This Row],[wielkosc_zamowienia]]+soki[[#This Row],[Dzien Produkcji]]&gt;0,G4+soki[[#This Row],[Dzien Produkcji]]-soki[[#This Row],[wielkosc_zamowienia]],G4+soki[[#This Row],[Dzien Produkcji]])</f>
        <v>28150</v>
      </c>
      <c r="H5">
        <f>IF(G4+F5-soki[[#This Row],[wielkosc_zamowienia]]&lt;0,soki[[#This Row],[wielkosc_zamowienia]],0)</f>
        <v>0</v>
      </c>
      <c r="I5">
        <f>I4+(IF(H4&gt;0,1,0)*IF(soki[[#This Row],[Dzien Produkcji]]=12000,H4,0))</f>
        <v>0</v>
      </c>
    </row>
    <row r="6" spans="1:9" x14ac:dyDescent="0.25">
      <c r="A6">
        <v>5</v>
      </c>
      <c r="B6" s="1">
        <v>44199</v>
      </c>
      <c r="C6" t="s">
        <v>6</v>
      </c>
      <c r="D6">
        <v>6000</v>
      </c>
      <c r="E6">
        <v>1</v>
      </c>
      <c r="F6">
        <f>IF(WEEKDAY(soki[[#This Row],[data]],2)&lt;6,G$759,5000)*IF(soki[[#This Row],[data]]=B5,0,1)</f>
        <v>0</v>
      </c>
      <c r="G6">
        <f>IF(G5-soki[[#This Row],[wielkosc_zamowienia]]+soki[[#This Row],[Dzien Produkcji]]&gt;0,G5+soki[[#This Row],[Dzien Produkcji]]-soki[[#This Row],[wielkosc_zamowienia]],G5+soki[[#This Row],[Dzien Produkcji]])</f>
        <v>22150</v>
      </c>
      <c r="H6">
        <f>IF(G5+F6-soki[[#This Row],[wielkosc_zamowienia]]&lt;0,soki[[#This Row],[wielkosc_zamowienia]],0)</f>
        <v>0</v>
      </c>
      <c r="I6">
        <f>I5+(IF(H5&gt;0,1,0)*IF(soki[[#This Row],[Dzien Produkcji]]=12000,H5,0))</f>
        <v>0</v>
      </c>
    </row>
    <row r="7" spans="1:9" x14ac:dyDescent="0.25">
      <c r="A7">
        <v>6</v>
      </c>
      <c r="B7" s="1">
        <v>44199</v>
      </c>
      <c r="C7" t="s">
        <v>5</v>
      </c>
      <c r="D7">
        <v>8530</v>
      </c>
      <c r="E7">
        <v>1</v>
      </c>
      <c r="F7">
        <f>IF(WEEKDAY(soki[[#This Row],[data]],2)&lt;6,G$759,5000)*IF(soki[[#This Row],[data]]=B6,0,1)</f>
        <v>0</v>
      </c>
      <c r="G7">
        <f>IF(G6-soki[[#This Row],[wielkosc_zamowienia]]+soki[[#This Row],[Dzien Produkcji]]&gt;0,G6+soki[[#This Row],[Dzien Produkcji]]-soki[[#This Row],[wielkosc_zamowienia]],G6+soki[[#This Row],[Dzien Produkcji]])</f>
        <v>13620</v>
      </c>
      <c r="H7">
        <f>IF(G6+F7-soki[[#This Row],[wielkosc_zamowienia]]&lt;0,soki[[#This Row],[wielkosc_zamowienia]],0)</f>
        <v>0</v>
      </c>
      <c r="I7">
        <f>I6+(IF(H6&gt;0,1,0)*IF(soki[[#This Row],[Dzien Produkcji]]=12000,H6,0))</f>
        <v>0</v>
      </c>
    </row>
    <row r="8" spans="1:9" x14ac:dyDescent="0.25">
      <c r="A8">
        <v>7</v>
      </c>
      <c r="B8" s="1">
        <v>44200</v>
      </c>
      <c r="C8" t="s">
        <v>7</v>
      </c>
      <c r="D8">
        <v>1140</v>
      </c>
      <c r="E8">
        <v>1</v>
      </c>
      <c r="F8">
        <f>IF(WEEKDAY(soki[[#This Row],[data]],2)&lt;6,G$759,5000)*IF(soki[[#This Row],[data]]=B7,0,1)</f>
        <v>13179</v>
      </c>
      <c r="G8">
        <f>IF(G7-soki[[#This Row],[wielkosc_zamowienia]]+soki[[#This Row],[Dzien Produkcji]]&gt;0,G7+soki[[#This Row],[Dzien Produkcji]]-soki[[#This Row],[wielkosc_zamowienia]],G7+soki[[#This Row],[Dzien Produkcji]])</f>
        <v>25659</v>
      </c>
      <c r="H8">
        <f>IF(G7+F8-soki[[#This Row],[wielkosc_zamowienia]]&lt;0,soki[[#This Row],[wielkosc_zamowienia]],0)</f>
        <v>0</v>
      </c>
      <c r="I8">
        <f>I7+(IF(H7&gt;0,1,0)*IF(soki[[#This Row],[Dzien Produkcji]]=12000,H7,0))</f>
        <v>0</v>
      </c>
    </row>
    <row r="9" spans="1:9" x14ac:dyDescent="0.25">
      <c r="A9">
        <v>8</v>
      </c>
      <c r="B9" s="1">
        <v>44200</v>
      </c>
      <c r="C9" t="s">
        <v>5</v>
      </c>
      <c r="D9">
        <v>2460</v>
      </c>
      <c r="E9">
        <v>1</v>
      </c>
      <c r="F9">
        <f>IF(WEEKDAY(soki[[#This Row],[data]],2)&lt;6,G$759,5000)*IF(soki[[#This Row],[data]]=B8,0,1)</f>
        <v>0</v>
      </c>
      <c r="G9">
        <f>IF(G8-soki[[#This Row],[wielkosc_zamowienia]]+soki[[#This Row],[Dzien Produkcji]]&gt;0,G8+soki[[#This Row],[Dzien Produkcji]]-soki[[#This Row],[wielkosc_zamowienia]],G8+soki[[#This Row],[Dzien Produkcji]])</f>
        <v>23199</v>
      </c>
      <c r="H9">
        <f>IF(G8+F9-soki[[#This Row],[wielkosc_zamowienia]]&lt;0,soki[[#This Row],[wielkosc_zamowienia]],0)</f>
        <v>0</v>
      </c>
      <c r="I9">
        <f>I8+(IF(H8&gt;0,1,0)*IF(soki[[#This Row],[Dzien Produkcji]]=12000,H8,0))</f>
        <v>0</v>
      </c>
    </row>
    <row r="10" spans="1:9" x14ac:dyDescent="0.25">
      <c r="A10">
        <v>9</v>
      </c>
      <c r="B10" s="1">
        <v>44201</v>
      </c>
      <c r="C10" t="s">
        <v>6</v>
      </c>
      <c r="D10">
        <v>7520</v>
      </c>
      <c r="E10">
        <v>1</v>
      </c>
      <c r="F10">
        <f>IF(WEEKDAY(soki[[#This Row],[data]],2)&lt;6,G$759,5000)*IF(soki[[#This Row],[data]]=B9,0,1)</f>
        <v>13179</v>
      </c>
      <c r="G10">
        <f>IF(G9-soki[[#This Row],[wielkosc_zamowienia]]+soki[[#This Row],[Dzien Produkcji]]&gt;0,G9+soki[[#This Row],[Dzien Produkcji]]-soki[[#This Row],[wielkosc_zamowienia]],G9+soki[[#This Row],[Dzien Produkcji]])</f>
        <v>28858</v>
      </c>
      <c r="H10">
        <f>IF(G9+F10-soki[[#This Row],[wielkosc_zamowienia]]&lt;0,soki[[#This Row],[wielkosc_zamowienia]],0)</f>
        <v>0</v>
      </c>
      <c r="I10">
        <f>I9+(IF(H9&gt;0,1,0)*IF(soki[[#This Row],[Dzien Produkcji]]=12000,H9,0))</f>
        <v>0</v>
      </c>
    </row>
    <row r="11" spans="1:9" x14ac:dyDescent="0.25">
      <c r="A11">
        <v>10</v>
      </c>
      <c r="B11" s="1">
        <v>44201</v>
      </c>
      <c r="C11" t="s">
        <v>5</v>
      </c>
      <c r="D11">
        <v>7920</v>
      </c>
      <c r="E11">
        <v>1</v>
      </c>
      <c r="F11">
        <f>IF(WEEKDAY(soki[[#This Row],[data]],2)&lt;6,G$759,5000)*IF(soki[[#This Row],[data]]=B10,0,1)</f>
        <v>0</v>
      </c>
      <c r="G11">
        <f>IF(G10-soki[[#This Row],[wielkosc_zamowienia]]+soki[[#This Row],[Dzien Produkcji]]&gt;0,G10+soki[[#This Row],[Dzien Produkcji]]-soki[[#This Row],[wielkosc_zamowienia]],G10+soki[[#This Row],[Dzien Produkcji]])</f>
        <v>20938</v>
      </c>
      <c r="H11">
        <f>IF(G10+F11-soki[[#This Row],[wielkosc_zamowienia]]&lt;0,soki[[#This Row],[wielkosc_zamowienia]],0)</f>
        <v>0</v>
      </c>
      <c r="I11">
        <f>I10+(IF(H10&gt;0,1,0)*IF(soki[[#This Row],[Dzien Produkcji]]=12000,H10,0))</f>
        <v>0</v>
      </c>
    </row>
    <row r="12" spans="1:9" x14ac:dyDescent="0.25">
      <c r="A12">
        <v>11</v>
      </c>
      <c r="B12" s="1">
        <v>44201</v>
      </c>
      <c r="C12" t="s">
        <v>4</v>
      </c>
      <c r="D12">
        <v>1430</v>
      </c>
      <c r="E12">
        <v>1</v>
      </c>
      <c r="F12">
        <f>IF(WEEKDAY(soki[[#This Row],[data]],2)&lt;6,G$759,5000)*IF(soki[[#This Row],[data]]=B11,0,1)</f>
        <v>0</v>
      </c>
      <c r="G12">
        <f>IF(G11-soki[[#This Row],[wielkosc_zamowienia]]+soki[[#This Row],[Dzien Produkcji]]&gt;0,G11+soki[[#This Row],[Dzien Produkcji]]-soki[[#This Row],[wielkosc_zamowienia]],G11+soki[[#This Row],[Dzien Produkcji]])</f>
        <v>19508</v>
      </c>
      <c r="H12">
        <f>IF(G11+F12-soki[[#This Row],[wielkosc_zamowienia]]&lt;0,soki[[#This Row],[wielkosc_zamowienia]],0)</f>
        <v>0</v>
      </c>
      <c r="I12">
        <f>I11+(IF(H11&gt;0,1,0)*IF(soki[[#This Row],[Dzien Produkcji]]=12000,H11,0))</f>
        <v>0</v>
      </c>
    </row>
    <row r="13" spans="1:9" x14ac:dyDescent="0.25">
      <c r="A13">
        <v>12</v>
      </c>
      <c r="B13" s="1">
        <v>44202</v>
      </c>
      <c r="C13" t="s">
        <v>7</v>
      </c>
      <c r="D13">
        <v>1500</v>
      </c>
      <c r="E13">
        <v>1</v>
      </c>
      <c r="F13">
        <f>IF(WEEKDAY(soki[[#This Row],[data]],2)&lt;6,G$759,5000)*IF(soki[[#This Row],[data]]=B12,0,1)</f>
        <v>13179</v>
      </c>
      <c r="G13">
        <f>IF(G12-soki[[#This Row],[wielkosc_zamowienia]]+soki[[#This Row],[Dzien Produkcji]]&gt;0,G12+soki[[#This Row],[Dzien Produkcji]]-soki[[#This Row],[wielkosc_zamowienia]],G12+soki[[#This Row],[Dzien Produkcji]])</f>
        <v>31187</v>
      </c>
      <c r="H13">
        <f>IF(G12+F13-soki[[#This Row],[wielkosc_zamowienia]]&lt;0,soki[[#This Row],[wielkosc_zamowienia]],0)</f>
        <v>0</v>
      </c>
      <c r="I13">
        <f>I12+(IF(H12&gt;0,1,0)*IF(soki[[#This Row],[Dzien Produkcji]]=12000,H12,0))</f>
        <v>0</v>
      </c>
    </row>
    <row r="14" spans="1:9" x14ac:dyDescent="0.25">
      <c r="A14">
        <v>13</v>
      </c>
      <c r="B14" s="1">
        <v>44202</v>
      </c>
      <c r="C14" t="s">
        <v>4</v>
      </c>
      <c r="D14">
        <v>5540</v>
      </c>
      <c r="E14">
        <v>1</v>
      </c>
      <c r="F14">
        <f>IF(WEEKDAY(soki[[#This Row],[data]],2)&lt;6,G$759,5000)*IF(soki[[#This Row],[data]]=B13,0,1)</f>
        <v>0</v>
      </c>
      <c r="G14">
        <f>IF(G13-soki[[#This Row],[wielkosc_zamowienia]]+soki[[#This Row],[Dzien Produkcji]]&gt;0,G13+soki[[#This Row],[Dzien Produkcji]]-soki[[#This Row],[wielkosc_zamowienia]],G13+soki[[#This Row],[Dzien Produkcji]])</f>
        <v>25647</v>
      </c>
      <c r="H14">
        <f>IF(G13+F14-soki[[#This Row],[wielkosc_zamowienia]]&lt;0,soki[[#This Row],[wielkosc_zamowienia]],0)</f>
        <v>0</v>
      </c>
      <c r="I14">
        <f>I13+(IF(H13&gt;0,1,0)*IF(soki[[#This Row],[Dzien Produkcji]]=12000,H13,0))</f>
        <v>0</v>
      </c>
    </row>
    <row r="15" spans="1:9" x14ac:dyDescent="0.25">
      <c r="A15">
        <v>14</v>
      </c>
      <c r="B15" s="1">
        <v>44202</v>
      </c>
      <c r="C15" t="s">
        <v>6</v>
      </c>
      <c r="D15">
        <v>7340</v>
      </c>
      <c r="E15">
        <v>1</v>
      </c>
      <c r="F15">
        <f>IF(WEEKDAY(soki[[#This Row],[data]],2)&lt;6,G$759,5000)*IF(soki[[#This Row],[data]]=B14,0,1)</f>
        <v>0</v>
      </c>
      <c r="G15">
        <f>IF(G14-soki[[#This Row],[wielkosc_zamowienia]]+soki[[#This Row],[Dzien Produkcji]]&gt;0,G14+soki[[#This Row],[Dzien Produkcji]]-soki[[#This Row],[wielkosc_zamowienia]],G14+soki[[#This Row],[Dzien Produkcji]])</f>
        <v>18307</v>
      </c>
      <c r="H15">
        <f>IF(G14+F15-soki[[#This Row],[wielkosc_zamowienia]]&lt;0,soki[[#This Row],[wielkosc_zamowienia]],0)</f>
        <v>0</v>
      </c>
      <c r="I15">
        <f>I14+(IF(H14&gt;0,1,0)*IF(soki[[#This Row],[Dzien Produkcji]]=12000,H14,0))</f>
        <v>0</v>
      </c>
    </row>
    <row r="16" spans="1:9" x14ac:dyDescent="0.25">
      <c r="A16">
        <v>15</v>
      </c>
      <c r="B16" s="1">
        <v>44203</v>
      </c>
      <c r="C16" t="s">
        <v>5</v>
      </c>
      <c r="D16">
        <v>8170</v>
      </c>
      <c r="E16">
        <v>1</v>
      </c>
      <c r="F16">
        <f>IF(WEEKDAY(soki[[#This Row],[data]],2)&lt;6,G$759,5000)*IF(soki[[#This Row],[data]]=B15,0,1)</f>
        <v>13179</v>
      </c>
      <c r="G16">
        <f>IF(G15-soki[[#This Row],[wielkosc_zamowienia]]+soki[[#This Row],[Dzien Produkcji]]&gt;0,G15+soki[[#This Row],[Dzien Produkcji]]-soki[[#This Row],[wielkosc_zamowienia]],G15+soki[[#This Row],[Dzien Produkcji]])</f>
        <v>23316</v>
      </c>
      <c r="H16">
        <f>IF(G15+F16-soki[[#This Row],[wielkosc_zamowienia]]&lt;0,soki[[#This Row],[wielkosc_zamowienia]],0)</f>
        <v>0</v>
      </c>
      <c r="I16">
        <f>I15+(IF(H15&gt;0,1,0)*IF(soki[[#This Row],[Dzien Produkcji]]=12000,H15,0))</f>
        <v>0</v>
      </c>
    </row>
    <row r="17" spans="1:9" x14ac:dyDescent="0.25">
      <c r="A17">
        <v>16</v>
      </c>
      <c r="B17" s="1">
        <v>44204</v>
      </c>
      <c r="C17" t="s">
        <v>4</v>
      </c>
      <c r="D17">
        <v>9410</v>
      </c>
      <c r="E17">
        <v>1</v>
      </c>
      <c r="F17">
        <f>IF(WEEKDAY(soki[[#This Row],[data]],2)&lt;6,G$759,5000)*IF(soki[[#This Row],[data]]=B16,0,1)</f>
        <v>13179</v>
      </c>
      <c r="G17">
        <f>IF(G16-soki[[#This Row],[wielkosc_zamowienia]]+soki[[#This Row],[Dzien Produkcji]]&gt;0,G16+soki[[#This Row],[Dzien Produkcji]]-soki[[#This Row],[wielkosc_zamowienia]],G16+soki[[#This Row],[Dzien Produkcji]])</f>
        <v>27085</v>
      </c>
      <c r="H17">
        <f>IF(G16+F17-soki[[#This Row],[wielkosc_zamowienia]]&lt;0,soki[[#This Row],[wielkosc_zamowienia]],0)</f>
        <v>0</v>
      </c>
      <c r="I17">
        <f>I16+(IF(H16&gt;0,1,0)*IF(soki[[#This Row],[Dzien Produkcji]]=12000,H16,0))</f>
        <v>0</v>
      </c>
    </row>
    <row r="18" spans="1:9" x14ac:dyDescent="0.25">
      <c r="A18">
        <v>17</v>
      </c>
      <c r="B18" s="1">
        <v>44204</v>
      </c>
      <c r="C18" t="s">
        <v>7</v>
      </c>
      <c r="D18">
        <v>4660</v>
      </c>
      <c r="E18">
        <v>1</v>
      </c>
      <c r="F18">
        <f>IF(WEEKDAY(soki[[#This Row],[data]],2)&lt;6,G$759,5000)*IF(soki[[#This Row],[data]]=B17,0,1)</f>
        <v>0</v>
      </c>
      <c r="G18">
        <f>IF(G17-soki[[#This Row],[wielkosc_zamowienia]]+soki[[#This Row],[Dzien Produkcji]]&gt;0,G17+soki[[#This Row],[Dzien Produkcji]]-soki[[#This Row],[wielkosc_zamowienia]],G17+soki[[#This Row],[Dzien Produkcji]])</f>
        <v>22425</v>
      </c>
      <c r="H18">
        <f>IF(G17+F18-soki[[#This Row],[wielkosc_zamowienia]]&lt;0,soki[[#This Row],[wielkosc_zamowienia]],0)</f>
        <v>0</v>
      </c>
      <c r="I18">
        <f>I17+(IF(H17&gt;0,1,0)*IF(soki[[#This Row],[Dzien Produkcji]]=12000,H17,0))</f>
        <v>0</v>
      </c>
    </row>
    <row r="19" spans="1:9" x14ac:dyDescent="0.25">
      <c r="A19">
        <v>18</v>
      </c>
      <c r="B19" s="1">
        <v>44205</v>
      </c>
      <c r="C19" t="s">
        <v>4</v>
      </c>
      <c r="D19">
        <v>2240</v>
      </c>
      <c r="E19">
        <v>1</v>
      </c>
      <c r="F19">
        <f>IF(WEEKDAY(soki[[#This Row],[data]],2)&lt;6,G$759,5000)*IF(soki[[#This Row],[data]]=B18,0,1)</f>
        <v>5000</v>
      </c>
      <c r="G19">
        <f>IF(G18-soki[[#This Row],[wielkosc_zamowienia]]+soki[[#This Row],[Dzien Produkcji]]&gt;0,G18+soki[[#This Row],[Dzien Produkcji]]-soki[[#This Row],[wielkosc_zamowienia]],G18+soki[[#This Row],[Dzien Produkcji]])</f>
        <v>25185</v>
      </c>
      <c r="H19">
        <f>IF(G18+F19-soki[[#This Row],[wielkosc_zamowienia]]&lt;0,soki[[#This Row],[wielkosc_zamowienia]],0)</f>
        <v>0</v>
      </c>
      <c r="I19">
        <f>I18+(IF(H18&gt;0,1,0)*IF(soki[[#This Row],[Dzien Produkcji]]=12000,H18,0))</f>
        <v>0</v>
      </c>
    </row>
    <row r="20" spans="1:9" x14ac:dyDescent="0.25">
      <c r="A20">
        <v>19</v>
      </c>
      <c r="B20" s="1">
        <v>44205</v>
      </c>
      <c r="C20" t="s">
        <v>5</v>
      </c>
      <c r="D20">
        <v>6760</v>
      </c>
      <c r="E20">
        <v>1</v>
      </c>
      <c r="F20">
        <f>IF(WEEKDAY(soki[[#This Row],[data]],2)&lt;6,G$759,5000)*IF(soki[[#This Row],[data]]=B19,0,1)</f>
        <v>0</v>
      </c>
      <c r="G20">
        <f>IF(G19-soki[[#This Row],[wielkosc_zamowienia]]+soki[[#This Row],[Dzien Produkcji]]&gt;0,G19+soki[[#This Row],[Dzien Produkcji]]-soki[[#This Row],[wielkosc_zamowienia]],G19+soki[[#This Row],[Dzien Produkcji]])</f>
        <v>18425</v>
      </c>
      <c r="H20">
        <f>IF(G19+F20-soki[[#This Row],[wielkosc_zamowienia]]&lt;0,soki[[#This Row],[wielkosc_zamowienia]],0)</f>
        <v>0</v>
      </c>
      <c r="I20">
        <f>I19+(IF(H19&gt;0,1,0)*IF(soki[[#This Row],[Dzien Produkcji]]=12000,H19,0))</f>
        <v>0</v>
      </c>
    </row>
    <row r="21" spans="1:9" x14ac:dyDescent="0.25">
      <c r="A21">
        <v>20</v>
      </c>
      <c r="B21" s="1">
        <v>44206</v>
      </c>
      <c r="C21" t="s">
        <v>6</v>
      </c>
      <c r="D21">
        <v>7850</v>
      </c>
      <c r="E21">
        <v>1</v>
      </c>
      <c r="F21">
        <f>IF(WEEKDAY(soki[[#This Row],[data]],2)&lt;6,G$759,5000)*IF(soki[[#This Row],[data]]=B20,0,1)</f>
        <v>5000</v>
      </c>
      <c r="G21">
        <f>IF(G20-soki[[#This Row],[wielkosc_zamowienia]]+soki[[#This Row],[Dzien Produkcji]]&gt;0,G20+soki[[#This Row],[Dzien Produkcji]]-soki[[#This Row],[wielkosc_zamowienia]],G20+soki[[#This Row],[Dzien Produkcji]])</f>
        <v>15575</v>
      </c>
      <c r="H21">
        <f>IF(G20+F21-soki[[#This Row],[wielkosc_zamowienia]]&lt;0,soki[[#This Row],[wielkosc_zamowienia]],0)</f>
        <v>0</v>
      </c>
      <c r="I21">
        <f>I20+(IF(H20&gt;0,1,0)*IF(soki[[#This Row],[Dzien Produkcji]]=12000,H20,0))</f>
        <v>0</v>
      </c>
    </row>
    <row r="22" spans="1:9" x14ac:dyDescent="0.25">
      <c r="A22">
        <v>21</v>
      </c>
      <c r="B22" s="1">
        <v>44207</v>
      </c>
      <c r="C22" t="s">
        <v>5</v>
      </c>
      <c r="D22">
        <v>5440</v>
      </c>
      <c r="E22">
        <v>1</v>
      </c>
      <c r="F22">
        <f>IF(WEEKDAY(soki[[#This Row],[data]],2)&lt;6,G$759,5000)*IF(soki[[#This Row],[data]]=B21,0,1)</f>
        <v>13179</v>
      </c>
      <c r="G22">
        <f>IF(G21-soki[[#This Row],[wielkosc_zamowienia]]+soki[[#This Row],[Dzien Produkcji]]&gt;0,G21+soki[[#This Row],[Dzien Produkcji]]-soki[[#This Row],[wielkosc_zamowienia]],G21+soki[[#This Row],[Dzien Produkcji]])</f>
        <v>23314</v>
      </c>
      <c r="H22">
        <f>IF(G21+F22-soki[[#This Row],[wielkosc_zamowienia]]&lt;0,soki[[#This Row],[wielkosc_zamowienia]],0)</f>
        <v>0</v>
      </c>
      <c r="I22">
        <f>I21+(IF(H21&gt;0,1,0)*IF(soki[[#This Row],[Dzien Produkcji]]=12000,H21,0))</f>
        <v>0</v>
      </c>
    </row>
    <row r="23" spans="1:9" x14ac:dyDescent="0.25">
      <c r="A23">
        <v>22</v>
      </c>
      <c r="B23" s="1">
        <v>44207</v>
      </c>
      <c r="C23" t="s">
        <v>7</v>
      </c>
      <c r="D23">
        <v>5230</v>
      </c>
      <c r="E23">
        <v>1</v>
      </c>
      <c r="F23">
        <f>IF(WEEKDAY(soki[[#This Row],[data]],2)&lt;6,G$759,5000)*IF(soki[[#This Row],[data]]=B22,0,1)</f>
        <v>0</v>
      </c>
      <c r="G23">
        <f>IF(G22-soki[[#This Row],[wielkosc_zamowienia]]+soki[[#This Row],[Dzien Produkcji]]&gt;0,G22+soki[[#This Row],[Dzien Produkcji]]-soki[[#This Row],[wielkosc_zamowienia]],G22+soki[[#This Row],[Dzien Produkcji]])</f>
        <v>18084</v>
      </c>
      <c r="H23">
        <f>IF(G22+F23-soki[[#This Row],[wielkosc_zamowienia]]&lt;0,soki[[#This Row],[wielkosc_zamowienia]],0)</f>
        <v>0</v>
      </c>
      <c r="I23">
        <f>I22+(IF(H22&gt;0,1,0)*IF(soki[[#This Row],[Dzien Produkcji]]=12000,H22,0))</f>
        <v>0</v>
      </c>
    </row>
    <row r="24" spans="1:9" x14ac:dyDescent="0.25">
      <c r="A24">
        <v>23</v>
      </c>
      <c r="B24" s="1">
        <v>44207</v>
      </c>
      <c r="C24" t="s">
        <v>4</v>
      </c>
      <c r="D24">
        <v>9750</v>
      </c>
      <c r="E24">
        <v>1</v>
      </c>
      <c r="F24">
        <f>IF(WEEKDAY(soki[[#This Row],[data]],2)&lt;6,G$759,5000)*IF(soki[[#This Row],[data]]=B23,0,1)</f>
        <v>0</v>
      </c>
      <c r="G24">
        <f>IF(G23-soki[[#This Row],[wielkosc_zamowienia]]+soki[[#This Row],[Dzien Produkcji]]&gt;0,G23+soki[[#This Row],[Dzien Produkcji]]-soki[[#This Row],[wielkosc_zamowienia]],G23+soki[[#This Row],[Dzien Produkcji]])</f>
        <v>8334</v>
      </c>
      <c r="H24">
        <f>IF(G23+F24-soki[[#This Row],[wielkosc_zamowienia]]&lt;0,soki[[#This Row],[wielkosc_zamowienia]],0)</f>
        <v>0</v>
      </c>
      <c r="I24">
        <f>I23+(IF(H23&gt;0,1,0)*IF(soki[[#This Row],[Dzien Produkcji]]=12000,H23,0))</f>
        <v>0</v>
      </c>
    </row>
    <row r="25" spans="1:9" x14ac:dyDescent="0.25">
      <c r="A25">
        <v>24</v>
      </c>
      <c r="B25" s="1">
        <v>44208</v>
      </c>
      <c r="C25" t="s">
        <v>6</v>
      </c>
      <c r="D25">
        <v>4800</v>
      </c>
      <c r="E25">
        <v>1</v>
      </c>
      <c r="F25">
        <f>IF(WEEKDAY(soki[[#This Row],[data]],2)&lt;6,G$759,5000)*IF(soki[[#This Row],[data]]=B24,0,1)</f>
        <v>13179</v>
      </c>
      <c r="G25">
        <f>IF(G24-soki[[#This Row],[wielkosc_zamowienia]]+soki[[#This Row],[Dzien Produkcji]]&gt;0,G24+soki[[#This Row],[Dzien Produkcji]]-soki[[#This Row],[wielkosc_zamowienia]],G24+soki[[#This Row],[Dzien Produkcji]])</f>
        <v>16713</v>
      </c>
      <c r="H25">
        <f>IF(G24+F25-soki[[#This Row],[wielkosc_zamowienia]]&lt;0,soki[[#This Row],[wielkosc_zamowienia]],0)</f>
        <v>0</v>
      </c>
      <c r="I25">
        <f>I24+(IF(H24&gt;0,1,0)*IF(soki[[#This Row],[Dzien Produkcji]]=12000,H24,0))</f>
        <v>0</v>
      </c>
    </row>
    <row r="26" spans="1:9" x14ac:dyDescent="0.25">
      <c r="A26">
        <v>25</v>
      </c>
      <c r="B26" s="1">
        <v>44209</v>
      </c>
      <c r="C26" t="s">
        <v>7</v>
      </c>
      <c r="D26">
        <v>8650</v>
      </c>
      <c r="E26">
        <v>1</v>
      </c>
      <c r="F26">
        <f>IF(WEEKDAY(soki[[#This Row],[data]],2)&lt;6,G$759,5000)*IF(soki[[#This Row],[data]]=B25,0,1)</f>
        <v>13179</v>
      </c>
      <c r="G26">
        <f>IF(G25-soki[[#This Row],[wielkosc_zamowienia]]+soki[[#This Row],[Dzien Produkcji]]&gt;0,G25+soki[[#This Row],[Dzien Produkcji]]-soki[[#This Row],[wielkosc_zamowienia]],G25+soki[[#This Row],[Dzien Produkcji]])</f>
        <v>21242</v>
      </c>
      <c r="H26">
        <f>IF(G25+F26-soki[[#This Row],[wielkosc_zamowienia]]&lt;0,soki[[#This Row],[wielkosc_zamowienia]],0)</f>
        <v>0</v>
      </c>
      <c r="I26">
        <f>I25+(IF(H25&gt;0,1,0)*IF(soki[[#This Row],[Dzien Produkcji]]=12000,H25,0))</f>
        <v>0</v>
      </c>
    </row>
    <row r="27" spans="1:9" x14ac:dyDescent="0.25">
      <c r="A27">
        <v>26</v>
      </c>
      <c r="B27" s="1">
        <v>44210</v>
      </c>
      <c r="C27" t="s">
        <v>4</v>
      </c>
      <c r="D27">
        <v>2260</v>
      </c>
      <c r="E27">
        <v>1</v>
      </c>
      <c r="F27">
        <f>IF(WEEKDAY(soki[[#This Row],[data]],2)&lt;6,G$759,5000)*IF(soki[[#This Row],[data]]=B26,0,1)</f>
        <v>13179</v>
      </c>
      <c r="G27">
        <f>IF(G26-soki[[#This Row],[wielkosc_zamowienia]]+soki[[#This Row],[Dzien Produkcji]]&gt;0,G26+soki[[#This Row],[Dzien Produkcji]]-soki[[#This Row],[wielkosc_zamowienia]],G26+soki[[#This Row],[Dzien Produkcji]])</f>
        <v>32161</v>
      </c>
      <c r="H27">
        <f>IF(G26+F27-soki[[#This Row],[wielkosc_zamowienia]]&lt;0,soki[[#This Row],[wielkosc_zamowienia]],0)</f>
        <v>0</v>
      </c>
      <c r="I27">
        <f>I26+(IF(H26&gt;0,1,0)*IF(soki[[#This Row],[Dzien Produkcji]]=12000,H26,0))</f>
        <v>0</v>
      </c>
    </row>
    <row r="28" spans="1:9" x14ac:dyDescent="0.25">
      <c r="A28">
        <v>27</v>
      </c>
      <c r="B28" s="1">
        <v>44210</v>
      </c>
      <c r="C28" t="s">
        <v>5</v>
      </c>
      <c r="D28">
        <v>5000</v>
      </c>
      <c r="E28">
        <v>1</v>
      </c>
      <c r="F28">
        <f>IF(WEEKDAY(soki[[#This Row],[data]],2)&lt;6,G$759,5000)*IF(soki[[#This Row],[data]]=B27,0,1)</f>
        <v>0</v>
      </c>
      <c r="G28">
        <f>IF(G27-soki[[#This Row],[wielkosc_zamowienia]]+soki[[#This Row],[Dzien Produkcji]]&gt;0,G27+soki[[#This Row],[Dzien Produkcji]]-soki[[#This Row],[wielkosc_zamowienia]],G27+soki[[#This Row],[Dzien Produkcji]])</f>
        <v>27161</v>
      </c>
      <c r="H28">
        <f>IF(G27+F28-soki[[#This Row],[wielkosc_zamowienia]]&lt;0,soki[[#This Row],[wielkosc_zamowienia]],0)</f>
        <v>0</v>
      </c>
      <c r="I28">
        <f>I27+(IF(H27&gt;0,1,0)*IF(soki[[#This Row],[Dzien Produkcji]]=12000,H27,0))</f>
        <v>0</v>
      </c>
    </row>
    <row r="29" spans="1:9" x14ac:dyDescent="0.25">
      <c r="A29">
        <v>28</v>
      </c>
      <c r="B29" s="1">
        <v>44210</v>
      </c>
      <c r="C29" t="s">
        <v>7</v>
      </c>
      <c r="D29">
        <v>1650</v>
      </c>
      <c r="E29">
        <v>1</v>
      </c>
      <c r="F29">
        <f>IF(WEEKDAY(soki[[#This Row],[data]],2)&lt;6,G$759,5000)*IF(soki[[#This Row],[data]]=B28,0,1)</f>
        <v>0</v>
      </c>
      <c r="G29">
        <f>IF(G28-soki[[#This Row],[wielkosc_zamowienia]]+soki[[#This Row],[Dzien Produkcji]]&gt;0,G28+soki[[#This Row],[Dzien Produkcji]]-soki[[#This Row],[wielkosc_zamowienia]],G28+soki[[#This Row],[Dzien Produkcji]])</f>
        <v>25511</v>
      </c>
      <c r="H29">
        <f>IF(G28+F29-soki[[#This Row],[wielkosc_zamowienia]]&lt;0,soki[[#This Row],[wielkosc_zamowienia]],0)</f>
        <v>0</v>
      </c>
      <c r="I29">
        <f>I28+(IF(H28&gt;0,1,0)*IF(soki[[#This Row],[Dzien Produkcji]]=12000,H28,0))</f>
        <v>0</v>
      </c>
    </row>
    <row r="30" spans="1:9" x14ac:dyDescent="0.25">
      <c r="A30">
        <v>29</v>
      </c>
      <c r="B30" s="1">
        <v>44211</v>
      </c>
      <c r="C30" t="s">
        <v>7</v>
      </c>
      <c r="D30">
        <v>7060</v>
      </c>
      <c r="E30">
        <v>1</v>
      </c>
      <c r="F30">
        <f>IF(WEEKDAY(soki[[#This Row],[data]],2)&lt;6,G$759,5000)*IF(soki[[#This Row],[data]]=B29,0,1)</f>
        <v>13179</v>
      </c>
      <c r="G30">
        <f>IF(G29-soki[[#This Row],[wielkosc_zamowienia]]+soki[[#This Row],[Dzien Produkcji]]&gt;0,G29+soki[[#This Row],[Dzien Produkcji]]-soki[[#This Row],[wielkosc_zamowienia]],G29+soki[[#This Row],[Dzien Produkcji]])</f>
        <v>31630</v>
      </c>
      <c r="H30">
        <f>IF(G29+F30-soki[[#This Row],[wielkosc_zamowienia]]&lt;0,soki[[#This Row],[wielkosc_zamowienia]],0)</f>
        <v>0</v>
      </c>
      <c r="I30">
        <f>I29+(IF(H29&gt;0,1,0)*IF(soki[[#This Row],[Dzien Produkcji]]=12000,H29,0))</f>
        <v>0</v>
      </c>
    </row>
    <row r="31" spans="1:9" x14ac:dyDescent="0.25">
      <c r="A31">
        <v>30</v>
      </c>
      <c r="B31" s="1">
        <v>44211</v>
      </c>
      <c r="C31" t="s">
        <v>4</v>
      </c>
      <c r="D31">
        <v>3260</v>
      </c>
      <c r="E31">
        <v>1</v>
      </c>
      <c r="F31">
        <f>IF(WEEKDAY(soki[[#This Row],[data]],2)&lt;6,G$759,5000)*IF(soki[[#This Row],[data]]=B30,0,1)</f>
        <v>0</v>
      </c>
      <c r="G31">
        <f>IF(G30-soki[[#This Row],[wielkosc_zamowienia]]+soki[[#This Row],[Dzien Produkcji]]&gt;0,G30+soki[[#This Row],[Dzien Produkcji]]-soki[[#This Row],[wielkosc_zamowienia]],G30+soki[[#This Row],[Dzien Produkcji]])</f>
        <v>28370</v>
      </c>
      <c r="H31">
        <f>IF(G30+F31-soki[[#This Row],[wielkosc_zamowienia]]&lt;0,soki[[#This Row],[wielkosc_zamowienia]],0)</f>
        <v>0</v>
      </c>
      <c r="I31">
        <f>I30+(IF(H30&gt;0,1,0)*IF(soki[[#This Row],[Dzien Produkcji]]=12000,H30,0))</f>
        <v>0</v>
      </c>
    </row>
    <row r="32" spans="1:9" x14ac:dyDescent="0.25">
      <c r="A32">
        <v>31</v>
      </c>
      <c r="B32" s="1">
        <v>44211</v>
      </c>
      <c r="C32" t="s">
        <v>6</v>
      </c>
      <c r="D32">
        <v>5760</v>
      </c>
      <c r="E32">
        <v>1</v>
      </c>
      <c r="F32">
        <f>IF(WEEKDAY(soki[[#This Row],[data]],2)&lt;6,G$759,5000)*IF(soki[[#This Row],[data]]=B31,0,1)</f>
        <v>0</v>
      </c>
      <c r="G32">
        <f>IF(G31-soki[[#This Row],[wielkosc_zamowienia]]+soki[[#This Row],[Dzien Produkcji]]&gt;0,G31+soki[[#This Row],[Dzien Produkcji]]-soki[[#This Row],[wielkosc_zamowienia]],G31+soki[[#This Row],[Dzien Produkcji]])</f>
        <v>22610</v>
      </c>
      <c r="H32">
        <f>IF(G31+F32-soki[[#This Row],[wielkosc_zamowienia]]&lt;0,soki[[#This Row],[wielkosc_zamowienia]],0)</f>
        <v>0</v>
      </c>
      <c r="I32">
        <f>I31+(IF(H31&gt;0,1,0)*IF(soki[[#This Row],[Dzien Produkcji]]=12000,H31,0))</f>
        <v>0</v>
      </c>
    </row>
    <row r="33" spans="1:9" x14ac:dyDescent="0.25">
      <c r="A33">
        <v>32</v>
      </c>
      <c r="B33" s="1">
        <v>44212</v>
      </c>
      <c r="C33" t="s">
        <v>5</v>
      </c>
      <c r="D33">
        <v>1990</v>
      </c>
      <c r="E33">
        <v>1</v>
      </c>
      <c r="F33">
        <f>IF(WEEKDAY(soki[[#This Row],[data]],2)&lt;6,G$759,5000)*IF(soki[[#This Row],[data]]=B32,0,1)</f>
        <v>5000</v>
      </c>
      <c r="G33">
        <f>IF(G32-soki[[#This Row],[wielkosc_zamowienia]]+soki[[#This Row],[Dzien Produkcji]]&gt;0,G32+soki[[#This Row],[Dzien Produkcji]]-soki[[#This Row],[wielkosc_zamowienia]],G32+soki[[#This Row],[Dzien Produkcji]])</f>
        <v>25620</v>
      </c>
      <c r="H33">
        <f>IF(G32+F33-soki[[#This Row],[wielkosc_zamowienia]]&lt;0,soki[[#This Row],[wielkosc_zamowienia]],0)</f>
        <v>0</v>
      </c>
      <c r="I33">
        <f>I32+(IF(H32&gt;0,1,0)*IF(soki[[#This Row],[Dzien Produkcji]]=12000,H32,0))</f>
        <v>0</v>
      </c>
    </row>
    <row r="34" spans="1:9" x14ac:dyDescent="0.25">
      <c r="A34">
        <v>33</v>
      </c>
      <c r="B34" s="1">
        <v>44213</v>
      </c>
      <c r="C34" t="s">
        <v>7</v>
      </c>
      <c r="D34">
        <v>5240</v>
      </c>
      <c r="E34">
        <v>1</v>
      </c>
      <c r="F34">
        <f>IF(WEEKDAY(soki[[#This Row],[data]],2)&lt;6,G$759,5000)*IF(soki[[#This Row],[data]]=B33,0,1)</f>
        <v>5000</v>
      </c>
      <c r="G34">
        <f>IF(G33-soki[[#This Row],[wielkosc_zamowienia]]+soki[[#This Row],[Dzien Produkcji]]&gt;0,G33+soki[[#This Row],[Dzien Produkcji]]-soki[[#This Row],[wielkosc_zamowienia]],G33+soki[[#This Row],[Dzien Produkcji]])</f>
        <v>25380</v>
      </c>
      <c r="H34">
        <f>IF(G33+F34-soki[[#This Row],[wielkosc_zamowienia]]&lt;0,soki[[#This Row],[wielkosc_zamowienia]],0)</f>
        <v>0</v>
      </c>
      <c r="I34">
        <f>I33+(IF(H33&gt;0,1,0)*IF(soki[[#This Row],[Dzien Produkcji]]=12000,H33,0))</f>
        <v>0</v>
      </c>
    </row>
    <row r="35" spans="1:9" x14ac:dyDescent="0.25">
      <c r="A35">
        <v>34</v>
      </c>
      <c r="B35" s="1">
        <v>44213</v>
      </c>
      <c r="C35" t="s">
        <v>5</v>
      </c>
      <c r="D35">
        <v>2720</v>
      </c>
      <c r="E35">
        <v>1</v>
      </c>
      <c r="F35">
        <f>IF(WEEKDAY(soki[[#This Row],[data]],2)&lt;6,G$759,5000)*IF(soki[[#This Row],[data]]=B34,0,1)</f>
        <v>0</v>
      </c>
      <c r="G35">
        <f>IF(G34-soki[[#This Row],[wielkosc_zamowienia]]+soki[[#This Row],[Dzien Produkcji]]&gt;0,G34+soki[[#This Row],[Dzien Produkcji]]-soki[[#This Row],[wielkosc_zamowienia]],G34+soki[[#This Row],[Dzien Produkcji]])</f>
        <v>22660</v>
      </c>
      <c r="H35">
        <f>IF(G34+F35-soki[[#This Row],[wielkosc_zamowienia]]&lt;0,soki[[#This Row],[wielkosc_zamowienia]],0)</f>
        <v>0</v>
      </c>
      <c r="I35">
        <f>I34+(IF(H34&gt;0,1,0)*IF(soki[[#This Row],[Dzien Produkcji]]=12000,H34,0))</f>
        <v>0</v>
      </c>
    </row>
    <row r="36" spans="1:9" x14ac:dyDescent="0.25">
      <c r="A36">
        <v>35</v>
      </c>
      <c r="B36" s="1">
        <v>44213</v>
      </c>
      <c r="C36" t="s">
        <v>6</v>
      </c>
      <c r="D36">
        <v>3220</v>
      </c>
      <c r="E36">
        <v>1</v>
      </c>
      <c r="F36">
        <f>IF(WEEKDAY(soki[[#This Row],[data]],2)&lt;6,G$759,5000)*IF(soki[[#This Row],[data]]=B35,0,1)</f>
        <v>0</v>
      </c>
      <c r="G36">
        <f>IF(G35-soki[[#This Row],[wielkosc_zamowienia]]+soki[[#This Row],[Dzien Produkcji]]&gt;0,G35+soki[[#This Row],[Dzien Produkcji]]-soki[[#This Row],[wielkosc_zamowienia]],G35+soki[[#This Row],[Dzien Produkcji]])</f>
        <v>19440</v>
      </c>
      <c r="H36">
        <f>IF(G35+F36-soki[[#This Row],[wielkosc_zamowienia]]&lt;0,soki[[#This Row],[wielkosc_zamowienia]],0)</f>
        <v>0</v>
      </c>
      <c r="I36">
        <f>I35+(IF(H35&gt;0,1,0)*IF(soki[[#This Row],[Dzien Produkcji]]=12000,H35,0))</f>
        <v>0</v>
      </c>
    </row>
    <row r="37" spans="1:9" x14ac:dyDescent="0.25">
      <c r="A37">
        <v>36</v>
      </c>
      <c r="B37" s="1">
        <v>44213</v>
      </c>
      <c r="C37" t="s">
        <v>4</v>
      </c>
      <c r="D37">
        <v>3140</v>
      </c>
      <c r="E37">
        <v>1</v>
      </c>
      <c r="F37">
        <f>IF(WEEKDAY(soki[[#This Row],[data]],2)&lt;6,G$759,5000)*IF(soki[[#This Row],[data]]=B36,0,1)</f>
        <v>0</v>
      </c>
      <c r="G37">
        <f>IF(G36-soki[[#This Row],[wielkosc_zamowienia]]+soki[[#This Row],[Dzien Produkcji]]&gt;0,G36+soki[[#This Row],[Dzien Produkcji]]-soki[[#This Row],[wielkosc_zamowienia]],G36+soki[[#This Row],[Dzien Produkcji]])</f>
        <v>16300</v>
      </c>
      <c r="H37">
        <f>IF(G36+F37-soki[[#This Row],[wielkosc_zamowienia]]&lt;0,soki[[#This Row],[wielkosc_zamowienia]],0)</f>
        <v>0</v>
      </c>
      <c r="I37">
        <f>I36+(IF(H36&gt;0,1,0)*IF(soki[[#This Row],[Dzien Produkcji]]=12000,H36,0))</f>
        <v>0</v>
      </c>
    </row>
    <row r="38" spans="1:9" x14ac:dyDescent="0.25">
      <c r="A38">
        <v>37</v>
      </c>
      <c r="B38" s="1">
        <v>44214</v>
      </c>
      <c r="C38" t="s">
        <v>7</v>
      </c>
      <c r="D38">
        <v>4150</v>
      </c>
      <c r="E38">
        <v>1</v>
      </c>
      <c r="F38">
        <f>IF(WEEKDAY(soki[[#This Row],[data]],2)&lt;6,G$759,5000)*IF(soki[[#This Row],[data]]=B37,0,1)</f>
        <v>13179</v>
      </c>
      <c r="G38">
        <f>IF(G37-soki[[#This Row],[wielkosc_zamowienia]]+soki[[#This Row],[Dzien Produkcji]]&gt;0,G37+soki[[#This Row],[Dzien Produkcji]]-soki[[#This Row],[wielkosc_zamowienia]],G37+soki[[#This Row],[Dzien Produkcji]])</f>
        <v>25329</v>
      </c>
      <c r="H38">
        <f>IF(G37+F38-soki[[#This Row],[wielkosc_zamowienia]]&lt;0,soki[[#This Row],[wielkosc_zamowienia]],0)</f>
        <v>0</v>
      </c>
      <c r="I38">
        <f>I37+(IF(H37&gt;0,1,0)*IF(soki[[#This Row],[Dzien Produkcji]]=12000,H37,0))</f>
        <v>0</v>
      </c>
    </row>
    <row r="39" spans="1:9" x14ac:dyDescent="0.25">
      <c r="A39">
        <v>38</v>
      </c>
      <c r="B39" s="1">
        <v>44215</v>
      </c>
      <c r="C39" t="s">
        <v>7</v>
      </c>
      <c r="D39">
        <v>3870</v>
      </c>
      <c r="E39">
        <v>1</v>
      </c>
      <c r="F39">
        <f>IF(WEEKDAY(soki[[#This Row],[data]],2)&lt;6,G$759,5000)*IF(soki[[#This Row],[data]]=B38,0,1)</f>
        <v>13179</v>
      </c>
      <c r="G39">
        <f>IF(G38-soki[[#This Row],[wielkosc_zamowienia]]+soki[[#This Row],[Dzien Produkcji]]&gt;0,G38+soki[[#This Row],[Dzien Produkcji]]-soki[[#This Row],[wielkosc_zamowienia]],G38+soki[[#This Row],[Dzien Produkcji]])</f>
        <v>34638</v>
      </c>
      <c r="H39">
        <f>IF(G38+F39-soki[[#This Row],[wielkosc_zamowienia]]&lt;0,soki[[#This Row],[wielkosc_zamowienia]],0)</f>
        <v>0</v>
      </c>
      <c r="I39">
        <f>I38+(IF(H38&gt;0,1,0)*IF(soki[[#This Row],[Dzien Produkcji]]=12000,H38,0))</f>
        <v>0</v>
      </c>
    </row>
    <row r="40" spans="1:9" x14ac:dyDescent="0.25">
      <c r="A40">
        <v>39</v>
      </c>
      <c r="B40" s="1">
        <v>44215</v>
      </c>
      <c r="C40" t="s">
        <v>4</v>
      </c>
      <c r="D40">
        <v>1170</v>
      </c>
      <c r="E40">
        <v>1</v>
      </c>
      <c r="F40">
        <f>IF(WEEKDAY(soki[[#This Row],[data]],2)&lt;6,G$759,5000)*IF(soki[[#This Row],[data]]=B39,0,1)</f>
        <v>0</v>
      </c>
      <c r="G40">
        <f>IF(G39-soki[[#This Row],[wielkosc_zamowienia]]+soki[[#This Row],[Dzien Produkcji]]&gt;0,G39+soki[[#This Row],[Dzien Produkcji]]-soki[[#This Row],[wielkosc_zamowienia]],G39+soki[[#This Row],[Dzien Produkcji]])</f>
        <v>33468</v>
      </c>
      <c r="H40">
        <f>IF(G39+F40-soki[[#This Row],[wielkosc_zamowienia]]&lt;0,soki[[#This Row],[wielkosc_zamowienia]],0)</f>
        <v>0</v>
      </c>
      <c r="I40">
        <f>I39+(IF(H39&gt;0,1,0)*IF(soki[[#This Row],[Dzien Produkcji]]=12000,H39,0))</f>
        <v>0</v>
      </c>
    </row>
    <row r="41" spans="1:9" x14ac:dyDescent="0.25">
      <c r="A41">
        <v>40</v>
      </c>
      <c r="B41" s="1">
        <v>44216</v>
      </c>
      <c r="C41" t="s">
        <v>4</v>
      </c>
      <c r="D41">
        <v>2350</v>
      </c>
      <c r="E41">
        <v>1</v>
      </c>
      <c r="F41">
        <f>IF(WEEKDAY(soki[[#This Row],[data]],2)&lt;6,G$759,5000)*IF(soki[[#This Row],[data]]=B40,0,1)</f>
        <v>13179</v>
      </c>
      <c r="G41">
        <f>IF(G40-soki[[#This Row],[wielkosc_zamowienia]]+soki[[#This Row],[Dzien Produkcji]]&gt;0,G40+soki[[#This Row],[Dzien Produkcji]]-soki[[#This Row],[wielkosc_zamowienia]],G40+soki[[#This Row],[Dzien Produkcji]])</f>
        <v>44297</v>
      </c>
      <c r="H41">
        <f>IF(G40+F41-soki[[#This Row],[wielkosc_zamowienia]]&lt;0,soki[[#This Row],[wielkosc_zamowienia]],0)</f>
        <v>0</v>
      </c>
      <c r="I41">
        <f>I40+(IF(H40&gt;0,1,0)*IF(soki[[#This Row],[Dzien Produkcji]]=12000,H40,0))</f>
        <v>0</v>
      </c>
    </row>
    <row r="42" spans="1:9" x14ac:dyDescent="0.25">
      <c r="A42">
        <v>41</v>
      </c>
      <c r="B42" s="1">
        <v>44216</v>
      </c>
      <c r="C42" t="s">
        <v>7</v>
      </c>
      <c r="D42">
        <v>7700</v>
      </c>
      <c r="E42">
        <v>1</v>
      </c>
      <c r="F42">
        <f>IF(WEEKDAY(soki[[#This Row],[data]],2)&lt;6,G$759,5000)*IF(soki[[#This Row],[data]]=B41,0,1)</f>
        <v>0</v>
      </c>
      <c r="G42">
        <f>IF(G41-soki[[#This Row],[wielkosc_zamowienia]]+soki[[#This Row],[Dzien Produkcji]]&gt;0,G41+soki[[#This Row],[Dzien Produkcji]]-soki[[#This Row],[wielkosc_zamowienia]],G41+soki[[#This Row],[Dzien Produkcji]])</f>
        <v>36597</v>
      </c>
      <c r="H42">
        <f>IF(G41+F42-soki[[#This Row],[wielkosc_zamowienia]]&lt;0,soki[[#This Row],[wielkosc_zamowienia]],0)</f>
        <v>0</v>
      </c>
      <c r="I42">
        <f>I41+(IF(H41&gt;0,1,0)*IF(soki[[#This Row],[Dzien Produkcji]]=12000,H41,0))</f>
        <v>0</v>
      </c>
    </row>
    <row r="43" spans="1:9" x14ac:dyDescent="0.25">
      <c r="A43">
        <v>42</v>
      </c>
      <c r="B43" s="1">
        <v>44217</v>
      </c>
      <c r="C43" t="s">
        <v>6</v>
      </c>
      <c r="D43">
        <v>3210</v>
      </c>
      <c r="E43">
        <v>1</v>
      </c>
      <c r="F43">
        <f>IF(WEEKDAY(soki[[#This Row],[data]],2)&lt;6,G$759,5000)*IF(soki[[#This Row],[data]]=B42,0,1)</f>
        <v>13179</v>
      </c>
      <c r="G43">
        <f>IF(G42-soki[[#This Row],[wielkosc_zamowienia]]+soki[[#This Row],[Dzien Produkcji]]&gt;0,G42+soki[[#This Row],[Dzien Produkcji]]-soki[[#This Row],[wielkosc_zamowienia]],G42+soki[[#This Row],[Dzien Produkcji]])</f>
        <v>46566</v>
      </c>
      <c r="H43">
        <f>IF(G42+F43-soki[[#This Row],[wielkosc_zamowienia]]&lt;0,soki[[#This Row],[wielkosc_zamowienia]],0)</f>
        <v>0</v>
      </c>
      <c r="I43">
        <f>I42+(IF(H42&gt;0,1,0)*IF(soki[[#This Row],[Dzien Produkcji]]=12000,H42,0))</f>
        <v>0</v>
      </c>
    </row>
    <row r="44" spans="1:9" x14ac:dyDescent="0.25">
      <c r="A44">
        <v>43</v>
      </c>
      <c r="B44" s="1">
        <v>44217</v>
      </c>
      <c r="C44" t="s">
        <v>7</v>
      </c>
      <c r="D44">
        <v>1060</v>
      </c>
      <c r="E44">
        <v>1</v>
      </c>
      <c r="F44">
        <f>IF(WEEKDAY(soki[[#This Row],[data]],2)&lt;6,G$759,5000)*IF(soki[[#This Row],[data]]=B43,0,1)</f>
        <v>0</v>
      </c>
      <c r="G44">
        <f>IF(G43-soki[[#This Row],[wielkosc_zamowienia]]+soki[[#This Row],[Dzien Produkcji]]&gt;0,G43+soki[[#This Row],[Dzien Produkcji]]-soki[[#This Row],[wielkosc_zamowienia]],G43+soki[[#This Row],[Dzien Produkcji]])</f>
        <v>45506</v>
      </c>
      <c r="H44">
        <f>IF(G43+F44-soki[[#This Row],[wielkosc_zamowienia]]&lt;0,soki[[#This Row],[wielkosc_zamowienia]],0)</f>
        <v>0</v>
      </c>
      <c r="I44">
        <f>I43+(IF(H43&gt;0,1,0)*IF(soki[[#This Row],[Dzien Produkcji]]=12000,H43,0))</f>
        <v>0</v>
      </c>
    </row>
    <row r="45" spans="1:9" x14ac:dyDescent="0.25">
      <c r="A45">
        <v>44</v>
      </c>
      <c r="B45" s="1">
        <v>44218</v>
      </c>
      <c r="C45" t="s">
        <v>6</v>
      </c>
      <c r="D45">
        <v>2300</v>
      </c>
      <c r="E45">
        <v>1</v>
      </c>
      <c r="F45">
        <f>IF(WEEKDAY(soki[[#This Row],[data]],2)&lt;6,G$759,5000)*IF(soki[[#This Row],[data]]=B44,0,1)</f>
        <v>13179</v>
      </c>
      <c r="G45">
        <f>IF(G44-soki[[#This Row],[wielkosc_zamowienia]]+soki[[#This Row],[Dzien Produkcji]]&gt;0,G44+soki[[#This Row],[Dzien Produkcji]]-soki[[#This Row],[wielkosc_zamowienia]],G44+soki[[#This Row],[Dzien Produkcji]])</f>
        <v>56385</v>
      </c>
      <c r="H45">
        <f>IF(G44+F45-soki[[#This Row],[wielkosc_zamowienia]]&lt;0,soki[[#This Row],[wielkosc_zamowienia]],0)</f>
        <v>0</v>
      </c>
      <c r="I45">
        <f>I44+(IF(H44&gt;0,1,0)*IF(soki[[#This Row],[Dzien Produkcji]]=12000,H44,0))</f>
        <v>0</v>
      </c>
    </row>
    <row r="46" spans="1:9" x14ac:dyDescent="0.25">
      <c r="A46">
        <v>45</v>
      </c>
      <c r="B46" s="1">
        <v>44218</v>
      </c>
      <c r="C46" t="s">
        <v>7</v>
      </c>
      <c r="D46">
        <v>7840</v>
      </c>
      <c r="E46">
        <v>1</v>
      </c>
      <c r="F46">
        <f>IF(WEEKDAY(soki[[#This Row],[data]],2)&lt;6,G$759,5000)*IF(soki[[#This Row],[data]]=B45,0,1)</f>
        <v>0</v>
      </c>
      <c r="G46">
        <f>IF(G45-soki[[#This Row],[wielkosc_zamowienia]]+soki[[#This Row],[Dzien Produkcji]]&gt;0,G45+soki[[#This Row],[Dzien Produkcji]]-soki[[#This Row],[wielkosc_zamowienia]],G45+soki[[#This Row],[Dzien Produkcji]])</f>
        <v>48545</v>
      </c>
      <c r="H46">
        <f>IF(G45+F46-soki[[#This Row],[wielkosc_zamowienia]]&lt;0,soki[[#This Row],[wielkosc_zamowienia]],0)</f>
        <v>0</v>
      </c>
      <c r="I46">
        <f>I45+(IF(H45&gt;0,1,0)*IF(soki[[#This Row],[Dzien Produkcji]]=12000,H45,0))</f>
        <v>0</v>
      </c>
    </row>
    <row r="47" spans="1:9" x14ac:dyDescent="0.25">
      <c r="A47">
        <v>46</v>
      </c>
      <c r="B47" s="1">
        <v>44219</v>
      </c>
      <c r="C47" t="s">
        <v>4</v>
      </c>
      <c r="D47">
        <v>2870</v>
      </c>
      <c r="E47">
        <v>1</v>
      </c>
      <c r="F47">
        <f>IF(WEEKDAY(soki[[#This Row],[data]],2)&lt;6,G$759,5000)*IF(soki[[#This Row],[data]]=B46,0,1)</f>
        <v>5000</v>
      </c>
      <c r="G47">
        <f>IF(G46-soki[[#This Row],[wielkosc_zamowienia]]+soki[[#This Row],[Dzien Produkcji]]&gt;0,G46+soki[[#This Row],[Dzien Produkcji]]-soki[[#This Row],[wielkosc_zamowienia]],G46+soki[[#This Row],[Dzien Produkcji]])</f>
        <v>50675</v>
      </c>
      <c r="H47">
        <f>IF(G46+F47-soki[[#This Row],[wielkosc_zamowienia]]&lt;0,soki[[#This Row],[wielkosc_zamowienia]],0)</f>
        <v>0</v>
      </c>
      <c r="I47">
        <f>I46+(IF(H46&gt;0,1,0)*IF(soki[[#This Row],[Dzien Produkcji]]=12000,H46,0))</f>
        <v>0</v>
      </c>
    </row>
    <row r="48" spans="1:9" x14ac:dyDescent="0.25">
      <c r="A48">
        <v>47</v>
      </c>
      <c r="B48" s="1">
        <v>44220</v>
      </c>
      <c r="C48" t="s">
        <v>4</v>
      </c>
      <c r="D48">
        <v>8690</v>
      </c>
      <c r="E48">
        <v>1</v>
      </c>
      <c r="F48">
        <f>IF(WEEKDAY(soki[[#This Row],[data]],2)&lt;6,G$759,5000)*IF(soki[[#This Row],[data]]=B47,0,1)</f>
        <v>5000</v>
      </c>
      <c r="G48">
        <f>IF(G47-soki[[#This Row],[wielkosc_zamowienia]]+soki[[#This Row],[Dzien Produkcji]]&gt;0,G47+soki[[#This Row],[Dzien Produkcji]]-soki[[#This Row],[wielkosc_zamowienia]],G47+soki[[#This Row],[Dzien Produkcji]])</f>
        <v>46985</v>
      </c>
      <c r="H48">
        <f>IF(G47+F48-soki[[#This Row],[wielkosc_zamowienia]]&lt;0,soki[[#This Row],[wielkosc_zamowienia]],0)</f>
        <v>0</v>
      </c>
      <c r="I48">
        <f>I47+(IF(H47&gt;0,1,0)*IF(soki[[#This Row],[Dzien Produkcji]]=12000,H47,0))</f>
        <v>0</v>
      </c>
    </row>
    <row r="49" spans="1:9" x14ac:dyDescent="0.25">
      <c r="A49">
        <v>48</v>
      </c>
      <c r="B49" s="1">
        <v>44221</v>
      </c>
      <c r="C49" t="s">
        <v>6</v>
      </c>
      <c r="D49">
        <v>6450</v>
      </c>
      <c r="E49">
        <v>1</v>
      </c>
      <c r="F49">
        <f>IF(WEEKDAY(soki[[#This Row],[data]],2)&lt;6,G$759,5000)*IF(soki[[#This Row],[data]]=B48,0,1)</f>
        <v>13179</v>
      </c>
      <c r="G49">
        <f>IF(G48-soki[[#This Row],[wielkosc_zamowienia]]+soki[[#This Row],[Dzien Produkcji]]&gt;0,G48+soki[[#This Row],[Dzien Produkcji]]-soki[[#This Row],[wielkosc_zamowienia]],G48+soki[[#This Row],[Dzien Produkcji]])</f>
        <v>53714</v>
      </c>
      <c r="H49">
        <f>IF(G48+F49-soki[[#This Row],[wielkosc_zamowienia]]&lt;0,soki[[#This Row],[wielkosc_zamowienia]],0)</f>
        <v>0</v>
      </c>
      <c r="I49">
        <f>I48+(IF(H48&gt;0,1,0)*IF(soki[[#This Row],[Dzien Produkcji]]=12000,H48,0))</f>
        <v>0</v>
      </c>
    </row>
    <row r="50" spans="1:9" x14ac:dyDescent="0.25">
      <c r="A50">
        <v>49</v>
      </c>
      <c r="B50" s="1">
        <v>44222</v>
      </c>
      <c r="C50" t="s">
        <v>7</v>
      </c>
      <c r="D50">
        <v>3050</v>
      </c>
      <c r="E50">
        <v>1</v>
      </c>
      <c r="F50">
        <f>IF(WEEKDAY(soki[[#This Row],[data]],2)&lt;6,G$759,5000)*IF(soki[[#This Row],[data]]=B49,0,1)</f>
        <v>13179</v>
      </c>
      <c r="G50">
        <f>IF(G49-soki[[#This Row],[wielkosc_zamowienia]]+soki[[#This Row],[Dzien Produkcji]]&gt;0,G49+soki[[#This Row],[Dzien Produkcji]]-soki[[#This Row],[wielkosc_zamowienia]],G49+soki[[#This Row],[Dzien Produkcji]])</f>
        <v>63843</v>
      </c>
      <c r="H50">
        <f>IF(G49+F50-soki[[#This Row],[wielkosc_zamowienia]]&lt;0,soki[[#This Row],[wielkosc_zamowienia]],0)</f>
        <v>0</v>
      </c>
      <c r="I50">
        <f>I49+(IF(H49&gt;0,1,0)*IF(soki[[#This Row],[Dzien Produkcji]]=12000,H49,0))</f>
        <v>0</v>
      </c>
    </row>
    <row r="51" spans="1:9" x14ac:dyDescent="0.25">
      <c r="A51">
        <v>50</v>
      </c>
      <c r="B51" s="1">
        <v>44222</v>
      </c>
      <c r="C51" t="s">
        <v>5</v>
      </c>
      <c r="D51">
        <v>7170</v>
      </c>
      <c r="E51">
        <v>1</v>
      </c>
      <c r="F51">
        <f>IF(WEEKDAY(soki[[#This Row],[data]],2)&lt;6,G$759,5000)*IF(soki[[#This Row],[data]]=B50,0,1)</f>
        <v>0</v>
      </c>
      <c r="G51">
        <f>IF(G50-soki[[#This Row],[wielkosc_zamowienia]]+soki[[#This Row],[Dzien Produkcji]]&gt;0,G50+soki[[#This Row],[Dzien Produkcji]]-soki[[#This Row],[wielkosc_zamowienia]],G50+soki[[#This Row],[Dzien Produkcji]])</f>
        <v>56673</v>
      </c>
      <c r="H51">
        <f>IF(G50+F51-soki[[#This Row],[wielkosc_zamowienia]]&lt;0,soki[[#This Row],[wielkosc_zamowienia]],0)</f>
        <v>0</v>
      </c>
      <c r="I51">
        <f>I50+(IF(H50&gt;0,1,0)*IF(soki[[#This Row],[Dzien Produkcji]]=12000,H50,0))</f>
        <v>0</v>
      </c>
    </row>
    <row r="52" spans="1:9" x14ac:dyDescent="0.25">
      <c r="A52">
        <v>51</v>
      </c>
      <c r="B52" s="1">
        <v>44222</v>
      </c>
      <c r="C52" t="s">
        <v>6</v>
      </c>
      <c r="D52">
        <v>1970</v>
      </c>
      <c r="E52">
        <v>1</v>
      </c>
      <c r="F52">
        <f>IF(WEEKDAY(soki[[#This Row],[data]],2)&lt;6,G$759,5000)*IF(soki[[#This Row],[data]]=B51,0,1)</f>
        <v>0</v>
      </c>
      <c r="G52">
        <f>IF(G51-soki[[#This Row],[wielkosc_zamowienia]]+soki[[#This Row],[Dzien Produkcji]]&gt;0,G51+soki[[#This Row],[Dzien Produkcji]]-soki[[#This Row],[wielkosc_zamowienia]],G51+soki[[#This Row],[Dzien Produkcji]])</f>
        <v>54703</v>
      </c>
      <c r="H52">
        <f>IF(G51+F52-soki[[#This Row],[wielkosc_zamowienia]]&lt;0,soki[[#This Row],[wielkosc_zamowienia]],0)</f>
        <v>0</v>
      </c>
      <c r="I52">
        <f>I51+(IF(H51&gt;0,1,0)*IF(soki[[#This Row],[Dzien Produkcji]]=12000,H51,0))</f>
        <v>0</v>
      </c>
    </row>
    <row r="53" spans="1:9" x14ac:dyDescent="0.25">
      <c r="A53">
        <v>52</v>
      </c>
      <c r="B53" s="1">
        <v>44223</v>
      </c>
      <c r="C53" t="s">
        <v>6</v>
      </c>
      <c r="D53">
        <v>3670</v>
      </c>
      <c r="E53">
        <v>1</v>
      </c>
      <c r="F53">
        <f>IF(WEEKDAY(soki[[#This Row],[data]],2)&lt;6,G$759,5000)*IF(soki[[#This Row],[data]]=B52,0,1)</f>
        <v>13179</v>
      </c>
      <c r="G53">
        <f>IF(G52-soki[[#This Row],[wielkosc_zamowienia]]+soki[[#This Row],[Dzien Produkcji]]&gt;0,G52+soki[[#This Row],[Dzien Produkcji]]-soki[[#This Row],[wielkosc_zamowienia]],G52+soki[[#This Row],[Dzien Produkcji]])</f>
        <v>64212</v>
      </c>
      <c r="H53">
        <f>IF(G52+F53-soki[[#This Row],[wielkosc_zamowienia]]&lt;0,soki[[#This Row],[wielkosc_zamowienia]],0)</f>
        <v>0</v>
      </c>
      <c r="I53">
        <f>I52+(IF(H52&gt;0,1,0)*IF(soki[[#This Row],[Dzien Produkcji]]=12000,H52,0))</f>
        <v>0</v>
      </c>
    </row>
    <row r="54" spans="1:9" x14ac:dyDescent="0.25">
      <c r="A54">
        <v>53</v>
      </c>
      <c r="B54" s="1">
        <v>44223</v>
      </c>
      <c r="C54" t="s">
        <v>4</v>
      </c>
      <c r="D54">
        <v>7870</v>
      </c>
      <c r="E54">
        <v>1</v>
      </c>
      <c r="F54">
        <f>IF(WEEKDAY(soki[[#This Row],[data]],2)&lt;6,G$759,5000)*IF(soki[[#This Row],[data]]=B53,0,1)</f>
        <v>0</v>
      </c>
      <c r="G54">
        <f>IF(G53-soki[[#This Row],[wielkosc_zamowienia]]+soki[[#This Row],[Dzien Produkcji]]&gt;0,G53+soki[[#This Row],[Dzien Produkcji]]-soki[[#This Row],[wielkosc_zamowienia]],G53+soki[[#This Row],[Dzien Produkcji]])</f>
        <v>56342</v>
      </c>
      <c r="H54">
        <f>IF(G53+F54-soki[[#This Row],[wielkosc_zamowienia]]&lt;0,soki[[#This Row],[wielkosc_zamowienia]],0)</f>
        <v>0</v>
      </c>
      <c r="I54">
        <f>I53+(IF(H53&gt;0,1,0)*IF(soki[[#This Row],[Dzien Produkcji]]=12000,H53,0))</f>
        <v>0</v>
      </c>
    </row>
    <row r="55" spans="1:9" x14ac:dyDescent="0.25">
      <c r="A55">
        <v>54</v>
      </c>
      <c r="B55" s="1">
        <v>44224</v>
      </c>
      <c r="C55" t="s">
        <v>5</v>
      </c>
      <c r="D55">
        <v>7930</v>
      </c>
      <c r="E55">
        <v>1</v>
      </c>
      <c r="F55">
        <f>IF(WEEKDAY(soki[[#This Row],[data]],2)&lt;6,G$759,5000)*IF(soki[[#This Row],[data]]=B54,0,1)</f>
        <v>13179</v>
      </c>
      <c r="G55">
        <f>IF(G54-soki[[#This Row],[wielkosc_zamowienia]]+soki[[#This Row],[Dzien Produkcji]]&gt;0,G54+soki[[#This Row],[Dzien Produkcji]]-soki[[#This Row],[wielkosc_zamowienia]],G54+soki[[#This Row],[Dzien Produkcji]])</f>
        <v>61591</v>
      </c>
      <c r="H55">
        <f>IF(G54+F55-soki[[#This Row],[wielkosc_zamowienia]]&lt;0,soki[[#This Row],[wielkosc_zamowienia]],0)</f>
        <v>0</v>
      </c>
      <c r="I55">
        <f>I54+(IF(H54&gt;0,1,0)*IF(soki[[#This Row],[Dzien Produkcji]]=12000,H54,0))</f>
        <v>0</v>
      </c>
    </row>
    <row r="56" spans="1:9" x14ac:dyDescent="0.25">
      <c r="A56">
        <v>55</v>
      </c>
      <c r="B56" s="1">
        <v>44224</v>
      </c>
      <c r="C56" t="s">
        <v>4</v>
      </c>
      <c r="D56">
        <v>1940</v>
      </c>
      <c r="E56">
        <v>1</v>
      </c>
      <c r="F56">
        <f>IF(WEEKDAY(soki[[#This Row],[data]],2)&lt;6,G$759,5000)*IF(soki[[#This Row],[data]]=B55,0,1)</f>
        <v>0</v>
      </c>
      <c r="G56">
        <f>IF(G55-soki[[#This Row],[wielkosc_zamowienia]]+soki[[#This Row],[Dzien Produkcji]]&gt;0,G55+soki[[#This Row],[Dzien Produkcji]]-soki[[#This Row],[wielkosc_zamowienia]],G55+soki[[#This Row],[Dzien Produkcji]])</f>
        <v>59651</v>
      </c>
      <c r="H56">
        <f>IF(G55+F56-soki[[#This Row],[wielkosc_zamowienia]]&lt;0,soki[[#This Row],[wielkosc_zamowienia]],0)</f>
        <v>0</v>
      </c>
      <c r="I56">
        <f>I55+(IF(H55&gt;0,1,0)*IF(soki[[#This Row],[Dzien Produkcji]]=12000,H55,0))</f>
        <v>0</v>
      </c>
    </row>
    <row r="57" spans="1:9" x14ac:dyDescent="0.25">
      <c r="A57">
        <v>56</v>
      </c>
      <c r="B57" s="1">
        <v>44224</v>
      </c>
      <c r="C57" t="s">
        <v>7</v>
      </c>
      <c r="D57">
        <v>2340</v>
      </c>
      <c r="E57">
        <v>1</v>
      </c>
      <c r="F57">
        <f>IF(WEEKDAY(soki[[#This Row],[data]],2)&lt;6,G$759,5000)*IF(soki[[#This Row],[data]]=B56,0,1)</f>
        <v>0</v>
      </c>
      <c r="G57">
        <f>IF(G56-soki[[#This Row],[wielkosc_zamowienia]]+soki[[#This Row],[Dzien Produkcji]]&gt;0,G56+soki[[#This Row],[Dzien Produkcji]]-soki[[#This Row],[wielkosc_zamowienia]],G56+soki[[#This Row],[Dzien Produkcji]])</f>
        <v>57311</v>
      </c>
      <c r="H57">
        <f>IF(G56+F57-soki[[#This Row],[wielkosc_zamowienia]]&lt;0,soki[[#This Row],[wielkosc_zamowienia]],0)</f>
        <v>0</v>
      </c>
      <c r="I57">
        <f>I56+(IF(H56&gt;0,1,0)*IF(soki[[#This Row],[Dzien Produkcji]]=12000,H56,0))</f>
        <v>0</v>
      </c>
    </row>
    <row r="58" spans="1:9" x14ac:dyDescent="0.25">
      <c r="A58">
        <v>57</v>
      </c>
      <c r="B58" s="1">
        <v>44225</v>
      </c>
      <c r="C58" t="s">
        <v>7</v>
      </c>
      <c r="D58">
        <v>8710</v>
      </c>
      <c r="E58">
        <v>1</v>
      </c>
      <c r="F58">
        <f>IF(WEEKDAY(soki[[#This Row],[data]],2)&lt;6,G$759,5000)*IF(soki[[#This Row],[data]]=B57,0,1)</f>
        <v>13179</v>
      </c>
      <c r="G58">
        <f>IF(G57-soki[[#This Row],[wielkosc_zamowienia]]+soki[[#This Row],[Dzien Produkcji]]&gt;0,G57+soki[[#This Row],[Dzien Produkcji]]-soki[[#This Row],[wielkosc_zamowienia]],G57+soki[[#This Row],[Dzien Produkcji]])</f>
        <v>61780</v>
      </c>
      <c r="H58">
        <f>IF(G57+F58-soki[[#This Row],[wielkosc_zamowienia]]&lt;0,soki[[#This Row],[wielkosc_zamowienia]],0)</f>
        <v>0</v>
      </c>
      <c r="I58">
        <f>I57+(IF(H57&gt;0,1,0)*IF(soki[[#This Row],[Dzien Produkcji]]=12000,H57,0))</f>
        <v>0</v>
      </c>
    </row>
    <row r="59" spans="1:9" x14ac:dyDescent="0.25">
      <c r="A59">
        <v>58</v>
      </c>
      <c r="B59" s="1">
        <v>44225</v>
      </c>
      <c r="C59" t="s">
        <v>6</v>
      </c>
      <c r="D59">
        <v>1360</v>
      </c>
      <c r="E59">
        <v>1</v>
      </c>
      <c r="F59">
        <f>IF(WEEKDAY(soki[[#This Row],[data]],2)&lt;6,G$759,5000)*IF(soki[[#This Row],[data]]=B58,0,1)</f>
        <v>0</v>
      </c>
      <c r="G59">
        <f>IF(G58-soki[[#This Row],[wielkosc_zamowienia]]+soki[[#This Row],[Dzien Produkcji]]&gt;0,G58+soki[[#This Row],[Dzien Produkcji]]-soki[[#This Row],[wielkosc_zamowienia]],G58+soki[[#This Row],[Dzien Produkcji]])</f>
        <v>60420</v>
      </c>
      <c r="H59">
        <f>IF(G58+F59-soki[[#This Row],[wielkosc_zamowienia]]&lt;0,soki[[#This Row],[wielkosc_zamowienia]],0)</f>
        <v>0</v>
      </c>
      <c r="I59">
        <f>I58+(IF(H58&gt;0,1,0)*IF(soki[[#This Row],[Dzien Produkcji]]=12000,H58,0))</f>
        <v>0</v>
      </c>
    </row>
    <row r="60" spans="1:9" x14ac:dyDescent="0.25">
      <c r="A60">
        <v>59</v>
      </c>
      <c r="B60" s="1">
        <v>44226</v>
      </c>
      <c r="C60" t="s">
        <v>5</v>
      </c>
      <c r="D60">
        <v>6820</v>
      </c>
      <c r="E60">
        <v>1</v>
      </c>
      <c r="F60">
        <f>IF(WEEKDAY(soki[[#This Row],[data]],2)&lt;6,G$759,5000)*IF(soki[[#This Row],[data]]=B59,0,1)</f>
        <v>5000</v>
      </c>
      <c r="G60">
        <f>IF(G59-soki[[#This Row],[wielkosc_zamowienia]]+soki[[#This Row],[Dzien Produkcji]]&gt;0,G59+soki[[#This Row],[Dzien Produkcji]]-soki[[#This Row],[wielkosc_zamowienia]],G59+soki[[#This Row],[Dzien Produkcji]])</f>
        <v>58600</v>
      </c>
      <c r="H60">
        <f>IF(G59+F60-soki[[#This Row],[wielkosc_zamowienia]]&lt;0,soki[[#This Row],[wielkosc_zamowienia]],0)</f>
        <v>0</v>
      </c>
      <c r="I60">
        <f>I59+(IF(H59&gt;0,1,0)*IF(soki[[#This Row],[Dzien Produkcji]]=12000,H59,0))</f>
        <v>0</v>
      </c>
    </row>
    <row r="61" spans="1:9" x14ac:dyDescent="0.25">
      <c r="A61">
        <v>60</v>
      </c>
      <c r="B61" s="1">
        <v>44226</v>
      </c>
      <c r="C61" t="s">
        <v>7</v>
      </c>
      <c r="D61">
        <v>9020</v>
      </c>
      <c r="E61">
        <v>1</v>
      </c>
      <c r="F61">
        <f>IF(WEEKDAY(soki[[#This Row],[data]],2)&lt;6,G$759,5000)*IF(soki[[#This Row],[data]]=B60,0,1)</f>
        <v>0</v>
      </c>
      <c r="G61">
        <f>IF(G60-soki[[#This Row],[wielkosc_zamowienia]]+soki[[#This Row],[Dzien Produkcji]]&gt;0,G60+soki[[#This Row],[Dzien Produkcji]]-soki[[#This Row],[wielkosc_zamowienia]],G60+soki[[#This Row],[Dzien Produkcji]])</f>
        <v>49580</v>
      </c>
      <c r="H61">
        <f>IF(G60+F61-soki[[#This Row],[wielkosc_zamowienia]]&lt;0,soki[[#This Row],[wielkosc_zamowienia]],0)</f>
        <v>0</v>
      </c>
      <c r="I61">
        <f>I60+(IF(H60&gt;0,1,0)*IF(soki[[#This Row],[Dzien Produkcji]]=12000,H60,0))</f>
        <v>0</v>
      </c>
    </row>
    <row r="62" spans="1:9" x14ac:dyDescent="0.25">
      <c r="A62">
        <v>61</v>
      </c>
      <c r="B62" s="1">
        <v>44227</v>
      </c>
      <c r="C62" t="s">
        <v>4</v>
      </c>
      <c r="D62">
        <v>6900</v>
      </c>
      <c r="E62">
        <v>1</v>
      </c>
      <c r="F62">
        <f>IF(WEEKDAY(soki[[#This Row],[data]],2)&lt;6,G$759,5000)*IF(soki[[#This Row],[data]]=B61,0,1)</f>
        <v>5000</v>
      </c>
      <c r="G62">
        <f>IF(G61-soki[[#This Row],[wielkosc_zamowienia]]+soki[[#This Row],[Dzien Produkcji]]&gt;0,G61+soki[[#This Row],[Dzien Produkcji]]-soki[[#This Row],[wielkosc_zamowienia]],G61+soki[[#This Row],[Dzien Produkcji]])</f>
        <v>47680</v>
      </c>
      <c r="H62">
        <f>IF(G61+F62-soki[[#This Row],[wielkosc_zamowienia]]&lt;0,soki[[#This Row],[wielkosc_zamowienia]],0)</f>
        <v>0</v>
      </c>
      <c r="I62">
        <f>I61+(IF(H61&gt;0,1,0)*IF(soki[[#This Row],[Dzien Produkcji]]=12000,H61,0))</f>
        <v>0</v>
      </c>
    </row>
    <row r="63" spans="1:9" x14ac:dyDescent="0.25">
      <c r="A63">
        <v>62</v>
      </c>
      <c r="B63" s="1">
        <v>44227</v>
      </c>
      <c r="C63" t="s">
        <v>5</v>
      </c>
      <c r="D63">
        <v>9230</v>
      </c>
      <c r="E63">
        <v>1</v>
      </c>
      <c r="F63">
        <f>IF(WEEKDAY(soki[[#This Row],[data]],2)&lt;6,G$759,5000)*IF(soki[[#This Row],[data]]=B62,0,1)</f>
        <v>0</v>
      </c>
      <c r="G63">
        <f>IF(G62-soki[[#This Row],[wielkosc_zamowienia]]+soki[[#This Row],[Dzien Produkcji]]&gt;0,G62+soki[[#This Row],[Dzien Produkcji]]-soki[[#This Row],[wielkosc_zamowienia]],G62+soki[[#This Row],[Dzien Produkcji]])</f>
        <v>38450</v>
      </c>
      <c r="H63">
        <f>IF(G62+F63-soki[[#This Row],[wielkosc_zamowienia]]&lt;0,soki[[#This Row],[wielkosc_zamowienia]],0)</f>
        <v>0</v>
      </c>
      <c r="I63">
        <f>I62+(IF(H62&gt;0,1,0)*IF(soki[[#This Row],[Dzien Produkcji]]=12000,H62,0))</f>
        <v>0</v>
      </c>
    </row>
    <row r="64" spans="1:9" x14ac:dyDescent="0.25">
      <c r="A64">
        <v>63</v>
      </c>
      <c r="B64" s="1">
        <v>44227</v>
      </c>
      <c r="C64" t="s">
        <v>7</v>
      </c>
      <c r="D64">
        <v>790</v>
      </c>
      <c r="E64">
        <v>1</v>
      </c>
      <c r="F64">
        <f>IF(WEEKDAY(soki[[#This Row],[data]],2)&lt;6,G$759,5000)*IF(soki[[#This Row],[data]]=B63,0,1)</f>
        <v>0</v>
      </c>
      <c r="G64">
        <f>IF(G63-soki[[#This Row],[wielkosc_zamowienia]]+soki[[#This Row],[Dzien Produkcji]]&gt;0,G63+soki[[#This Row],[Dzien Produkcji]]-soki[[#This Row],[wielkosc_zamowienia]],G63+soki[[#This Row],[Dzien Produkcji]])</f>
        <v>37660</v>
      </c>
      <c r="H64">
        <f>IF(G63+F64-soki[[#This Row],[wielkosc_zamowienia]]&lt;0,soki[[#This Row],[wielkosc_zamowienia]],0)</f>
        <v>0</v>
      </c>
      <c r="I64">
        <f>I63+(IF(H63&gt;0,1,0)*IF(soki[[#This Row],[Dzien Produkcji]]=12000,H63,0))</f>
        <v>0</v>
      </c>
    </row>
    <row r="65" spans="1:9" x14ac:dyDescent="0.25">
      <c r="A65">
        <v>64</v>
      </c>
      <c r="B65" s="1">
        <v>44228</v>
      </c>
      <c r="C65" t="s">
        <v>7</v>
      </c>
      <c r="D65">
        <v>7820</v>
      </c>
      <c r="E65">
        <v>1</v>
      </c>
      <c r="F65">
        <f>IF(WEEKDAY(soki[[#This Row],[data]],2)&lt;6,G$759,5000)*IF(soki[[#This Row],[data]]=B64,0,1)</f>
        <v>13179</v>
      </c>
      <c r="G65">
        <f>IF(G64-soki[[#This Row],[wielkosc_zamowienia]]+soki[[#This Row],[Dzien Produkcji]]&gt;0,G64+soki[[#This Row],[Dzien Produkcji]]-soki[[#This Row],[wielkosc_zamowienia]],G64+soki[[#This Row],[Dzien Produkcji]])</f>
        <v>43019</v>
      </c>
      <c r="H65">
        <f>IF(G64+F65-soki[[#This Row],[wielkosc_zamowienia]]&lt;0,soki[[#This Row],[wielkosc_zamowienia]],0)</f>
        <v>0</v>
      </c>
      <c r="I65">
        <f>I64+(IF(H64&gt;0,1,0)*IF(soki[[#This Row],[Dzien Produkcji]]=12000,H64,0))</f>
        <v>0</v>
      </c>
    </row>
    <row r="66" spans="1:9" x14ac:dyDescent="0.25">
      <c r="A66">
        <v>65</v>
      </c>
      <c r="B66" s="1">
        <v>44228</v>
      </c>
      <c r="C66" t="s">
        <v>6</v>
      </c>
      <c r="D66">
        <v>2100</v>
      </c>
      <c r="E66">
        <v>1</v>
      </c>
      <c r="F66">
        <f>IF(WEEKDAY(soki[[#This Row],[data]],2)&lt;6,G$759,5000)*IF(soki[[#This Row],[data]]=B65,0,1)</f>
        <v>0</v>
      </c>
      <c r="G66">
        <f>IF(G65-soki[[#This Row],[wielkosc_zamowienia]]+soki[[#This Row],[Dzien Produkcji]]&gt;0,G65+soki[[#This Row],[Dzien Produkcji]]-soki[[#This Row],[wielkosc_zamowienia]],G65+soki[[#This Row],[Dzien Produkcji]])</f>
        <v>40919</v>
      </c>
      <c r="H66">
        <f>IF(G65+F66-soki[[#This Row],[wielkosc_zamowienia]]&lt;0,soki[[#This Row],[wielkosc_zamowienia]],0)</f>
        <v>0</v>
      </c>
      <c r="I66">
        <f>I65+(IF(H65&gt;0,1,0)*IF(soki[[#This Row],[Dzien Produkcji]]=12000,H65,0))</f>
        <v>0</v>
      </c>
    </row>
    <row r="67" spans="1:9" x14ac:dyDescent="0.25">
      <c r="A67">
        <v>66</v>
      </c>
      <c r="B67" s="1">
        <v>44228</v>
      </c>
      <c r="C67" t="s">
        <v>4</v>
      </c>
      <c r="D67">
        <v>6960</v>
      </c>
      <c r="E67">
        <v>1</v>
      </c>
      <c r="F67">
        <f>IF(WEEKDAY(soki[[#This Row],[data]],2)&lt;6,G$759,5000)*IF(soki[[#This Row],[data]]=B66,0,1)</f>
        <v>0</v>
      </c>
      <c r="G67">
        <f>IF(G66-soki[[#This Row],[wielkosc_zamowienia]]+soki[[#This Row],[Dzien Produkcji]]&gt;0,G66+soki[[#This Row],[Dzien Produkcji]]-soki[[#This Row],[wielkosc_zamowienia]],G66+soki[[#This Row],[Dzien Produkcji]])</f>
        <v>33959</v>
      </c>
      <c r="H67">
        <f>IF(G66+F67-soki[[#This Row],[wielkosc_zamowienia]]&lt;0,soki[[#This Row],[wielkosc_zamowienia]],0)</f>
        <v>0</v>
      </c>
      <c r="I67">
        <f>I66+(IF(H66&gt;0,1,0)*IF(soki[[#This Row],[Dzien Produkcji]]=12000,H66,0))</f>
        <v>0</v>
      </c>
    </row>
    <row r="68" spans="1:9" x14ac:dyDescent="0.25">
      <c r="A68">
        <v>67</v>
      </c>
      <c r="B68" s="1">
        <v>44229</v>
      </c>
      <c r="C68" t="s">
        <v>5</v>
      </c>
      <c r="D68">
        <v>2630</v>
      </c>
      <c r="E68">
        <v>1</v>
      </c>
      <c r="F68">
        <f>IF(WEEKDAY(soki[[#This Row],[data]],2)&lt;6,G$759,5000)*IF(soki[[#This Row],[data]]=B67,0,1)</f>
        <v>13179</v>
      </c>
      <c r="G68">
        <f>IF(G67-soki[[#This Row],[wielkosc_zamowienia]]+soki[[#This Row],[Dzien Produkcji]]&gt;0,G67+soki[[#This Row],[Dzien Produkcji]]-soki[[#This Row],[wielkosc_zamowienia]],G67+soki[[#This Row],[Dzien Produkcji]])</f>
        <v>44508</v>
      </c>
      <c r="H68">
        <f>IF(G67+F68-soki[[#This Row],[wielkosc_zamowienia]]&lt;0,soki[[#This Row],[wielkosc_zamowienia]],0)</f>
        <v>0</v>
      </c>
      <c r="I68">
        <f>I67+(IF(H67&gt;0,1,0)*IF(soki[[#This Row],[Dzien Produkcji]]=12000,H67,0))</f>
        <v>0</v>
      </c>
    </row>
    <row r="69" spans="1:9" x14ac:dyDescent="0.25">
      <c r="A69">
        <v>68</v>
      </c>
      <c r="B69" s="1">
        <v>44230</v>
      </c>
      <c r="C69" t="s">
        <v>6</v>
      </c>
      <c r="D69">
        <v>9250</v>
      </c>
      <c r="E69">
        <v>1</v>
      </c>
      <c r="F69">
        <f>IF(WEEKDAY(soki[[#This Row],[data]],2)&lt;6,G$759,5000)*IF(soki[[#This Row],[data]]=B68,0,1)</f>
        <v>13179</v>
      </c>
      <c r="G69">
        <f>IF(G68-soki[[#This Row],[wielkosc_zamowienia]]+soki[[#This Row],[Dzien Produkcji]]&gt;0,G68+soki[[#This Row],[Dzien Produkcji]]-soki[[#This Row],[wielkosc_zamowienia]],G68+soki[[#This Row],[Dzien Produkcji]])</f>
        <v>48437</v>
      </c>
      <c r="H69">
        <f>IF(G68+F69-soki[[#This Row],[wielkosc_zamowienia]]&lt;0,soki[[#This Row],[wielkosc_zamowienia]],0)</f>
        <v>0</v>
      </c>
      <c r="I69">
        <f>I68+(IF(H68&gt;0,1,0)*IF(soki[[#This Row],[Dzien Produkcji]]=12000,H68,0))</f>
        <v>0</v>
      </c>
    </row>
    <row r="70" spans="1:9" x14ac:dyDescent="0.25">
      <c r="A70">
        <v>69</v>
      </c>
      <c r="B70" s="1">
        <v>44230</v>
      </c>
      <c r="C70" t="s">
        <v>5</v>
      </c>
      <c r="D70">
        <v>6540</v>
      </c>
      <c r="E70">
        <v>1</v>
      </c>
      <c r="F70">
        <f>IF(WEEKDAY(soki[[#This Row],[data]],2)&lt;6,G$759,5000)*IF(soki[[#This Row],[data]]=B69,0,1)</f>
        <v>0</v>
      </c>
      <c r="G70">
        <f>IF(G69-soki[[#This Row],[wielkosc_zamowienia]]+soki[[#This Row],[Dzien Produkcji]]&gt;0,G69+soki[[#This Row],[Dzien Produkcji]]-soki[[#This Row],[wielkosc_zamowienia]],G69+soki[[#This Row],[Dzien Produkcji]])</f>
        <v>41897</v>
      </c>
      <c r="H70">
        <f>IF(G69+F70-soki[[#This Row],[wielkosc_zamowienia]]&lt;0,soki[[#This Row],[wielkosc_zamowienia]],0)</f>
        <v>0</v>
      </c>
      <c r="I70">
        <f>I69+(IF(H69&gt;0,1,0)*IF(soki[[#This Row],[Dzien Produkcji]]=12000,H69,0))</f>
        <v>0</v>
      </c>
    </row>
    <row r="71" spans="1:9" x14ac:dyDescent="0.25">
      <c r="A71">
        <v>70</v>
      </c>
      <c r="B71" s="1">
        <v>44231</v>
      </c>
      <c r="C71" t="s">
        <v>7</v>
      </c>
      <c r="D71">
        <v>8470</v>
      </c>
      <c r="E71">
        <v>1</v>
      </c>
      <c r="F71">
        <f>IF(WEEKDAY(soki[[#This Row],[data]],2)&lt;6,G$759,5000)*IF(soki[[#This Row],[data]]=B70,0,1)</f>
        <v>13179</v>
      </c>
      <c r="G71">
        <f>IF(G70-soki[[#This Row],[wielkosc_zamowienia]]+soki[[#This Row],[Dzien Produkcji]]&gt;0,G70+soki[[#This Row],[Dzien Produkcji]]-soki[[#This Row],[wielkosc_zamowienia]],G70+soki[[#This Row],[Dzien Produkcji]])</f>
        <v>46606</v>
      </c>
      <c r="H71">
        <f>IF(G70+F71-soki[[#This Row],[wielkosc_zamowienia]]&lt;0,soki[[#This Row],[wielkosc_zamowienia]],0)</f>
        <v>0</v>
      </c>
      <c r="I71">
        <f>I70+(IF(H70&gt;0,1,0)*IF(soki[[#This Row],[Dzien Produkcji]]=12000,H70,0))</f>
        <v>0</v>
      </c>
    </row>
    <row r="72" spans="1:9" x14ac:dyDescent="0.25">
      <c r="A72">
        <v>71</v>
      </c>
      <c r="B72" s="1">
        <v>44231</v>
      </c>
      <c r="C72" t="s">
        <v>4</v>
      </c>
      <c r="D72">
        <v>7770</v>
      </c>
      <c r="E72">
        <v>1</v>
      </c>
      <c r="F72">
        <f>IF(WEEKDAY(soki[[#This Row],[data]],2)&lt;6,G$759,5000)*IF(soki[[#This Row],[data]]=B71,0,1)</f>
        <v>0</v>
      </c>
      <c r="G72">
        <f>IF(G71-soki[[#This Row],[wielkosc_zamowienia]]+soki[[#This Row],[Dzien Produkcji]]&gt;0,G71+soki[[#This Row],[Dzien Produkcji]]-soki[[#This Row],[wielkosc_zamowienia]],G71+soki[[#This Row],[Dzien Produkcji]])</f>
        <v>38836</v>
      </c>
      <c r="H72">
        <f>IF(G71+F72-soki[[#This Row],[wielkosc_zamowienia]]&lt;0,soki[[#This Row],[wielkosc_zamowienia]],0)</f>
        <v>0</v>
      </c>
      <c r="I72">
        <f>I71+(IF(H71&gt;0,1,0)*IF(soki[[#This Row],[Dzien Produkcji]]=12000,H71,0))</f>
        <v>0</v>
      </c>
    </row>
    <row r="73" spans="1:9" x14ac:dyDescent="0.25">
      <c r="A73">
        <v>72</v>
      </c>
      <c r="B73" s="1">
        <v>44231</v>
      </c>
      <c r="C73" t="s">
        <v>5</v>
      </c>
      <c r="D73">
        <v>6270</v>
      </c>
      <c r="E73">
        <v>1</v>
      </c>
      <c r="F73">
        <f>IF(WEEKDAY(soki[[#This Row],[data]],2)&lt;6,G$759,5000)*IF(soki[[#This Row],[data]]=B72,0,1)</f>
        <v>0</v>
      </c>
      <c r="G73">
        <f>IF(G72-soki[[#This Row],[wielkosc_zamowienia]]+soki[[#This Row],[Dzien Produkcji]]&gt;0,G72+soki[[#This Row],[Dzien Produkcji]]-soki[[#This Row],[wielkosc_zamowienia]],G72+soki[[#This Row],[Dzien Produkcji]])</f>
        <v>32566</v>
      </c>
      <c r="H73">
        <f>IF(G72+F73-soki[[#This Row],[wielkosc_zamowienia]]&lt;0,soki[[#This Row],[wielkosc_zamowienia]],0)</f>
        <v>0</v>
      </c>
      <c r="I73">
        <f>I72+(IF(H72&gt;0,1,0)*IF(soki[[#This Row],[Dzien Produkcji]]=12000,H72,0))</f>
        <v>0</v>
      </c>
    </row>
    <row r="74" spans="1:9" x14ac:dyDescent="0.25">
      <c r="A74">
        <v>73</v>
      </c>
      <c r="B74" s="1">
        <v>44232</v>
      </c>
      <c r="C74" t="s">
        <v>6</v>
      </c>
      <c r="D74">
        <v>1480</v>
      </c>
      <c r="E74">
        <v>1</v>
      </c>
      <c r="F74">
        <f>IF(WEEKDAY(soki[[#This Row],[data]],2)&lt;6,G$759,5000)*IF(soki[[#This Row],[data]]=B73,0,1)</f>
        <v>13179</v>
      </c>
      <c r="G74">
        <f>IF(G73-soki[[#This Row],[wielkosc_zamowienia]]+soki[[#This Row],[Dzien Produkcji]]&gt;0,G73+soki[[#This Row],[Dzien Produkcji]]-soki[[#This Row],[wielkosc_zamowienia]],G73+soki[[#This Row],[Dzien Produkcji]])</f>
        <v>44265</v>
      </c>
      <c r="H74">
        <f>IF(G73+F74-soki[[#This Row],[wielkosc_zamowienia]]&lt;0,soki[[#This Row],[wielkosc_zamowienia]],0)</f>
        <v>0</v>
      </c>
      <c r="I74">
        <f>I73+(IF(H73&gt;0,1,0)*IF(soki[[#This Row],[Dzien Produkcji]]=12000,H73,0))</f>
        <v>0</v>
      </c>
    </row>
    <row r="75" spans="1:9" x14ac:dyDescent="0.25">
      <c r="A75">
        <v>74</v>
      </c>
      <c r="B75" s="1">
        <v>44233</v>
      </c>
      <c r="C75" t="s">
        <v>4</v>
      </c>
      <c r="D75">
        <v>1820</v>
      </c>
      <c r="E75">
        <v>1</v>
      </c>
      <c r="F75">
        <f>IF(WEEKDAY(soki[[#This Row],[data]],2)&lt;6,G$759,5000)*IF(soki[[#This Row],[data]]=B74,0,1)</f>
        <v>5000</v>
      </c>
      <c r="G75">
        <f>IF(G74-soki[[#This Row],[wielkosc_zamowienia]]+soki[[#This Row],[Dzien Produkcji]]&gt;0,G74+soki[[#This Row],[Dzien Produkcji]]-soki[[#This Row],[wielkosc_zamowienia]],G74+soki[[#This Row],[Dzien Produkcji]])</f>
        <v>47445</v>
      </c>
      <c r="H75">
        <f>IF(G74+F75-soki[[#This Row],[wielkosc_zamowienia]]&lt;0,soki[[#This Row],[wielkosc_zamowienia]],0)</f>
        <v>0</v>
      </c>
      <c r="I75">
        <f>I74+(IF(H74&gt;0,1,0)*IF(soki[[#This Row],[Dzien Produkcji]]=12000,H74,0))</f>
        <v>0</v>
      </c>
    </row>
    <row r="76" spans="1:9" x14ac:dyDescent="0.25">
      <c r="A76">
        <v>75</v>
      </c>
      <c r="B76" s="1">
        <v>44233</v>
      </c>
      <c r="C76" t="s">
        <v>5</v>
      </c>
      <c r="D76">
        <v>6460</v>
      </c>
      <c r="E76">
        <v>1</v>
      </c>
      <c r="F76">
        <f>IF(WEEKDAY(soki[[#This Row],[data]],2)&lt;6,G$759,5000)*IF(soki[[#This Row],[data]]=B75,0,1)</f>
        <v>0</v>
      </c>
      <c r="G76">
        <f>IF(G75-soki[[#This Row],[wielkosc_zamowienia]]+soki[[#This Row],[Dzien Produkcji]]&gt;0,G75+soki[[#This Row],[Dzien Produkcji]]-soki[[#This Row],[wielkosc_zamowienia]],G75+soki[[#This Row],[Dzien Produkcji]])</f>
        <v>40985</v>
      </c>
      <c r="H76">
        <f>IF(G75+F76-soki[[#This Row],[wielkosc_zamowienia]]&lt;0,soki[[#This Row],[wielkosc_zamowienia]],0)</f>
        <v>0</v>
      </c>
      <c r="I76">
        <f>I75+(IF(H75&gt;0,1,0)*IF(soki[[#This Row],[Dzien Produkcji]]=12000,H75,0))</f>
        <v>0</v>
      </c>
    </row>
    <row r="77" spans="1:9" x14ac:dyDescent="0.25">
      <c r="A77">
        <v>76</v>
      </c>
      <c r="B77" s="1">
        <v>44234</v>
      </c>
      <c r="C77" t="s">
        <v>4</v>
      </c>
      <c r="D77">
        <v>5920</v>
      </c>
      <c r="E77">
        <v>1</v>
      </c>
      <c r="F77">
        <f>IF(WEEKDAY(soki[[#This Row],[data]],2)&lt;6,G$759,5000)*IF(soki[[#This Row],[data]]=B76,0,1)</f>
        <v>5000</v>
      </c>
      <c r="G77">
        <f>IF(G76-soki[[#This Row],[wielkosc_zamowienia]]+soki[[#This Row],[Dzien Produkcji]]&gt;0,G76+soki[[#This Row],[Dzien Produkcji]]-soki[[#This Row],[wielkosc_zamowienia]],G76+soki[[#This Row],[Dzien Produkcji]])</f>
        <v>40065</v>
      </c>
      <c r="H77">
        <f>IF(G76+F77-soki[[#This Row],[wielkosc_zamowienia]]&lt;0,soki[[#This Row],[wielkosc_zamowienia]],0)</f>
        <v>0</v>
      </c>
      <c r="I77">
        <f>I76+(IF(H76&gt;0,1,0)*IF(soki[[#This Row],[Dzien Produkcji]]=12000,H76,0))</f>
        <v>0</v>
      </c>
    </row>
    <row r="78" spans="1:9" x14ac:dyDescent="0.25">
      <c r="A78">
        <v>77</v>
      </c>
      <c r="B78" s="1">
        <v>44234</v>
      </c>
      <c r="C78" t="s">
        <v>7</v>
      </c>
      <c r="D78">
        <v>8900</v>
      </c>
      <c r="E78">
        <v>1</v>
      </c>
      <c r="F78">
        <f>IF(WEEKDAY(soki[[#This Row],[data]],2)&lt;6,G$759,5000)*IF(soki[[#This Row],[data]]=B77,0,1)</f>
        <v>0</v>
      </c>
      <c r="G78">
        <f>IF(G77-soki[[#This Row],[wielkosc_zamowienia]]+soki[[#This Row],[Dzien Produkcji]]&gt;0,G77+soki[[#This Row],[Dzien Produkcji]]-soki[[#This Row],[wielkosc_zamowienia]],G77+soki[[#This Row],[Dzien Produkcji]])</f>
        <v>31165</v>
      </c>
      <c r="H78">
        <f>IF(G77+F78-soki[[#This Row],[wielkosc_zamowienia]]&lt;0,soki[[#This Row],[wielkosc_zamowienia]],0)</f>
        <v>0</v>
      </c>
      <c r="I78">
        <f>I77+(IF(H77&gt;0,1,0)*IF(soki[[#This Row],[Dzien Produkcji]]=12000,H77,0))</f>
        <v>0</v>
      </c>
    </row>
    <row r="79" spans="1:9" x14ac:dyDescent="0.25">
      <c r="A79">
        <v>78</v>
      </c>
      <c r="B79" s="1">
        <v>44235</v>
      </c>
      <c r="C79" t="s">
        <v>7</v>
      </c>
      <c r="D79">
        <v>7370</v>
      </c>
      <c r="E79">
        <v>1</v>
      </c>
      <c r="F79">
        <f>IF(WEEKDAY(soki[[#This Row],[data]],2)&lt;6,G$759,5000)*IF(soki[[#This Row],[data]]=B78,0,1)</f>
        <v>13179</v>
      </c>
      <c r="G79">
        <f>IF(G78-soki[[#This Row],[wielkosc_zamowienia]]+soki[[#This Row],[Dzien Produkcji]]&gt;0,G78+soki[[#This Row],[Dzien Produkcji]]-soki[[#This Row],[wielkosc_zamowienia]],G78+soki[[#This Row],[Dzien Produkcji]])</f>
        <v>36974</v>
      </c>
      <c r="H79">
        <f>IF(G78+F79-soki[[#This Row],[wielkosc_zamowienia]]&lt;0,soki[[#This Row],[wielkosc_zamowienia]],0)</f>
        <v>0</v>
      </c>
      <c r="I79">
        <f>I78+(IF(H78&gt;0,1,0)*IF(soki[[#This Row],[Dzien Produkcji]]=12000,H78,0))</f>
        <v>0</v>
      </c>
    </row>
    <row r="80" spans="1:9" x14ac:dyDescent="0.25">
      <c r="A80">
        <v>79</v>
      </c>
      <c r="B80" s="1">
        <v>44235</v>
      </c>
      <c r="C80" t="s">
        <v>4</v>
      </c>
      <c r="D80">
        <v>1970</v>
      </c>
      <c r="E80">
        <v>1</v>
      </c>
      <c r="F80">
        <f>IF(WEEKDAY(soki[[#This Row],[data]],2)&lt;6,G$759,5000)*IF(soki[[#This Row],[data]]=B79,0,1)</f>
        <v>0</v>
      </c>
      <c r="G80">
        <f>IF(G79-soki[[#This Row],[wielkosc_zamowienia]]+soki[[#This Row],[Dzien Produkcji]]&gt;0,G79+soki[[#This Row],[Dzien Produkcji]]-soki[[#This Row],[wielkosc_zamowienia]],G79+soki[[#This Row],[Dzien Produkcji]])</f>
        <v>35004</v>
      </c>
      <c r="H80">
        <f>IF(G79+F80-soki[[#This Row],[wielkosc_zamowienia]]&lt;0,soki[[#This Row],[wielkosc_zamowienia]],0)</f>
        <v>0</v>
      </c>
      <c r="I80">
        <f>I79+(IF(H79&gt;0,1,0)*IF(soki[[#This Row],[Dzien Produkcji]]=12000,H79,0))</f>
        <v>0</v>
      </c>
    </row>
    <row r="81" spans="1:9" x14ac:dyDescent="0.25">
      <c r="A81">
        <v>80</v>
      </c>
      <c r="B81" s="1">
        <v>44236</v>
      </c>
      <c r="C81" t="s">
        <v>7</v>
      </c>
      <c r="D81">
        <v>7030</v>
      </c>
      <c r="E81">
        <v>1</v>
      </c>
      <c r="F81">
        <f>IF(WEEKDAY(soki[[#This Row],[data]],2)&lt;6,G$759,5000)*IF(soki[[#This Row],[data]]=B80,0,1)</f>
        <v>13179</v>
      </c>
      <c r="G81">
        <f>IF(G80-soki[[#This Row],[wielkosc_zamowienia]]+soki[[#This Row],[Dzien Produkcji]]&gt;0,G80+soki[[#This Row],[Dzien Produkcji]]-soki[[#This Row],[wielkosc_zamowienia]],G80+soki[[#This Row],[Dzien Produkcji]])</f>
        <v>41153</v>
      </c>
      <c r="H81">
        <f>IF(G80+F81-soki[[#This Row],[wielkosc_zamowienia]]&lt;0,soki[[#This Row],[wielkosc_zamowienia]],0)</f>
        <v>0</v>
      </c>
      <c r="I81">
        <f>I80+(IF(H80&gt;0,1,0)*IF(soki[[#This Row],[Dzien Produkcji]]=12000,H80,0))</f>
        <v>0</v>
      </c>
    </row>
    <row r="82" spans="1:9" x14ac:dyDescent="0.25">
      <c r="A82">
        <v>81</v>
      </c>
      <c r="B82" s="1">
        <v>44237</v>
      </c>
      <c r="C82" t="s">
        <v>7</v>
      </c>
      <c r="D82">
        <v>1000</v>
      </c>
      <c r="E82">
        <v>1</v>
      </c>
      <c r="F82">
        <f>IF(WEEKDAY(soki[[#This Row],[data]],2)&lt;6,G$759,5000)*IF(soki[[#This Row],[data]]=B81,0,1)</f>
        <v>13179</v>
      </c>
      <c r="G82">
        <f>IF(G81-soki[[#This Row],[wielkosc_zamowienia]]+soki[[#This Row],[Dzien Produkcji]]&gt;0,G81+soki[[#This Row],[Dzien Produkcji]]-soki[[#This Row],[wielkosc_zamowienia]],G81+soki[[#This Row],[Dzien Produkcji]])</f>
        <v>53332</v>
      </c>
      <c r="H82">
        <f>IF(G81+F82-soki[[#This Row],[wielkosc_zamowienia]]&lt;0,soki[[#This Row],[wielkosc_zamowienia]],0)</f>
        <v>0</v>
      </c>
      <c r="I82">
        <f>I81+(IF(H81&gt;0,1,0)*IF(soki[[#This Row],[Dzien Produkcji]]=12000,H81,0))</f>
        <v>0</v>
      </c>
    </row>
    <row r="83" spans="1:9" x14ac:dyDescent="0.25">
      <c r="A83">
        <v>82</v>
      </c>
      <c r="B83" s="1">
        <v>44237</v>
      </c>
      <c r="C83" t="s">
        <v>4</v>
      </c>
      <c r="D83">
        <v>2620</v>
      </c>
      <c r="E83">
        <v>1</v>
      </c>
      <c r="F83">
        <f>IF(WEEKDAY(soki[[#This Row],[data]],2)&lt;6,G$759,5000)*IF(soki[[#This Row],[data]]=B82,0,1)</f>
        <v>0</v>
      </c>
      <c r="G83">
        <f>IF(G82-soki[[#This Row],[wielkosc_zamowienia]]+soki[[#This Row],[Dzien Produkcji]]&gt;0,G82+soki[[#This Row],[Dzien Produkcji]]-soki[[#This Row],[wielkosc_zamowienia]],G82+soki[[#This Row],[Dzien Produkcji]])</f>
        <v>50712</v>
      </c>
      <c r="H83">
        <f>IF(G82+F83-soki[[#This Row],[wielkosc_zamowienia]]&lt;0,soki[[#This Row],[wielkosc_zamowienia]],0)</f>
        <v>0</v>
      </c>
      <c r="I83">
        <f>I82+(IF(H82&gt;0,1,0)*IF(soki[[#This Row],[Dzien Produkcji]]=12000,H82,0))</f>
        <v>0</v>
      </c>
    </row>
    <row r="84" spans="1:9" x14ac:dyDescent="0.25">
      <c r="A84">
        <v>83</v>
      </c>
      <c r="B84" s="1">
        <v>44238</v>
      </c>
      <c r="C84" t="s">
        <v>7</v>
      </c>
      <c r="D84">
        <v>9440</v>
      </c>
      <c r="E84">
        <v>1</v>
      </c>
      <c r="F84">
        <f>IF(WEEKDAY(soki[[#This Row],[data]],2)&lt;6,G$759,5000)*IF(soki[[#This Row],[data]]=B83,0,1)</f>
        <v>13179</v>
      </c>
      <c r="G84">
        <f>IF(G83-soki[[#This Row],[wielkosc_zamowienia]]+soki[[#This Row],[Dzien Produkcji]]&gt;0,G83+soki[[#This Row],[Dzien Produkcji]]-soki[[#This Row],[wielkosc_zamowienia]],G83+soki[[#This Row],[Dzien Produkcji]])</f>
        <v>54451</v>
      </c>
      <c r="H84">
        <f>IF(G83+F84-soki[[#This Row],[wielkosc_zamowienia]]&lt;0,soki[[#This Row],[wielkosc_zamowienia]],0)</f>
        <v>0</v>
      </c>
      <c r="I84">
        <f>I83+(IF(H83&gt;0,1,0)*IF(soki[[#This Row],[Dzien Produkcji]]=12000,H83,0))</f>
        <v>0</v>
      </c>
    </row>
    <row r="85" spans="1:9" x14ac:dyDescent="0.25">
      <c r="A85">
        <v>84</v>
      </c>
      <c r="B85" s="1">
        <v>44238</v>
      </c>
      <c r="C85" t="s">
        <v>5</v>
      </c>
      <c r="D85">
        <v>8020</v>
      </c>
      <c r="E85">
        <v>1</v>
      </c>
      <c r="F85">
        <f>IF(WEEKDAY(soki[[#This Row],[data]],2)&lt;6,G$759,5000)*IF(soki[[#This Row],[data]]=B84,0,1)</f>
        <v>0</v>
      </c>
      <c r="G85">
        <f>IF(G84-soki[[#This Row],[wielkosc_zamowienia]]+soki[[#This Row],[Dzien Produkcji]]&gt;0,G84+soki[[#This Row],[Dzien Produkcji]]-soki[[#This Row],[wielkosc_zamowienia]],G84+soki[[#This Row],[Dzien Produkcji]])</f>
        <v>46431</v>
      </c>
      <c r="H85">
        <f>IF(G84+F85-soki[[#This Row],[wielkosc_zamowienia]]&lt;0,soki[[#This Row],[wielkosc_zamowienia]],0)</f>
        <v>0</v>
      </c>
      <c r="I85">
        <f>I84+(IF(H84&gt;0,1,0)*IF(soki[[#This Row],[Dzien Produkcji]]=12000,H84,0))</f>
        <v>0</v>
      </c>
    </row>
    <row r="86" spans="1:9" x14ac:dyDescent="0.25">
      <c r="A86">
        <v>85</v>
      </c>
      <c r="B86" s="1">
        <v>44238</v>
      </c>
      <c r="C86" t="s">
        <v>6</v>
      </c>
      <c r="D86">
        <v>5820</v>
      </c>
      <c r="E86">
        <v>1</v>
      </c>
      <c r="F86">
        <f>IF(WEEKDAY(soki[[#This Row],[data]],2)&lt;6,G$759,5000)*IF(soki[[#This Row],[data]]=B85,0,1)</f>
        <v>0</v>
      </c>
      <c r="G86">
        <f>IF(G85-soki[[#This Row],[wielkosc_zamowienia]]+soki[[#This Row],[Dzien Produkcji]]&gt;0,G85+soki[[#This Row],[Dzien Produkcji]]-soki[[#This Row],[wielkosc_zamowienia]],G85+soki[[#This Row],[Dzien Produkcji]])</f>
        <v>40611</v>
      </c>
      <c r="H86">
        <f>IF(G85+F86-soki[[#This Row],[wielkosc_zamowienia]]&lt;0,soki[[#This Row],[wielkosc_zamowienia]],0)</f>
        <v>0</v>
      </c>
      <c r="I86">
        <f>I85+(IF(H85&gt;0,1,0)*IF(soki[[#This Row],[Dzien Produkcji]]=12000,H85,0))</f>
        <v>0</v>
      </c>
    </row>
    <row r="87" spans="1:9" x14ac:dyDescent="0.25">
      <c r="A87">
        <v>86</v>
      </c>
      <c r="B87" s="1">
        <v>44239</v>
      </c>
      <c r="C87" t="s">
        <v>7</v>
      </c>
      <c r="D87">
        <v>4850</v>
      </c>
      <c r="E87">
        <v>1</v>
      </c>
      <c r="F87">
        <f>IF(WEEKDAY(soki[[#This Row],[data]],2)&lt;6,G$759,5000)*IF(soki[[#This Row],[data]]=B86,0,1)</f>
        <v>13179</v>
      </c>
      <c r="G87">
        <f>IF(G86-soki[[#This Row],[wielkosc_zamowienia]]+soki[[#This Row],[Dzien Produkcji]]&gt;0,G86+soki[[#This Row],[Dzien Produkcji]]-soki[[#This Row],[wielkosc_zamowienia]],G86+soki[[#This Row],[Dzien Produkcji]])</f>
        <v>48940</v>
      </c>
      <c r="H87">
        <f>IF(G86+F87-soki[[#This Row],[wielkosc_zamowienia]]&lt;0,soki[[#This Row],[wielkosc_zamowienia]],0)</f>
        <v>0</v>
      </c>
      <c r="I87">
        <f>I86+(IF(H86&gt;0,1,0)*IF(soki[[#This Row],[Dzien Produkcji]]=12000,H86,0))</f>
        <v>0</v>
      </c>
    </row>
    <row r="88" spans="1:9" x14ac:dyDescent="0.25">
      <c r="A88">
        <v>87</v>
      </c>
      <c r="B88" s="1">
        <v>44239</v>
      </c>
      <c r="C88" t="s">
        <v>5</v>
      </c>
      <c r="D88">
        <v>4910</v>
      </c>
      <c r="E88">
        <v>1</v>
      </c>
      <c r="F88">
        <f>IF(WEEKDAY(soki[[#This Row],[data]],2)&lt;6,G$759,5000)*IF(soki[[#This Row],[data]]=B87,0,1)</f>
        <v>0</v>
      </c>
      <c r="G88">
        <f>IF(G87-soki[[#This Row],[wielkosc_zamowienia]]+soki[[#This Row],[Dzien Produkcji]]&gt;0,G87+soki[[#This Row],[Dzien Produkcji]]-soki[[#This Row],[wielkosc_zamowienia]],G87+soki[[#This Row],[Dzien Produkcji]])</f>
        <v>44030</v>
      </c>
      <c r="H88">
        <f>IF(G87+F88-soki[[#This Row],[wielkosc_zamowienia]]&lt;0,soki[[#This Row],[wielkosc_zamowienia]],0)</f>
        <v>0</v>
      </c>
      <c r="I88">
        <f>I87+(IF(H87&gt;0,1,0)*IF(soki[[#This Row],[Dzien Produkcji]]=12000,H87,0))</f>
        <v>0</v>
      </c>
    </row>
    <row r="89" spans="1:9" x14ac:dyDescent="0.25">
      <c r="A89">
        <v>88</v>
      </c>
      <c r="B89" s="1">
        <v>44240</v>
      </c>
      <c r="C89" t="s">
        <v>5</v>
      </c>
      <c r="D89">
        <v>5690</v>
      </c>
      <c r="E89">
        <v>1</v>
      </c>
      <c r="F89">
        <f>IF(WEEKDAY(soki[[#This Row],[data]],2)&lt;6,G$759,5000)*IF(soki[[#This Row],[data]]=B88,0,1)</f>
        <v>5000</v>
      </c>
      <c r="G89">
        <f>IF(G88-soki[[#This Row],[wielkosc_zamowienia]]+soki[[#This Row],[Dzien Produkcji]]&gt;0,G88+soki[[#This Row],[Dzien Produkcji]]-soki[[#This Row],[wielkosc_zamowienia]],G88+soki[[#This Row],[Dzien Produkcji]])</f>
        <v>43340</v>
      </c>
      <c r="H89">
        <f>IF(G88+F89-soki[[#This Row],[wielkosc_zamowienia]]&lt;0,soki[[#This Row],[wielkosc_zamowienia]],0)</f>
        <v>0</v>
      </c>
      <c r="I89">
        <f>I88+(IF(H88&gt;0,1,0)*IF(soki[[#This Row],[Dzien Produkcji]]=12000,H88,0))</f>
        <v>0</v>
      </c>
    </row>
    <row r="90" spans="1:9" x14ac:dyDescent="0.25">
      <c r="A90">
        <v>89</v>
      </c>
      <c r="B90" s="1">
        <v>44240</v>
      </c>
      <c r="C90" t="s">
        <v>4</v>
      </c>
      <c r="D90">
        <v>1870</v>
      </c>
      <c r="E90">
        <v>1</v>
      </c>
      <c r="F90">
        <f>IF(WEEKDAY(soki[[#This Row],[data]],2)&lt;6,G$759,5000)*IF(soki[[#This Row],[data]]=B89,0,1)</f>
        <v>0</v>
      </c>
      <c r="G90">
        <f>IF(G89-soki[[#This Row],[wielkosc_zamowienia]]+soki[[#This Row],[Dzien Produkcji]]&gt;0,G89+soki[[#This Row],[Dzien Produkcji]]-soki[[#This Row],[wielkosc_zamowienia]],G89+soki[[#This Row],[Dzien Produkcji]])</f>
        <v>41470</v>
      </c>
      <c r="H90">
        <f>IF(G89+F90-soki[[#This Row],[wielkosc_zamowienia]]&lt;0,soki[[#This Row],[wielkosc_zamowienia]],0)</f>
        <v>0</v>
      </c>
      <c r="I90">
        <f>I89+(IF(H89&gt;0,1,0)*IF(soki[[#This Row],[Dzien Produkcji]]=12000,H89,0))</f>
        <v>0</v>
      </c>
    </row>
    <row r="91" spans="1:9" x14ac:dyDescent="0.25">
      <c r="A91">
        <v>90</v>
      </c>
      <c r="B91" s="1">
        <v>44241</v>
      </c>
      <c r="C91" t="s">
        <v>5</v>
      </c>
      <c r="D91">
        <v>1800</v>
      </c>
      <c r="E91">
        <v>1</v>
      </c>
      <c r="F91">
        <f>IF(WEEKDAY(soki[[#This Row],[data]],2)&lt;6,G$759,5000)*IF(soki[[#This Row],[data]]=B90,0,1)</f>
        <v>5000</v>
      </c>
      <c r="G91">
        <f>IF(G90-soki[[#This Row],[wielkosc_zamowienia]]+soki[[#This Row],[Dzien Produkcji]]&gt;0,G90+soki[[#This Row],[Dzien Produkcji]]-soki[[#This Row],[wielkosc_zamowienia]],G90+soki[[#This Row],[Dzien Produkcji]])</f>
        <v>44670</v>
      </c>
      <c r="H91">
        <f>IF(G90+F91-soki[[#This Row],[wielkosc_zamowienia]]&lt;0,soki[[#This Row],[wielkosc_zamowienia]],0)</f>
        <v>0</v>
      </c>
      <c r="I91">
        <f>I90+(IF(H90&gt;0,1,0)*IF(soki[[#This Row],[Dzien Produkcji]]=12000,H90,0))</f>
        <v>0</v>
      </c>
    </row>
    <row r="92" spans="1:9" x14ac:dyDescent="0.25">
      <c r="A92">
        <v>91</v>
      </c>
      <c r="B92" s="1">
        <v>44241</v>
      </c>
      <c r="C92" t="s">
        <v>6</v>
      </c>
      <c r="D92">
        <v>4150</v>
      </c>
      <c r="E92">
        <v>1</v>
      </c>
      <c r="F92">
        <f>IF(WEEKDAY(soki[[#This Row],[data]],2)&lt;6,G$759,5000)*IF(soki[[#This Row],[data]]=B91,0,1)</f>
        <v>0</v>
      </c>
      <c r="G92">
        <f>IF(G91-soki[[#This Row],[wielkosc_zamowienia]]+soki[[#This Row],[Dzien Produkcji]]&gt;0,G91+soki[[#This Row],[Dzien Produkcji]]-soki[[#This Row],[wielkosc_zamowienia]],G91+soki[[#This Row],[Dzien Produkcji]])</f>
        <v>40520</v>
      </c>
      <c r="H92">
        <f>IF(G91+F92-soki[[#This Row],[wielkosc_zamowienia]]&lt;0,soki[[#This Row],[wielkosc_zamowienia]],0)</f>
        <v>0</v>
      </c>
      <c r="I92">
        <f>I91+(IF(H91&gt;0,1,0)*IF(soki[[#This Row],[Dzien Produkcji]]=12000,H91,0))</f>
        <v>0</v>
      </c>
    </row>
    <row r="93" spans="1:9" x14ac:dyDescent="0.25">
      <c r="A93">
        <v>92</v>
      </c>
      <c r="B93" s="1">
        <v>44242</v>
      </c>
      <c r="C93" t="s">
        <v>4</v>
      </c>
      <c r="D93">
        <v>3780</v>
      </c>
      <c r="E93">
        <v>1</v>
      </c>
      <c r="F93">
        <f>IF(WEEKDAY(soki[[#This Row],[data]],2)&lt;6,G$759,5000)*IF(soki[[#This Row],[data]]=B92,0,1)</f>
        <v>13179</v>
      </c>
      <c r="G93">
        <f>IF(G92-soki[[#This Row],[wielkosc_zamowienia]]+soki[[#This Row],[Dzien Produkcji]]&gt;0,G92+soki[[#This Row],[Dzien Produkcji]]-soki[[#This Row],[wielkosc_zamowienia]],G92+soki[[#This Row],[Dzien Produkcji]])</f>
        <v>49919</v>
      </c>
      <c r="H93">
        <f>IF(G92+F93-soki[[#This Row],[wielkosc_zamowienia]]&lt;0,soki[[#This Row],[wielkosc_zamowienia]],0)</f>
        <v>0</v>
      </c>
      <c r="I93">
        <f>I92+(IF(H92&gt;0,1,0)*IF(soki[[#This Row],[Dzien Produkcji]]=12000,H92,0))</f>
        <v>0</v>
      </c>
    </row>
    <row r="94" spans="1:9" x14ac:dyDescent="0.25">
      <c r="A94">
        <v>93</v>
      </c>
      <c r="B94" s="1">
        <v>44243</v>
      </c>
      <c r="C94" t="s">
        <v>7</v>
      </c>
      <c r="D94">
        <v>3330</v>
      </c>
      <c r="E94">
        <v>1</v>
      </c>
      <c r="F94">
        <f>IF(WEEKDAY(soki[[#This Row],[data]],2)&lt;6,G$759,5000)*IF(soki[[#This Row],[data]]=B93,0,1)</f>
        <v>13179</v>
      </c>
      <c r="G94">
        <f>IF(G93-soki[[#This Row],[wielkosc_zamowienia]]+soki[[#This Row],[Dzien Produkcji]]&gt;0,G93+soki[[#This Row],[Dzien Produkcji]]-soki[[#This Row],[wielkosc_zamowienia]],G93+soki[[#This Row],[Dzien Produkcji]])</f>
        <v>59768</v>
      </c>
      <c r="H94">
        <f>IF(G93+F94-soki[[#This Row],[wielkosc_zamowienia]]&lt;0,soki[[#This Row],[wielkosc_zamowienia]],0)</f>
        <v>0</v>
      </c>
      <c r="I94">
        <f>I93+(IF(H93&gt;0,1,0)*IF(soki[[#This Row],[Dzien Produkcji]]=12000,H93,0))</f>
        <v>0</v>
      </c>
    </row>
    <row r="95" spans="1:9" x14ac:dyDescent="0.25">
      <c r="A95">
        <v>94</v>
      </c>
      <c r="B95" s="1">
        <v>44243</v>
      </c>
      <c r="C95" t="s">
        <v>4</v>
      </c>
      <c r="D95">
        <v>1570</v>
      </c>
      <c r="E95">
        <v>1</v>
      </c>
      <c r="F95">
        <f>IF(WEEKDAY(soki[[#This Row],[data]],2)&lt;6,G$759,5000)*IF(soki[[#This Row],[data]]=B94,0,1)</f>
        <v>0</v>
      </c>
      <c r="G95">
        <f>IF(G94-soki[[#This Row],[wielkosc_zamowienia]]+soki[[#This Row],[Dzien Produkcji]]&gt;0,G94+soki[[#This Row],[Dzien Produkcji]]-soki[[#This Row],[wielkosc_zamowienia]],G94+soki[[#This Row],[Dzien Produkcji]])</f>
        <v>58198</v>
      </c>
      <c r="H95">
        <f>IF(G94+F95-soki[[#This Row],[wielkosc_zamowienia]]&lt;0,soki[[#This Row],[wielkosc_zamowienia]],0)</f>
        <v>0</v>
      </c>
      <c r="I95">
        <f>I94+(IF(H94&gt;0,1,0)*IF(soki[[#This Row],[Dzien Produkcji]]=12000,H94,0))</f>
        <v>0</v>
      </c>
    </row>
    <row r="96" spans="1:9" x14ac:dyDescent="0.25">
      <c r="A96">
        <v>95</v>
      </c>
      <c r="B96" s="1">
        <v>44243</v>
      </c>
      <c r="C96" t="s">
        <v>6</v>
      </c>
      <c r="D96">
        <v>1590</v>
      </c>
      <c r="E96">
        <v>1</v>
      </c>
      <c r="F96">
        <f>IF(WEEKDAY(soki[[#This Row],[data]],2)&lt;6,G$759,5000)*IF(soki[[#This Row],[data]]=B95,0,1)</f>
        <v>0</v>
      </c>
      <c r="G96">
        <f>IF(G95-soki[[#This Row],[wielkosc_zamowienia]]+soki[[#This Row],[Dzien Produkcji]]&gt;0,G95+soki[[#This Row],[Dzien Produkcji]]-soki[[#This Row],[wielkosc_zamowienia]],G95+soki[[#This Row],[Dzien Produkcji]])</f>
        <v>56608</v>
      </c>
      <c r="H96">
        <f>IF(G95+F96-soki[[#This Row],[wielkosc_zamowienia]]&lt;0,soki[[#This Row],[wielkosc_zamowienia]],0)</f>
        <v>0</v>
      </c>
      <c r="I96">
        <f>I95+(IF(H95&gt;0,1,0)*IF(soki[[#This Row],[Dzien Produkcji]]=12000,H95,0))</f>
        <v>0</v>
      </c>
    </row>
    <row r="97" spans="1:9" x14ac:dyDescent="0.25">
      <c r="A97">
        <v>96</v>
      </c>
      <c r="B97" s="1">
        <v>44244</v>
      </c>
      <c r="C97" t="s">
        <v>5</v>
      </c>
      <c r="D97">
        <v>7240</v>
      </c>
      <c r="E97">
        <v>1</v>
      </c>
      <c r="F97">
        <f>IF(WEEKDAY(soki[[#This Row],[data]],2)&lt;6,G$759,5000)*IF(soki[[#This Row],[data]]=B96,0,1)</f>
        <v>13179</v>
      </c>
      <c r="G97">
        <f>IF(G96-soki[[#This Row],[wielkosc_zamowienia]]+soki[[#This Row],[Dzien Produkcji]]&gt;0,G96+soki[[#This Row],[Dzien Produkcji]]-soki[[#This Row],[wielkosc_zamowienia]],G96+soki[[#This Row],[Dzien Produkcji]])</f>
        <v>62547</v>
      </c>
      <c r="H97">
        <f>IF(G96+F97-soki[[#This Row],[wielkosc_zamowienia]]&lt;0,soki[[#This Row],[wielkosc_zamowienia]],0)</f>
        <v>0</v>
      </c>
      <c r="I97">
        <f>I96+(IF(H96&gt;0,1,0)*IF(soki[[#This Row],[Dzien Produkcji]]=12000,H96,0))</f>
        <v>0</v>
      </c>
    </row>
    <row r="98" spans="1:9" x14ac:dyDescent="0.25">
      <c r="A98">
        <v>97</v>
      </c>
      <c r="B98" s="1">
        <v>44244</v>
      </c>
      <c r="C98" t="s">
        <v>4</v>
      </c>
      <c r="D98">
        <v>9690</v>
      </c>
      <c r="E98">
        <v>1</v>
      </c>
      <c r="F98">
        <f>IF(WEEKDAY(soki[[#This Row],[data]],2)&lt;6,G$759,5000)*IF(soki[[#This Row],[data]]=B97,0,1)</f>
        <v>0</v>
      </c>
      <c r="G98">
        <f>IF(G97-soki[[#This Row],[wielkosc_zamowienia]]+soki[[#This Row],[Dzien Produkcji]]&gt;0,G97+soki[[#This Row],[Dzien Produkcji]]-soki[[#This Row],[wielkosc_zamowienia]],G97+soki[[#This Row],[Dzien Produkcji]])</f>
        <v>52857</v>
      </c>
      <c r="H98">
        <f>IF(G97+F98-soki[[#This Row],[wielkosc_zamowienia]]&lt;0,soki[[#This Row],[wielkosc_zamowienia]],0)</f>
        <v>0</v>
      </c>
      <c r="I98">
        <f>I97+(IF(H97&gt;0,1,0)*IF(soki[[#This Row],[Dzien Produkcji]]=12000,H97,0))</f>
        <v>0</v>
      </c>
    </row>
    <row r="99" spans="1:9" x14ac:dyDescent="0.25">
      <c r="A99">
        <v>98</v>
      </c>
      <c r="B99" s="1">
        <v>44244</v>
      </c>
      <c r="C99" t="s">
        <v>7</v>
      </c>
      <c r="D99">
        <v>5600</v>
      </c>
      <c r="E99">
        <v>1</v>
      </c>
      <c r="F99">
        <f>IF(WEEKDAY(soki[[#This Row],[data]],2)&lt;6,G$759,5000)*IF(soki[[#This Row],[data]]=B98,0,1)</f>
        <v>0</v>
      </c>
      <c r="G99">
        <f>IF(G98-soki[[#This Row],[wielkosc_zamowienia]]+soki[[#This Row],[Dzien Produkcji]]&gt;0,G98+soki[[#This Row],[Dzien Produkcji]]-soki[[#This Row],[wielkosc_zamowienia]],G98+soki[[#This Row],[Dzien Produkcji]])</f>
        <v>47257</v>
      </c>
      <c r="H99">
        <f>IF(G98+F99-soki[[#This Row],[wielkosc_zamowienia]]&lt;0,soki[[#This Row],[wielkosc_zamowienia]],0)</f>
        <v>0</v>
      </c>
      <c r="I99">
        <f>I98+(IF(H98&gt;0,1,0)*IF(soki[[#This Row],[Dzien Produkcji]]=12000,H98,0))</f>
        <v>0</v>
      </c>
    </row>
    <row r="100" spans="1:9" x14ac:dyDescent="0.25">
      <c r="A100">
        <v>99</v>
      </c>
      <c r="B100" s="1">
        <v>44245</v>
      </c>
      <c r="C100" t="s">
        <v>5</v>
      </c>
      <c r="D100">
        <v>1740</v>
      </c>
      <c r="E100">
        <v>1</v>
      </c>
      <c r="F100">
        <f>IF(WEEKDAY(soki[[#This Row],[data]],2)&lt;6,G$759,5000)*IF(soki[[#This Row],[data]]=B99,0,1)</f>
        <v>13179</v>
      </c>
      <c r="G100">
        <f>IF(G99-soki[[#This Row],[wielkosc_zamowienia]]+soki[[#This Row],[Dzien Produkcji]]&gt;0,G99+soki[[#This Row],[Dzien Produkcji]]-soki[[#This Row],[wielkosc_zamowienia]],G99+soki[[#This Row],[Dzien Produkcji]])</f>
        <v>58696</v>
      </c>
      <c r="H100">
        <f>IF(G99+F100-soki[[#This Row],[wielkosc_zamowienia]]&lt;0,soki[[#This Row],[wielkosc_zamowienia]],0)</f>
        <v>0</v>
      </c>
      <c r="I100">
        <f>I99+(IF(H99&gt;0,1,0)*IF(soki[[#This Row],[Dzien Produkcji]]=12000,H99,0))</f>
        <v>0</v>
      </c>
    </row>
    <row r="101" spans="1:9" x14ac:dyDescent="0.25">
      <c r="A101">
        <v>100</v>
      </c>
      <c r="B101" s="1">
        <v>44246</v>
      </c>
      <c r="C101" t="s">
        <v>5</v>
      </c>
      <c r="D101">
        <v>5430</v>
      </c>
      <c r="E101">
        <v>1</v>
      </c>
      <c r="F101">
        <f>IF(WEEKDAY(soki[[#This Row],[data]],2)&lt;6,G$759,5000)*IF(soki[[#This Row],[data]]=B100,0,1)</f>
        <v>13179</v>
      </c>
      <c r="G101">
        <f>IF(G100-soki[[#This Row],[wielkosc_zamowienia]]+soki[[#This Row],[Dzien Produkcji]]&gt;0,G100+soki[[#This Row],[Dzien Produkcji]]-soki[[#This Row],[wielkosc_zamowienia]],G100+soki[[#This Row],[Dzien Produkcji]])</f>
        <v>66445</v>
      </c>
      <c r="H101">
        <f>IF(G100+F101-soki[[#This Row],[wielkosc_zamowienia]]&lt;0,soki[[#This Row],[wielkosc_zamowienia]],0)</f>
        <v>0</v>
      </c>
      <c r="I101">
        <f>I100+(IF(H100&gt;0,1,0)*IF(soki[[#This Row],[Dzien Produkcji]]=12000,H100,0))</f>
        <v>0</v>
      </c>
    </row>
    <row r="102" spans="1:9" x14ac:dyDescent="0.25">
      <c r="A102">
        <v>101</v>
      </c>
      <c r="B102" s="1">
        <v>44247</v>
      </c>
      <c r="C102" t="s">
        <v>7</v>
      </c>
      <c r="D102">
        <v>8190</v>
      </c>
      <c r="E102">
        <v>1</v>
      </c>
      <c r="F102">
        <f>IF(WEEKDAY(soki[[#This Row],[data]],2)&lt;6,G$759,5000)*IF(soki[[#This Row],[data]]=B101,0,1)</f>
        <v>5000</v>
      </c>
      <c r="G102">
        <f>IF(G101-soki[[#This Row],[wielkosc_zamowienia]]+soki[[#This Row],[Dzien Produkcji]]&gt;0,G101+soki[[#This Row],[Dzien Produkcji]]-soki[[#This Row],[wielkosc_zamowienia]],G101+soki[[#This Row],[Dzien Produkcji]])</f>
        <v>63255</v>
      </c>
      <c r="H102">
        <f>IF(G101+F102-soki[[#This Row],[wielkosc_zamowienia]]&lt;0,soki[[#This Row],[wielkosc_zamowienia]],0)</f>
        <v>0</v>
      </c>
      <c r="I102">
        <f>I101+(IF(H101&gt;0,1,0)*IF(soki[[#This Row],[Dzien Produkcji]]=12000,H101,0))</f>
        <v>0</v>
      </c>
    </row>
    <row r="103" spans="1:9" x14ac:dyDescent="0.25">
      <c r="A103">
        <v>102</v>
      </c>
      <c r="B103" s="1">
        <v>44247</v>
      </c>
      <c r="C103" t="s">
        <v>5</v>
      </c>
      <c r="D103">
        <v>1470</v>
      </c>
      <c r="E103">
        <v>1</v>
      </c>
      <c r="F103">
        <f>IF(WEEKDAY(soki[[#This Row],[data]],2)&lt;6,G$759,5000)*IF(soki[[#This Row],[data]]=B102,0,1)</f>
        <v>0</v>
      </c>
      <c r="G103">
        <f>IF(G102-soki[[#This Row],[wielkosc_zamowienia]]+soki[[#This Row],[Dzien Produkcji]]&gt;0,G102+soki[[#This Row],[Dzien Produkcji]]-soki[[#This Row],[wielkosc_zamowienia]],G102+soki[[#This Row],[Dzien Produkcji]])</f>
        <v>61785</v>
      </c>
      <c r="H103">
        <f>IF(G102+F103-soki[[#This Row],[wielkosc_zamowienia]]&lt;0,soki[[#This Row],[wielkosc_zamowienia]],0)</f>
        <v>0</v>
      </c>
      <c r="I103">
        <f>I102+(IF(H102&gt;0,1,0)*IF(soki[[#This Row],[Dzien Produkcji]]=12000,H102,0))</f>
        <v>0</v>
      </c>
    </row>
    <row r="104" spans="1:9" x14ac:dyDescent="0.25">
      <c r="A104">
        <v>103</v>
      </c>
      <c r="B104" s="1">
        <v>44248</v>
      </c>
      <c r="C104" t="s">
        <v>6</v>
      </c>
      <c r="D104">
        <v>1620</v>
      </c>
      <c r="E104">
        <v>1</v>
      </c>
      <c r="F104">
        <f>IF(WEEKDAY(soki[[#This Row],[data]],2)&lt;6,G$759,5000)*IF(soki[[#This Row],[data]]=B103,0,1)</f>
        <v>5000</v>
      </c>
      <c r="G104">
        <f>IF(G103-soki[[#This Row],[wielkosc_zamowienia]]+soki[[#This Row],[Dzien Produkcji]]&gt;0,G103+soki[[#This Row],[Dzien Produkcji]]-soki[[#This Row],[wielkosc_zamowienia]],G103+soki[[#This Row],[Dzien Produkcji]])</f>
        <v>65165</v>
      </c>
      <c r="H104">
        <f>IF(G103+F104-soki[[#This Row],[wielkosc_zamowienia]]&lt;0,soki[[#This Row],[wielkosc_zamowienia]],0)</f>
        <v>0</v>
      </c>
      <c r="I104">
        <f>I103+(IF(H103&gt;0,1,0)*IF(soki[[#This Row],[Dzien Produkcji]]=12000,H103,0))</f>
        <v>0</v>
      </c>
    </row>
    <row r="105" spans="1:9" x14ac:dyDescent="0.25">
      <c r="A105">
        <v>104</v>
      </c>
      <c r="B105" s="1">
        <v>44248</v>
      </c>
      <c r="C105" t="s">
        <v>4</v>
      </c>
      <c r="D105">
        <v>6700</v>
      </c>
      <c r="E105">
        <v>1</v>
      </c>
      <c r="F105">
        <f>IF(WEEKDAY(soki[[#This Row],[data]],2)&lt;6,G$759,5000)*IF(soki[[#This Row],[data]]=B104,0,1)</f>
        <v>0</v>
      </c>
      <c r="G105">
        <f>IF(G104-soki[[#This Row],[wielkosc_zamowienia]]+soki[[#This Row],[Dzien Produkcji]]&gt;0,G104+soki[[#This Row],[Dzien Produkcji]]-soki[[#This Row],[wielkosc_zamowienia]],G104+soki[[#This Row],[Dzien Produkcji]])</f>
        <v>58465</v>
      </c>
      <c r="H105">
        <f>IF(G104+F105-soki[[#This Row],[wielkosc_zamowienia]]&lt;0,soki[[#This Row],[wielkosc_zamowienia]],0)</f>
        <v>0</v>
      </c>
      <c r="I105">
        <f>I104+(IF(H104&gt;0,1,0)*IF(soki[[#This Row],[Dzien Produkcji]]=12000,H104,0))</f>
        <v>0</v>
      </c>
    </row>
    <row r="106" spans="1:9" x14ac:dyDescent="0.25">
      <c r="A106">
        <v>105</v>
      </c>
      <c r="B106" s="1">
        <v>44249</v>
      </c>
      <c r="C106" t="s">
        <v>4</v>
      </c>
      <c r="D106">
        <v>5570</v>
      </c>
      <c r="E106">
        <v>1</v>
      </c>
      <c r="F106">
        <f>IF(WEEKDAY(soki[[#This Row],[data]],2)&lt;6,G$759,5000)*IF(soki[[#This Row],[data]]=B105,0,1)</f>
        <v>13179</v>
      </c>
      <c r="G106">
        <f>IF(G105-soki[[#This Row],[wielkosc_zamowienia]]+soki[[#This Row],[Dzien Produkcji]]&gt;0,G105+soki[[#This Row],[Dzien Produkcji]]-soki[[#This Row],[wielkosc_zamowienia]],G105+soki[[#This Row],[Dzien Produkcji]])</f>
        <v>66074</v>
      </c>
      <c r="H106">
        <f>IF(G105+F106-soki[[#This Row],[wielkosc_zamowienia]]&lt;0,soki[[#This Row],[wielkosc_zamowienia]],0)</f>
        <v>0</v>
      </c>
      <c r="I106">
        <f>I105+(IF(H105&gt;0,1,0)*IF(soki[[#This Row],[Dzien Produkcji]]=12000,H105,0))</f>
        <v>0</v>
      </c>
    </row>
    <row r="107" spans="1:9" x14ac:dyDescent="0.25">
      <c r="A107">
        <v>106</v>
      </c>
      <c r="B107" s="1">
        <v>44249</v>
      </c>
      <c r="C107" t="s">
        <v>7</v>
      </c>
      <c r="D107">
        <v>4070</v>
      </c>
      <c r="E107">
        <v>1</v>
      </c>
      <c r="F107">
        <f>IF(WEEKDAY(soki[[#This Row],[data]],2)&lt;6,G$759,5000)*IF(soki[[#This Row],[data]]=B106,0,1)</f>
        <v>0</v>
      </c>
      <c r="G107">
        <f>IF(G106-soki[[#This Row],[wielkosc_zamowienia]]+soki[[#This Row],[Dzien Produkcji]]&gt;0,G106+soki[[#This Row],[Dzien Produkcji]]-soki[[#This Row],[wielkosc_zamowienia]],G106+soki[[#This Row],[Dzien Produkcji]])</f>
        <v>62004</v>
      </c>
      <c r="H107">
        <f>IF(G106+F107-soki[[#This Row],[wielkosc_zamowienia]]&lt;0,soki[[#This Row],[wielkosc_zamowienia]],0)</f>
        <v>0</v>
      </c>
      <c r="I107">
        <f>I106+(IF(H106&gt;0,1,0)*IF(soki[[#This Row],[Dzien Produkcji]]=12000,H106,0))</f>
        <v>0</v>
      </c>
    </row>
    <row r="108" spans="1:9" x14ac:dyDescent="0.25">
      <c r="A108">
        <v>107</v>
      </c>
      <c r="B108" s="1">
        <v>44249</v>
      </c>
      <c r="C108" t="s">
        <v>6</v>
      </c>
      <c r="D108">
        <v>6500</v>
      </c>
      <c r="E108">
        <v>1</v>
      </c>
      <c r="F108">
        <f>IF(WEEKDAY(soki[[#This Row],[data]],2)&lt;6,G$759,5000)*IF(soki[[#This Row],[data]]=B107,0,1)</f>
        <v>0</v>
      </c>
      <c r="G108">
        <f>IF(G107-soki[[#This Row],[wielkosc_zamowienia]]+soki[[#This Row],[Dzien Produkcji]]&gt;0,G107+soki[[#This Row],[Dzien Produkcji]]-soki[[#This Row],[wielkosc_zamowienia]],G107+soki[[#This Row],[Dzien Produkcji]])</f>
        <v>55504</v>
      </c>
      <c r="H108">
        <f>IF(G107+F108-soki[[#This Row],[wielkosc_zamowienia]]&lt;0,soki[[#This Row],[wielkosc_zamowienia]],0)</f>
        <v>0</v>
      </c>
      <c r="I108">
        <f>I107+(IF(H107&gt;0,1,0)*IF(soki[[#This Row],[Dzien Produkcji]]=12000,H107,0))</f>
        <v>0</v>
      </c>
    </row>
    <row r="109" spans="1:9" x14ac:dyDescent="0.25">
      <c r="A109">
        <v>108</v>
      </c>
      <c r="B109" s="1">
        <v>44250</v>
      </c>
      <c r="C109" t="s">
        <v>6</v>
      </c>
      <c r="D109">
        <v>6050</v>
      </c>
      <c r="E109">
        <v>1</v>
      </c>
      <c r="F109">
        <f>IF(WEEKDAY(soki[[#This Row],[data]],2)&lt;6,G$759,5000)*IF(soki[[#This Row],[data]]=B108,0,1)</f>
        <v>13179</v>
      </c>
      <c r="G109">
        <f>IF(G108-soki[[#This Row],[wielkosc_zamowienia]]+soki[[#This Row],[Dzien Produkcji]]&gt;0,G108+soki[[#This Row],[Dzien Produkcji]]-soki[[#This Row],[wielkosc_zamowienia]],G108+soki[[#This Row],[Dzien Produkcji]])</f>
        <v>62633</v>
      </c>
      <c r="H109">
        <f>IF(G108+F109-soki[[#This Row],[wielkosc_zamowienia]]&lt;0,soki[[#This Row],[wielkosc_zamowienia]],0)</f>
        <v>0</v>
      </c>
      <c r="I109">
        <f>I108+(IF(H108&gt;0,1,0)*IF(soki[[#This Row],[Dzien Produkcji]]=12000,H108,0))</f>
        <v>0</v>
      </c>
    </row>
    <row r="110" spans="1:9" x14ac:dyDescent="0.25">
      <c r="A110">
        <v>109</v>
      </c>
      <c r="B110" s="1">
        <v>44250</v>
      </c>
      <c r="C110" t="s">
        <v>5</v>
      </c>
      <c r="D110">
        <v>6880</v>
      </c>
      <c r="E110">
        <v>1</v>
      </c>
      <c r="F110">
        <f>IF(WEEKDAY(soki[[#This Row],[data]],2)&lt;6,G$759,5000)*IF(soki[[#This Row],[data]]=B109,0,1)</f>
        <v>0</v>
      </c>
      <c r="G110">
        <f>IF(G109-soki[[#This Row],[wielkosc_zamowienia]]+soki[[#This Row],[Dzien Produkcji]]&gt;0,G109+soki[[#This Row],[Dzien Produkcji]]-soki[[#This Row],[wielkosc_zamowienia]],G109+soki[[#This Row],[Dzien Produkcji]])</f>
        <v>55753</v>
      </c>
      <c r="H110">
        <f>IF(G109+F110-soki[[#This Row],[wielkosc_zamowienia]]&lt;0,soki[[#This Row],[wielkosc_zamowienia]],0)</f>
        <v>0</v>
      </c>
      <c r="I110">
        <f>I109+(IF(H109&gt;0,1,0)*IF(soki[[#This Row],[Dzien Produkcji]]=12000,H109,0))</f>
        <v>0</v>
      </c>
    </row>
    <row r="111" spans="1:9" x14ac:dyDescent="0.25">
      <c r="A111">
        <v>110</v>
      </c>
      <c r="B111" s="1">
        <v>44251</v>
      </c>
      <c r="C111" t="s">
        <v>5</v>
      </c>
      <c r="D111">
        <v>3790</v>
      </c>
      <c r="E111">
        <v>1</v>
      </c>
      <c r="F111">
        <f>IF(WEEKDAY(soki[[#This Row],[data]],2)&lt;6,G$759,5000)*IF(soki[[#This Row],[data]]=B110,0,1)</f>
        <v>13179</v>
      </c>
      <c r="G111">
        <f>IF(G110-soki[[#This Row],[wielkosc_zamowienia]]+soki[[#This Row],[Dzien Produkcji]]&gt;0,G110+soki[[#This Row],[Dzien Produkcji]]-soki[[#This Row],[wielkosc_zamowienia]],G110+soki[[#This Row],[Dzien Produkcji]])</f>
        <v>65142</v>
      </c>
      <c r="H111">
        <f>IF(G110+F111-soki[[#This Row],[wielkosc_zamowienia]]&lt;0,soki[[#This Row],[wielkosc_zamowienia]],0)</f>
        <v>0</v>
      </c>
      <c r="I111">
        <f>I110+(IF(H110&gt;0,1,0)*IF(soki[[#This Row],[Dzien Produkcji]]=12000,H110,0))</f>
        <v>0</v>
      </c>
    </row>
    <row r="112" spans="1:9" x14ac:dyDescent="0.25">
      <c r="A112">
        <v>111</v>
      </c>
      <c r="B112" s="1">
        <v>44252</v>
      </c>
      <c r="C112" t="s">
        <v>5</v>
      </c>
      <c r="D112">
        <v>4560</v>
      </c>
      <c r="E112">
        <v>1</v>
      </c>
      <c r="F112">
        <f>IF(WEEKDAY(soki[[#This Row],[data]],2)&lt;6,G$759,5000)*IF(soki[[#This Row],[data]]=B111,0,1)</f>
        <v>13179</v>
      </c>
      <c r="G112">
        <f>IF(G111-soki[[#This Row],[wielkosc_zamowienia]]+soki[[#This Row],[Dzien Produkcji]]&gt;0,G111+soki[[#This Row],[Dzien Produkcji]]-soki[[#This Row],[wielkosc_zamowienia]],G111+soki[[#This Row],[Dzien Produkcji]])</f>
        <v>73761</v>
      </c>
      <c r="H112">
        <f>IF(G111+F112-soki[[#This Row],[wielkosc_zamowienia]]&lt;0,soki[[#This Row],[wielkosc_zamowienia]],0)</f>
        <v>0</v>
      </c>
      <c r="I112">
        <f>I111+(IF(H111&gt;0,1,0)*IF(soki[[#This Row],[Dzien Produkcji]]=12000,H111,0))</f>
        <v>0</v>
      </c>
    </row>
    <row r="113" spans="1:9" x14ac:dyDescent="0.25">
      <c r="A113">
        <v>112</v>
      </c>
      <c r="B113" s="1">
        <v>44252</v>
      </c>
      <c r="C113" t="s">
        <v>6</v>
      </c>
      <c r="D113">
        <v>3910</v>
      </c>
      <c r="E113">
        <v>1</v>
      </c>
      <c r="F113">
        <f>IF(WEEKDAY(soki[[#This Row],[data]],2)&lt;6,G$759,5000)*IF(soki[[#This Row],[data]]=B112,0,1)</f>
        <v>0</v>
      </c>
      <c r="G113">
        <f>IF(G112-soki[[#This Row],[wielkosc_zamowienia]]+soki[[#This Row],[Dzien Produkcji]]&gt;0,G112+soki[[#This Row],[Dzien Produkcji]]-soki[[#This Row],[wielkosc_zamowienia]],G112+soki[[#This Row],[Dzien Produkcji]])</f>
        <v>69851</v>
      </c>
      <c r="H113">
        <f>IF(G112+F113-soki[[#This Row],[wielkosc_zamowienia]]&lt;0,soki[[#This Row],[wielkosc_zamowienia]],0)</f>
        <v>0</v>
      </c>
      <c r="I113">
        <f>I112+(IF(H112&gt;0,1,0)*IF(soki[[#This Row],[Dzien Produkcji]]=12000,H112,0))</f>
        <v>0</v>
      </c>
    </row>
    <row r="114" spans="1:9" x14ac:dyDescent="0.25">
      <c r="A114">
        <v>113</v>
      </c>
      <c r="B114" s="1">
        <v>44252</v>
      </c>
      <c r="C114" t="s">
        <v>4</v>
      </c>
      <c r="D114">
        <v>5060</v>
      </c>
      <c r="E114">
        <v>1</v>
      </c>
      <c r="F114">
        <f>IF(WEEKDAY(soki[[#This Row],[data]],2)&lt;6,G$759,5000)*IF(soki[[#This Row],[data]]=B113,0,1)</f>
        <v>0</v>
      </c>
      <c r="G114">
        <f>IF(G113-soki[[#This Row],[wielkosc_zamowienia]]+soki[[#This Row],[Dzien Produkcji]]&gt;0,G113+soki[[#This Row],[Dzien Produkcji]]-soki[[#This Row],[wielkosc_zamowienia]],G113+soki[[#This Row],[Dzien Produkcji]])</f>
        <v>64791</v>
      </c>
      <c r="H114">
        <f>IF(G113+F114-soki[[#This Row],[wielkosc_zamowienia]]&lt;0,soki[[#This Row],[wielkosc_zamowienia]],0)</f>
        <v>0</v>
      </c>
      <c r="I114">
        <f>I113+(IF(H113&gt;0,1,0)*IF(soki[[#This Row],[Dzien Produkcji]]=12000,H113,0))</f>
        <v>0</v>
      </c>
    </row>
    <row r="115" spans="1:9" x14ac:dyDescent="0.25">
      <c r="A115">
        <v>114</v>
      </c>
      <c r="B115" s="1">
        <v>44253</v>
      </c>
      <c r="C115" t="s">
        <v>7</v>
      </c>
      <c r="D115">
        <v>9440</v>
      </c>
      <c r="E115">
        <v>1</v>
      </c>
      <c r="F115">
        <f>IF(WEEKDAY(soki[[#This Row],[data]],2)&lt;6,G$759,5000)*IF(soki[[#This Row],[data]]=B114,0,1)</f>
        <v>13179</v>
      </c>
      <c r="G115">
        <f>IF(G114-soki[[#This Row],[wielkosc_zamowienia]]+soki[[#This Row],[Dzien Produkcji]]&gt;0,G114+soki[[#This Row],[Dzien Produkcji]]-soki[[#This Row],[wielkosc_zamowienia]],G114+soki[[#This Row],[Dzien Produkcji]])</f>
        <v>68530</v>
      </c>
      <c r="H115">
        <f>IF(G114+F115-soki[[#This Row],[wielkosc_zamowienia]]&lt;0,soki[[#This Row],[wielkosc_zamowienia]],0)</f>
        <v>0</v>
      </c>
      <c r="I115">
        <f>I114+(IF(H114&gt;0,1,0)*IF(soki[[#This Row],[Dzien Produkcji]]=12000,H114,0))</f>
        <v>0</v>
      </c>
    </row>
    <row r="116" spans="1:9" x14ac:dyDescent="0.25">
      <c r="A116">
        <v>115</v>
      </c>
      <c r="B116" s="1">
        <v>44253</v>
      </c>
      <c r="C116" t="s">
        <v>4</v>
      </c>
      <c r="D116">
        <v>5100</v>
      </c>
      <c r="E116">
        <v>1</v>
      </c>
      <c r="F116">
        <f>IF(WEEKDAY(soki[[#This Row],[data]],2)&lt;6,G$759,5000)*IF(soki[[#This Row],[data]]=B115,0,1)</f>
        <v>0</v>
      </c>
      <c r="G116">
        <f>IF(G115-soki[[#This Row],[wielkosc_zamowienia]]+soki[[#This Row],[Dzien Produkcji]]&gt;0,G115+soki[[#This Row],[Dzien Produkcji]]-soki[[#This Row],[wielkosc_zamowienia]],G115+soki[[#This Row],[Dzien Produkcji]])</f>
        <v>63430</v>
      </c>
      <c r="H116">
        <f>IF(G115+F116-soki[[#This Row],[wielkosc_zamowienia]]&lt;0,soki[[#This Row],[wielkosc_zamowienia]],0)</f>
        <v>0</v>
      </c>
      <c r="I116">
        <f>I115+(IF(H115&gt;0,1,0)*IF(soki[[#This Row],[Dzien Produkcji]]=12000,H115,0))</f>
        <v>0</v>
      </c>
    </row>
    <row r="117" spans="1:9" x14ac:dyDescent="0.25">
      <c r="A117">
        <v>116</v>
      </c>
      <c r="B117" s="1">
        <v>44254</v>
      </c>
      <c r="C117" t="s">
        <v>5</v>
      </c>
      <c r="D117">
        <v>4360</v>
      </c>
      <c r="E117">
        <v>1</v>
      </c>
      <c r="F117">
        <f>IF(WEEKDAY(soki[[#This Row],[data]],2)&lt;6,G$759,5000)*IF(soki[[#This Row],[data]]=B116,0,1)</f>
        <v>5000</v>
      </c>
      <c r="G117">
        <f>IF(G116-soki[[#This Row],[wielkosc_zamowienia]]+soki[[#This Row],[Dzien Produkcji]]&gt;0,G116+soki[[#This Row],[Dzien Produkcji]]-soki[[#This Row],[wielkosc_zamowienia]],G116+soki[[#This Row],[Dzien Produkcji]])</f>
        <v>64070</v>
      </c>
      <c r="H117">
        <f>IF(G116+F117-soki[[#This Row],[wielkosc_zamowienia]]&lt;0,soki[[#This Row],[wielkosc_zamowienia]],0)</f>
        <v>0</v>
      </c>
      <c r="I117">
        <f>I116+(IF(H116&gt;0,1,0)*IF(soki[[#This Row],[Dzien Produkcji]]=12000,H116,0))</f>
        <v>0</v>
      </c>
    </row>
    <row r="118" spans="1:9" x14ac:dyDescent="0.25">
      <c r="A118">
        <v>117</v>
      </c>
      <c r="B118" s="1">
        <v>44254</v>
      </c>
      <c r="C118" t="s">
        <v>6</v>
      </c>
      <c r="D118">
        <v>6220</v>
      </c>
      <c r="E118">
        <v>1</v>
      </c>
      <c r="F118">
        <f>IF(WEEKDAY(soki[[#This Row],[data]],2)&lt;6,G$759,5000)*IF(soki[[#This Row],[data]]=B117,0,1)</f>
        <v>0</v>
      </c>
      <c r="G118">
        <f>IF(G117-soki[[#This Row],[wielkosc_zamowienia]]+soki[[#This Row],[Dzien Produkcji]]&gt;0,G117+soki[[#This Row],[Dzien Produkcji]]-soki[[#This Row],[wielkosc_zamowienia]],G117+soki[[#This Row],[Dzien Produkcji]])</f>
        <v>57850</v>
      </c>
      <c r="H118">
        <f>IF(G117+F118-soki[[#This Row],[wielkosc_zamowienia]]&lt;0,soki[[#This Row],[wielkosc_zamowienia]],0)</f>
        <v>0</v>
      </c>
      <c r="I118">
        <f>I117+(IF(H117&gt;0,1,0)*IF(soki[[#This Row],[Dzien Produkcji]]=12000,H117,0))</f>
        <v>0</v>
      </c>
    </row>
    <row r="119" spans="1:9" x14ac:dyDescent="0.25">
      <c r="A119">
        <v>118</v>
      </c>
      <c r="B119" s="1">
        <v>44255</v>
      </c>
      <c r="C119" t="s">
        <v>4</v>
      </c>
      <c r="D119">
        <v>4290</v>
      </c>
      <c r="E119">
        <v>1</v>
      </c>
      <c r="F119">
        <f>IF(WEEKDAY(soki[[#This Row],[data]],2)&lt;6,G$759,5000)*IF(soki[[#This Row],[data]]=B118,0,1)</f>
        <v>5000</v>
      </c>
      <c r="G119">
        <f>IF(G118-soki[[#This Row],[wielkosc_zamowienia]]+soki[[#This Row],[Dzien Produkcji]]&gt;0,G118+soki[[#This Row],[Dzien Produkcji]]-soki[[#This Row],[wielkosc_zamowienia]],G118+soki[[#This Row],[Dzien Produkcji]])</f>
        <v>58560</v>
      </c>
      <c r="H119">
        <f>IF(G118+F119-soki[[#This Row],[wielkosc_zamowienia]]&lt;0,soki[[#This Row],[wielkosc_zamowienia]],0)</f>
        <v>0</v>
      </c>
      <c r="I119">
        <f>I118+(IF(H118&gt;0,1,0)*IF(soki[[#This Row],[Dzien Produkcji]]=12000,H118,0))</f>
        <v>0</v>
      </c>
    </row>
    <row r="120" spans="1:9" x14ac:dyDescent="0.25">
      <c r="A120">
        <v>119</v>
      </c>
      <c r="B120" s="1">
        <v>44255</v>
      </c>
      <c r="C120" t="s">
        <v>6</v>
      </c>
      <c r="D120">
        <v>1260</v>
      </c>
      <c r="E120">
        <v>1</v>
      </c>
      <c r="F120">
        <f>IF(WEEKDAY(soki[[#This Row],[data]],2)&lt;6,G$759,5000)*IF(soki[[#This Row],[data]]=B119,0,1)</f>
        <v>0</v>
      </c>
      <c r="G120">
        <f>IF(G119-soki[[#This Row],[wielkosc_zamowienia]]+soki[[#This Row],[Dzien Produkcji]]&gt;0,G119+soki[[#This Row],[Dzien Produkcji]]-soki[[#This Row],[wielkosc_zamowienia]],G119+soki[[#This Row],[Dzien Produkcji]])</f>
        <v>57300</v>
      </c>
      <c r="H120">
        <f>IF(G119+F120-soki[[#This Row],[wielkosc_zamowienia]]&lt;0,soki[[#This Row],[wielkosc_zamowienia]],0)</f>
        <v>0</v>
      </c>
      <c r="I120">
        <f>I119+(IF(H119&gt;0,1,0)*IF(soki[[#This Row],[Dzien Produkcji]]=12000,H119,0))</f>
        <v>0</v>
      </c>
    </row>
    <row r="121" spans="1:9" x14ac:dyDescent="0.25">
      <c r="A121">
        <v>120</v>
      </c>
      <c r="B121" s="1">
        <v>44256</v>
      </c>
      <c r="C121" t="s">
        <v>5</v>
      </c>
      <c r="D121">
        <v>9520</v>
      </c>
      <c r="E121">
        <v>1</v>
      </c>
      <c r="F121">
        <f>IF(WEEKDAY(soki[[#This Row],[data]],2)&lt;6,G$759,5000)*IF(soki[[#This Row],[data]]=B120,0,1)</f>
        <v>13179</v>
      </c>
      <c r="G121">
        <f>IF(G120-soki[[#This Row],[wielkosc_zamowienia]]+soki[[#This Row],[Dzien Produkcji]]&gt;0,G120+soki[[#This Row],[Dzien Produkcji]]-soki[[#This Row],[wielkosc_zamowienia]],G120+soki[[#This Row],[Dzien Produkcji]])</f>
        <v>60959</v>
      </c>
      <c r="H121">
        <f>IF(G120+F121-soki[[#This Row],[wielkosc_zamowienia]]&lt;0,soki[[#This Row],[wielkosc_zamowienia]],0)</f>
        <v>0</v>
      </c>
      <c r="I121">
        <f>I120+(IF(H120&gt;0,1,0)*IF(soki[[#This Row],[Dzien Produkcji]]=12000,H120,0))</f>
        <v>0</v>
      </c>
    </row>
    <row r="122" spans="1:9" x14ac:dyDescent="0.25">
      <c r="A122">
        <v>121</v>
      </c>
      <c r="B122" s="1">
        <v>44256</v>
      </c>
      <c r="C122" t="s">
        <v>4</v>
      </c>
      <c r="D122">
        <v>8650</v>
      </c>
      <c r="E122">
        <v>1</v>
      </c>
      <c r="F122">
        <f>IF(WEEKDAY(soki[[#This Row],[data]],2)&lt;6,G$759,5000)*IF(soki[[#This Row],[data]]=B121,0,1)</f>
        <v>0</v>
      </c>
      <c r="G122">
        <f>IF(G121-soki[[#This Row],[wielkosc_zamowienia]]+soki[[#This Row],[Dzien Produkcji]]&gt;0,G121+soki[[#This Row],[Dzien Produkcji]]-soki[[#This Row],[wielkosc_zamowienia]],G121+soki[[#This Row],[Dzien Produkcji]])</f>
        <v>52309</v>
      </c>
      <c r="H122">
        <f>IF(G121+F122-soki[[#This Row],[wielkosc_zamowienia]]&lt;0,soki[[#This Row],[wielkosc_zamowienia]],0)</f>
        <v>0</v>
      </c>
      <c r="I122">
        <f>I121+(IF(H121&gt;0,1,0)*IF(soki[[#This Row],[Dzien Produkcji]]=12000,H121,0))</f>
        <v>0</v>
      </c>
    </row>
    <row r="123" spans="1:9" x14ac:dyDescent="0.25">
      <c r="A123">
        <v>122</v>
      </c>
      <c r="B123" s="1">
        <v>44257</v>
      </c>
      <c r="C123" t="s">
        <v>6</v>
      </c>
      <c r="D123">
        <v>9080</v>
      </c>
      <c r="E123">
        <v>1</v>
      </c>
      <c r="F123">
        <f>IF(WEEKDAY(soki[[#This Row],[data]],2)&lt;6,G$759,5000)*IF(soki[[#This Row],[data]]=B122,0,1)</f>
        <v>13179</v>
      </c>
      <c r="G123">
        <f>IF(G122-soki[[#This Row],[wielkosc_zamowienia]]+soki[[#This Row],[Dzien Produkcji]]&gt;0,G122+soki[[#This Row],[Dzien Produkcji]]-soki[[#This Row],[wielkosc_zamowienia]],G122+soki[[#This Row],[Dzien Produkcji]])</f>
        <v>56408</v>
      </c>
      <c r="H123">
        <f>IF(G122+F123-soki[[#This Row],[wielkosc_zamowienia]]&lt;0,soki[[#This Row],[wielkosc_zamowienia]],0)</f>
        <v>0</v>
      </c>
      <c r="I123">
        <f>I122+(IF(H122&gt;0,1,0)*IF(soki[[#This Row],[Dzien Produkcji]]=12000,H122,0))</f>
        <v>0</v>
      </c>
    </row>
    <row r="124" spans="1:9" x14ac:dyDescent="0.25">
      <c r="A124">
        <v>123</v>
      </c>
      <c r="B124" s="1">
        <v>44257</v>
      </c>
      <c r="C124" t="s">
        <v>5</v>
      </c>
      <c r="D124">
        <v>1510</v>
      </c>
      <c r="E124">
        <v>1</v>
      </c>
      <c r="F124">
        <f>IF(WEEKDAY(soki[[#This Row],[data]],2)&lt;6,G$759,5000)*IF(soki[[#This Row],[data]]=B123,0,1)</f>
        <v>0</v>
      </c>
      <c r="G124">
        <f>IF(G123-soki[[#This Row],[wielkosc_zamowienia]]+soki[[#This Row],[Dzien Produkcji]]&gt;0,G123+soki[[#This Row],[Dzien Produkcji]]-soki[[#This Row],[wielkosc_zamowienia]],G123+soki[[#This Row],[Dzien Produkcji]])</f>
        <v>54898</v>
      </c>
      <c r="H124">
        <f>IF(G123+F124-soki[[#This Row],[wielkosc_zamowienia]]&lt;0,soki[[#This Row],[wielkosc_zamowienia]],0)</f>
        <v>0</v>
      </c>
      <c r="I124">
        <f>I123+(IF(H123&gt;0,1,0)*IF(soki[[#This Row],[Dzien Produkcji]]=12000,H123,0))</f>
        <v>0</v>
      </c>
    </row>
    <row r="125" spans="1:9" x14ac:dyDescent="0.25">
      <c r="A125">
        <v>124</v>
      </c>
      <c r="B125" s="1">
        <v>44258</v>
      </c>
      <c r="C125" t="s">
        <v>4</v>
      </c>
      <c r="D125">
        <v>6850</v>
      </c>
      <c r="E125">
        <v>1</v>
      </c>
      <c r="F125">
        <f>IF(WEEKDAY(soki[[#This Row],[data]],2)&lt;6,G$759,5000)*IF(soki[[#This Row],[data]]=B124,0,1)</f>
        <v>13179</v>
      </c>
      <c r="G125">
        <f>IF(G124-soki[[#This Row],[wielkosc_zamowienia]]+soki[[#This Row],[Dzien Produkcji]]&gt;0,G124+soki[[#This Row],[Dzien Produkcji]]-soki[[#This Row],[wielkosc_zamowienia]],G124+soki[[#This Row],[Dzien Produkcji]])</f>
        <v>61227</v>
      </c>
      <c r="H125">
        <f>IF(G124+F125-soki[[#This Row],[wielkosc_zamowienia]]&lt;0,soki[[#This Row],[wielkosc_zamowienia]],0)</f>
        <v>0</v>
      </c>
      <c r="I125">
        <f>I124+(IF(H124&gt;0,1,0)*IF(soki[[#This Row],[Dzien Produkcji]]=12000,H124,0))</f>
        <v>0</v>
      </c>
    </row>
    <row r="126" spans="1:9" x14ac:dyDescent="0.25">
      <c r="A126">
        <v>125</v>
      </c>
      <c r="B126" s="1">
        <v>44259</v>
      </c>
      <c r="C126" t="s">
        <v>4</v>
      </c>
      <c r="D126">
        <v>6210</v>
      </c>
      <c r="E126">
        <v>1</v>
      </c>
      <c r="F126">
        <f>IF(WEEKDAY(soki[[#This Row],[data]],2)&lt;6,G$759,5000)*IF(soki[[#This Row],[data]]=B125,0,1)</f>
        <v>13179</v>
      </c>
      <c r="G126">
        <f>IF(G125-soki[[#This Row],[wielkosc_zamowienia]]+soki[[#This Row],[Dzien Produkcji]]&gt;0,G125+soki[[#This Row],[Dzien Produkcji]]-soki[[#This Row],[wielkosc_zamowienia]],G125+soki[[#This Row],[Dzien Produkcji]])</f>
        <v>68196</v>
      </c>
      <c r="H126">
        <f>IF(G125+F126-soki[[#This Row],[wielkosc_zamowienia]]&lt;0,soki[[#This Row],[wielkosc_zamowienia]],0)</f>
        <v>0</v>
      </c>
      <c r="I126">
        <f>I125+(IF(H125&gt;0,1,0)*IF(soki[[#This Row],[Dzien Produkcji]]=12000,H125,0))</f>
        <v>0</v>
      </c>
    </row>
    <row r="127" spans="1:9" x14ac:dyDescent="0.25">
      <c r="A127">
        <v>126</v>
      </c>
      <c r="B127" s="1">
        <v>44260</v>
      </c>
      <c r="C127" t="s">
        <v>4</v>
      </c>
      <c r="D127">
        <v>3340</v>
      </c>
      <c r="E127">
        <v>1</v>
      </c>
      <c r="F127">
        <f>IF(WEEKDAY(soki[[#This Row],[data]],2)&lt;6,G$759,5000)*IF(soki[[#This Row],[data]]=B126,0,1)</f>
        <v>13179</v>
      </c>
      <c r="G127">
        <f>IF(G126-soki[[#This Row],[wielkosc_zamowienia]]+soki[[#This Row],[Dzien Produkcji]]&gt;0,G126+soki[[#This Row],[Dzien Produkcji]]-soki[[#This Row],[wielkosc_zamowienia]],G126+soki[[#This Row],[Dzien Produkcji]])</f>
        <v>78035</v>
      </c>
      <c r="H127">
        <f>IF(G126+F127-soki[[#This Row],[wielkosc_zamowienia]]&lt;0,soki[[#This Row],[wielkosc_zamowienia]],0)</f>
        <v>0</v>
      </c>
      <c r="I127">
        <f>I126+(IF(H126&gt;0,1,0)*IF(soki[[#This Row],[Dzien Produkcji]]=12000,H126,0))</f>
        <v>0</v>
      </c>
    </row>
    <row r="128" spans="1:9" x14ac:dyDescent="0.25">
      <c r="A128">
        <v>127</v>
      </c>
      <c r="B128" s="1">
        <v>44260</v>
      </c>
      <c r="C128" t="s">
        <v>5</v>
      </c>
      <c r="D128">
        <v>3450</v>
      </c>
      <c r="E128">
        <v>1</v>
      </c>
      <c r="F128">
        <f>IF(WEEKDAY(soki[[#This Row],[data]],2)&lt;6,G$759,5000)*IF(soki[[#This Row],[data]]=B127,0,1)</f>
        <v>0</v>
      </c>
      <c r="G128">
        <f>IF(G127-soki[[#This Row],[wielkosc_zamowienia]]+soki[[#This Row],[Dzien Produkcji]]&gt;0,G127+soki[[#This Row],[Dzien Produkcji]]-soki[[#This Row],[wielkosc_zamowienia]],G127+soki[[#This Row],[Dzien Produkcji]])</f>
        <v>74585</v>
      </c>
      <c r="H128">
        <f>IF(G127+F128-soki[[#This Row],[wielkosc_zamowienia]]&lt;0,soki[[#This Row],[wielkosc_zamowienia]],0)</f>
        <v>0</v>
      </c>
      <c r="I128">
        <f>I127+(IF(H127&gt;0,1,0)*IF(soki[[#This Row],[Dzien Produkcji]]=12000,H127,0))</f>
        <v>0</v>
      </c>
    </row>
    <row r="129" spans="1:9" x14ac:dyDescent="0.25">
      <c r="A129">
        <v>128</v>
      </c>
      <c r="B129" s="1">
        <v>44261</v>
      </c>
      <c r="C129" t="s">
        <v>7</v>
      </c>
      <c r="D129">
        <v>3270</v>
      </c>
      <c r="E129">
        <v>1</v>
      </c>
      <c r="F129">
        <f>IF(WEEKDAY(soki[[#This Row],[data]],2)&lt;6,G$759,5000)*IF(soki[[#This Row],[data]]=B128,0,1)</f>
        <v>5000</v>
      </c>
      <c r="G129">
        <f>IF(G128-soki[[#This Row],[wielkosc_zamowienia]]+soki[[#This Row],[Dzien Produkcji]]&gt;0,G128+soki[[#This Row],[Dzien Produkcji]]-soki[[#This Row],[wielkosc_zamowienia]],G128+soki[[#This Row],[Dzien Produkcji]])</f>
        <v>76315</v>
      </c>
      <c r="H129">
        <f>IF(G128+F129-soki[[#This Row],[wielkosc_zamowienia]]&lt;0,soki[[#This Row],[wielkosc_zamowienia]],0)</f>
        <v>0</v>
      </c>
      <c r="I129">
        <f>I128+(IF(H128&gt;0,1,0)*IF(soki[[#This Row],[Dzien Produkcji]]=12000,H128,0))</f>
        <v>0</v>
      </c>
    </row>
    <row r="130" spans="1:9" x14ac:dyDescent="0.25">
      <c r="A130">
        <v>129</v>
      </c>
      <c r="B130" s="1">
        <v>44261</v>
      </c>
      <c r="C130" t="s">
        <v>6</v>
      </c>
      <c r="D130">
        <v>3580</v>
      </c>
      <c r="E130">
        <v>1</v>
      </c>
      <c r="F130">
        <f>IF(WEEKDAY(soki[[#This Row],[data]],2)&lt;6,G$759,5000)*IF(soki[[#This Row],[data]]=B129,0,1)</f>
        <v>0</v>
      </c>
      <c r="G130">
        <f>IF(G129-soki[[#This Row],[wielkosc_zamowienia]]+soki[[#This Row],[Dzien Produkcji]]&gt;0,G129+soki[[#This Row],[Dzien Produkcji]]-soki[[#This Row],[wielkosc_zamowienia]],G129+soki[[#This Row],[Dzien Produkcji]])</f>
        <v>72735</v>
      </c>
      <c r="H130">
        <f>IF(G129+F130-soki[[#This Row],[wielkosc_zamowienia]]&lt;0,soki[[#This Row],[wielkosc_zamowienia]],0)</f>
        <v>0</v>
      </c>
      <c r="I130">
        <f>I129+(IF(H129&gt;0,1,0)*IF(soki[[#This Row],[Dzien Produkcji]]=12000,H129,0))</f>
        <v>0</v>
      </c>
    </row>
    <row r="131" spans="1:9" x14ac:dyDescent="0.25">
      <c r="A131">
        <v>130</v>
      </c>
      <c r="B131" s="1">
        <v>44261</v>
      </c>
      <c r="C131" t="s">
        <v>5</v>
      </c>
      <c r="D131">
        <v>9560</v>
      </c>
      <c r="E131">
        <v>1</v>
      </c>
      <c r="F131">
        <f>IF(WEEKDAY(soki[[#This Row],[data]],2)&lt;6,G$759,5000)*IF(soki[[#This Row],[data]]=B130,0,1)</f>
        <v>0</v>
      </c>
      <c r="G131">
        <f>IF(G130-soki[[#This Row],[wielkosc_zamowienia]]+soki[[#This Row],[Dzien Produkcji]]&gt;0,G130+soki[[#This Row],[Dzien Produkcji]]-soki[[#This Row],[wielkosc_zamowienia]],G130+soki[[#This Row],[Dzien Produkcji]])</f>
        <v>63175</v>
      </c>
      <c r="H131">
        <f>IF(G130+F131-soki[[#This Row],[wielkosc_zamowienia]]&lt;0,soki[[#This Row],[wielkosc_zamowienia]],0)</f>
        <v>0</v>
      </c>
      <c r="I131">
        <f>I130+(IF(H130&gt;0,1,0)*IF(soki[[#This Row],[Dzien Produkcji]]=12000,H130,0))</f>
        <v>0</v>
      </c>
    </row>
    <row r="132" spans="1:9" x14ac:dyDescent="0.25">
      <c r="A132">
        <v>131</v>
      </c>
      <c r="B132" s="1">
        <v>44262</v>
      </c>
      <c r="C132" t="s">
        <v>4</v>
      </c>
      <c r="D132">
        <v>5310</v>
      </c>
      <c r="E132">
        <v>1</v>
      </c>
      <c r="F132">
        <f>IF(WEEKDAY(soki[[#This Row],[data]],2)&lt;6,G$759,5000)*IF(soki[[#This Row],[data]]=B131,0,1)</f>
        <v>5000</v>
      </c>
      <c r="G132">
        <f>IF(G131-soki[[#This Row],[wielkosc_zamowienia]]+soki[[#This Row],[Dzien Produkcji]]&gt;0,G131+soki[[#This Row],[Dzien Produkcji]]-soki[[#This Row],[wielkosc_zamowienia]],G131+soki[[#This Row],[Dzien Produkcji]])</f>
        <v>62865</v>
      </c>
      <c r="H132">
        <f>IF(G131+F132-soki[[#This Row],[wielkosc_zamowienia]]&lt;0,soki[[#This Row],[wielkosc_zamowienia]],0)</f>
        <v>0</v>
      </c>
      <c r="I132">
        <f>I131+(IF(H131&gt;0,1,0)*IF(soki[[#This Row],[Dzien Produkcji]]=12000,H131,0))</f>
        <v>0</v>
      </c>
    </row>
    <row r="133" spans="1:9" x14ac:dyDescent="0.25">
      <c r="A133">
        <v>132</v>
      </c>
      <c r="B133" s="1">
        <v>44263</v>
      </c>
      <c r="C133" t="s">
        <v>4</v>
      </c>
      <c r="D133">
        <v>9130</v>
      </c>
      <c r="E133">
        <v>1</v>
      </c>
      <c r="F133">
        <f>IF(WEEKDAY(soki[[#This Row],[data]],2)&lt;6,G$759,5000)*IF(soki[[#This Row],[data]]=B132,0,1)</f>
        <v>13179</v>
      </c>
      <c r="G133">
        <f>IF(G132-soki[[#This Row],[wielkosc_zamowienia]]+soki[[#This Row],[Dzien Produkcji]]&gt;0,G132+soki[[#This Row],[Dzien Produkcji]]-soki[[#This Row],[wielkosc_zamowienia]],G132+soki[[#This Row],[Dzien Produkcji]])</f>
        <v>66914</v>
      </c>
      <c r="H133">
        <f>IF(G132+F133-soki[[#This Row],[wielkosc_zamowienia]]&lt;0,soki[[#This Row],[wielkosc_zamowienia]],0)</f>
        <v>0</v>
      </c>
      <c r="I133">
        <f>I132+(IF(H132&gt;0,1,0)*IF(soki[[#This Row],[Dzien Produkcji]]=12000,H132,0))</f>
        <v>0</v>
      </c>
    </row>
    <row r="134" spans="1:9" x14ac:dyDescent="0.25">
      <c r="A134">
        <v>133</v>
      </c>
      <c r="B134" s="1">
        <v>44263</v>
      </c>
      <c r="C134" t="s">
        <v>5</v>
      </c>
      <c r="D134">
        <v>8710</v>
      </c>
      <c r="E134">
        <v>1</v>
      </c>
      <c r="F134">
        <f>IF(WEEKDAY(soki[[#This Row],[data]],2)&lt;6,G$759,5000)*IF(soki[[#This Row],[data]]=B133,0,1)</f>
        <v>0</v>
      </c>
      <c r="G134">
        <f>IF(G133-soki[[#This Row],[wielkosc_zamowienia]]+soki[[#This Row],[Dzien Produkcji]]&gt;0,G133+soki[[#This Row],[Dzien Produkcji]]-soki[[#This Row],[wielkosc_zamowienia]],G133+soki[[#This Row],[Dzien Produkcji]])</f>
        <v>58204</v>
      </c>
      <c r="H134">
        <f>IF(G133+F134-soki[[#This Row],[wielkosc_zamowienia]]&lt;0,soki[[#This Row],[wielkosc_zamowienia]],0)</f>
        <v>0</v>
      </c>
      <c r="I134">
        <f>I133+(IF(H133&gt;0,1,0)*IF(soki[[#This Row],[Dzien Produkcji]]=12000,H133,0))</f>
        <v>0</v>
      </c>
    </row>
    <row r="135" spans="1:9" x14ac:dyDescent="0.25">
      <c r="A135">
        <v>134</v>
      </c>
      <c r="B135" s="1">
        <v>44264</v>
      </c>
      <c r="C135" t="s">
        <v>4</v>
      </c>
      <c r="D135">
        <v>1920</v>
      </c>
      <c r="E135">
        <v>1</v>
      </c>
      <c r="F135">
        <f>IF(WEEKDAY(soki[[#This Row],[data]],2)&lt;6,G$759,5000)*IF(soki[[#This Row],[data]]=B134,0,1)</f>
        <v>13179</v>
      </c>
      <c r="G135">
        <f>IF(G134-soki[[#This Row],[wielkosc_zamowienia]]+soki[[#This Row],[Dzien Produkcji]]&gt;0,G134+soki[[#This Row],[Dzien Produkcji]]-soki[[#This Row],[wielkosc_zamowienia]],G134+soki[[#This Row],[Dzien Produkcji]])</f>
        <v>69463</v>
      </c>
      <c r="H135">
        <f>IF(G134+F135-soki[[#This Row],[wielkosc_zamowienia]]&lt;0,soki[[#This Row],[wielkosc_zamowienia]],0)</f>
        <v>0</v>
      </c>
      <c r="I135">
        <f>I134+(IF(H134&gt;0,1,0)*IF(soki[[#This Row],[Dzien Produkcji]]=12000,H134,0))</f>
        <v>0</v>
      </c>
    </row>
    <row r="136" spans="1:9" x14ac:dyDescent="0.25">
      <c r="A136">
        <v>135</v>
      </c>
      <c r="B136" s="1">
        <v>44264</v>
      </c>
      <c r="C136" t="s">
        <v>5</v>
      </c>
      <c r="D136">
        <v>4330</v>
      </c>
      <c r="E136">
        <v>1</v>
      </c>
      <c r="F136">
        <f>IF(WEEKDAY(soki[[#This Row],[data]],2)&lt;6,G$759,5000)*IF(soki[[#This Row],[data]]=B135,0,1)</f>
        <v>0</v>
      </c>
      <c r="G136">
        <f>IF(G135-soki[[#This Row],[wielkosc_zamowienia]]+soki[[#This Row],[Dzien Produkcji]]&gt;0,G135+soki[[#This Row],[Dzien Produkcji]]-soki[[#This Row],[wielkosc_zamowienia]],G135+soki[[#This Row],[Dzien Produkcji]])</f>
        <v>65133</v>
      </c>
      <c r="H136">
        <f>IF(G135+F136-soki[[#This Row],[wielkosc_zamowienia]]&lt;0,soki[[#This Row],[wielkosc_zamowienia]],0)</f>
        <v>0</v>
      </c>
      <c r="I136">
        <f>I135+(IF(H135&gt;0,1,0)*IF(soki[[#This Row],[Dzien Produkcji]]=12000,H135,0))</f>
        <v>0</v>
      </c>
    </row>
    <row r="137" spans="1:9" x14ac:dyDescent="0.25">
      <c r="A137">
        <v>136</v>
      </c>
      <c r="B137" s="1">
        <v>44265</v>
      </c>
      <c r="C137" t="s">
        <v>6</v>
      </c>
      <c r="D137">
        <v>6010</v>
      </c>
      <c r="E137">
        <v>1</v>
      </c>
      <c r="F137">
        <f>IF(WEEKDAY(soki[[#This Row],[data]],2)&lt;6,G$759,5000)*IF(soki[[#This Row],[data]]=B136,0,1)</f>
        <v>13179</v>
      </c>
      <c r="G137">
        <f>IF(G136-soki[[#This Row],[wielkosc_zamowienia]]+soki[[#This Row],[Dzien Produkcji]]&gt;0,G136+soki[[#This Row],[Dzien Produkcji]]-soki[[#This Row],[wielkosc_zamowienia]],G136+soki[[#This Row],[Dzien Produkcji]])</f>
        <v>72302</v>
      </c>
      <c r="H137">
        <f>IF(G136+F137-soki[[#This Row],[wielkosc_zamowienia]]&lt;0,soki[[#This Row],[wielkosc_zamowienia]],0)</f>
        <v>0</v>
      </c>
      <c r="I137">
        <f>I136+(IF(H136&gt;0,1,0)*IF(soki[[#This Row],[Dzien Produkcji]]=12000,H136,0))</f>
        <v>0</v>
      </c>
    </row>
    <row r="138" spans="1:9" x14ac:dyDescent="0.25">
      <c r="A138">
        <v>137</v>
      </c>
      <c r="B138" s="1">
        <v>44265</v>
      </c>
      <c r="C138" t="s">
        <v>5</v>
      </c>
      <c r="D138">
        <v>8680</v>
      </c>
      <c r="E138">
        <v>1</v>
      </c>
      <c r="F138">
        <f>IF(WEEKDAY(soki[[#This Row],[data]],2)&lt;6,G$759,5000)*IF(soki[[#This Row],[data]]=B137,0,1)</f>
        <v>0</v>
      </c>
      <c r="G138">
        <f>IF(G137-soki[[#This Row],[wielkosc_zamowienia]]+soki[[#This Row],[Dzien Produkcji]]&gt;0,G137+soki[[#This Row],[Dzien Produkcji]]-soki[[#This Row],[wielkosc_zamowienia]],G137+soki[[#This Row],[Dzien Produkcji]])</f>
        <v>63622</v>
      </c>
      <c r="H138">
        <f>IF(G137+F138-soki[[#This Row],[wielkosc_zamowienia]]&lt;0,soki[[#This Row],[wielkosc_zamowienia]],0)</f>
        <v>0</v>
      </c>
      <c r="I138">
        <f>I137+(IF(H137&gt;0,1,0)*IF(soki[[#This Row],[Dzien Produkcji]]=12000,H137,0))</f>
        <v>0</v>
      </c>
    </row>
    <row r="139" spans="1:9" x14ac:dyDescent="0.25">
      <c r="A139">
        <v>138</v>
      </c>
      <c r="B139" s="1">
        <v>44265</v>
      </c>
      <c r="C139" t="s">
        <v>7</v>
      </c>
      <c r="D139">
        <v>6950</v>
      </c>
      <c r="E139">
        <v>1</v>
      </c>
      <c r="F139">
        <f>IF(WEEKDAY(soki[[#This Row],[data]],2)&lt;6,G$759,5000)*IF(soki[[#This Row],[data]]=B138,0,1)</f>
        <v>0</v>
      </c>
      <c r="G139">
        <f>IF(G138-soki[[#This Row],[wielkosc_zamowienia]]+soki[[#This Row],[Dzien Produkcji]]&gt;0,G138+soki[[#This Row],[Dzien Produkcji]]-soki[[#This Row],[wielkosc_zamowienia]],G138+soki[[#This Row],[Dzien Produkcji]])</f>
        <v>56672</v>
      </c>
      <c r="H139">
        <f>IF(G138+F139-soki[[#This Row],[wielkosc_zamowienia]]&lt;0,soki[[#This Row],[wielkosc_zamowienia]],0)</f>
        <v>0</v>
      </c>
      <c r="I139">
        <f>I138+(IF(H138&gt;0,1,0)*IF(soki[[#This Row],[Dzien Produkcji]]=12000,H138,0))</f>
        <v>0</v>
      </c>
    </row>
    <row r="140" spans="1:9" x14ac:dyDescent="0.25">
      <c r="A140">
        <v>139</v>
      </c>
      <c r="B140" s="1">
        <v>44266</v>
      </c>
      <c r="C140" t="s">
        <v>5</v>
      </c>
      <c r="D140">
        <v>3280</v>
      </c>
      <c r="E140">
        <v>1</v>
      </c>
      <c r="F140">
        <f>IF(WEEKDAY(soki[[#This Row],[data]],2)&lt;6,G$759,5000)*IF(soki[[#This Row],[data]]=B139,0,1)</f>
        <v>13179</v>
      </c>
      <c r="G140">
        <f>IF(G139-soki[[#This Row],[wielkosc_zamowienia]]+soki[[#This Row],[Dzien Produkcji]]&gt;0,G139+soki[[#This Row],[Dzien Produkcji]]-soki[[#This Row],[wielkosc_zamowienia]],G139+soki[[#This Row],[Dzien Produkcji]])</f>
        <v>66571</v>
      </c>
      <c r="H140">
        <f>IF(G139+F140-soki[[#This Row],[wielkosc_zamowienia]]&lt;0,soki[[#This Row],[wielkosc_zamowienia]],0)</f>
        <v>0</v>
      </c>
      <c r="I140">
        <f>I139+(IF(H139&gt;0,1,0)*IF(soki[[#This Row],[Dzien Produkcji]]=12000,H139,0))</f>
        <v>0</v>
      </c>
    </row>
    <row r="141" spans="1:9" x14ac:dyDescent="0.25">
      <c r="A141">
        <v>140</v>
      </c>
      <c r="B141" s="1">
        <v>44267</v>
      </c>
      <c r="C141" t="s">
        <v>6</v>
      </c>
      <c r="D141">
        <v>9590</v>
      </c>
      <c r="E141">
        <v>1</v>
      </c>
      <c r="F141">
        <f>IF(WEEKDAY(soki[[#This Row],[data]],2)&lt;6,G$759,5000)*IF(soki[[#This Row],[data]]=B140,0,1)</f>
        <v>13179</v>
      </c>
      <c r="G141">
        <f>IF(G140-soki[[#This Row],[wielkosc_zamowienia]]+soki[[#This Row],[Dzien Produkcji]]&gt;0,G140+soki[[#This Row],[Dzien Produkcji]]-soki[[#This Row],[wielkosc_zamowienia]],G140+soki[[#This Row],[Dzien Produkcji]])</f>
        <v>70160</v>
      </c>
      <c r="H141">
        <f>IF(G140+F141-soki[[#This Row],[wielkosc_zamowienia]]&lt;0,soki[[#This Row],[wielkosc_zamowienia]],0)</f>
        <v>0</v>
      </c>
      <c r="I141">
        <f>I140+(IF(H140&gt;0,1,0)*IF(soki[[#This Row],[Dzien Produkcji]]=12000,H140,0))</f>
        <v>0</v>
      </c>
    </row>
    <row r="142" spans="1:9" x14ac:dyDescent="0.25">
      <c r="A142">
        <v>141</v>
      </c>
      <c r="B142" s="1">
        <v>44267</v>
      </c>
      <c r="C142" t="s">
        <v>4</v>
      </c>
      <c r="D142">
        <v>820</v>
      </c>
      <c r="E142">
        <v>1</v>
      </c>
      <c r="F142">
        <f>IF(WEEKDAY(soki[[#This Row],[data]],2)&lt;6,G$759,5000)*IF(soki[[#This Row],[data]]=B141,0,1)</f>
        <v>0</v>
      </c>
      <c r="G142">
        <f>IF(G141-soki[[#This Row],[wielkosc_zamowienia]]+soki[[#This Row],[Dzien Produkcji]]&gt;0,G141+soki[[#This Row],[Dzien Produkcji]]-soki[[#This Row],[wielkosc_zamowienia]],G141+soki[[#This Row],[Dzien Produkcji]])</f>
        <v>69340</v>
      </c>
      <c r="H142">
        <f>IF(G141+F142-soki[[#This Row],[wielkosc_zamowienia]]&lt;0,soki[[#This Row],[wielkosc_zamowienia]],0)</f>
        <v>0</v>
      </c>
      <c r="I142">
        <f>I141+(IF(H141&gt;0,1,0)*IF(soki[[#This Row],[Dzien Produkcji]]=12000,H141,0))</f>
        <v>0</v>
      </c>
    </row>
    <row r="143" spans="1:9" x14ac:dyDescent="0.25">
      <c r="A143">
        <v>142</v>
      </c>
      <c r="B143" s="1">
        <v>44268</v>
      </c>
      <c r="C143" t="s">
        <v>4</v>
      </c>
      <c r="D143">
        <v>5220</v>
      </c>
      <c r="E143">
        <v>1</v>
      </c>
      <c r="F143">
        <f>IF(WEEKDAY(soki[[#This Row],[data]],2)&lt;6,G$759,5000)*IF(soki[[#This Row],[data]]=B142,0,1)</f>
        <v>5000</v>
      </c>
      <c r="G143">
        <f>IF(G142-soki[[#This Row],[wielkosc_zamowienia]]+soki[[#This Row],[Dzien Produkcji]]&gt;0,G142+soki[[#This Row],[Dzien Produkcji]]-soki[[#This Row],[wielkosc_zamowienia]],G142+soki[[#This Row],[Dzien Produkcji]])</f>
        <v>69120</v>
      </c>
      <c r="H143">
        <f>IF(G142+F143-soki[[#This Row],[wielkosc_zamowienia]]&lt;0,soki[[#This Row],[wielkosc_zamowienia]],0)</f>
        <v>0</v>
      </c>
      <c r="I143">
        <f>I142+(IF(H142&gt;0,1,0)*IF(soki[[#This Row],[Dzien Produkcji]]=12000,H142,0))</f>
        <v>0</v>
      </c>
    </row>
    <row r="144" spans="1:9" x14ac:dyDescent="0.25">
      <c r="A144">
        <v>143</v>
      </c>
      <c r="B144" s="1">
        <v>44269</v>
      </c>
      <c r="C144" t="s">
        <v>6</v>
      </c>
      <c r="D144">
        <v>6210</v>
      </c>
      <c r="E144">
        <v>1</v>
      </c>
      <c r="F144">
        <f>IF(WEEKDAY(soki[[#This Row],[data]],2)&lt;6,G$759,5000)*IF(soki[[#This Row],[data]]=B143,0,1)</f>
        <v>5000</v>
      </c>
      <c r="G144">
        <f>IF(G143-soki[[#This Row],[wielkosc_zamowienia]]+soki[[#This Row],[Dzien Produkcji]]&gt;0,G143+soki[[#This Row],[Dzien Produkcji]]-soki[[#This Row],[wielkosc_zamowienia]],G143+soki[[#This Row],[Dzien Produkcji]])</f>
        <v>67910</v>
      </c>
      <c r="H144">
        <f>IF(G143+F144-soki[[#This Row],[wielkosc_zamowienia]]&lt;0,soki[[#This Row],[wielkosc_zamowienia]],0)</f>
        <v>0</v>
      </c>
      <c r="I144">
        <f>I143+(IF(H143&gt;0,1,0)*IF(soki[[#This Row],[Dzien Produkcji]]=12000,H143,0))</f>
        <v>0</v>
      </c>
    </row>
    <row r="145" spans="1:9" x14ac:dyDescent="0.25">
      <c r="A145">
        <v>144</v>
      </c>
      <c r="B145" s="1">
        <v>44269</v>
      </c>
      <c r="C145" t="s">
        <v>5</v>
      </c>
      <c r="D145">
        <v>3180</v>
      </c>
      <c r="E145">
        <v>1</v>
      </c>
      <c r="F145">
        <f>IF(WEEKDAY(soki[[#This Row],[data]],2)&lt;6,G$759,5000)*IF(soki[[#This Row],[data]]=B144,0,1)</f>
        <v>0</v>
      </c>
      <c r="G145">
        <f>IF(G144-soki[[#This Row],[wielkosc_zamowienia]]+soki[[#This Row],[Dzien Produkcji]]&gt;0,G144+soki[[#This Row],[Dzien Produkcji]]-soki[[#This Row],[wielkosc_zamowienia]],G144+soki[[#This Row],[Dzien Produkcji]])</f>
        <v>64730</v>
      </c>
      <c r="H145">
        <f>IF(G144+F145-soki[[#This Row],[wielkosc_zamowienia]]&lt;0,soki[[#This Row],[wielkosc_zamowienia]],0)</f>
        <v>0</v>
      </c>
      <c r="I145">
        <f>I144+(IF(H144&gt;0,1,0)*IF(soki[[#This Row],[Dzien Produkcji]]=12000,H144,0))</f>
        <v>0</v>
      </c>
    </row>
    <row r="146" spans="1:9" x14ac:dyDescent="0.25">
      <c r="A146">
        <v>145</v>
      </c>
      <c r="B146" s="1">
        <v>44270</v>
      </c>
      <c r="C146" t="s">
        <v>4</v>
      </c>
      <c r="D146">
        <v>6860</v>
      </c>
      <c r="E146">
        <v>1</v>
      </c>
      <c r="F146">
        <f>IF(WEEKDAY(soki[[#This Row],[data]],2)&lt;6,G$759,5000)*IF(soki[[#This Row],[data]]=B145,0,1)</f>
        <v>13179</v>
      </c>
      <c r="G146">
        <f>IF(G145-soki[[#This Row],[wielkosc_zamowienia]]+soki[[#This Row],[Dzien Produkcji]]&gt;0,G145+soki[[#This Row],[Dzien Produkcji]]-soki[[#This Row],[wielkosc_zamowienia]],G145+soki[[#This Row],[Dzien Produkcji]])</f>
        <v>71049</v>
      </c>
      <c r="H146">
        <f>IF(G145+F146-soki[[#This Row],[wielkosc_zamowienia]]&lt;0,soki[[#This Row],[wielkosc_zamowienia]],0)</f>
        <v>0</v>
      </c>
      <c r="I146">
        <f>I145+(IF(H145&gt;0,1,0)*IF(soki[[#This Row],[Dzien Produkcji]]=12000,H145,0))</f>
        <v>0</v>
      </c>
    </row>
    <row r="147" spans="1:9" x14ac:dyDescent="0.25">
      <c r="A147">
        <v>146</v>
      </c>
      <c r="B147" s="1">
        <v>44271</v>
      </c>
      <c r="C147" t="s">
        <v>4</v>
      </c>
      <c r="D147">
        <v>2020</v>
      </c>
      <c r="E147">
        <v>1</v>
      </c>
      <c r="F147">
        <f>IF(WEEKDAY(soki[[#This Row],[data]],2)&lt;6,G$759,5000)*IF(soki[[#This Row],[data]]=B146,0,1)</f>
        <v>13179</v>
      </c>
      <c r="G147">
        <f>IF(G146-soki[[#This Row],[wielkosc_zamowienia]]+soki[[#This Row],[Dzien Produkcji]]&gt;0,G146+soki[[#This Row],[Dzien Produkcji]]-soki[[#This Row],[wielkosc_zamowienia]],G146+soki[[#This Row],[Dzien Produkcji]])</f>
        <v>82208</v>
      </c>
      <c r="H147">
        <f>IF(G146+F147-soki[[#This Row],[wielkosc_zamowienia]]&lt;0,soki[[#This Row],[wielkosc_zamowienia]],0)</f>
        <v>0</v>
      </c>
      <c r="I147">
        <f>I146+(IF(H146&gt;0,1,0)*IF(soki[[#This Row],[Dzien Produkcji]]=12000,H146,0))</f>
        <v>0</v>
      </c>
    </row>
    <row r="148" spans="1:9" x14ac:dyDescent="0.25">
      <c r="A148">
        <v>147</v>
      </c>
      <c r="B148" s="1">
        <v>44271</v>
      </c>
      <c r="C148" t="s">
        <v>5</v>
      </c>
      <c r="D148">
        <v>3650</v>
      </c>
      <c r="E148">
        <v>1</v>
      </c>
      <c r="F148">
        <f>IF(WEEKDAY(soki[[#This Row],[data]],2)&lt;6,G$759,5000)*IF(soki[[#This Row],[data]]=B147,0,1)</f>
        <v>0</v>
      </c>
      <c r="G148">
        <f>IF(G147-soki[[#This Row],[wielkosc_zamowienia]]+soki[[#This Row],[Dzien Produkcji]]&gt;0,G147+soki[[#This Row],[Dzien Produkcji]]-soki[[#This Row],[wielkosc_zamowienia]],G147+soki[[#This Row],[Dzien Produkcji]])</f>
        <v>78558</v>
      </c>
      <c r="H148">
        <f>IF(G147+F148-soki[[#This Row],[wielkosc_zamowienia]]&lt;0,soki[[#This Row],[wielkosc_zamowienia]],0)</f>
        <v>0</v>
      </c>
      <c r="I148">
        <f>I147+(IF(H147&gt;0,1,0)*IF(soki[[#This Row],[Dzien Produkcji]]=12000,H147,0))</f>
        <v>0</v>
      </c>
    </row>
    <row r="149" spans="1:9" x14ac:dyDescent="0.25">
      <c r="A149">
        <v>148</v>
      </c>
      <c r="B149" s="1">
        <v>44272</v>
      </c>
      <c r="C149" t="s">
        <v>4</v>
      </c>
      <c r="D149">
        <v>9720</v>
      </c>
      <c r="E149">
        <v>1</v>
      </c>
      <c r="F149">
        <f>IF(WEEKDAY(soki[[#This Row],[data]],2)&lt;6,G$759,5000)*IF(soki[[#This Row],[data]]=B148,0,1)</f>
        <v>13179</v>
      </c>
      <c r="G149">
        <f>IF(G148-soki[[#This Row],[wielkosc_zamowienia]]+soki[[#This Row],[Dzien Produkcji]]&gt;0,G148+soki[[#This Row],[Dzien Produkcji]]-soki[[#This Row],[wielkosc_zamowienia]],G148+soki[[#This Row],[Dzien Produkcji]])</f>
        <v>82017</v>
      </c>
      <c r="H149">
        <f>IF(G148+F149-soki[[#This Row],[wielkosc_zamowienia]]&lt;0,soki[[#This Row],[wielkosc_zamowienia]],0)</f>
        <v>0</v>
      </c>
      <c r="I149">
        <f>I148+(IF(H148&gt;0,1,0)*IF(soki[[#This Row],[Dzien Produkcji]]=12000,H148,0))</f>
        <v>0</v>
      </c>
    </row>
    <row r="150" spans="1:9" x14ac:dyDescent="0.25">
      <c r="A150">
        <v>149</v>
      </c>
      <c r="B150" s="1">
        <v>44273</v>
      </c>
      <c r="C150" t="s">
        <v>5</v>
      </c>
      <c r="D150">
        <v>7840</v>
      </c>
      <c r="E150">
        <v>1</v>
      </c>
      <c r="F150">
        <f>IF(WEEKDAY(soki[[#This Row],[data]],2)&lt;6,G$759,5000)*IF(soki[[#This Row],[data]]=B149,0,1)</f>
        <v>13179</v>
      </c>
      <c r="G150">
        <f>IF(G149-soki[[#This Row],[wielkosc_zamowienia]]+soki[[#This Row],[Dzien Produkcji]]&gt;0,G149+soki[[#This Row],[Dzien Produkcji]]-soki[[#This Row],[wielkosc_zamowienia]],G149+soki[[#This Row],[Dzien Produkcji]])</f>
        <v>87356</v>
      </c>
      <c r="H150">
        <f>IF(G149+F150-soki[[#This Row],[wielkosc_zamowienia]]&lt;0,soki[[#This Row],[wielkosc_zamowienia]],0)</f>
        <v>0</v>
      </c>
      <c r="I150">
        <f>I149+(IF(H149&gt;0,1,0)*IF(soki[[#This Row],[Dzien Produkcji]]=12000,H149,0))</f>
        <v>0</v>
      </c>
    </row>
    <row r="151" spans="1:9" x14ac:dyDescent="0.25">
      <c r="A151">
        <v>150</v>
      </c>
      <c r="B151" s="1">
        <v>44273</v>
      </c>
      <c r="C151" t="s">
        <v>4</v>
      </c>
      <c r="D151">
        <v>6780</v>
      </c>
      <c r="E151">
        <v>1</v>
      </c>
      <c r="F151">
        <f>IF(WEEKDAY(soki[[#This Row],[data]],2)&lt;6,G$759,5000)*IF(soki[[#This Row],[data]]=B150,0,1)</f>
        <v>0</v>
      </c>
      <c r="G151">
        <f>IF(G150-soki[[#This Row],[wielkosc_zamowienia]]+soki[[#This Row],[Dzien Produkcji]]&gt;0,G150+soki[[#This Row],[Dzien Produkcji]]-soki[[#This Row],[wielkosc_zamowienia]],G150+soki[[#This Row],[Dzien Produkcji]])</f>
        <v>80576</v>
      </c>
      <c r="H151">
        <f>IF(G150+F151-soki[[#This Row],[wielkosc_zamowienia]]&lt;0,soki[[#This Row],[wielkosc_zamowienia]],0)</f>
        <v>0</v>
      </c>
      <c r="I151">
        <f>I150+(IF(H150&gt;0,1,0)*IF(soki[[#This Row],[Dzien Produkcji]]=12000,H150,0))</f>
        <v>0</v>
      </c>
    </row>
    <row r="152" spans="1:9" x14ac:dyDescent="0.25">
      <c r="A152">
        <v>151</v>
      </c>
      <c r="B152" s="1">
        <v>44273</v>
      </c>
      <c r="C152" t="s">
        <v>6</v>
      </c>
      <c r="D152">
        <v>3490</v>
      </c>
      <c r="E152">
        <v>1</v>
      </c>
      <c r="F152">
        <f>IF(WEEKDAY(soki[[#This Row],[data]],2)&lt;6,G$759,5000)*IF(soki[[#This Row],[data]]=B151,0,1)</f>
        <v>0</v>
      </c>
      <c r="G152">
        <f>IF(G151-soki[[#This Row],[wielkosc_zamowienia]]+soki[[#This Row],[Dzien Produkcji]]&gt;0,G151+soki[[#This Row],[Dzien Produkcji]]-soki[[#This Row],[wielkosc_zamowienia]],G151+soki[[#This Row],[Dzien Produkcji]])</f>
        <v>77086</v>
      </c>
      <c r="H152">
        <f>IF(G151+F152-soki[[#This Row],[wielkosc_zamowienia]]&lt;0,soki[[#This Row],[wielkosc_zamowienia]],0)</f>
        <v>0</v>
      </c>
      <c r="I152">
        <f>I151+(IF(H151&gt;0,1,0)*IF(soki[[#This Row],[Dzien Produkcji]]=12000,H151,0))</f>
        <v>0</v>
      </c>
    </row>
    <row r="153" spans="1:9" x14ac:dyDescent="0.25">
      <c r="A153">
        <v>152</v>
      </c>
      <c r="B153" s="1">
        <v>44273</v>
      </c>
      <c r="C153" t="s">
        <v>7</v>
      </c>
      <c r="D153">
        <v>9980</v>
      </c>
      <c r="E153">
        <v>1</v>
      </c>
      <c r="F153">
        <f>IF(WEEKDAY(soki[[#This Row],[data]],2)&lt;6,G$759,5000)*IF(soki[[#This Row],[data]]=B152,0,1)</f>
        <v>0</v>
      </c>
      <c r="G153">
        <f>IF(G152-soki[[#This Row],[wielkosc_zamowienia]]+soki[[#This Row],[Dzien Produkcji]]&gt;0,G152+soki[[#This Row],[Dzien Produkcji]]-soki[[#This Row],[wielkosc_zamowienia]],G152+soki[[#This Row],[Dzien Produkcji]])</f>
        <v>67106</v>
      </c>
      <c r="H153">
        <f>IF(G152+F153-soki[[#This Row],[wielkosc_zamowienia]]&lt;0,soki[[#This Row],[wielkosc_zamowienia]],0)</f>
        <v>0</v>
      </c>
      <c r="I153">
        <f>I152+(IF(H152&gt;0,1,0)*IF(soki[[#This Row],[Dzien Produkcji]]=12000,H152,0))</f>
        <v>0</v>
      </c>
    </row>
    <row r="154" spans="1:9" x14ac:dyDescent="0.25">
      <c r="A154">
        <v>153</v>
      </c>
      <c r="B154" s="1">
        <v>44274</v>
      </c>
      <c r="C154" t="s">
        <v>7</v>
      </c>
      <c r="D154">
        <v>7850</v>
      </c>
      <c r="E154">
        <v>1</v>
      </c>
      <c r="F154">
        <f>IF(WEEKDAY(soki[[#This Row],[data]],2)&lt;6,G$759,5000)*IF(soki[[#This Row],[data]]=B153,0,1)</f>
        <v>13179</v>
      </c>
      <c r="G154">
        <f>IF(G153-soki[[#This Row],[wielkosc_zamowienia]]+soki[[#This Row],[Dzien Produkcji]]&gt;0,G153+soki[[#This Row],[Dzien Produkcji]]-soki[[#This Row],[wielkosc_zamowienia]],G153+soki[[#This Row],[Dzien Produkcji]])</f>
        <v>72435</v>
      </c>
      <c r="H154">
        <f>IF(G153+F154-soki[[#This Row],[wielkosc_zamowienia]]&lt;0,soki[[#This Row],[wielkosc_zamowienia]],0)</f>
        <v>0</v>
      </c>
      <c r="I154">
        <f>I153+(IF(H153&gt;0,1,0)*IF(soki[[#This Row],[Dzien Produkcji]]=12000,H153,0))</f>
        <v>0</v>
      </c>
    </row>
    <row r="155" spans="1:9" x14ac:dyDescent="0.25">
      <c r="A155">
        <v>154</v>
      </c>
      <c r="B155" s="1">
        <v>44274</v>
      </c>
      <c r="C155" t="s">
        <v>6</v>
      </c>
      <c r="D155">
        <v>9770</v>
      </c>
      <c r="E155">
        <v>1</v>
      </c>
      <c r="F155">
        <f>IF(WEEKDAY(soki[[#This Row],[data]],2)&lt;6,G$759,5000)*IF(soki[[#This Row],[data]]=B154,0,1)</f>
        <v>0</v>
      </c>
      <c r="G155">
        <f>IF(G154-soki[[#This Row],[wielkosc_zamowienia]]+soki[[#This Row],[Dzien Produkcji]]&gt;0,G154+soki[[#This Row],[Dzien Produkcji]]-soki[[#This Row],[wielkosc_zamowienia]],G154+soki[[#This Row],[Dzien Produkcji]])</f>
        <v>62665</v>
      </c>
      <c r="H155">
        <f>IF(G154+F155-soki[[#This Row],[wielkosc_zamowienia]]&lt;0,soki[[#This Row],[wielkosc_zamowienia]],0)</f>
        <v>0</v>
      </c>
      <c r="I155">
        <f>I154+(IF(H154&gt;0,1,0)*IF(soki[[#This Row],[Dzien Produkcji]]=12000,H154,0))</f>
        <v>0</v>
      </c>
    </row>
    <row r="156" spans="1:9" x14ac:dyDescent="0.25">
      <c r="A156">
        <v>155</v>
      </c>
      <c r="B156" s="1">
        <v>44275</v>
      </c>
      <c r="C156" t="s">
        <v>6</v>
      </c>
      <c r="D156">
        <v>750</v>
      </c>
      <c r="E156">
        <v>1</v>
      </c>
      <c r="F156">
        <f>IF(WEEKDAY(soki[[#This Row],[data]],2)&lt;6,G$759,5000)*IF(soki[[#This Row],[data]]=B155,0,1)</f>
        <v>5000</v>
      </c>
      <c r="G156">
        <f>IF(G155-soki[[#This Row],[wielkosc_zamowienia]]+soki[[#This Row],[Dzien Produkcji]]&gt;0,G155+soki[[#This Row],[Dzien Produkcji]]-soki[[#This Row],[wielkosc_zamowienia]],G155+soki[[#This Row],[Dzien Produkcji]])</f>
        <v>66915</v>
      </c>
      <c r="H156">
        <f>IF(G155+F156-soki[[#This Row],[wielkosc_zamowienia]]&lt;0,soki[[#This Row],[wielkosc_zamowienia]],0)</f>
        <v>0</v>
      </c>
      <c r="I156">
        <f>I155+(IF(H155&gt;0,1,0)*IF(soki[[#This Row],[Dzien Produkcji]]=12000,H155,0))</f>
        <v>0</v>
      </c>
    </row>
    <row r="157" spans="1:9" x14ac:dyDescent="0.25">
      <c r="A157">
        <v>156</v>
      </c>
      <c r="B157" s="1">
        <v>44275</v>
      </c>
      <c r="C157" t="s">
        <v>7</v>
      </c>
      <c r="D157">
        <v>8900</v>
      </c>
      <c r="E157">
        <v>1</v>
      </c>
      <c r="F157">
        <f>IF(WEEKDAY(soki[[#This Row],[data]],2)&lt;6,G$759,5000)*IF(soki[[#This Row],[data]]=B156,0,1)</f>
        <v>0</v>
      </c>
      <c r="G157">
        <f>IF(G156-soki[[#This Row],[wielkosc_zamowienia]]+soki[[#This Row],[Dzien Produkcji]]&gt;0,G156+soki[[#This Row],[Dzien Produkcji]]-soki[[#This Row],[wielkosc_zamowienia]],G156+soki[[#This Row],[Dzien Produkcji]])</f>
        <v>58015</v>
      </c>
      <c r="H157">
        <f>IF(G156+F157-soki[[#This Row],[wielkosc_zamowienia]]&lt;0,soki[[#This Row],[wielkosc_zamowienia]],0)</f>
        <v>0</v>
      </c>
      <c r="I157">
        <f>I156+(IF(H156&gt;0,1,0)*IF(soki[[#This Row],[Dzien Produkcji]]=12000,H156,0))</f>
        <v>0</v>
      </c>
    </row>
    <row r="158" spans="1:9" x14ac:dyDescent="0.25">
      <c r="A158">
        <v>157</v>
      </c>
      <c r="B158" s="1">
        <v>44275</v>
      </c>
      <c r="C158" t="s">
        <v>4</v>
      </c>
      <c r="D158">
        <v>9410</v>
      </c>
      <c r="E158">
        <v>1</v>
      </c>
      <c r="F158">
        <f>IF(WEEKDAY(soki[[#This Row],[data]],2)&lt;6,G$759,5000)*IF(soki[[#This Row],[data]]=B157,0,1)</f>
        <v>0</v>
      </c>
      <c r="G158">
        <f>IF(G157-soki[[#This Row],[wielkosc_zamowienia]]+soki[[#This Row],[Dzien Produkcji]]&gt;0,G157+soki[[#This Row],[Dzien Produkcji]]-soki[[#This Row],[wielkosc_zamowienia]],G157+soki[[#This Row],[Dzien Produkcji]])</f>
        <v>48605</v>
      </c>
      <c r="H158">
        <f>IF(G157+F158-soki[[#This Row],[wielkosc_zamowienia]]&lt;0,soki[[#This Row],[wielkosc_zamowienia]],0)</f>
        <v>0</v>
      </c>
      <c r="I158">
        <f>I157+(IF(H157&gt;0,1,0)*IF(soki[[#This Row],[Dzien Produkcji]]=12000,H157,0))</f>
        <v>0</v>
      </c>
    </row>
    <row r="159" spans="1:9" x14ac:dyDescent="0.25">
      <c r="A159">
        <v>158</v>
      </c>
      <c r="B159" s="1">
        <v>44276</v>
      </c>
      <c r="C159" t="s">
        <v>6</v>
      </c>
      <c r="D159">
        <v>9310</v>
      </c>
      <c r="E159">
        <v>1</v>
      </c>
      <c r="F159">
        <f>IF(WEEKDAY(soki[[#This Row],[data]],2)&lt;6,G$759,5000)*IF(soki[[#This Row],[data]]=B158,0,1)</f>
        <v>5000</v>
      </c>
      <c r="G159">
        <f>IF(G158-soki[[#This Row],[wielkosc_zamowienia]]+soki[[#This Row],[Dzien Produkcji]]&gt;0,G158+soki[[#This Row],[Dzien Produkcji]]-soki[[#This Row],[wielkosc_zamowienia]],G158+soki[[#This Row],[Dzien Produkcji]])</f>
        <v>44295</v>
      </c>
      <c r="H159">
        <f>IF(G158+F159-soki[[#This Row],[wielkosc_zamowienia]]&lt;0,soki[[#This Row],[wielkosc_zamowienia]],0)</f>
        <v>0</v>
      </c>
      <c r="I159">
        <f>I158+(IF(H158&gt;0,1,0)*IF(soki[[#This Row],[Dzien Produkcji]]=12000,H158,0))</f>
        <v>0</v>
      </c>
    </row>
    <row r="160" spans="1:9" x14ac:dyDescent="0.25">
      <c r="A160">
        <v>159</v>
      </c>
      <c r="B160" s="1">
        <v>44276</v>
      </c>
      <c r="C160" t="s">
        <v>4</v>
      </c>
      <c r="D160">
        <v>2480</v>
      </c>
      <c r="E160">
        <v>1</v>
      </c>
      <c r="F160">
        <f>IF(WEEKDAY(soki[[#This Row],[data]],2)&lt;6,G$759,5000)*IF(soki[[#This Row],[data]]=B159,0,1)</f>
        <v>0</v>
      </c>
      <c r="G160">
        <f>IF(G159-soki[[#This Row],[wielkosc_zamowienia]]+soki[[#This Row],[Dzien Produkcji]]&gt;0,G159+soki[[#This Row],[Dzien Produkcji]]-soki[[#This Row],[wielkosc_zamowienia]],G159+soki[[#This Row],[Dzien Produkcji]])</f>
        <v>41815</v>
      </c>
      <c r="H160">
        <f>IF(G159+F160-soki[[#This Row],[wielkosc_zamowienia]]&lt;0,soki[[#This Row],[wielkosc_zamowienia]],0)</f>
        <v>0</v>
      </c>
      <c r="I160">
        <f>I159+(IF(H159&gt;0,1,0)*IF(soki[[#This Row],[Dzien Produkcji]]=12000,H159,0))</f>
        <v>0</v>
      </c>
    </row>
    <row r="161" spans="1:9" x14ac:dyDescent="0.25">
      <c r="A161">
        <v>160</v>
      </c>
      <c r="B161" s="1">
        <v>44276</v>
      </c>
      <c r="C161" t="s">
        <v>5</v>
      </c>
      <c r="D161">
        <v>1740</v>
      </c>
      <c r="E161">
        <v>1</v>
      </c>
      <c r="F161">
        <f>IF(WEEKDAY(soki[[#This Row],[data]],2)&lt;6,G$759,5000)*IF(soki[[#This Row],[data]]=B160,0,1)</f>
        <v>0</v>
      </c>
      <c r="G161">
        <f>IF(G160-soki[[#This Row],[wielkosc_zamowienia]]+soki[[#This Row],[Dzien Produkcji]]&gt;0,G160+soki[[#This Row],[Dzien Produkcji]]-soki[[#This Row],[wielkosc_zamowienia]],G160+soki[[#This Row],[Dzien Produkcji]])</f>
        <v>40075</v>
      </c>
      <c r="H161">
        <f>IF(G160+F161-soki[[#This Row],[wielkosc_zamowienia]]&lt;0,soki[[#This Row],[wielkosc_zamowienia]],0)</f>
        <v>0</v>
      </c>
      <c r="I161">
        <f>I160+(IF(H160&gt;0,1,0)*IF(soki[[#This Row],[Dzien Produkcji]]=12000,H160,0))</f>
        <v>0</v>
      </c>
    </row>
    <row r="162" spans="1:9" x14ac:dyDescent="0.25">
      <c r="A162">
        <v>161</v>
      </c>
      <c r="B162" s="1">
        <v>44277</v>
      </c>
      <c r="C162" t="s">
        <v>4</v>
      </c>
      <c r="D162">
        <v>860</v>
      </c>
      <c r="E162">
        <v>1</v>
      </c>
      <c r="F162">
        <f>IF(WEEKDAY(soki[[#This Row],[data]],2)&lt;6,G$759,5000)*IF(soki[[#This Row],[data]]=B161,0,1)</f>
        <v>13179</v>
      </c>
      <c r="G162">
        <f>IF(G161-soki[[#This Row],[wielkosc_zamowienia]]+soki[[#This Row],[Dzien Produkcji]]&gt;0,G161+soki[[#This Row],[Dzien Produkcji]]-soki[[#This Row],[wielkosc_zamowienia]],G161+soki[[#This Row],[Dzien Produkcji]])</f>
        <v>52394</v>
      </c>
      <c r="H162">
        <f>IF(G161+F162-soki[[#This Row],[wielkosc_zamowienia]]&lt;0,soki[[#This Row],[wielkosc_zamowienia]],0)</f>
        <v>0</v>
      </c>
      <c r="I162">
        <f>I161+(IF(H161&gt;0,1,0)*IF(soki[[#This Row],[Dzien Produkcji]]=12000,H161,0))</f>
        <v>0</v>
      </c>
    </row>
    <row r="163" spans="1:9" x14ac:dyDescent="0.25">
      <c r="A163">
        <v>162</v>
      </c>
      <c r="B163" s="1">
        <v>44278</v>
      </c>
      <c r="C163" t="s">
        <v>5</v>
      </c>
      <c r="D163">
        <v>1830</v>
      </c>
      <c r="E163">
        <v>1</v>
      </c>
      <c r="F163">
        <f>IF(WEEKDAY(soki[[#This Row],[data]],2)&lt;6,G$759,5000)*IF(soki[[#This Row],[data]]=B162,0,1)</f>
        <v>13179</v>
      </c>
      <c r="G163">
        <f>IF(G162-soki[[#This Row],[wielkosc_zamowienia]]+soki[[#This Row],[Dzien Produkcji]]&gt;0,G162+soki[[#This Row],[Dzien Produkcji]]-soki[[#This Row],[wielkosc_zamowienia]],G162+soki[[#This Row],[Dzien Produkcji]])</f>
        <v>63743</v>
      </c>
      <c r="H163">
        <f>IF(G162+F163-soki[[#This Row],[wielkosc_zamowienia]]&lt;0,soki[[#This Row],[wielkosc_zamowienia]],0)</f>
        <v>0</v>
      </c>
      <c r="I163">
        <f>I162+(IF(H162&gt;0,1,0)*IF(soki[[#This Row],[Dzien Produkcji]]=12000,H162,0))</f>
        <v>0</v>
      </c>
    </row>
    <row r="164" spans="1:9" x14ac:dyDescent="0.25">
      <c r="A164">
        <v>163</v>
      </c>
      <c r="B164" s="1">
        <v>44279</v>
      </c>
      <c r="C164" t="s">
        <v>6</v>
      </c>
      <c r="D164">
        <v>1770</v>
      </c>
      <c r="E164">
        <v>1</v>
      </c>
      <c r="F164">
        <f>IF(WEEKDAY(soki[[#This Row],[data]],2)&lt;6,G$759,5000)*IF(soki[[#This Row],[data]]=B163,0,1)</f>
        <v>13179</v>
      </c>
      <c r="G164">
        <f>IF(G163-soki[[#This Row],[wielkosc_zamowienia]]+soki[[#This Row],[Dzien Produkcji]]&gt;0,G163+soki[[#This Row],[Dzien Produkcji]]-soki[[#This Row],[wielkosc_zamowienia]],G163+soki[[#This Row],[Dzien Produkcji]])</f>
        <v>75152</v>
      </c>
      <c r="H164">
        <f>IF(G163+F164-soki[[#This Row],[wielkosc_zamowienia]]&lt;0,soki[[#This Row],[wielkosc_zamowienia]],0)</f>
        <v>0</v>
      </c>
      <c r="I164">
        <f>I163+(IF(H163&gt;0,1,0)*IF(soki[[#This Row],[Dzien Produkcji]]=12000,H163,0))</f>
        <v>0</v>
      </c>
    </row>
    <row r="165" spans="1:9" x14ac:dyDescent="0.25">
      <c r="A165">
        <v>164</v>
      </c>
      <c r="B165" s="1">
        <v>44279</v>
      </c>
      <c r="C165" t="s">
        <v>7</v>
      </c>
      <c r="D165">
        <v>7830</v>
      </c>
      <c r="E165">
        <v>1</v>
      </c>
      <c r="F165">
        <f>IF(WEEKDAY(soki[[#This Row],[data]],2)&lt;6,G$759,5000)*IF(soki[[#This Row],[data]]=B164,0,1)</f>
        <v>0</v>
      </c>
      <c r="G165">
        <f>IF(G164-soki[[#This Row],[wielkosc_zamowienia]]+soki[[#This Row],[Dzien Produkcji]]&gt;0,G164+soki[[#This Row],[Dzien Produkcji]]-soki[[#This Row],[wielkosc_zamowienia]],G164+soki[[#This Row],[Dzien Produkcji]])</f>
        <v>67322</v>
      </c>
      <c r="H165">
        <f>IF(G164+F165-soki[[#This Row],[wielkosc_zamowienia]]&lt;0,soki[[#This Row],[wielkosc_zamowienia]],0)</f>
        <v>0</v>
      </c>
      <c r="I165">
        <f>I164+(IF(H164&gt;0,1,0)*IF(soki[[#This Row],[Dzien Produkcji]]=12000,H164,0))</f>
        <v>0</v>
      </c>
    </row>
    <row r="166" spans="1:9" x14ac:dyDescent="0.25">
      <c r="A166">
        <v>165</v>
      </c>
      <c r="B166" s="1">
        <v>44279</v>
      </c>
      <c r="C166" t="s">
        <v>4</v>
      </c>
      <c r="D166">
        <v>8300</v>
      </c>
      <c r="E166">
        <v>1</v>
      </c>
      <c r="F166">
        <f>IF(WEEKDAY(soki[[#This Row],[data]],2)&lt;6,G$759,5000)*IF(soki[[#This Row],[data]]=B165,0,1)</f>
        <v>0</v>
      </c>
      <c r="G166">
        <f>IF(G165-soki[[#This Row],[wielkosc_zamowienia]]+soki[[#This Row],[Dzien Produkcji]]&gt;0,G165+soki[[#This Row],[Dzien Produkcji]]-soki[[#This Row],[wielkosc_zamowienia]],G165+soki[[#This Row],[Dzien Produkcji]])</f>
        <v>59022</v>
      </c>
      <c r="H166">
        <f>IF(G165+F166-soki[[#This Row],[wielkosc_zamowienia]]&lt;0,soki[[#This Row],[wielkosc_zamowienia]],0)</f>
        <v>0</v>
      </c>
      <c r="I166">
        <f>I165+(IF(H165&gt;0,1,0)*IF(soki[[#This Row],[Dzien Produkcji]]=12000,H165,0))</f>
        <v>0</v>
      </c>
    </row>
    <row r="167" spans="1:9" x14ac:dyDescent="0.25">
      <c r="A167">
        <v>166</v>
      </c>
      <c r="B167" s="1">
        <v>44280</v>
      </c>
      <c r="C167" t="s">
        <v>5</v>
      </c>
      <c r="D167">
        <v>1050</v>
      </c>
      <c r="E167">
        <v>1</v>
      </c>
      <c r="F167">
        <f>IF(WEEKDAY(soki[[#This Row],[data]],2)&lt;6,G$759,5000)*IF(soki[[#This Row],[data]]=B166,0,1)</f>
        <v>13179</v>
      </c>
      <c r="G167">
        <f>IF(G166-soki[[#This Row],[wielkosc_zamowienia]]+soki[[#This Row],[Dzien Produkcji]]&gt;0,G166+soki[[#This Row],[Dzien Produkcji]]-soki[[#This Row],[wielkosc_zamowienia]],G166+soki[[#This Row],[Dzien Produkcji]])</f>
        <v>71151</v>
      </c>
      <c r="H167">
        <f>IF(G166+F167-soki[[#This Row],[wielkosc_zamowienia]]&lt;0,soki[[#This Row],[wielkosc_zamowienia]],0)</f>
        <v>0</v>
      </c>
      <c r="I167">
        <f>I166+(IF(H166&gt;0,1,0)*IF(soki[[#This Row],[Dzien Produkcji]]=12000,H166,0))</f>
        <v>0</v>
      </c>
    </row>
    <row r="168" spans="1:9" x14ac:dyDescent="0.25">
      <c r="A168">
        <v>167</v>
      </c>
      <c r="B168" s="1">
        <v>44280</v>
      </c>
      <c r="C168" t="s">
        <v>7</v>
      </c>
      <c r="D168">
        <v>5150</v>
      </c>
      <c r="E168">
        <v>1</v>
      </c>
      <c r="F168">
        <f>IF(WEEKDAY(soki[[#This Row],[data]],2)&lt;6,G$759,5000)*IF(soki[[#This Row],[data]]=B167,0,1)</f>
        <v>0</v>
      </c>
      <c r="G168">
        <f>IF(G167-soki[[#This Row],[wielkosc_zamowienia]]+soki[[#This Row],[Dzien Produkcji]]&gt;0,G167+soki[[#This Row],[Dzien Produkcji]]-soki[[#This Row],[wielkosc_zamowienia]],G167+soki[[#This Row],[Dzien Produkcji]])</f>
        <v>66001</v>
      </c>
      <c r="H168">
        <f>IF(G167+F168-soki[[#This Row],[wielkosc_zamowienia]]&lt;0,soki[[#This Row],[wielkosc_zamowienia]],0)</f>
        <v>0</v>
      </c>
      <c r="I168">
        <f>I167+(IF(H167&gt;0,1,0)*IF(soki[[#This Row],[Dzien Produkcji]]=12000,H167,0))</f>
        <v>0</v>
      </c>
    </row>
    <row r="169" spans="1:9" x14ac:dyDescent="0.25">
      <c r="A169">
        <v>168</v>
      </c>
      <c r="B169" s="1">
        <v>44280</v>
      </c>
      <c r="C169" t="s">
        <v>6</v>
      </c>
      <c r="D169">
        <v>6860</v>
      </c>
      <c r="E169">
        <v>1</v>
      </c>
      <c r="F169">
        <f>IF(WEEKDAY(soki[[#This Row],[data]],2)&lt;6,G$759,5000)*IF(soki[[#This Row],[data]]=B168,0,1)</f>
        <v>0</v>
      </c>
      <c r="G169">
        <f>IF(G168-soki[[#This Row],[wielkosc_zamowienia]]+soki[[#This Row],[Dzien Produkcji]]&gt;0,G168+soki[[#This Row],[Dzien Produkcji]]-soki[[#This Row],[wielkosc_zamowienia]],G168+soki[[#This Row],[Dzien Produkcji]])</f>
        <v>59141</v>
      </c>
      <c r="H169">
        <f>IF(G168+F169-soki[[#This Row],[wielkosc_zamowienia]]&lt;0,soki[[#This Row],[wielkosc_zamowienia]],0)</f>
        <v>0</v>
      </c>
      <c r="I169">
        <f>I168+(IF(H168&gt;0,1,0)*IF(soki[[#This Row],[Dzien Produkcji]]=12000,H168,0))</f>
        <v>0</v>
      </c>
    </row>
    <row r="170" spans="1:9" x14ac:dyDescent="0.25">
      <c r="A170">
        <v>169</v>
      </c>
      <c r="B170" s="1">
        <v>44281</v>
      </c>
      <c r="C170" t="s">
        <v>4</v>
      </c>
      <c r="D170">
        <v>1300</v>
      </c>
      <c r="E170">
        <v>1</v>
      </c>
      <c r="F170">
        <f>IF(WEEKDAY(soki[[#This Row],[data]],2)&lt;6,G$759,5000)*IF(soki[[#This Row],[data]]=B169,0,1)</f>
        <v>13179</v>
      </c>
      <c r="G170">
        <f>IF(G169-soki[[#This Row],[wielkosc_zamowienia]]+soki[[#This Row],[Dzien Produkcji]]&gt;0,G169+soki[[#This Row],[Dzien Produkcji]]-soki[[#This Row],[wielkosc_zamowienia]],G169+soki[[#This Row],[Dzien Produkcji]])</f>
        <v>71020</v>
      </c>
      <c r="H170">
        <f>IF(G169+F170-soki[[#This Row],[wielkosc_zamowienia]]&lt;0,soki[[#This Row],[wielkosc_zamowienia]],0)</f>
        <v>0</v>
      </c>
      <c r="I170">
        <f>I169+(IF(H169&gt;0,1,0)*IF(soki[[#This Row],[Dzien Produkcji]]=12000,H169,0))</f>
        <v>0</v>
      </c>
    </row>
    <row r="171" spans="1:9" x14ac:dyDescent="0.25">
      <c r="A171">
        <v>170</v>
      </c>
      <c r="B171" s="1">
        <v>44281</v>
      </c>
      <c r="C171" t="s">
        <v>5</v>
      </c>
      <c r="D171">
        <v>8800</v>
      </c>
      <c r="E171">
        <v>1</v>
      </c>
      <c r="F171">
        <f>IF(WEEKDAY(soki[[#This Row],[data]],2)&lt;6,G$759,5000)*IF(soki[[#This Row],[data]]=B170,0,1)</f>
        <v>0</v>
      </c>
      <c r="G171">
        <f>IF(G170-soki[[#This Row],[wielkosc_zamowienia]]+soki[[#This Row],[Dzien Produkcji]]&gt;0,G170+soki[[#This Row],[Dzien Produkcji]]-soki[[#This Row],[wielkosc_zamowienia]],G170+soki[[#This Row],[Dzien Produkcji]])</f>
        <v>62220</v>
      </c>
      <c r="H171">
        <f>IF(G170+F171-soki[[#This Row],[wielkosc_zamowienia]]&lt;0,soki[[#This Row],[wielkosc_zamowienia]],0)</f>
        <v>0</v>
      </c>
      <c r="I171">
        <f>I170+(IF(H170&gt;0,1,0)*IF(soki[[#This Row],[Dzien Produkcji]]=12000,H170,0))</f>
        <v>0</v>
      </c>
    </row>
    <row r="172" spans="1:9" x14ac:dyDescent="0.25">
      <c r="A172">
        <v>171</v>
      </c>
      <c r="B172" s="1">
        <v>44282</v>
      </c>
      <c r="C172" t="s">
        <v>6</v>
      </c>
      <c r="D172">
        <v>1250</v>
      </c>
      <c r="E172">
        <v>1</v>
      </c>
      <c r="F172">
        <f>IF(WEEKDAY(soki[[#This Row],[data]],2)&lt;6,G$759,5000)*IF(soki[[#This Row],[data]]=B171,0,1)</f>
        <v>5000</v>
      </c>
      <c r="G172">
        <f>IF(G171-soki[[#This Row],[wielkosc_zamowienia]]+soki[[#This Row],[Dzien Produkcji]]&gt;0,G171+soki[[#This Row],[Dzien Produkcji]]-soki[[#This Row],[wielkosc_zamowienia]],G171+soki[[#This Row],[Dzien Produkcji]])</f>
        <v>65970</v>
      </c>
      <c r="H172">
        <f>IF(G171+F172-soki[[#This Row],[wielkosc_zamowienia]]&lt;0,soki[[#This Row],[wielkosc_zamowienia]],0)</f>
        <v>0</v>
      </c>
      <c r="I172">
        <f>I171+(IF(H171&gt;0,1,0)*IF(soki[[#This Row],[Dzien Produkcji]]=12000,H171,0))</f>
        <v>0</v>
      </c>
    </row>
    <row r="173" spans="1:9" x14ac:dyDescent="0.25">
      <c r="A173">
        <v>172</v>
      </c>
      <c r="B173" s="1">
        <v>44283</v>
      </c>
      <c r="C173" t="s">
        <v>5</v>
      </c>
      <c r="D173">
        <v>3910</v>
      </c>
      <c r="E173">
        <v>1</v>
      </c>
      <c r="F173">
        <f>IF(WEEKDAY(soki[[#This Row],[data]],2)&lt;6,G$759,5000)*IF(soki[[#This Row],[data]]=B172,0,1)</f>
        <v>5000</v>
      </c>
      <c r="G173">
        <f>IF(G172-soki[[#This Row],[wielkosc_zamowienia]]+soki[[#This Row],[Dzien Produkcji]]&gt;0,G172+soki[[#This Row],[Dzien Produkcji]]-soki[[#This Row],[wielkosc_zamowienia]],G172+soki[[#This Row],[Dzien Produkcji]])</f>
        <v>67060</v>
      </c>
      <c r="H173">
        <f>IF(G172+F173-soki[[#This Row],[wielkosc_zamowienia]]&lt;0,soki[[#This Row],[wielkosc_zamowienia]],0)</f>
        <v>0</v>
      </c>
      <c r="I173">
        <f>I172+(IF(H172&gt;0,1,0)*IF(soki[[#This Row],[Dzien Produkcji]]=12000,H172,0))</f>
        <v>0</v>
      </c>
    </row>
    <row r="174" spans="1:9" x14ac:dyDescent="0.25">
      <c r="A174">
        <v>173</v>
      </c>
      <c r="B174" s="1">
        <v>44283</v>
      </c>
      <c r="C174" t="s">
        <v>4</v>
      </c>
      <c r="D174">
        <v>1460</v>
      </c>
      <c r="E174">
        <v>1</v>
      </c>
      <c r="F174">
        <f>IF(WEEKDAY(soki[[#This Row],[data]],2)&lt;6,G$759,5000)*IF(soki[[#This Row],[data]]=B173,0,1)</f>
        <v>0</v>
      </c>
      <c r="G174">
        <f>IF(G173-soki[[#This Row],[wielkosc_zamowienia]]+soki[[#This Row],[Dzien Produkcji]]&gt;0,G173+soki[[#This Row],[Dzien Produkcji]]-soki[[#This Row],[wielkosc_zamowienia]],G173+soki[[#This Row],[Dzien Produkcji]])</f>
        <v>65600</v>
      </c>
      <c r="H174">
        <f>IF(G173+F174-soki[[#This Row],[wielkosc_zamowienia]]&lt;0,soki[[#This Row],[wielkosc_zamowienia]],0)</f>
        <v>0</v>
      </c>
      <c r="I174">
        <f>I173+(IF(H173&gt;0,1,0)*IF(soki[[#This Row],[Dzien Produkcji]]=12000,H173,0))</f>
        <v>0</v>
      </c>
    </row>
    <row r="175" spans="1:9" x14ac:dyDescent="0.25">
      <c r="A175">
        <v>174</v>
      </c>
      <c r="B175" s="1">
        <v>44283</v>
      </c>
      <c r="C175" t="s">
        <v>7</v>
      </c>
      <c r="D175">
        <v>6470</v>
      </c>
      <c r="E175">
        <v>1</v>
      </c>
      <c r="F175">
        <f>IF(WEEKDAY(soki[[#This Row],[data]],2)&lt;6,G$759,5000)*IF(soki[[#This Row],[data]]=B174,0,1)</f>
        <v>0</v>
      </c>
      <c r="G175">
        <f>IF(G174-soki[[#This Row],[wielkosc_zamowienia]]+soki[[#This Row],[Dzien Produkcji]]&gt;0,G174+soki[[#This Row],[Dzien Produkcji]]-soki[[#This Row],[wielkosc_zamowienia]],G174+soki[[#This Row],[Dzien Produkcji]])</f>
        <v>59130</v>
      </c>
      <c r="H175">
        <f>IF(G174+F175-soki[[#This Row],[wielkosc_zamowienia]]&lt;0,soki[[#This Row],[wielkosc_zamowienia]],0)</f>
        <v>0</v>
      </c>
      <c r="I175">
        <f>I174+(IF(H174&gt;0,1,0)*IF(soki[[#This Row],[Dzien Produkcji]]=12000,H174,0))</f>
        <v>0</v>
      </c>
    </row>
    <row r="176" spans="1:9" x14ac:dyDescent="0.25">
      <c r="A176">
        <v>175</v>
      </c>
      <c r="B176" s="1">
        <v>44283</v>
      </c>
      <c r="C176" t="s">
        <v>6</v>
      </c>
      <c r="D176">
        <v>6580</v>
      </c>
      <c r="E176">
        <v>1</v>
      </c>
      <c r="F176">
        <f>IF(WEEKDAY(soki[[#This Row],[data]],2)&lt;6,G$759,5000)*IF(soki[[#This Row],[data]]=B175,0,1)</f>
        <v>0</v>
      </c>
      <c r="G176">
        <f>IF(G175-soki[[#This Row],[wielkosc_zamowienia]]+soki[[#This Row],[Dzien Produkcji]]&gt;0,G175+soki[[#This Row],[Dzien Produkcji]]-soki[[#This Row],[wielkosc_zamowienia]],G175+soki[[#This Row],[Dzien Produkcji]])</f>
        <v>52550</v>
      </c>
      <c r="H176">
        <f>IF(G175+F176-soki[[#This Row],[wielkosc_zamowienia]]&lt;0,soki[[#This Row],[wielkosc_zamowienia]],0)</f>
        <v>0</v>
      </c>
      <c r="I176">
        <f>I175+(IF(H175&gt;0,1,0)*IF(soki[[#This Row],[Dzien Produkcji]]=12000,H175,0))</f>
        <v>0</v>
      </c>
    </row>
    <row r="177" spans="1:9" x14ac:dyDescent="0.25">
      <c r="A177">
        <v>176</v>
      </c>
      <c r="B177" s="1">
        <v>44284</v>
      </c>
      <c r="C177" t="s">
        <v>4</v>
      </c>
      <c r="D177">
        <v>8090</v>
      </c>
      <c r="E177">
        <v>1</v>
      </c>
      <c r="F177">
        <f>IF(WEEKDAY(soki[[#This Row],[data]],2)&lt;6,G$759,5000)*IF(soki[[#This Row],[data]]=B176,0,1)</f>
        <v>13179</v>
      </c>
      <c r="G177">
        <f>IF(G176-soki[[#This Row],[wielkosc_zamowienia]]+soki[[#This Row],[Dzien Produkcji]]&gt;0,G176+soki[[#This Row],[Dzien Produkcji]]-soki[[#This Row],[wielkosc_zamowienia]],G176+soki[[#This Row],[Dzien Produkcji]])</f>
        <v>57639</v>
      </c>
      <c r="H177">
        <f>IF(G176+F177-soki[[#This Row],[wielkosc_zamowienia]]&lt;0,soki[[#This Row],[wielkosc_zamowienia]],0)</f>
        <v>0</v>
      </c>
      <c r="I177">
        <f>I176+(IF(H176&gt;0,1,0)*IF(soki[[#This Row],[Dzien Produkcji]]=12000,H176,0))</f>
        <v>0</v>
      </c>
    </row>
    <row r="178" spans="1:9" x14ac:dyDescent="0.25">
      <c r="A178">
        <v>177</v>
      </c>
      <c r="B178" s="1">
        <v>44285</v>
      </c>
      <c r="C178" t="s">
        <v>4</v>
      </c>
      <c r="D178">
        <v>4230</v>
      </c>
      <c r="E178">
        <v>1</v>
      </c>
      <c r="F178">
        <f>IF(WEEKDAY(soki[[#This Row],[data]],2)&lt;6,G$759,5000)*IF(soki[[#This Row],[data]]=B177,0,1)</f>
        <v>13179</v>
      </c>
      <c r="G178">
        <f>IF(G177-soki[[#This Row],[wielkosc_zamowienia]]+soki[[#This Row],[Dzien Produkcji]]&gt;0,G177+soki[[#This Row],[Dzien Produkcji]]-soki[[#This Row],[wielkosc_zamowienia]],G177+soki[[#This Row],[Dzien Produkcji]])</f>
        <v>66588</v>
      </c>
      <c r="H178">
        <f>IF(G177+F178-soki[[#This Row],[wielkosc_zamowienia]]&lt;0,soki[[#This Row],[wielkosc_zamowienia]],0)</f>
        <v>0</v>
      </c>
      <c r="I178">
        <f>I177+(IF(H177&gt;0,1,0)*IF(soki[[#This Row],[Dzien Produkcji]]=12000,H177,0))</f>
        <v>0</v>
      </c>
    </row>
    <row r="179" spans="1:9" x14ac:dyDescent="0.25">
      <c r="A179">
        <v>178</v>
      </c>
      <c r="B179" s="1">
        <v>44286</v>
      </c>
      <c r="C179" t="s">
        <v>7</v>
      </c>
      <c r="D179">
        <v>2750</v>
      </c>
      <c r="E179">
        <v>1</v>
      </c>
      <c r="F179">
        <f>IF(WEEKDAY(soki[[#This Row],[data]],2)&lt;6,G$759,5000)*IF(soki[[#This Row],[data]]=B178,0,1)</f>
        <v>13179</v>
      </c>
      <c r="G179">
        <f>IF(G178-soki[[#This Row],[wielkosc_zamowienia]]+soki[[#This Row],[Dzien Produkcji]]&gt;0,G178+soki[[#This Row],[Dzien Produkcji]]-soki[[#This Row],[wielkosc_zamowienia]],G178+soki[[#This Row],[Dzien Produkcji]])</f>
        <v>77017</v>
      </c>
      <c r="H179">
        <f>IF(G178+F179-soki[[#This Row],[wielkosc_zamowienia]]&lt;0,soki[[#This Row],[wielkosc_zamowienia]],0)</f>
        <v>0</v>
      </c>
      <c r="I179">
        <f>I178+(IF(H178&gt;0,1,0)*IF(soki[[#This Row],[Dzien Produkcji]]=12000,H178,0))</f>
        <v>0</v>
      </c>
    </row>
    <row r="180" spans="1:9" x14ac:dyDescent="0.25">
      <c r="A180">
        <v>179</v>
      </c>
      <c r="B180" s="1">
        <v>44286</v>
      </c>
      <c r="C180" t="s">
        <v>5</v>
      </c>
      <c r="D180">
        <v>5660</v>
      </c>
      <c r="E180">
        <v>1</v>
      </c>
      <c r="F180">
        <f>IF(WEEKDAY(soki[[#This Row],[data]],2)&lt;6,G$759,5000)*IF(soki[[#This Row],[data]]=B179,0,1)</f>
        <v>0</v>
      </c>
      <c r="G180">
        <f>IF(G179-soki[[#This Row],[wielkosc_zamowienia]]+soki[[#This Row],[Dzien Produkcji]]&gt;0,G179+soki[[#This Row],[Dzien Produkcji]]-soki[[#This Row],[wielkosc_zamowienia]],G179+soki[[#This Row],[Dzien Produkcji]])</f>
        <v>71357</v>
      </c>
      <c r="H180">
        <f>IF(G179+F180-soki[[#This Row],[wielkosc_zamowienia]]&lt;0,soki[[#This Row],[wielkosc_zamowienia]],0)</f>
        <v>0</v>
      </c>
      <c r="I180">
        <f>I179+(IF(H179&gt;0,1,0)*IF(soki[[#This Row],[Dzien Produkcji]]=12000,H179,0))</f>
        <v>0</v>
      </c>
    </row>
    <row r="181" spans="1:9" x14ac:dyDescent="0.25">
      <c r="A181">
        <v>180</v>
      </c>
      <c r="B181" s="1">
        <v>44287</v>
      </c>
      <c r="C181" t="s">
        <v>4</v>
      </c>
      <c r="D181">
        <v>3540</v>
      </c>
      <c r="E181">
        <v>1</v>
      </c>
      <c r="F181">
        <f>IF(WEEKDAY(soki[[#This Row],[data]],2)&lt;6,G$759,5000)*IF(soki[[#This Row],[data]]=B180,0,1)</f>
        <v>13179</v>
      </c>
      <c r="G181">
        <f>IF(G180-soki[[#This Row],[wielkosc_zamowienia]]+soki[[#This Row],[Dzien Produkcji]]&gt;0,G180+soki[[#This Row],[Dzien Produkcji]]-soki[[#This Row],[wielkosc_zamowienia]],G180+soki[[#This Row],[Dzien Produkcji]])</f>
        <v>80996</v>
      </c>
      <c r="H181">
        <f>IF(G180+F181-soki[[#This Row],[wielkosc_zamowienia]]&lt;0,soki[[#This Row],[wielkosc_zamowienia]],0)</f>
        <v>0</v>
      </c>
      <c r="I181">
        <f>I180+(IF(H180&gt;0,1,0)*IF(soki[[#This Row],[Dzien Produkcji]]=12000,H180,0))</f>
        <v>0</v>
      </c>
    </row>
    <row r="182" spans="1:9" x14ac:dyDescent="0.25">
      <c r="A182">
        <v>181</v>
      </c>
      <c r="B182" s="1">
        <v>44287</v>
      </c>
      <c r="C182" t="s">
        <v>7</v>
      </c>
      <c r="D182">
        <v>2630</v>
      </c>
      <c r="E182">
        <v>1</v>
      </c>
      <c r="F182">
        <f>IF(WEEKDAY(soki[[#This Row],[data]],2)&lt;6,G$759,5000)*IF(soki[[#This Row],[data]]=B181,0,1)</f>
        <v>0</v>
      </c>
      <c r="G182">
        <f>IF(G181-soki[[#This Row],[wielkosc_zamowienia]]+soki[[#This Row],[Dzien Produkcji]]&gt;0,G181+soki[[#This Row],[Dzien Produkcji]]-soki[[#This Row],[wielkosc_zamowienia]],G181+soki[[#This Row],[Dzien Produkcji]])</f>
        <v>78366</v>
      </c>
      <c r="H182">
        <f>IF(G181+F182-soki[[#This Row],[wielkosc_zamowienia]]&lt;0,soki[[#This Row],[wielkosc_zamowienia]],0)</f>
        <v>0</v>
      </c>
      <c r="I182">
        <f>I181+(IF(H181&gt;0,1,0)*IF(soki[[#This Row],[Dzien Produkcji]]=12000,H181,0))</f>
        <v>0</v>
      </c>
    </row>
    <row r="183" spans="1:9" x14ac:dyDescent="0.25">
      <c r="A183">
        <v>182</v>
      </c>
      <c r="B183" s="1">
        <v>44288</v>
      </c>
      <c r="C183" t="s">
        <v>6</v>
      </c>
      <c r="D183">
        <v>1030</v>
      </c>
      <c r="E183">
        <v>1</v>
      </c>
      <c r="F183">
        <f>IF(WEEKDAY(soki[[#This Row],[data]],2)&lt;6,G$759,5000)*IF(soki[[#This Row],[data]]=B182,0,1)</f>
        <v>13179</v>
      </c>
      <c r="G183">
        <f>IF(G182-soki[[#This Row],[wielkosc_zamowienia]]+soki[[#This Row],[Dzien Produkcji]]&gt;0,G182+soki[[#This Row],[Dzien Produkcji]]-soki[[#This Row],[wielkosc_zamowienia]],G182+soki[[#This Row],[Dzien Produkcji]])</f>
        <v>90515</v>
      </c>
      <c r="H183">
        <f>IF(G182+F183-soki[[#This Row],[wielkosc_zamowienia]]&lt;0,soki[[#This Row],[wielkosc_zamowienia]],0)</f>
        <v>0</v>
      </c>
      <c r="I183">
        <f>I182+(IF(H182&gt;0,1,0)*IF(soki[[#This Row],[Dzien Produkcji]]=12000,H182,0))</f>
        <v>0</v>
      </c>
    </row>
    <row r="184" spans="1:9" x14ac:dyDescent="0.25">
      <c r="A184">
        <v>183</v>
      </c>
      <c r="B184" s="1">
        <v>44288</v>
      </c>
      <c r="C184" t="s">
        <v>4</v>
      </c>
      <c r="D184">
        <v>4560</v>
      </c>
      <c r="E184">
        <v>1</v>
      </c>
      <c r="F184">
        <f>IF(WEEKDAY(soki[[#This Row],[data]],2)&lt;6,G$759,5000)*IF(soki[[#This Row],[data]]=B183,0,1)</f>
        <v>0</v>
      </c>
      <c r="G184">
        <f>IF(G183-soki[[#This Row],[wielkosc_zamowienia]]+soki[[#This Row],[Dzien Produkcji]]&gt;0,G183+soki[[#This Row],[Dzien Produkcji]]-soki[[#This Row],[wielkosc_zamowienia]],G183+soki[[#This Row],[Dzien Produkcji]])</f>
        <v>85955</v>
      </c>
      <c r="H184">
        <f>IF(G183+F184-soki[[#This Row],[wielkosc_zamowienia]]&lt;0,soki[[#This Row],[wielkosc_zamowienia]],0)</f>
        <v>0</v>
      </c>
      <c r="I184">
        <f>I183+(IF(H183&gt;0,1,0)*IF(soki[[#This Row],[Dzien Produkcji]]=12000,H183,0))</f>
        <v>0</v>
      </c>
    </row>
    <row r="185" spans="1:9" x14ac:dyDescent="0.25">
      <c r="A185">
        <v>184</v>
      </c>
      <c r="B185" s="1">
        <v>44289</v>
      </c>
      <c r="C185" t="s">
        <v>5</v>
      </c>
      <c r="D185">
        <v>6400</v>
      </c>
      <c r="E185">
        <v>1</v>
      </c>
      <c r="F185">
        <f>IF(WEEKDAY(soki[[#This Row],[data]],2)&lt;6,G$759,5000)*IF(soki[[#This Row],[data]]=B184,0,1)</f>
        <v>5000</v>
      </c>
      <c r="G185">
        <f>IF(G184-soki[[#This Row],[wielkosc_zamowienia]]+soki[[#This Row],[Dzien Produkcji]]&gt;0,G184+soki[[#This Row],[Dzien Produkcji]]-soki[[#This Row],[wielkosc_zamowienia]],G184+soki[[#This Row],[Dzien Produkcji]])</f>
        <v>84555</v>
      </c>
      <c r="H185">
        <f>IF(G184+F185-soki[[#This Row],[wielkosc_zamowienia]]&lt;0,soki[[#This Row],[wielkosc_zamowienia]],0)</f>
        <v>0</v>
      </c>
      <c r="I185">
        <f>I184+(IF(H184&gt;0,1,0)*IF(soki[[#This Row],[Dzien Produkcji]]=12000,H184,0))</f>
        <v>0</v>
      </c>
    </row>
    <row r="186" spans="1:9" x14ac:dyDescent="0.25">
      <c r="A186">
        <v>185</v>
      </c>
      <c r="B186" s="1">
        <v>44290</v>
      </c>
      <c r="C186" t="s">
        <v>5</v>
      </c>
      <c r="D186">
        <v>3040</v>
      </c>
      <c r="E186">
        <v>1</v>
      </c>
      <c r="F186">
        <f>IF(WEEKDAY(soki[[#This Row],[data]],2)&lt;6,G$759,5000)*IF(soki[[#This Row],[data]]=B185,0,1)</f>
        <v>5000</v>
      </c>
      <c r="G186">
        <f>IF(G185-soki[[#This Row],[wielkosc_zamowienia]]+soki[[#This Row],[Dzien Produkcji]]&gt;0,G185+soki[[#This Row],[Dzien Produkcji]]-soki[[#This Row],[wielkosc_zamowienia]],G185+soki[[#This Row],[Dzien Produkcji]])</f>
        <v>86515</v>
      </c>
      <c r="H186">
        <f>IF(G185+F186-soki[[#This Row],[wielkosc_zamowienia]]&lt;0,soki[[#This Row],[wielkosc_zamowienia]],0)</f>
        <v>0</v>
      </c>
      <c r="I186">
        <f>I185+(IF(H185&gt;0,1,0)*IF(soki[[#This Row],[Dzien Produkcji]]=12000,H185,0))</f>
        <v>0</v>
      </c>
    </row>
    <row r="187" spans="1:9" x14ac:dyDescent="0.25">
      <c r="A187">
        <v>186</v>
      </c>
      <c r="B187" s="1">
        <v>44290</v>
      </c>
      <c r="C187" t="s">
        <v>6</v>
      </c>
      <c r="D187">
        <v>6450</v>
      </c>
      <c r="E187">
        <v>1</v>
      </c>
      <c r="F187">
        <f>IF(WEEKDAY(soki[[#This Row],[data]],2)&lt;6,G$759,5000)*IF(soki[[#This Row],[data]]=B186,0,1)</f>
        <v>0</v>
      </c>
      <c r="G187">
        <f>IF(G186-soki[[#This Row],[wielkosc_zamowienia]]+soki[[#This Row],[Dzien Produkcji]]&gt;0,G186+soki[[#This Row],[Dzien Produkcji]]-soki[[#This Row],[wielkosc_zamowienia]],G186+soki[[#This Row],[Dzien Produkcji]])</f>
        <v>80065</v>
      </c>
      <c r="H187">
        <f>IF(G186+F187-soki[[#This Row],[wielkosc_zamowienia]]&lt;0,soki[[#This Row],[wielkosc_zamowienia]],0)</f>
        <v>0</v>
      </c>
      <c r="I187">
        <f>I186+(IF(H186&gt;0,1,0)*IF(soki[[#This Row],[Dzien Produkcji]]=12000,H186,0))</f>
        <v>0</v>
      </c>
    </row>
    <row r="188" spans="1:9" x14ac:dyDescent="0.25">
      <c r="A188">
        <v>187</v>
      </c>
      <c r="B188" s="1">
        <v>44291</v>
      </c>
      <c r="C188" t="s">
        <v>6</v>
      </c>
      <c r="D188">
        <v>7650</v>
      </c>
      <c r="E188">
        <v>1</v>
      </c>
      <c r="F188">
        <f>IF(WEEKDAY(soki[[#This Row],[data]],2)&lt;6,G$759,5000)*IF(soki[[#This Row],[data]]=B187,0,1)</f>
        <v>13179</v>
      </c>
      <c r="G188">
        <f>IF(G187-soki[[#This Row],[wielkosc_zamowienia]]+soki[[#This Row],[Dzien Produkcji]]&gt;0,G187+soki[[#This Row],[Dzien Produkcji]]-soki[[#This Row],[wielkosc_zamowienia]],G187+soki[[#This Row],[Dzien Produkcji]])</f>
        <v>85594</v>
      </c>
      <c r="H188">
        <f>IF(G187+F188-soki[[#This Row],[wielkosc_zamowienia]]&lt;0,soki[[#This Row],[wielkosc_zamowienia]],0)</f>
        <v>0</v>
      </c>
      <c r="I188">
        <f>I187+(IF(H187&gt;0,1,0)*IF(soki[[#This Row],[Dzien Produkcji]]=12000,H187,0))</f>
        <v>0</v>
      </c>
    </row>
    <row r="189" spans="1:9" x14ac:dyDescent="0.25">
      <c r="A189">
        <v>188</v>
      </c>
      <c r="B189" s="1">
        <v>44292</v>
      </c>
      <c r="C189" t="s">
        <v>5</v>
      </c>
      <c r="D189">
        <v>7190</v>
      </c>
      <c r="E189">
        <v>1</v>
      </c>
      <c r="F189">
        <f>IF(WEEKDAY(soki[[#This Row],[data]],2)&lt;6,G$759,5000)*IF(soki[[#This Row],[data]]=B188,0,1)</f>
        <v>13179</v>
      </c>
      <c r="G189">
        <f>IF(G188-soki[[#This Row],[wielkosc_zamowienia]]+soki[[#This Row],[Dzien Produkcji]]&gt;0,G188+soki[[#This Row],[Dzien Produkcji]]-soki[[#This Row],[wielkosc_zamowienia]],G188+soki[[#This Row],[Dzien Produkcji]])</f>
        <v>91583</v>
      </c>
      <c r="H189">
        <f>IF(G188+F189-soki[[#This Row],[wielkosc_zamowienia]]&lt;0,soki[[#This Row],[wielkosc_zamowienia]],0)</f>
        <v>0</v>
      </c>
      <c r="I189">
        <f>I188+(IF(H188&gt;0,1,0)*IF(soki[[#This Row],[Dzien Produkcji]]=12000,H188,0))</f>
        <v>0</v>
      </c>
    </row>
    <row r="190" spans="1:9" x14ac:dyDescent="0.25">
      <c r="A190">
        <v>189</v>
      </c>
      <c r="B190" s="1">
        <v>44292</v>
      </c>
      <c r="C190" t="s">
        <v>4</v>
      </c>
      <c r="D190">
        <v>7100</v>
      </c>
      <c r="E190">
        <v>1</v>
      </c>
      <c r="F190">
        <f>IF(WEEKDAY(soki[[#This Row],[data]],2)&lt;6,G$759,5000)*IF(soki[[#This Row],[data]]=B189,0,1)</f>
        <v>0</v>
      </c>
      <c r="G190">
        <f>IF(G189-soki[[#This Row],[wielkosc_zamowienia]]+soki[[#This Row],[Dzien Produkcji]]&gt;0,G189+soki[[#This Row],[Dzien Produkcji]]-soki[[#This Row],[wielkosc_zamowienia]],G189+soki[[#This Row],[Dzien Produkcji]])</f>
        <v>84483</v>
      </c>
      <c r="H190">
        <f>IF(G189+F190-soki[[#This Row],[wielkosc_zamowienia]]&lt;0,soki[[#This Row],[wielkosc_zamowienia]],0)</f>
        <v>0</v>
      </c>
      <c r="I190">
        <f>I189+(IF(H189&gt;0,1,0)*IF(soki[[#This Row],[Dzien Produkcji]]=12000,H189,0))</f>
        <v>0</v>
      </c>
    </row>
    <row r="191" spans="1:9" x14ac:dyDescent="0.25">
      <c r="A191">
        <v>190</v>
      </c>
      <c r="B191" s="1">
        <v>44292</v>
      </c>
      <c r="C191" t="s">
        <v>7</v>
      </c>
      <c r="D191">
        <v>8950</v>
      </c>
      <c r="E191">
        <v>1</v>
      </c>
      <c r="F191">
        <f>IF(WEEKDAY(soki[[#This Row],[data]],2)&lt;6,G$759,5000)*IF(soki[[#This Row],[data]]=B190,0,1)</f>
        <v>0</v>
      </c>
      <c r="G191">
        <f>IF(G190-soki[[#This Row],[wielkosc_zamowienia]]+soki[[#This Row],[Dzien Produkcji]]&gt;0,G190+soki[[#This Row],[Dzien Produkcji]]-soki[[#This Row],[wielkosc_zamowienia]],G190+soki[[#This Row],[Dzien Produkcji]])</f>
        <v>75533</v>
      </c>
      <c r="H191">
        <f>IF(G190+F191-soki[[#This Row],[wielkosc_zamowienia]]&lt;0,soki[[#This Row],[wielkosc_zamowienia]],0)</f>
        <v>0</v>
      </c>
      <c r="I191">
        <f>I190+(IF(H190&gt;0,1,0)*IF(soki[[#This Row],[Dzien Produkcji]]=12000,H190,0))</f>
        <v>0</v>
      </c>
    </row>
    <row r="192" spans="1:9" x14ac:dyDescent="0.25">
      <c r="A192">
        <v>191</v>
      </c>
      <c r="B192" s="1">
        <v>44293</v>
      </c>
      <c r="C192" t="s">
        <v>4</v>
      </c>
      <c r="D192">
        <v>7650</v>
      </c>
      <c r="E192">
        <v>1</v>
      </c>
      <c r="F192">
        <f>IF(WEEKDAY(soki[[#This Row],[data]],2)&lt;6,G$759,5000)*IF(soki[[#This Row],[data]]=B191,0,1)</f>
        <v>13179</v>
      </c>
      <c r="G192">
        <f>IF(G191-soki[[#This Row],[wielkosc_zamowienia]]+soki[[#This Row],[Dzien Produkcji]]&gt;0,G191+soki[[#This Row],[Dzien Produkcji]]-soki[[#This Row],[wielkosc_zamowienia]],G191+soki[[#This Row],[Dzien Produkcji]])</f>
        <v>81062</v>
      </c>
      <c r="H192">
        <f>IF(G191+F192-soki[[#This Row],[wielkosc_zamowienia]]&lt;0,soki[[#This Row],[wielkosc_zamowienia]],0)</f>
        <v>0</v>
      </c>
      <c r="I192">
        <f>I191+(IF(H191&gt;0,1,0)*IF(soki[[#This Row],[Dzien Produkcji]]=12000,H191,0))</f>
        <v>0</v>
      </c>
    </row>
    <row r="193" spans="1:9" x14ac:dyDescent="0.25">
      <c r="A193">
        <v>192</v>
      </c>
      <c r="B193" s="1">
        <v>44293</v>
      </c>
      <c r="C193" t="s">
        <v>6</v>
      </c>
      <c r="D193">
        <v>3350</v>
      </c>
      <c r="E193">
        <v>1</v>
      </c>
      <c r="F193">
        <f>IF(WEEKDAY(soki[[#This Row],[data]],2)&lt;6,G$759,5000)*IF(soki[[#This Row],[data]]=B192,0,1)</f>
        <v>0</v>
      </c>
      <c r="G193">
        <f>IF(G192-soki[[#This Row],[wielkosc_zamowienia]]+soki[[#This Row],[Dzien Produkcji]]&gt;0,G192+soki[[#This Row],[Dzien Produkcji]]-soki[[#This Row],[wielkosc_zamowienia]],G192+soki[[#This Row],[Dzien Produkcji]])</f>
        <v>77712</v>
      </c>
      <c r="H193">
        <f>IF(G192+F193-soki[[#This Row],[wielkosc_zamowienia]]&lt;0,soki[[#This Row],[wielkosc_zamowienia]],0)</f>
        <v>0</v>
      </c>
      <c r="I193">
        <f>I192+(IF(H192&gt;0,1,0)*IF(soki[[#This Row],[Dzien Produkcji]]=12000,H192,0))</f>
        <v>0</v>
      </c>
    </row>
    <row r="194" spans="1:9" x14ac:dyDescent="0.25">
      <c r="A194">
        <v>193</v>
      </c>
      <c r="B194" s="1">
        <v>44294</v>
      </c>
      <c r="C194" t="s">
        <v>4</v>
      </c>
      <c r="D194">
        <v>8230</v>
      </c>
      <c r="E194">
        <v>1</v>
      </c>
      <c r="F194">
        <f>IF(WEEKDAY(soki[[#This Row],[data]],2)&lt;6,G$759,5000)*IF(soki[[#This Row],[data]]=B193,0,1)</f>
        <v>13179</v>
      </c>
      <c r="G194">
        <f>IF(G193-soki[[#This Row],[wielkosc_zamowienia]]+soki[[#This Row],[Dzien Produkcji]]&gt;0,G193+soki[[#This Row],[Dzien Produkcji]]-soki[[#This Row],[wielkosc_zamowienia]],G193+soki[[#This Row],[Dzien Produkcji]])</f>
        <v>82661</v>
      </c>
      <c r="H194">
        <f>IF(G193+F194-soki[[#This Row],[wielkosc_zamowienia]]&lt;0,soki[[#This Row],[wielkosc_zamowienia]],0)</f>
        <v>0</v>
      </c>
      <c r="I194">
        <f>I193+(IF(H193&gt;0,1,0)*IF(soki[[#This Row],[Dzien Produkcji]]=12000,H193,0))</f>
        <v>0</v>
      </c>
    </row>
    <row r="195" spans="1:9" x14ac:dyDescent="0.25">
      <c r="A195">
        <v>194</v>
      </c>
      <c r="B195" s="1">
        <v>44294</v>
      </c>
      <c r="C195" t="s">
        <v>7</v>
      </c>
      <c r="D195">
        <v>4860</v>
      </c>
      <c r="E195">
        <v>1</v>
      </c>
      <c r="F195">
        <f>IF(WEEKDAY(soki[[#This Row],[data]],2)&lt;6,G$759,5000)*IF(soki[[#This Row],[data]]=B194,0,1)</f>
        <v>0</v>
      </c>
      <c r="G195">
        <f>IF(G194-soki[[#This Row],[wielkosc_zamowienia]]+soki[[#This Row],[Dzien Produkcji]]&gt;0,G194+soki[[#This Row],[Dzien Produkcji]]-soki[[#This Row],[wielkosc_zamowienia]],G194+soki[[#This Row],[Dzien Produkcji]])</f>
        <v>77801</v>
      </c>
      <c r="H195">
        <f>IF(G194+F195-soki[[#This Row],[wielkosc_zamowienia]]&lt;0,soki[[#This Row],[wielkosc_zamowienia]],0)</f>
        <v>0</v>
      </c>
      <c r="I195">
        <f>I194+(IF(H194&gt;0,1,0)*IF(soki[[#This Row],[Dzien Produkcji]]=12000,H194,0))</f>
        <v>0</v>
      </c>
    </row>
    <row r="196" spans="1:9" x14ac:dyDescent="0.25">
      <c r="A196">
        <v>195</v>
      </c>
      <c r="B196" s="1">
        <v>44294</v>
      </c>
      <c r="C196" t="s">
        <v>6</v>
      </c>
      <c r="D196">
        <v>2250</v>
      </c>
      <c r="E196">
        <v>1</v>
      </c>
      <c r="F196">
        <f>IF(WEEKDAY(soki[[#This Row],[data]],2)&lt;6,G$759,5000)*IF(soki[[#This Row],[data]]=B195,0,1)</f>
        <v>0</v>
      </c>
      <c r="G196">
        <f>IF(G195-soki[[#This Row],[wielkosc_zamowienia]]+soki[[#This Row],[Dzien Produkcji]]&gt;0,G195+soki[[#This Row],[Dzien Produkcji]]-soki[[#This Row],[wielkosc_zamowienia]],G195+soki[[#This Row],[Dzien Produkcji]])</f>
        <v>75551</v>
      </c>
      <c r="H196">
        <f>IF(G195+F196-soki[[#This Row],[wielkosc_zamowienia]]&lt;0,soki[[#This Row],[wielkosc_zamowienia]],0)</f>
        <v>0</v>
      </c>
      <c r="I196">
        <f>I195+(IF(H195&gt;0,1,0)*IF(soki[[#This Row],[Dzien Produkcji]]=12000,H195,0))</f>
        <v>0</v>
      </c>
    </row>
    <row r="197" spans="1:9" x14ac:dyDescent="0.25">
      <c r="A197">
        <v>196</v>
      </c>
      <c r="B197" s="1">
        <v>44295</v>
      </c>
      <c r="C197" t="s">
        <v>4</v>
      </c>
      <c r="D197">
        <v>9980</v>
      </c>
      <c r="E197">
        <v>1</v>
      </c>
      <c r="F197">
        <f>IF(WEEKDAY(soki[[#This Row],[data]],2)&lt;6,G$759,5000)*IF(soki[[#This Row],[data]]=B196,0,1)</f>
        <v>13179</v>
      </c>
      <c r="G197">
        <f>IF(G196-soki[[#This Row],[wielkosc_zamowienia]]+soki[[#This Row],[Dzien Produkcji]]&gt;0,G196+soki[[#This Row],[Dzien Produkcji]]-soki[[#This Row],[wielkosc_zamowienia]],G196+soki[[#This Row],[Dzien Produkcji]])</f>
        <v>78750</v>
      </c>
      <c r="H197">
        <f>IF(G196+F197-soki[[#This Row],[wielkosc_zamowienia]]&lt;0,soki[[#This Row],[wielkosc_zamowienia]],0)</f>
        <v>0</v>
      </c>
      <c r="I197">
        <f>I196+(IF(H196&gt;0,1,0)*IF(soki[[#This Row],[Dzien Produkcji]]=12000,H196,0))</f>
        <v>0</v>
      </c>
    </row>
    <row r="198" spans="1:9" x14ac:dyDescent="0.25">
      <c r="A198">
        <v>197</v>
      </c>
      <c r="B198" s="1">
        <v>44295</v>
      </c>
      <c r="C198" t="s">
        <v>6</v>
      </c>
      <c r="D198">
        <v>6320</v>
      </c>
      <c r="E198">
        <v>1</v>
      </c>
      <c r="F198">
        <f>IF(WEEKDAY(soki[[#This Row],[data]],2)&lt;6,G$759,5000)*IF(soki[[#This Row],[data]]=B197,0,1)</f>
        <v>0</v>
      </c>
      <c r="G198">
        <f>IF(G197-soki[[#This Row],[wielkosc_zamowienia]]+soki[[#This Row],[Dzien Produkcji]]&gt;0,G197+soki[[#This Row],[Dzien Produkcji]]-soki[[#This Row],[wielkosc_zamowienia]],G197+soki[[#This Row],[Dzien Produkcji]])</f>
        <v>72430</v>
      </c>
      <c r="H198">
        <f>IF(G197+F198-soki[[#This Row],[wielkosc_zamowienia]]&lt;0,soki[[#This Row],[wielkosc_zamowienia]],0)</f>
        <v>0</v>
      </c>
      <c r="I198">
        <f>I197+(IF(H197&gt;0,1,0)*IF(soki[[#This Row],[Dzien Produkcji]]=12000,H197,0))</f>
        <v>0</v>
      </c>
    </row>
    <row r="199" spans="1:9" x14ac:dyDescent="0.25">
      <c r="A199">
        <v>198</v>
      </c>
      <c r="B199" s="1">
        <v>44295</v>
      </c>
      <c r="C199" t="s">
        <v>7</v>
      </c>
      <c r="D199">
        <v>4600</v>
      </c>
      <c r="E199">
        <v>1</v>
      </c>
      <c r="F199">
        <f>IF(WEEKDAY(soki[[#This Row],[data]],2)&lt;6,G$759,5000)*IF(soki[[#This Row],[data]]=B198,0,1)</f>
        <v>0</v>
      </c>
      <c r="G199">
        <f>IF(G198-soki[[#This Row],[wielkosc_zamowienia]]+soki[[#This Row],[Dzien Produkcji]]&gt;0,G198+soki[[#This Row],[Dzien Produkcji]]-soki[[#This Row],[wielkosc_zamowienia]],G198+soki[[#This Row],[Dzien Produkcji]])</f>
        <v>67830</v>
      </c>
      <c r="H199">
        <f>IF(G198+F199-soki[[#This Row],[wielkosc_zamowienia]]&lt;0,soki[[#This Row],[wielkosc_zamowienia]],0)</f>
        <v>0</v>
      </c>
      <c r="I199">
        <f>I198+(IF(H198&gt;0,1,0)*IF(soki[[#This Row],[Dzien Produkcji]]=12000,H198,0))</f>
        <v>0</v>
      </c>
    </row>
    <row r="200" spans="1:9" x14ac:dyDescent="0.25">
      <c r="A200">
        <v>199</v>
      </c>
      <c r="B200" s="1">
        <v>44296</v>
      </c>
      <c r="C200" t="s">
        <v>5</v>
      </c>
      <c r="D200">
        <v>9150</v>
      </c>
      <c r="E200">
        <v>1</v>
      </c>
      <c r="F200">
        <f>IF(WEEKDAY(soki[[#This Row],[data]],2)&lt;6,G$759,5000)*IF(soki[[#This Row],[data]]=B199,0,1)</f>
        <v>5000</v>
      </c>
      <c r="G200">
        <f>IF(G199-soki[[#This Row],[wielkosc_zamowienia]]+soki[[#This Row],[Dzien Produkcji]]&gt;0,G199+soki[[#This Row],[Dzien Produkcji]]-soki[[#This Row],[wielkosc_zamowienia]],G199+soki[[#This Row],[Dzien Produkcji]])</f>
        <v>63680</v>
      </c>
      <c r="H200">
        <f>IF(G199+F200-soki[[#This Row],[wielkosc_zamowienia]]&lt;0,soki[[#This Row],[wielkosc_zamowienia]],0)</f>
        <v>0</v>
      </c>
      <c r="I200">
        <f>I199+(IF(H199&gt;0,1,0)*IF(soki[[#This Row],[Dzien Produkcji]]=12000,H199,0))</f>
        <v>0</v>
      </c>
    </row>
    <row r="201" spans="1:9" x14ac:dyDescent="0.25">
      <c r="A201">
        <v>200</v>
      </c>
      <c r="B201" s="1">
        <v>44297</v>
      </c>
      <c r="C201" t="s">
        <v>7</v>
      </c>
      <c r="D201">
        <v>4940</v>
      </c>
      <c r="E201">
        <v>1</v>
      </c>
      <c r="F201">
        <f>IF(WEEKDAY(soki[[#This Row],[data]],2)&lt;6,G$759,5000)*IF(soki[[#This Row],[data]]=B200,0,1)</f>
        <v>5000</v>
      </c>
      <c r="G201">
        <f>IF(G200-soki[[#This Row],[wielkosc_zamowienia]]+soki[[#This Row],[Dzien Produkcji]]&gt;0,G200+soki[[#This Row],[Dzien Produkcji]]-soki[[#This Row],[wielkosc_zamowienia]],G200+soki[[#This Row],[Dzien Produkcji]])</f>
        <v>63740</v>
      </c>
      <c r="H201">
        <f>IF(G200+F201-soki[[#This Row],[wielkosc_zamowienia]]&lt;0,soki[[#This Row],[wielkosc_zamowienia]],0)</f>
        <v>0</v>
      </c>
      <c r="I201">
        <f>I200+(IF(H200&gt;0,1,0)*IF(soki[[#This Row],[Dzien Produkcji]]=12000,H200,0))</f>
        <v>0</v>
      </c>
    </row>
    <row r="202" spans="1:9" x14ac:dyDescent="0.25">
      <c r="A202">
        <v>201</v>
      </c>
      <c r="B202" s="1">
        <v>44298</v>
      </c>
      <c r="C202" t="s">
        <v>5</v>
      </c>
      <c r="D202">
        <v>7550</v>
      </c>
      <c r="E202">
        <v>1</v>
      </c>
      <c r="F202">
        <f>IF(WEEKDAY(soki[[#This Row],[data]],2)&lt;6,G$759,5000)*IF(soki[[#This Row],[data]]=B201,0,1)</f>
        <v>13179</v>
      </c>
      <c r="G202">
        <f>IF(G201-soki[[#This Row],[wielkosc_zamowienia]]+soki[[#This Row],[Dzien Produkcji]]&gt;0,G201+soki[[#This Row],[Dzien Produkcji]]-soki[[#This Row],[wielkosc_zamowienia]],G201+soki[[#This Row],[Dzien Produkcji]])</f>
        <v>69369</v>
      </c>
      <c r="H202">
        <f>IF(G201+F202-soki[[#This Row],[wielkosc_zamowienia]]&lt;0,soki[[#This Row],[wielkosc_zamowienia]],0)</f>
        <v>0</v>
      </c>
      <c r="I202">
        <f>I201+(IF(H201&gt;0,1,0)*IF(soki[[#This Row],[Dzien Produkcji]]=12000,H201,0))</f>
        <v>0</v>
      </c>
    </row>
    <row r="203" spans="1:9" x14ac:dyDescent="0.25">
      <c r="A203">
        <v>202</v>
      </c>
      <c r="B203" s="1">
        <v>44298</v>
      </c>
      <c r="C203" t="s">
        <v>4</v>
      </c>
      <c r="D203">
        <v>4460</v>
      </c>
      <c r="E203">
        <v>1</v>
      </c>
      <c r="F203">
        <f>IF(WEEKDAY(soki[[#This Row],[data]],2)&lt;6,G$759,5000)*IF(soki[[#This Row],[data]]=B202,0,1)</f>
        <v>0</v>
      </c>
      <c r="G203">
        <f>IF(G202-soki[[#This Row],[wielkosc_zamowienia]]+soki[[#This Row],[Dzien Produkcji]]&gt;0,G202+soki[[#This Row],[Dzien Produkcji]]-soki[[#This Row],[wielkosc_zamowienia]],G202+soki[[#This Row],[Dzien Produkcji]])</f>
        <v>64909</v>
      </c>
      <c r="H203">
        <f>IF(G202+F203-soki[[#This Row],[wielkosc_zamowienia]]&lt;0,soki[[#This Row],[wielkosc_zamowienia]],0)</f>
        <v>0</v>
      </c>
      <c r="I203">
        <f>I202+(IF(H202&gt;0,1,0)*IF(soki[[#This Row],[Dzien Produkcji]]=12000,H202,0))</f>
        <v>0</v>
      </c>
    </row>
    <row r="204" spans="1:9" x14ac:dyDescent="0.25">
      <c r="A204">
        <v>203</v>
      </c>
      <c r="B204" s="1">
        <v>44299</v>
      </c>
      <c r="C204" t="s">
        <v>5</v>
      </c>
      <c r="D204">
        <v>1680</v>
      </c>
      <c r="E204">
        <v>1</v>
      </c>
      <c r="F204">
        <f>IF(WEEKDAY(soki[[#This Row],[data]],2)&lt;6,G$759,5000)*IF(soki[[#This Row],[data]]=B203,0,1)</f>
        <v>13179</v>
      </c>
      <c r="G204">
        <f>IF(G203-soki[[#This Row],[wielkosc_zamowienia]]+soki[[#This Row],[Dzien Produkcji]]&gt;0,G203+soki[[#This Row],[Dzien Produkcji]]-soki[[#This Row],[wielkosc_zamowienia]],G203+soki[[#This Row],[Dzien Produkcji]])</f>
        <v>76408</v>
      </c>
      <c r="H204">
        <f>IF(G203+F204-soki[[#This Row],[wielkosc_zamowienia]]&lt;0,soki[[#This Row],[wielkosc_zamowienia]],0)</f>
        <v>0</v>
      </c>
      <c r="I204">
        <f>I203+(IF(H203&gt;0,1,0)*IF(soki[[#This Row],[Dzien Produkcji]]=12000,H203,0))</f>
        <v>0</v>
      </c>
    </row>
    <row r="205" spans="1:9" x14ac:dyDescent="0.25">
      <c r="A205">
        <v>204</v>
      </c>
      <c r="B205" s="1">
        <v>44299</v>
      </c>
      <c r="C205" t="s">
        <v>7</v>
      </c>
      <c r="D205">
        <v>5220</v>
      </c>
      <c r="E205">
        <v>1</v>
      </c>
      <c r="F205">
        <f>IF(WEEKDAY(soki[[#This Row],[data]],2)&lt;6,G$759,5000)*IF(soki[[#This Row],[data]]=B204,0,1)</f>
        <v>0</v>
      </c>
      <c r="G205">
        <f>IF(G204-soki[[#This Row],[wielkosc_zamowienia]]+soki[[#This Row],[Dzien Produkcji]]&gt;0,G204+soki[[#This Row],[Dzien Produkcji]]-soki[[#This Row],[wielkosc_zamowienia]],G204+soki[[#This Row],[Dzien Produkcji]])</f>
        <v>71188</v>
      </c>
      <c r="H205">
        <f>IF(G204+F205-soki[[#This Row],[wielkosc_zamowienia]]&lt;0,soki[[#This Row],[wielkosc_zamowienia]],0)</f>
        <v>0</v>
      </c>
      <c r="I205">
        <f>I204+(IF(H204&gt;0,1,0)*IF(soki[[#This Row],[Dzien Produkcji]]=12000,H204,0))</f>
        <v>0</v>
      </c>
    </row>
    <row r="206" spans="1:9" x14ac:dyDescent="0.25">
      <c r="A206">
        <v>205</v>
      </c>
      <c r="B206" s="1">
        <v>44299</v>
      </c>
      <c r="C206" t="s">
        <v>6</v>
      </c>
      <c r="D206">
        <v>6180</v>
      </c>
      <c r="E206">
        <v>1</v>
      </c>
      <c r="F206">
        <f>IF(WEEKDAY(soki[[#This Row],[data]],2)&lt;6,G$759,5000)*IF(soki[[#This Row],[data]]=B205,0,1)</f>
        <v>0</v>
      </c>
      <c r="G206">
        <f>IF(G205-soki[[#This Row],[wielkosc_zamowienia]]+soki[[#This Row],[Dzien Produkcji]]&gt;0,G205+soki[[#This Row],[Dzien Produkcji]]-soki[[#This Row],[wielkosc_zamowienia]],G205+soki[[#This Row],[Dzien Produkcji]])</f>
        <v>65008</v>
      </c>
      <c r="H206">
        <f>IF(G205+F206-soki[[#This Row],[wielkosc_zamowienia]]&lt;0,soki[[#This Row],[wielkosc_zamowienia]],0)</f>
        <v>0</v>
      </c>
      <c r="I206">
        <f>I205+(IF(H205&gt;0,1,0)*IF(soki[[#This Row],[Dzien Produkcji]]=12000,H205,0))</f>
        <v>0</v>
      </c>
    </row>
    <row r="207" spans="1:9" x14ac:dyDescent="0.25">
      <c r="A207">
        <v>206</v>
      </c>
      <c r="B207" s="1">
        <v>44300</v>
      </c>
      <c r="C207" t="s">
        <v>4</v>
      </c>
      <c r="D207">
        <v>6780</v>
      </c>
      <c r="E207">
        <v>1</v>
      </c>
      <c r="F207">
        <f>IF(WEEKDAY(soki[[#This Row],[data]],2)&lt;6,G$759,5000)*IF(soki[[#This Row],[data]]=B206,0,1)</f>
        <v>13179</v>
      </c>
      <c r="G207">
        <f>IF(G206-soki[[#This Row],[wielkosc_zamowienia]]+soki[[#This Row],[Dzien Produkcji]]&gt;0,G206+soki[[#This Row],[Dzien Produkcji]]-soki[[#This Row],[wielkosc_zamowienia]],G206+soki[[#This Row],[Dzien Produkcji]])</f>
        <v>71407</v>
      </c>
      <c r="H207">
        <f>IF(G206+F207-soki[[#This Row],[wielkosc_zamowienia]]&lt;0,soki[[#This Row],[wielkosc_zamowienia]],0)</f>
        <v>0</v>
      </c>
      <c r="I207">
        <f>I206+(IF(H206&gt;0,1,0)*IF(soki[[#This Row],[Dzien Produkcji]]=12000,H206,0))</f>
        <v>0</v>
      </c>
    </row>
    <row r="208" spans="1:9" x14ac:dyDescent="0.25">
      <c r="A208">
        <v>207</v>
      </c>
      <c r="B208" s="1">
        <v>44300</v>
      </c>
      <c r="C208" t="s">
        <v>6</v>
      </c>
      <c r="D208">
        <v>6770</v>
      </c>
      <c r="E208">
        <v>1</v>
      </c>
      <c r="F208">
        <f>IF(WEEKDAY(soki[[#This Row],[data]],2)&lt;6,G$759,5000)*IF(soki[[#This Row],[data]]=B207,0,1)</f>
        <v>0</v>
      </c>
      <c r="G208">
        <f>IF(G207-soki[[#This Row],[wielkosc_zamowienia]]+soki[[#This Row],[Dzien Produkcji]]&gt;0,G207+soki[[#This Row],[Dzien Produkcji]]-soki[[#This Row],[wielkosc_zamowienia]],G207+soki[[#This Row],[Dzien Produkcji]])</f>
        <v>64637</v>
      </c>
      <c r="H208">
        <f>IF(G207+F208-soki[[#This Row],[wielkosc_zamowienia]]&lt;0,soki[[#This Row],[wielkosc_zamowienia]],0)</f>
        <v>0</v>
      </c>
      <c r="I208">
        <f>I207+(IF(H207&gt;0,1,0)*IF(soki[[#This Row],[Dzien Produkcji]]=12000,H207,0))</f>
        <v>0</v>
      </c>
    </row>
    <row r="209" spans="1:9" x14ac:dyDescent="0.25">
      <c r="A209">
        <v>208</v>
      </c>
      <c r="B209" s="1">
        <v>44300</v>
      </c>
      <c r="C209" t="s">
        <v>7</v>
      </c>
      <c r="D209">
        <v>2070</v>
      </c>
      <c r="E209">
        <v>1</v>
      </c>
      <c r="F209">
        <f>IF(WEEKDAY(soki[[#This Row],[data]],2)&lt;6,G$759,5000)*IF(soki[[#This Row],[data]]=B208,0,1)</f>
        <v>0</v>
      </c>
      <c r="G209">
        <f>IF(G208-soki[[#This Row],[wielkosc_zamowienia]]+soki[[#This Row],[Dzien Produkcji]]&gt;0,G208+soki[[#This Row],[Dzien Produkcji]]-soki[[#This Row],[wielkosc_zamowienia]],G208+soki[[#This Row],[Dzien Produkcji]])</f>
        <v>62567</v>
      </c>
      <c r="H209">
        <f>IF(G208+F209-soki[[#This Row],[wielkosc_zamowienia]]&lt;0,soki[[#This Row],[wielkosc_zamowienia]],0)</f>
        <v>0</v>
      </c>
      <c r="I209">
        <f>I208+(IF(H208&gt;0,1,0)*IF(soki[[#This Row],[Dzien Produkcji]]=12000,H208,0))</f>
        <v>0</v>
      </c>
    </row>
    <row r="210" spans="1:9" x14ac:dyDescent="0.25">
      <c r="A210">
        <v>209</v>
      </c>
      <c r="B210" s="1">
        <v>44301</v>
      </c>
      <c r="C210" t="s">
        <v>4</v>
      </c>
      <c r="D210">
        <v>6720</v>
      </c>
      <c r="E210">
        <v>1</v>
      </c>
      <c r="F210">
        <f>IF(WEEKDAY(soki[[#This Row],[data]],2)&lt;6,G$759,5000)*IF(soki[[#This Row],[data]]=B209,0,1)</f>
        <v>13179</v>
      </c>
      <c r="G210">
        <f>IF(G209-soki[[#This Row],[wielkosc_zamowienia]]+soki[[#This Row],[Dzien Produkcji]]&gt;0,G209+soki[[#This Row],[Dzien Produkcji]]-soki[[#This Row],[wielkosc_zamowienia]],G209+soki[[#This Row],[Dzien Produkcji]])</f>
        <v>69026</v>
      </c>
      <c r="H210">
        <f>IF(G209+F210-soki[[#This Row],[wielkosc_zamowienia]]&lt;0,soki[[#This Row],[wielkosc_zamowienia]],0)</f>
        <v>0</v>
      </c>
      <c r="I210">
        <f>I209+(IF(H209&gt;0,1,0)*IF(soki[[#This Row],[Dzien Produkcji]]=12000,H209,0))</f>
        <v>0</v>
      </c>
    </row>
    <row r="211" spans="1:9" x14ac:dyDescent="0.25">
      <c r="A211">
        <v>210</v>
      </c>
      <c r="B211" s="1">
        <v>44301</v>
      </c>
      <c r="C211" t="s">
        <v>6</v>
      </c>
      <c r="D211">
        <v>5160</v>
      </c>
      <c r="E211">
        <v>1</v>
      </c>
      <c r="F211">
        <f>IF(WEEKDAY(soki[[#This Row],[data]],2)&lt;6,G$759,5000)*IF(soki[[#This Row],[data]]=B210,0,1)</f>
        <v>0</v>
      </c>
      <c r="G211">
        <f>IF(G210-soki[[#This Row],[wielkosc_zamowienia]]+soki[[#This Row],[Dzien Produkcji]]&gt;0,G210+soki[[#This Row],[Dzien Produkcji]]-soki[[#This Row],[wielkosc_zamowienia]],G210+soki[[#This Row],[Dzien Produkcji]])</f>
        <v>63866</v>
      </c>
      <c r="H211">
        <f>IF(G210+F211-soki[[#This Row],[wielkosc_zamowienia]]&lt;0,soki[[#This Row],[wielkosc_zamowienia]],0)</f>
        <v>0</v>
      </c>
      <c r="I211">
        <f>I210+(IF(H210&gt;0,1,0)*IF(soki[[#This Row],[Dzien Produkcji]]=12000,H210,0))</f>
        <v>0</v>
      </c>
    </row>
    <row r="212" spans="1:9" x14ac:dyDescent="0.25">
      <c r="A212">
        <v>211</v>
      </c>
      <c r="B212" s="1">
        <v>44301</v>
      </c>
      <c r="C212" t="s">
        <v>7</v>
      </c>
      <c r="D212">
        <v>3130</v>
      </c>
      <c r="E212">
        <v>1</v>
      </c>
      <c r="F212">
        <f>IF(WEEKDAY(soki[[#This Row],[data]],2)&lt;6,G$759,5000)*IF(soki[[#This Row],[data]]=B211,0,1)</f>
        <v>0</v>
      </c>
      <c r="G212">
        <f>IF(G211-soki[[#This Row],[wielkosc_zamowienia]]+soki[[#This Row],[Dzien Produkcji]]&gt;0,G211+soki[[#This Row],[Dzien Produkcji]]-soki[[#This Row],[wielkosc_zamowienia]],G211+soki[[#This Row],[Dzien Produkcji]])</f>
        <v>60736</v>
      </c>
      <c r="H212">
        <f>IF(G211+F212-soki[[#This Row],[wielkosc_zamowienia]]&lt;0,soki[[#This Row],[wielkosc_zamowienia]],0)</f>
        <v>0</v>
      </c>
      <c r="I212">
        <f>I211+(IF(H211&gt;0,1,0)*IF(soki[[#This Row],[Dzien Produkcji]]=12000,H211,0))</f>
        <v>0</v>
      </c>
    </row>
    <row r="213" spans="1:9" x14ac:dyDescent="0.25">
      <c r="A213">
        <v>212</v>
      </c>
      <c r="B213" s="1">
        <v>44302</v>
      </c>
      <c r="C213" t="s">
        <v>5</v>
      </c>
      <c r="D213">
        <v>6560</v>
      </c>
      <c r="E213">
        <v>1</v>
      </c>
      <c r="F213">
        <f>IF(WEEKDAY(soki[[#This Row],[data]],2)&lt;6,G$759,5000)*IF(soki[[#This Row],[data]]=B212,0,1)</f>
        <v>13179</v>
      </c>
      <c r="G213">
        <f>IF(G212-soki[[#This Row],[wielkosc_zamowienia]]+soki[[#This Row],[Dzien Produkcji]]&gt;0,G212+soki[[#This Row],[Dzien Produkcji]]-soki[[#This Row],[wielkosc_zamowienia]],G212+soki[[#This Row],[Dzien Produkcji]])</f>
        <v>67355</v>
      </c>
      <c r="H213">
        <f>IF(G212+F213-soki[[#This Row],[wielkosc_zamowienia]]&lt;0,soki[[#This Row],[wielkosc_zamowienia]],0)</f>
        <v>0</v>
      </c>
      <c r="I213">
        <f>I212+(IF(H212&gt;0,1,0)*IF(soki[[#This Row],[Dzien Produkcji]]=12000,H212,0))</f>
        <v>0</v>
      </c>
    </row>
    <row r="214" spans="1:9" x14ac:dyDescent="0.25">
      <c r="A214">
        <v>213</v>
      </c>
      <c r="B214" s="1">
        <v>44302</v>
      </c>
      <c r="C214" t="s">
        <v>4</v>
      </c>
      <c r="D214">
        <v>1000</v>
      </c>
      <c r="E214">
        <v>1</v>
      </c>
      <c r="F214">
        <f>IF(WEEKDAY(soki[[#This Row],[data]],2)&lt;6,G$759,5000)*IF(soki[[#This Row],[data]]=B213,0,1)</f>
        <v>0</v>
      </c>
      <c r="G214">
        <f>IF(G213-soki[[#This Row],[wielkosc_zamowienia]]+soki[[#This Row],[Dzien Produkcji]]&gt;0,G213+soki[[#This Row],[Dzien Produkcji]]-soki[[#This Row],[wielkosc_zamowienia]],G213+soki[[#This Row],[Dzien Produkcji]])</f>
        <v>66355</v>
      </c>
      <c r="H214">
        <f>IF(G213+F214-soki[[#This Row],[wielkosc_zamowienia]]&lt;0,soki[[#This Row],[wielkosc_zamowienia]],0)</f>
        <v>0</v>
      </c>
      <c r="I214">
        <f>I213+(IF(H213&gt;0,1,0)*IF(soki[[#This Row],[Dzien Produkcji]]=12000,H213,0))</f>
        <v>0</v>
      </c>
    </row>
    <row r="215" spans="1:9" x14ac:dyDescent="0.25">
      <c r="A215">
        <v>214</v>
      </c>
      <c r="B215" s="1">
        <v>44303</v>
      </c>
      <c r="C215" t="s">
        <v>7</v>
      </c>
      <c r="D215">
        <v>2660</v>
      </c>
      <c r="E215">
        <v>1</v>
      </c>
      <c r="F215">
        <f>IF(WEEKDAY(soki[[#This Row],[data]],2)&lt;6,G$759,5000)*IF(soki[[#This Row],[data]]=B214,0,1)</f>
        <v>5000</v>
      </c>
      <c r="G215">
        <f>IF(G214-soki[[#This Row],[wielkosc_zamowienia]]+soki[[#This Row],[Dzien Produkcji]]&gt;0,G214+soki[[#This Row],[Dzien Produkcji]]-soki[[#This Row],[wielkosc_zamowienia]],G214+soki[[#This Row],[Dzien Produkcji]])</f>
        <v>68695</v>
      </c>
      <c r="H215">
        <f>IF(G214+F215-soki[[#This Row],[wielkosc_zamowienia]]&lt;0,soki[[#This Row],[wielkosc_zamowienia]],0)</f>
        <v>0</v>
      </c>
      <c r="I215">
        <f>I214+(IF(H214&gt;0,1,0)*IF(soki[[#This Row],[Dzien Produkcji]]=12000,H214,0))</f>
        <v>0</v>
      </c>
    </row>
    <row r="216" spans="1:9" x14ac:dyDescent="0.25">
      <c r="A216">
        <v>215</v>
      </c>
      <c r="B216" s="1">
        <v>44303</v>
      </c>
      <c r="C216" t="s">
        <v>6</v>
      </c>
      <c r="D216">
        <v>8880</v>
      </c>
      <c r="E216">
        <v>1</v>
      </c>
      <c r="F216">
        <f>IF(WEEKDAY(soki[[#This Row],[data]],2)&lt;6,G$759,5000)*IF(soki[[#This Row],[data]]=B215,0,1)</f>
        <v>0</v>
      </c>
      <c r="G216">
        <f>IF(G215-soki[[#This Row],[wielkosc_zamowienia]]+soki[[#This Row],[Dzien Produkcji]]&gt;0,G215+soki[[#This Row],[Dzien Produkcji]]-soki[[#This Row],[wielkosc_zamowienia]],G215+soki[[#This Row],[Dzien Produkcji]])</f>
        <v>59815</v>
      </c>
      <c r="H216">
        <f>IF(G215+F216-soki[[#This Row],[wielkosc_zamowienia]]&lt;0,soki[[#This Row],[wielkosc_zamowienia]],0)</f>
        <v>0</v>
      </c>
      <c r="I216">
        <f>I215+(IF(H215&gt;0,1,0)*IF(soki[[#This Row],[Dzien Produkcji]]=12000,H215,0))</f>
        <v>0</v>
      </c>
    </row>
    <row r="217" spans="1:9" x14ac:dyDescent="0.25">
      <c r="A217">
        <v>216</v>
      </c>
      <c r="B217" s="1">
        <v>44303</v>
      </c>
      <c r="C217" t="s">
        <v>4</v>
      </c>
      <c r="D217">
        <v>1800</v>
      </c>
      <c r="E217">
        <v>1</v>
      </c>
      <c r="F217">
        <f>IF(WEEKDAY(soki[[#This Row],[data]],2)&lt;6,G$759,5000)*IF(soki[[#This Row],[data]]=B216,0,1)</f>
        <v>0</v>
      </c>
      <c r="G217">
        <f>IF(G216-soki[[#This Row],[wielkosc_zamowienia]]+soki[[#This Row],[Dzien Produkcji]]&gt;0,G216+soki[[#This Row],[Dzien Produkcji]]-soki[[#This Row],[wielkosc_zamowienia]],G216+soki[[#This Row],[Dzien Produkcji]])</f>
        <v>58015</v>
      </c>
      <c r="H217">
        <f>IF(G216+F217-soki[[#This Row],[wielkosc_zamowienia]]&lt;0,soki[[#This Row],[wielkosc_zamowienia]],0)</f>
        <v>0</v>
      </c>
      <c r="I217">
        <f>I216+(IF(H216&gt;0,1,0)*IF(soki[[#This Row],[Dzien Produkcji]]=12000,H216,0))</f>
        <v>0</v>
      </c>
    </row>
    <row r="218" spans="1:9" x14ac:dyDescent="0.25">
      <c r="A218">
        <v>217</v>
      </c>
      <c r="B218" s="1">
        <v>44304</v>
      </c>
      <c r="C218" t="s">
        <v>6</v>
      </c>
      <c r="D218">
        <v>6820</v>
      </c>
      <c r="E218">
        <v>1</v>
      </c>
      <c r="F218">
        <f>IF(WEEKDAY(soki[[#This Row],[data]],2)&lt;6,G$759,5000)*IF(soki[[#This Row],[data]]=B217,0,1)</f>
        <v>5000</v>
      </c>
      <c r="G218">
        <f>IF(G217-soki[[#This Row],[wielkosc_zamowienia]]+soki[[#This Row],[Dzien Produkcji]]&gt;0,G217+soki[[#This Row],[Dzien Produkcji]]-soki[[#This Row],[wielkosc_zamowienia]],G217+soki[[#This Row],[Dzien Produkcji]])</f>
        <v>56195</v>
      </c>
      <c r="H218">
        <f>IF(G217+F218-soki[[#This Row],[wielkosc_zamowienia]]&lt;0,soki[[#This Row],[wielkosc_zamowienia]],0)</f>
        <v>0</v>
      </c>
      <c r="I218">
        <f>I217+(IF(H217&gt;0,1,0)*IF(soki[[#This Row],[Dzien Produkcji]]=12000,H217,0))</f>
        <v>0</v>
      </c>
    </row>
    <row r="219" spans="1:9" x14ac:dyDescent="0.25">
      <c r="A219">
        <v>218</v>
      </c>
      <c r="B219" s="1">
        <v>44304</v>
      </c>
      <c r="C219" t="s">
        <v>7</v>
      </c>
      <c r="D219">
        <v>3860</v>
      </c>
      <c r="E219">
        <v>1</v>
      </c>
      <c r="F219">
        <f>IF(WEEKDAY(soki[[#This Row],[data]],2)&lt;6,G$759,5000)*IF(soki[[#This Row],[data]]=B218,0,1)</f>
        <v>0</v>
      </c>
      <c r="G219">
        <f>IF(G218-soki[[#This Row],[wielkosc_zamowienia]]+soki[[#This Row],[Dzien Produkcji]]&gt;0,G218+soki[[#This Row],[Dzien Produkcji]]-soki[[#This Row],[wielkosc_zamowienia]],G218+soki[[#This Row],[Dzien Produkcji]])</f>
        <v>52335</v>
      </c>
      <c r="H219">
        <f>IF(G218+F219-soki[[#This Row],[wielkosc_zamowienia]]&lt;0,soki[[#This Row],[wielkosc_zamowienia]],0)</f>
        <v>0</v>
      </c>
      <c r="I219">
        <f>I218+(IF(H218&gt;0,1,0)*IF(soki[[#This Row],[Dzien Produkcji]]=12000,H218,0))</f>
        <v>0</v>
      </c>
    </row>
    <row r="220" spans="1:9" x14ac:dyDescent="0.25">
      <c r="A220">
        <v>219</v>
      </c>
      <c r="B220" s="1">
        <v>44304</v>
      </c>
      <c r="C220" t="s">
        <v>4</v>
      </c>
      <c r="D220">
        <v>6470</v>
      </c>
      <c r="E220">
        <v>1</v>
      </c>
      <c r="F220">
        <f>IF(WEEKDAY(soki[[#This Row],[data]],2)&lt;6,G$759,5000)*IF(soki[[#This Row],[data]]=B219,0,1)</f>
        <v>0</v>
      </c>
      <c r="G220">
        <f>IF(G219-soki[[#This Row],[wielkosc_zamowienia]]+soki[[#This Row],[Dzien Produkcji]]&gt;0,G219+soki[[#This Row],[Dzien Produkcji]]-soki[[#This Row],[wielkosc_zamowienia]],G219+soki[[#This Row],[Dzien Produkcji]])</f>
        <v>45865</v>
      </c>
      <c r="H220">
        <f>IF(G219+F220-soki[[#This Row],[wielkosc_zamowienia]]&lt;0,soki[[#This Row],[wielkosc_zamowienia]],0)</f>
        <v>0</v>
      </c>
      <c r="I220">
        <f>I219+(IF(H219&gt;0,1,0)*IF(soki[[#This Row],[Dzien Produkcji]]=12000,H219,0))</f>
        <v>0</v>
      </c>
    </row>
    <row r="221" spans="1:9" x14ac:dyDescent="0.25">
      <c r="A221">
        <v>220</v>
      </c>
      <c r="B221" s="1">
        <v>44305</v>
      </c>
      <c r="C221" t="s">
        <v>6</v>
      </c>
      <c r="D221">
        <v>1560</v>
      </c>
      <c r="E221">
        <v>1</v>
      </c>
      <c r="F221">
        <f>IF(WEEKDAY(soki[[#This Row],[data]],2)&lt;6,G$759,5000)*IF(soki[[#This Row],[data]]=B220,0,1)</f>
        <v>13179</v>
      </c>
      <c r="G221">
        <f>IF(G220-soki[[#This Row],[wielkosc_zamowienia]]+soki[[#This Row],[Dzien Produkcji]]&gt;0,G220+soki[[#This Row],[Dzien Produkcji]]-soki[[#This Row],[wielkosc_zamowienia]],G220+soki[[#This Row],[Dzien Produkcji]])</f>
        <v>57484</v>
      </c>
      <c r="H221">
        <f>IF(G220+F221-soki[[#This Row],[wielkosc_zamowienia]]&lt;0,soki[[#This Row],[wielkosc_zamowienia]],0)</f>
        <v>0</v>
      </c>
      <c r="I221">
        <f>I220+(IF(H220&gt;0,1,0)*IF(soki[[#This Row],[Dzien Produkcji]]=12000,H220,0))</f>
        <v>0</v>
      </c>
    </row>
    <row r="222" spans="1:9" x14ac:dyDescent="0.25">
      <c r="A222">
        <v>221</v>
      </c>
      <c r="B222" s="1">
        <v>44305</v>
      </c>
      <c r="C222" t="s">
        <v>7</v>
      </c>
      <c r="D222">
        <v>3420</v>
      </c>
      <c r="E222">
        <v>1</v>
      </c>
      <c r="F222">
        <f>IF(WEEKDAY(soki[[#This Row],[data]],2)&lt;6,G$759,5000)*IF(soki[[#This Row],[data]]=B221,0,1)</f>
        <v>0</v>
      </c>
      <c r="G222">
        <f>IF(G221-soki[[#This Row],[wielkosc_zamowienia]]+soki[[#This Row],[Dzien Produkcji]]&gt;0,G221+soki[[#This Row],[Dzien Produkcji]]-soki[[#This Row],[wielkosc_zamowienia]],G221+soki[[#This Row],[Dzien Produkcji]])</f>
        <v>54064</v>
      </c>
      <c r="H222">
        <f>IF(G221+F222-soki[[#This Row],[wielkosc_zamowienia]]&lt;0,soki[[#This Row],[wielkosc_zamowienia]],0)</f>
        <v>0</v>
      </c>
      <c r="I222">
        <f>I221+(IF(H221&gt;0,1,0)*IF(soki[[#This Row],[Dzien Produkcji]]=12000,H221,0))</f>
        <v>0</v>
      </c>
    </row>
    <row r="223" spans="1:9" x14ac:dyDescent="0.25">
      <c r="A223">
        <v>222</v>
      </c>
      <c r="B223" s="1">
        <v>44305</v>
      </c>
      <c r="C223" t="s">
        <v>4</v>
      </c>
      <c r="D223">
        <v>5220</v>
      </c>
      <c r="E223">
        <v>1</v>
      </c>
      <c r="F223">
        <f>IF(WEEKDAY(soki[[#This Row],[data]],2)&lt;6,G$759,5000)*IF(soki[[#This Row],[data]]=B222,0,1)</f>
        <v>0</v>
      </c>
      <c r="G223">
        <f>IF(G222-soki[[#This Row],[wielkosc_zamowienia]]+soki[[#This Row],[Dzien Produkcji]]&gt;0,G222+soki[[#This Row],[Dzien Produkcji]]-soki[[#This Row],[wielkosc_zamowienia]],G222+soki[[#This Row],[Dzien Produkcji]])</f>
        <v>48844</v>
      </c>
      <c r="H223">
        <f>IF(G222+F223-soki[[#This Row],[wielkosc_zamowienia]]&lt;0,soki[[#This Row],[wielkosc_zamowienia]],0)</f>
        <v>0</v>
      </c>
      <c r="I223">
        <f>I222+(IF(H222&gt;0,1,0)*IF(soki[[#This Row],[Dzien Produkcji]]=12000,H222,0))</f>
        <v>0</v>
      </c>
    </row>
    <row r="224" spans="1:9" x14ac:dyDescent="0.25">
      <c r="A224">
        <v>223</v>
      </c>
      <c r="B224" s="1">
        <v>44306</v>
      </c>
      <c r="C224" t="s">
        <v>7</v>
      </c>
      <c r="D224">
        <v>6100</v>
      </c>
      <c r="E224">
        <v>1</v>
      </c>
      <c r="F224">
        <f>IF(WEEKDAY(soki[[#This Row],[data]],2)&lt;6,G$759,5000)*IF(soki[[#This Row],[data]]=B223,0,1)</f>
        <v>13179</v>
      </c>
      <c r="G224">
        <f>IF(G223-soki[[#This Row],[wielkosc_zamowienia]]+soki[[#This Row],[Dzien Produkcji]]&gt;0,G223+soki[[#This Row],[Dzien Produkcji]]-soki[[#This Row],[wielkosc_zamowienia]],G223+soki[[#This Row],[Dzien Produkcji]])</f>
        <v>55923</v>
      </c>
      <c r="H224">
        <f>IF(G223+F224-soki[[#This Row],[wielkosc_zamowienia]]&lt;0,soki[[#This Row],[wielkosc_zamowienia]],0)</f>
        <v>0</v>
      </c>
      <c r="I224">
        <f>I223+(IF(H223&gt;0,1,0)*IF(soki[[#This Row],[Dzien Produkcji]]=12000,H223,0))</f>
        <v>0</v>
      </c>
    </row>
    <row r="225" spans="1:9" x14ac:dyDescent="0.25">
      <c r="A225">
        <v>224</v>
      </c>
      <c r="B225" s="1">
        <v>44306</v>
      </c>
      <c r="C225" t="s">
        <v>5</v>
      </c>
      <c r="D225">
        <v>3800</v>
      </c>
      <c r="E225">
        <v>1</v>
      </c>
      <c r="F225">
        <f>IF(WEEKDAY(soki[[#This Row],[data]],2)&lt;6,G$759,5000)*IF(soki[[#This Row],[data]]=B224,0,1)</f>
        <v>0</v>
      </c>
      <c r="G225">
        <f>IF(G224-soki[[#This Row],[wielkosc_zamowienia]]+soki[[#This Row],[Dzien Produkcji]]&gt;0,G224+soki[[#This Row],[Dzien Produkcji]]-soki[[#This Row],[wielkosc_zamowienia]],G224+soki[[#This Row],[Dzien Produkcji]])</f>
        <v>52123</v>
      </c>
      <c r="H225">
        <f>IF(G224+F225-soki[[#This Row],[wielkosc_zamowienia]]&lt;0,soki[[#This Row],[wielkosc_zamowienia]],0)</f>
        <v>0</v>
      </c>
      <c r="I225">
        <f>I224+(IF(H224&gt;0,1,0)*IF(soki[[#This Row],[Dzien Produkcji]]=12000,H224,0))</f>
        <v>0</v>
      </c>
    </row>
    <row r="226" spans="1:9" x14ac:dyDescent="0.25">
      <c r="A226">
        <v>225</v>
      </c>
      <c r="B226" s="1">
        <v>44307</v>
      </c>
      <c r="C226" t="s">
        <v>7</v>
      </c>
      <c r="D226">
        <v>3170</v>
      </c>
      <c r="E226">
        <v>1</v>
      </c>
      <c r="F226">
        <f>IF(WEEKDAY(soki[[#This Row],[data]],2)&lt;6,G$759,5000)*IF(soki[[#This Row],[data]]=B225,0,1)</f>
        <v>13179</v>
      </c>
      <c r="G226">
        <f>IF(G225-soki[[#This Row],[wielkosc_zamowienia]]+soki[[#This Row],[Dzien Produkcji]]&gt;0,G225+soki[[#This Row],[Dzien Produkcji]]-soki[[#This Row],[wielkosc_zamowienia]],G225+soki[[#This Row],[Dzien Produkcji]])</f>
        <v>62132</v>
      </c>
      <c r="H226">
        <f>IF(G225+F226-soki[[#This Row],[wielkosc_zamowienia]]&lt;0,soki[[#This Row],[wielkosc_zamowienia]],0)</f>
        <v>0</v>
      </c>
      <c r="I226">
        <f>I225+(IF(H225&gt;0,1,0)*IF(soki[[#This Row],[Dzien Produkcji]]=12000,H225,0))</f>
        <v>0</v>
      </c>
    </row>
    <row r="227" spans="1:9" x14ac:dyDescent="0.25">
      <c r="A227">
        <v>226</v>
      </c>
      <c r="B227" s="1">
        <v>44307</v>
      </c>
      <c r="C227" t="s">
        <v>4</v>
      </c>
      <c r="D227">
        <v>4140</v>
      </c>
      <c r="E227">
        <v>1</v>
      </c>
      <c r="F227">
        <f>IF(WEEKDAY(soki[[#This Row],[data]],2)&lt;6,G$759,5000)*IF(soki[[#This Row],[data]]=B226,0,1)</f>
        <v>0</v>
      </c>
      <c r="G227">
        <f>IF(G226-soki[[#This Row],[wielkosc_zamowienia]]+soki[[#This Row],[Dzien Produkcji]]&gt;0,G226+soki[[#This Row],[Dzien Produkcji]]-soki[[#This Row],[wielkosc_zamowienia]],G226+soki[[#This Row],[Dzien Produkcji]])</f>
        <v>57992</v>
      </c>
      <c r="H227">
        <f>IF(G226+F227-soki[[#This Row],[wielkosc_zamowienia]]&lt;0,soki[[#This Row],[wielkosc_zamowienia]],0)</f>
        <v>0</v>
      </c>
      <c r="I227">
        <f>I226+(IF(H226&gt;0,1,0)*IF(soki[[#This Row],[Dzien Produkcji]]=12000,H226,0))</f>
        <v>0</v>
      </c>
    </row>
    <row r="228" spans="1:9" x14ac:dyDescent="0.25">
      <c r="A228">
        <v>227</v>
      </c>
      <c r="B228" s="1">
        <v>44307</v>
      </c>
      <c r="C228" t="s">
        <v>5</v>
      </c>
      <c r="D228">
        <v>2060</v>
      </c>
      <c r="E228">
        <v>1</v>
      </c>
      <c r="F228">
        <f>IF(WEEKDAY(soki[[#This Row],[data]],2)&lt;6,G$759,5000)*IF(soki[[#This Row],[data]]=B227,0,1)</f>
        <v>0</v>
      </c>
      <c r="G228">
        <f>IF(G227-soki[[#This Row],[wielkosc_zamowienia]]+soki[[#This Row],[Dzien Produkcji]]&gt;0,G227+soki[[#This Row],[Dzien Produkcji]]-soki[[#This Row],[wielkosc_zamowienia]],G227+soki[[#This Row],[Dzien Produkcji]])</f>
        <v>55932</v>
      </c>
      <c r="H228">
        <f>IF(G227+F228-soki[[#This Row],[wielkosc_zamowienia]]&lt;0,soki[[#This Row],[wielkosc_zamowienia]],0)</f>
        <v>0</v>
      </c>
      <c r="I228">
        <f>I227+(IF(H227&gt;0,1,0)*IF(soki[[#This Row],[Dzien Produkcji]]=12000,H227,0))</f>
        <v>0</v>
      </c>
    </row>
    <row r="229" spans="1:9" x14ac:dyDescent="0.25">
      <c r="A229">
        <v>228</v>
      </c>
      <c r="B229" s="1">
        <v>44308</v>
      </c>
      <c r="C229" t="s">
        <v>5</v>
      </c>
      <c r="D229">
        <v>8220</v>
      </c>
      <c r="E229">
        <v>1</v>
      </c>
      <c r="F229">
        <f>IF(WEEKDAY(soki[[#This Row],[data]],2)&lt;6,G$759,5000)*IF(soki[[#This Row],[data]]=B228,0,1)</f>
        <v>13179</v>
      </c>
      <c r="G229">
        <f>IF(G228-soki[[#This Row],[wielkosc_zamowienia]]+soki[[#This Row],[Dzien Produkcji]]&gt;0,G228+soki[[#This Row],[Dzien Produkcji]]-soki[[#This Row],[wielkosc_zamowienia]],G228+soki[[#This Row],[Dzien Produkcji]])</f>
        <v>60891</v>
      </c>
      <c r="H229">
        <f>IF(G228+F229-soki[[#This Row],[wielkosc_zamowienia]]&lt;0,soki[[#This Row],[wielkosc_zamowienia]],0)</f>
        <v>0</v>
      </c>
      <c r="I229">
        <f>I228+(IF(H228&gt;0,1,0)*IF(soki[[#This Row],[Dzien Produkcji]]=12000,H228,0))</f>
        <v>0</v>
      </c>
    </row>
    <row r="230" spans="1:9" x14ac:dyDescent="0.25">
      <c r="A230">
        <v>229</v>
      </c>
      <c r="B230" s="1">
        <v>44309</v>
      </c>
      <c r="C230" t="s">
        <v>7</v>
      </c>
      <c r="D230">
        <v>9490</v>
      </c>
      <c r="E230">
        <v>1</v>
      </c>
      <c r="F230">
        <f>IF(WEEKDAY(soki[[#This Row],[data]],2)&lt;6,G$759,5000)*IF(soki[[#This Row],[data]]=B229,0,1)</f>
        <v>13179</v>
      </c>
      <c r="G230">
        <f>IF(G229-soki[[#This Row],[wielkosc_zamowienia]]+soki[[#This Row],[Dzien Produkcji]]&gt;0,G229+soki[[#This Row],[Dzien Produkcji]]-soki[[#This Row],[wielkosc_zamowienia]],G229+soki[[#This Row],[Dzien Produkcji]])</f>
        <v>64580</v>
      </c>
      <c r="H230">
        <f>IF(G229+F230-soki[[#This Row],[wielkosc_zamowienia]]&lt;0,soki[[#This Row],[wielkosc_zamowienia]],0)</f>
        <v>0</v>
      </c>
      <c r="I230">
        <f>I229+(IF(H229&gt;0,1,0)*IF(soki[[#This Row],[Dzien Produkcji]]=12000,H229,0))</f>
        <v>0</v>
      </c>
    </row>
    <row r="231" spans="1:9" x14ac:dyDescent="0.25">
      <c r="A231">
        <v>230</v>
      </c>
      <c r="B231" s="1">
        <v>44309</v>
      </c>
      <c r="C231" t="s">
        <v>4</v>
      </c>
      <c r="D231">
        <v>950</v>
      </c>
      <c r="E231">
        <v>1</v>
      </c>
      <c r="F231">
        <f>IF(WEEKDAY(soki[[#This Row],[data]],2)&lt;6,G$759,5000)*IF(soki[[#This Row],[data]]=B230,0,1)</f>
        <v>0</v>
      </c>
      <c r="G231">
        <f>IF(G230-soki[[#This Row],[wielkosc_zamowienia]]+soki[[#This Row],[Dzien Produkcji]]&gt;0,G230+soki[[#This Row],[Dzien Produkcji]]-soki[[#This Row],[wielkosc_zamowienia]],G230+soki[[#This Row],[Dzien Produkcji]])</f>
        <v>63630</v>
      </c>
      <c r="H231">
        <f>IF(G230+F231-soki[[#This Row],[wielkosc_zamowienia]]&lt;0,soki[[#This Row],[wielkosc_zamowienia]],0)</f>
        <v>0</v>
      </c>
      <c r="I231">
        <f>I230+(IF(H230&gt;0,1,0)*IF(soki[[#This Row],[Dzien Produkcji]]=12000,H230,0))</f>
        <v>0</v>
      </c>
    </row>
    <row r="232" spans="1:9" x14ac:dyDescent="0.25">
      <c r="A232">
        <v>231</v>
      </c>
      <c r="B232" s="1">
        <v>44310</v>
      </c>
      <c r="C232" t="s">
        <v>5</v>
      </c>
      <c r="D232">
        <v>3110</v>
      </c>
      <c r="E232">
        <v>1</v>
      </c>
      <c r="F232">
        <f>IF(WEEKDAY(soki[[#This Row],[data]],2)&lt;6,G$759,5000)*IF(soki[[#This Row],[data]]=B231,0,1)</f>
        <v>5000</v>
      </c>
      <c r="G232">
        <f>IF(G231-soki[[#This Row],[wielkosc_zamowienia]]+soki[[#This Row],[Dzien Produkcji]]&gt;0,G231+soki[[#This Row],[Dzien Produkcji]]-soki[[#This Row],[wielkosc_zamowienia]],G231+soki[[#This Row],[Dzien Produkcji]])</f>
        <v>65520</v>
      </c>
      <c r="H232">
        <f>IF(G231+F232-soki[[#This Row],[wielkosc_zamowienia]]&lt;0,soki[[#This Row],[wielkosc_zamowienia]],0)</f>
        <v>0</v>
      </c>
      <c r="I232">
        <f>I231+(IF(H231&gt;0,1,0)*IF(soki[[#This Row],[Dzien Produkcji]]=12000,H231,0))</f>
        <v>0</v>
      </c>
    </row>
    <row r="233" spans="1:9" x14ac:dyDescent="0.25">
      <c r="A233">
        <v>232</v>
      </c>
      <c r="B233" s="1">
        <v>44311</v>
      </c>
      <c r="C233" t="s">
        <v>6</v>
      </c>
      <c r="D233">
        <v>6010</v>
      </c>
      <c r="E233">
        <v>1</v>
      </c>
      <c r="F233">
        <f>IF(WEEKDAY(soki[[#This Row],[data]],2)&lt;6,G$759,5000)*IF(soki[[#This Row],[data]]=B232,0,1)</f>
        <v>5000</v>
      </c>
      <c r="G233">
        <f>IF(G232-soki[[#This Row],[wielkosc_zamowienia]]+soki[[#This Row],[Dzien Produkcji]]&gt;0,G232+soki[[#This Row],[Dzien Produkcji]]-soki[[#This Row],[wielkosc_zamowienia]],G232+soki[[#This Row],[Dzien Produkcji]])</f>
        <v>64510</v>
      </c>
      <c r="H233">
        <f>IF(G232+F233-soki[[#This Row],[wielkosc_zamowienia]]&lt;0,soki[[#This Row],[wielkosc_zamowienia]],0)</f>
        <v>0</v>
      </c>
      <c r="I233">
        <f>I232+(IF(H232&gt;0,1,0)*IF(soki[[#This Row],[Dzien Produkcji]]=12000,H232,0))</f>
        <v>0</v>
      </c>
    </row>
    <row r="234" spans="1:9" x14ac:dyDescent="0.25">
      <c r="A234">
        <v>233</v>
      </c>
      <c r="B234" s="1">
        <v>44311</v>
      </c>
      <c r="C234" t="s">
        <v>7</v>
      </c>
      <c r="D234">
        <v>1220</v>
      </c>
      <c r="E234">
        <v>1</v>
      </c>
      <c r="F234">
        <f>IF(WEEKDAY(soki[[#This Row],[data]],2)&lt;6,G$759,5000)*IF(soki[[#This Row],[data]]=B233,0,1)</f>
        <v>0</v>
      </c>
      <c r="G234">
        <f>IF(G233-soki[[#This Row],[wielkosc_zamowienia]]+soki[[#This Row],[Dzien Produkcji]]&gt;0,G233+soki[[#This Row],[Dzien Produkcji]]-soki[[#This Row],[wielkosc_zamowienia]],G233+soki[[#This Row],[Dzien Produkcji]])</f>
        <v>63290</v>
      </c>
      <c r="H234">
        <f>IF(G233+F234-soki[[#This Row],[wielkosc_zamowienia]]&lt;0,soki[[#This Row],[wielkosc_zamowienia]],0)</f>
        <v>0</v>
      </c>
      <c r="I234">
        <f>I233+(IF(H233&gt;0,1,0)*IF(soki[[#This Row],[Dzien Produkcji]]=12000,H233,0))</f>
        <v>0</v>
      </c>
    </row>
    <row r="235" spans="1:9" x14ac:dyDescent="0.25">
      <c r="A235">
        <v>234</v>
      </c>
      <c r="B235" s="1">
        <v>44311</v>
      </c>
      <c r="C235" t="s">
        <v>4</v>
      </c>
      <c r="D235">
        <v>8060</v>
      </c>
      <c r="E235">
        <v>1</v>
      </c>
      <c r="F235">
        <f>IF(WEEKDAY(soki[[#This Row],[data]],2)&lt;6,G$759,5000)*IF(soki[[#This Row],[data]]=B234,0,1)</f>
        <v>0</v>
      </c>
      <c r="G235">
        <f>IF(G234-soki[[#This Row],[wielkosc_zamowienia]]+soki[[#This Row],[Dzien Produkcji]]&gt;0,G234+soki[[#This Row],[Dzien Produkcji]]-soki[[#This Row],[wielkosc_zamowienia]],G234+soki[[#This Row],[Dzien Produkcji]])</f>
        <v>55230</v>
      </c>
      <c r="H235">
        <f>IF(G234+F235-soki[[#This Row],[wielkosc_zamowienia]]&lt;0,soki[[#This Row],[wielkosc_zamowienia]],0)</f>
        <v>0</v>
      </c>
      <c r="I235">
        <f>I234+(IF(H234&gt;0,1,0)*IF(soki[[#This Row],[Dzien Produkcji]]=12000,H234,0))</f>
        <v>0</v>
      </c>
    </row>
    <row r="236" spans="1:9" x14ac:dyDescent="0.25">
      <c r="A236">
        <v>235</v>
      </c>
      <c r="B236" s="1">
        <v>44312</v>
      </c>
      <c r="C236" t="s">
        <v>7</v>
      </c>
      <c r="D236">
        <v>4040</v>
      </c>
      <c r="E236">
        <v>1</v>
      </c>
      <c r="F236">
        <f>IF(WEEKDAY(soki[[#This Row],[data]],2)&lt;6,G$759,5000)*IF(soki[[#This Row],[data]]=B235,0,1)</f>
        <v>13179</v>
      </c>
      <c r="G236">
        <f>IF(G235-soki[[#This Row],[wielkosc_zamowienia]]+soki[[#This Row],[Dzien Produkcji]]&gt;0,G235+soki[[#This Row],[Dzien Produkcji]]-soki[[#This Row],[wielkosc_zamowienia]],G235+soki[[#This Row],[Dzien Produkcji]])</f>
        <v>64369</v>
      </c>
      <c r="H236">
        <f>IF(G235+F236-soki[[#This Row],[wielkosc_zamowienia]]&lt;0,soki[[#This Row],[wielkosc_zamowienia]],0)</f>
        <v>0</v>
      </c>
      <c r="I236">
        <f>I235+(IF(H235&gt;0,1,0)*IF(soki[[#This Row],[Dzien Produkcji]]=12000,H235,0))</f>
        <v>0</v>
      </c>
    </row>
    <row r="237" spans="1:9" x14ac:dyDescent="0.25">
      <c r="A237">
        <v>236</v>
      </c>
      <c r="B237" s="1">
        <v>44313</v>
      </c>
      <c r="C237" t="s">
        <v>6</v>
      </c>
      <c r="D237">
        <v>950</v>
      </c>
      <c r="E237">
        <v>1</v>
      </c>
      <c r="F237">
        <f>IF(WEEKDAY(soki[[#This Row],[data]],2)&lt;6,G$759,5000)*IF(soki[[#This Row],[data]]=B236,0,1)</f>
        <v>13179</v>
      </c>
      <c r="G237">
        <f>IF(G236-soki[[#This Row],[wielkosc_zamowienia]]+soki[[#This Row],[Dzien Produkcji]]&gt;0,G236+soki[[#This Row],[Dzien Produkcji]]-soki[[#This Row],[wielkosc_zamowienia]],G236+soki[[#This Row],[Dzien Produkcji]])</f>
        <v>76598</v>
      </c>
      <c r="H237">
        <f>IF(G236+F237-soki[[#This Row],[wielkosc_zamowienia]]&lt;0,soki[[#This Row],[wielkosc_zamowienia]],0)</f>
        <v>0</v>
      </c>
      <c r="I237">
        <f>I236+(IF(H236&gt;0,1,0)*IF(soki[[#This Row],[Dzien Produkcji]]=12000,H236,0))</f>
        <v>0</v>
      </c>
    </row>
    <row r="238" spans="1:9" x14ac:dyDescent="0.25">
      <c r="A238">
        <v>237</v>
      </c>
      <c r="B238" s="1">
        <v>44313</v>
      </c>
      <c r="C238" t="s">
        <v>5</v>
      </c>
      <c r="D238">
        <v>9470</v>
      </c>
      <c r="E238">
        <v>1</v>
      </c>
      <c r="F238">
        <f>IF(WEEKDAY(soki[[#This Row],[data]],2)&lt;6,G$759,5000)*IF(soki[[#This Row],[data]]=B237,0,1)</f>
        <v>0</v>
      </c>
      <c r="G238">
        <f>IF(G237-soki[[#This Row],[wielkosc_zamowienia]]+soki[[#This Row],[Dzien Produkcji]]&gt;0,G237+soki[[#This Row],[Dzien Produkcji]]-soki[[#This Row],[wielkosc_zamowienia]],G237+soki[[#This Row],[Dzien Produkcji]])</f>
        <v>67128</v>
      </c>
      <c r="H238">
        <f>IF(G237+F238-soki[[#This Row],[wielkosc_zamowienia]]&lt;0,soki[[#This Row],[wielkosc_zamowienia]],0)</f>
        <v>0</v>
      </c>
      <c r="I238">
        <f>I237+(IF(H237&gt;0,1,0)*IF(soki[[#This Row],[Dzien Produkcji]]=12000,H237,0))</f>
        <v>0</v>
      </c>
    </row>
    <row r="239" spans="1:9" x14ac:dyDescent="0.25">
      <c r="A239">
        <v>238</v>
      </c>
      <c r="B239" s="1">
        <v>44313</v>
      </c>
      <c r="C239" t="s">
        <v>7</v>
      </c>
      <c r="D239">
        <v>4760</v>
      </c>
      <c r="E239">
        <v>1</v>
      </c>
      <c r="F239">
        <f>IF(WEEKDAY(soki[[#This Row],[data]],2)&lt;6,G$759,5000)*IF(soki[[#This Row],[data]]=B238,0,1)</f>
        <v>0</v>
      </c>
      <c r="G239">
        <f>IF(G238-soki[[#This Row],[wielkosc_zamowienia]]+soki[[#This Row],[Dzien Produkcji]]&gt;0,G238+soki[[#This Row],[Dzien Produkcji]]-soki[[#This Row],[wielkosc_zamowienia]],G238+soki[[#This Row],[Dzien Produkcji]])</f>
        <v>62368</v>
      </c>
      <c r="H239">
        <f>IF(G238+F239-soki[[#This Row],[wielkosc_zamowienia]]&lt;0,soki[[#This Row],[wielkosc_zamowienia]],0)</f>
        <v>0</v>
      </c>
      <c r="I239">
        <f>I238+(IF(H238&gt;0,1,0)*IF(soki[[#This Row],[Dzien Produkcji]]=12000,H238,0))</f>
        <v>0</v>
      </c>
    </row>
    <row r="240" spans="1:9" x14ac:dyDescent="0.25">
      <c r="A240">
        <v>239</v>
      </c>
      <c r="B240" s="1">
        <v>44314</v>
      </c>
      <c r="C240" t="s">
        <v>4</v>
      </c>
      <c r="D240">
        <v>9390</v>
      </c>
      <c r="E240">
        <v>1</v>
      </c>
      <c r="F240">
        <f>IF(WEEKDAY(soki[[#This Row],[data]],2)&lt;6,G$759,5000)*IF(soki[[#This Row],[data]]=B239,0,1)</f>
        <v>13179</v>
      </c>
      <c r="G240">
        <f>IF(G239-soki[[#This Row],[wielkosc_zamowienia]]+soki[[#This Row],[Dzien Produkcji]]&gt;0,G239+soki[[#This Row],[Dzien Produkcji]]-soki[[#This Row],[wielkosc_zamowienia]],G239+soki[[#This Row],[Dzien Produkcji]])</f>
        <v>66157</v>
      </c>
      <c r="H240">
        <f>IF(G239+F240-soki[[#This Row],[wielkosc_zamowienia]]&lt;0,soki[[#This Row],[wielkosc_zamowienia]],0)</f>
        <v>0</v>
      </c>
      <c r="I240">
        <f>I239+(IF(H239&gt;0,1,0)*IF(soki[[#This Row],[Dzien Produkcji]]=12000,H239,0))</f>
        <v>0</v>
      </c>
    </row>
    <row r="241" spans="1:9" x14ac:dyDescent="0.25">
      <c r="A241">
        <v>240</v>
      </c>
      <c r="B241" s="1">
        <v>44314</v>
      </c>
      <c r="C241" t="s">
        <v>5</v>
      </c>
      <c r="D241">
        <v>4520</v>
      </c>
      <c r="E241">
        <v>1</v>
      </c>
      <c r="F241">
        <f>IF(WEEKDAY(soki[[#This Row],[data]],2)&lt;6,G$759,5000)*IF(soki[[#This Row],[data]]=B240,0,1)</f>
        <v>0</v>
      </c>
      <c r="G241">
        <f>IF(G240-soki[[#This Row],[wielkosc_zamowienia]]+soki[[#This Row],[Dzien Produkcji]]&gt;0,G240+soki[[#This Row],[Dzien Produkcji]]-soki[[#This Row],[wielkosc_zamowienia]],G240+soki[[#This Row],[Dzien Produkcji]])</f>
        <v>61637</v>
      </c>
      <c r="H241">
        <f>IF(G240+F241-soki[[#This Row],[wielkosc_zamowienia]]&lt;0,soki[[#This Row],[wielkosc_zamowienia]],0)</f>
        <v>0</v>
      </c>
      <c r="I241">
        <f>I240+(IF(H240&gt;0,1,0)*IF(soki[[#This Row],[Dzien Produkcji]]=12000,H240,0))</f>
        <v>0</v>
      </c>
    </row>
    <row r="242" spans="1:9" x14ac:dyDescent="0.25">
      <c r="A242">
        <v>241</v>
      </c>
      <c r="B242" s="1">
        <v>44315</v>
      </c>
      <c r="C242" t="s">
        <v>5</v>
      </c>
      <c r="D242">
        <v>8460</v>
      </c>
      <c r="E242">
        <v>1</v>
      </c>
      <c r="F242">
        <f>IF(WEEKDAY(soki[[#This Row],[data]],2)&lt;6,G$759,5000)*IF(soki[[#This Row],[data]]=B241,0,1)</f>
        <v>13179</v>
      </c>
      <c r="G242">
        <f>IF(G241-soki[[#This Row],[wielkosc_zamowienia]]+soki[[#This Row],[Dzien Produkcji]]&gt;0,G241+soki[[#This Row],[Dzien Produkcji]]-soki[[#This Row],[wielkosc_zamowienia]],G241+soki[[#This Row],[Dzien Produkcji]])</f>
        <v>66356</v>
      </c>
      <c r="H242">
        <f>IF(G241+F242-soki[[#This Row],[wielkosc_zamowienia]]&lt;0,soki[[#This Row],[wielkosc_zamowienia]],0)</f>
        <v>0</v>
      </c>
      <c r="I242">
        <f>I241+(IF(H241&gt;0,1,0)*IF(soki[[#This Row],[Dzien Produkcji]]=12000,H241,0))</f>
        <v>0</v>
      </c>
    </row>
    <row r="243" spans="1:9" x14ac:dyDescent="0.25">
      <c r="A243">
        <v>242</v>
      </c>
      <c r="B243" s="1">
        <v>44316</v>
      </c>
      <c r="C243" t="s">
        <v>4</v>
      </c>
      <c r="D243">
        <v>4880</v>
      </c>
      <c r="E243">
        <v>1</v>
      </c>
      <c r="F243">
        <f>IF(WEEKDAY(soki[[#This Row],[data]],2)&lt;6,G$759,5000)*IF(soki[[#This Row],[data]]=B242,0,1)</f>
        <v>13179</v>
      </c>
      <c r="G243">
        <f>IF(G242-soki[[#This Row],[wielkosc_zamowienia]]+soki[[#This Row],[Dzien Produkcji]]&gt;0,G242+soki[[#This Row],[Dzien Produkcji]]-soki[[#This Row],[wielkosc_zamowienia]],G242+soki[[#This Row],[Dzien Produkcji]])</f>
        <v>74655</v>
      </c>
      <c r="H243">
        <f>IF(G242+F243-soki[[#This Row],[wielkosc_zamowienia]]&lt;0,soki[[#This Row],[wielkosc_zamowienia]],0)</f>
        <v>0</v>
      </c>
      <c r="I243">
        <f>I242+(IF(H242&gt;0,1,0)*IF(soki[[#This Row],[Dzien Produkcji]]=12000,H242,0))</f>
        <v>0</v>
      </c>
    </row>
    <row r="244" spans="1:9" x14ac:dyDescent="0.25">
      <c r="A244">
        <v>243</v>
      </c>
      <c r="B244" s="1">
        <v>44317</v>
      </c>
      <c r="C244" t="s">
        <v>4</v>
      </c>
      <c r="D244">
        <v>3980</v>
      </c>
      <c r="E244">
        <v>1</v>
      </c>
      <c r="F244">
        <f>IF(WEEKDAY(soki[[#This Row],[data]],2)&lt;6,G$759,5000)*IF(soki[[#This Row],[data]]=B243,0,1)</f>
        <v>5000</v>
      </c>
      <c r="G244">
        <f>IF(G243-soki[[#This Row],[wielkosc_zamowienia]]+soki[[#This Row],[Dzien Produkcji]]&gt;0,G243+soki[[#This Row],[Dzien Produkcji]]-soki[[#This Row],[wielkosc_zamowienia]],G243+soki[[#This Row],[Dzien Produkcji]])</f>
        <v>75675</v>
      </c>
      <c r="H244">
        <f>IF(G243+F244-soki[[#This Row],[wielkosc_zamowienia]]&lt;0,soki[[#This Row],[wielkosc_zamowienia]],0)</f>
        <v>0</v>
      </c>
      <c r="I244">
        <f>I243+(IF(H243&gt;0,1,0)*IF(soki[[#This Row],[Dzien Produkcji]]=12000,H243,0))</f>
        <v>0</v>
      </c>
    </row>
    <row r="245" spans="1:9" x14ac:dyDescent="0.25">
      <c r="A245">
        <v>244</v>
      </c>
      <c r="B245" s="1">
        <v>44318</v>
      </c>
      <c r="C245" t="s">
        <v>4</v>
      </c>
      <c r="D245">
        <v>3980</v>
      </c>
      <c r="E245">
        <v>1</v>
      </c>
      <c r="F245">
        <f>IF(WEEKDAY(soki[[#This Row],[data]],2)&lt;6,G$759,5000)*IF(soki[[#This Row],[data]]=B244,0,1)</f>
        <v>5000</v>
      </c>
      <c r="G245">
        <f>IF(G244-soki[[#This Row],[wielkosc_zamowienia]]+soki[[#This Row],[Dzien Produkcji]]&gt;0,G244+soki[[#This Row],[Dzien Produkcji]]-soki[[#This Row],[wielkosc_zamowienia]],G244+soki[[#This Row],[Dzien Produkcji]])</f>
        <v>76695</v>
      </c>
      <c r="H245">
        <f>IF(G244+F245-soki[[#This Row],[wielkosc_zamowienia]]&lt;0,soki[[#This Row],[wielkosc_zamowienia]],0)</f>
        <v>0</v>
      </c>
      <c r="I245">
        <f>I244+(IF(H244&gt;0,1,0)*IF(soki[[#This Row],[Dzien Produkcji]]=12000,H244,0))</f>
        <v>0</v>
      </c>
    </row>
    <row r="246" spans="1:9" x14ac:dyDescent="0.25">
      <c r="A246">
        <v>245</v>
      </c>
      <c r="B246" s="1">
        <v>44319</v>
      </c>
      <c r="C246" t="s">
        <v>6</v>
      </c>
      <c r="D246">
        <v>2130</v>
      </c>
      <c r="E246">
        <v>1</v>
      </c>
      <c r="F246">
        <f>IF(WEEKDAY(soki[[#This Row],[data]],2)&lt;6,G$759,5000)*IF(soki[[#This Row],[data]]=B245,0,1)</f>
        <v>13179</v>
      </c>
      <c r="G246">
        <f>IF(G245-soki[[#This Row],[wielkosc_zamowienia]]+soki[[#This Row],[Dzien Produkcji]]&gt;0,G245+soki[[#This Row],[Dzien Produkcji]]-soki[[#This Row],[wielkosc_zamowienia]],G245+soki[[#This Row],[Dzien Produkcji]])</f>
        <v>87744</v>
      </c>
      <c r="H246">
        <f>IF(G245+F246-soki[[#This Row],[wielkosc_zamowienia]]&lt;0,soki[[#This Row],[wielkosc_zamowienia]],0)</f>
        <v>0</v>
      </c>
      <c r="I246">
        <f>I245+(IF(H245&gt;0,1,0)*IF(soki[[#This Row],[Dzien Produkcji]]=12000,H245,0))</f>
        <v>0</v>
      </c>
    </row>
    <row r="247" spans="1:9" x14ac:dyDescent="0.25">
      <c r="A247">
        <v>246</v>
      </c>
      <c r="B247" s="1">
        <v>44319</v>
      </c>
      <c r="C247" t="s">
        <v>5</v>
      </c>
      <c r="D247">
        <v>7520</v>
      </c>
      <c r="E247">
        <v>1</v>
      </c>
      <c r="F247">
        <f>IF(WEEKDAY(soki[[#This Row],[data]],2)&lt;6,G$759,5000)*IF(soki[[#This Row],[data]]=B246,0,1)</f>
        <v>0</v>
      </c>
      <c r="G247">
        <f>IF(G246-soki[[#This Row],[wielkosc_zamowienia]]+soki[[#This Row],[Dzien Produkcji]]&gt;0,G246+soki[[#This Row],[Dzien Produkcji]]-soki[[#This Row],[wielkosc_zamowienia]],G246+soki[[#This Row],[Dzien Produkcji]])</f>
        <v>80224</v>
      </c>
      <c r="H247">
        <f>IF(G246+F247-soki[[#This Row],[wielkosc_zamowienia]]&lt;0,soki[[#This Row],[wielkosc_zamowienia]],0)</f>
        <v>0</v>
      </c>
      <c r="I247">
        <f>I246+(IF(H246&gt;0,1,0)*IF(soki[[#This Row],[Dzien Produkcji]]=12000,H246,0))</f>
        <v>0</v>
      </c>
    </row>
    <row r="248" spans="1:9" x14ac:dyDescent="0.25">
      <c r="A248">
        <v>247</v>
      </c>
      <c r="B248" s="1">
        <v>44320</v>
      </c>
      <c r="C248" t="s">
        <v>5</v>
      </c>
      <c r="D248">
        <v>3900</v>
      </c>
      <c r="E248">
        <v>1</v>
      </c>
      <c r="F248">
        <f>IF(WEEKDAY(soki[[#This Row],[data]],2)&lt;6,G$759,5000)*IF(soki[[#This Row],[data]]=B247,0,1)</f>
        <v>13179</v>
      </c>
      <c r="G248">
        <f>IF(G247-soki[[#This Row],[wielkosc_zamowienia]]+soki[[#This Row],[Dzien Produkcji]]&gt;0,G247+soki[[#This Row],[Dzien Produkcji]]-soki[[#This Row],[wielkosc_zamowienia]],G247+soki[[#This Row],[Dzien Produkcji]])</f>
        <v>89503</v>
      </c>
      <c r="H248">
        <f>IF(G247+F248-soki[[#This Row],[wielkosc_zamowienia]]&lt;0,soki[[#This Row],[wielkosc_zamowienia]],0)</f>
        <v>0</v>
      </c>
      <c r="I248">
        <f>I247+(IF(H247&gt;0,1,0)*IF(soki[[#This Row],[Dzien Produkcji]]=12000,H247,0))</f>
        <v>0</v>
      </c>
    </row>
    <row r="249" spans="1:9" x14ac:dyDescent="0.25">
      <c r="A249">
        <v>248</v>
      </c>
      <c r="B249" s="1">
        <v>44321</v>
      </c>
      <c r="C249" t="s">
        <v>5</v>
      </c>
      <c r="D249">
        <v>8960</v>
      </c>
      <c r="E249">
        <v>1</v>
      </c>
      <c r="F249">
        <f>IF(WEEKDAY(soki[[#This Row],[data]],2)&lt;6,G$759,5000)*IF(soki[[#This Row],[data]]=B248,0,1)</f>
        <v>13179</v>
      </c>
      <c r="G249">
        <f>IF(G248-soki[[#This Row],[wielkosc_zamowienia]]+soki[[#This Row],[Dzien Produkcji]]&gt;0,G248+soki[[#This Row],[Dzien Produkcji]]-soki[[#This Row],[wielkosc_zamowienia]],G248+soki[[#This Row],[Dzien Produkcji]])</f>
        <v>93722</v>
      </c>
      <c r="H249">
        <f>IF(G248+F249-soki[[#This Row],[wielkosc_zamowienia]]&lt;0,soki[[#This Row],[wielkosc_zamowienia]],0)</f>
        <v>0</v>
      </c>
      <c r="I249">
        <f>I248+(IF(H248&gt;0,1,0)*IF(soki[[#This Row],[Dzien Produkcji]]=12000,H248,0))</f>
        <v>0</v>
      </c>
    </row>
    <row r="250" spans="1:9" x14ac:dyDescent="0.25">
      <c r="A250">
        <v>249</v>
      </c>
      <c r="B250" s="1">
        <v>44321</v>
      </c>
      <c r="C250" t="s">
        <v>4</v>
      </c>
      <c r="D250">
        <v>3070</v>
      </c>
      <c r="E250">
        <v>1</v>
      </c>
      <c r="F250">
        <f>IF(WEEKDAY(soki[[#This Row],[data]],2)&lt;6,G$759,5000)*IF(soki[[#This Row],[data]]=B249,0,1)</f>
        <v>0</v>
      </c>
      <c r="G250">
        <f>IF(G249-soki[[#This Row],[wielkosc_zamowienia]]+soki[[#This Row],[Dzien Produkcji]]&gt;0,G249+soki[[#This Row],[Dzien Produkcji]]-soki[[#This Row],[wielkosc_zamowienia]],G249+soki[[#This Row],[Dzien Produkcji]])</f>
        <v>90652</v>
      </c>
      <c r="H250">
        <f>IF(G249+F250-soki[[#This Row],[wielkosc_zamowienia]]&lt;0,soki[[#This Row],[wielkosc_zamowienia]],0)</f>
        <v>0</v>
      </c>
      <c r="I250">
        <f>I249+(IF(H249&gt;0,1,0)*IF(soki[[#This Row],[Dzien Produkcji]]=12000,H249,0))</f>
        <v>0</v>
      </c>
    </row>
    <row r="251" spans="1:9" x14ac:dyDescent="0.25">
      <c r="A251">
        <v>250</v>
      </c>
      <c r="B251" s="1">
        <v>44322</v>
      </c>
      <c r="C251" t="s">
        <v>4</v>
      </c>
      <c r="D251">
        <v>1950</v>
      </c>
      <c r="E251">
        <v>1</v>
      </c>
      <c r="F251">
        <f>IF(WEEKDAY(soki[[#This Row],[data]],2)&lt;6,G$759,5000)*IF(soki[[#This Row],[data]]=B250,0,1)</f>
        <v>13179</v>
      </c>
      <c r="G251">
        <f>IF(G250-soki[[#This Row],[wielkosc_zamowienia]]+soki[[#This Row],[Dzien Produkcji]]&gt;0,G250+soki[[#This Row],[Dzien Produkcji]]-soki[[#This Row],[wielkosc_zamowienia]],G250+soki[[#This Row],[Dzien Produkcji]])</f>
        <v>101881</v>
      </c>
      <c r="H251">
        <f>IF(G250+F251-soki[[#This Row],[wielkosc_zamowienia]]&lt;0,soki[[#This Row],[wielkosc_zamowienia]],0)</f>
        <v>0</v>
      </c>
      <c r="I251">
        <f>I250+(IF(H250&gt;0,1,0)*IF(soki[[#This Row],[Dzien Produkcji]]=12000,H250,0))</f>
        <v>0</v>
      </c>
    </row>
    <row r="252" spans="1:9" x14ac:dyDescent="0.25">
      <c r="A252">
        <v>251</v>
      </c>
      <c r="B252" s="1">
        <v>44322</v>
      </c>
      <c r="C252" t="s">
        <v>7</v>
      </c>
      <c r="D252">
        <v>4340</v>
      </c>
      <c r="E252">
        <v>1</v>
      </c>
      <c r="F252">
        <f>IF(WEEKDAY(soki[[#This Row],[data]],2)&lt;6,G$759,5000)*IF(soki[[#This Row],[data]]=B251,0,1)</f>
        <v>0</v>
      </c>
      <c r="G252">
        <f>IF(G251-soki[[#This Row],[wielkosc_zamowienia]]+soki[[#This Row],[Dzien Produkcji]]&gt;0,G251+soki[[#This Row],[Dzien Produkcji]]-soki[[#This Row],[wielkosc_zamowienia]],G251+soki[[#This Row],[Dzien Produkcji]])</f>
        <v>97541</v>
      </c>
      <c r="H252">
        <f>IF(G251+F252-soki[[#This Row],[wielkosc_zamowienia]]&lt;0,soki[[#This Row],[wielkosc_zamowienia]],0)</f>
        <v>0</v>
      </c>
      <c r="I252">
        <f>I251+(IF(H251&gt;0,1,0)*IF(soki[[#This Row],[Dzien Produkcji]]=12000,H251,0))</f>
        <v>0</v>
      </c>
    </row>
    <row r="253" spans="1:9" x14ac:dyDescent="0.25">
      <c r="A253">
        <v>252</v>
      </c>
      <c r="B253" s="1">
        <v>44323</v>
      </c>
      <c r="C253" t="s">
        <v>7</v>
      </c>
      <c r="D253">
        <v>8510</v>
      </c>
      <c r="E253">
        <v>1</v>
      </c>
      <c r="F253">
        <f>IF(WEEKDAY(soki[[#This Row],[data]],2)&lt;6,G$759,5000)*IF(soki[[#This Row],[data]]=B252,0,1)</f>
        <v>13179</v>
      </c>
      <c r="G253">
        <f>IF(G252-soki[[#This Row],[wielkosc_zamowienia]]+soki[[#This Row],[Dzien Produkcji]]&gt;0,G252+soki[[#This Row],[Dzien Produkcji]]-soki[[#This Row],[wielkosc_zamowienia]],G252+soki[[#This Row],[Dzien Produkcji]])</f>
        <v>102210</v>
      </c>
      <c r="H253">
        <f>IF(G252+F253-soki[[#This Row],[wielkosc_zamowienia]]&lt;0,soki[[#This Row],[wielkosc_zamowienia]],0)</f>
        <v>0</v>
      </c>
      <c r="I253">
        <f>I252+(IF(H252&gt;0,1,0)*IF(soki[[#This Row],[Dzien Produkcji]]=12000,H252,0))</f>
        <v>0</v>
      </c>
    </row>
    <row r="254" spans="1:9" x14ac:dyDescent="0.25">
      <c r="A254">
        <v>253</v>
      </c>
      <c r="B254" s="1">
        <v>44323</v>
      </c>
      <c r="C254" t="s">
        <v>4</v>
      </c>
      <c r="D254">
        <v>9810</v>
      </c>
      <c r="E254">
        <v>1</v>
      </c>
      <c r="F254">
        <f>IF(WEEKDAY(soki[[#This Row],[data]],2)&lt;6,G$759,5000)*IF(soki[[#This Row],[data]]=B253,0,1)</f>
        <v>0</v>
      </c>
      <c r="G254">
        <f>IF(G253-soki[[#This Row],[wielkosc_zamowienia]]+soki[[#This Row],[Dzien Produkcji]]&gt;0,G253+soki[[#This Row],[Dzien Produkcji]]-soki[[#This Row],[wielkosc_zamowienia]],G253+soki[[#This Row],[Dzien Produkcji]])</f>
        <v>92400</v>
      </c>
      <c r="H254">
        <f>IF(G253+F254-soki[[#This Row],[wielkosc_zamowienia]]&lt;0,soki[[#This Row],[wielkosc_zamowienia]],0)</f>
        <v>0</v>
      </c>
      <c r="I254">
        <f>I253+(IF(H253&gt;0,1,0)*IF(soki[[#This Row],[Dzien Produkcji]]=12000,H253,0))</f>
        <v>0</v>
      </c>
    </row>
    <row r="255" spans="1:9" x14ac:dyDescent="0.25">
      <c r="A255">
        <v>254</v>
      </c>
      <c r="B255" s="1">
        <v>44323</v>
      </c>
      <c r="C255" t="s">
        <v>6</v>
      </c>
      <c r="D255">
        <v>5560</v>
      </c>
      <c r="E255">
        <v>1</v>
      </c>
      <c r="F255">
        <f>IF(WEEKDAY(soki[[#This Row],[data]],2)&lt;6,G$759,5000)*IF(soki[[#This Row],[data]]=B254,0,1)</f>
        <v>0</v>
      </c>
      <c r="G255">
        <f>IF(G254-soki[[#This Row],[wielkosc_zamowienia]]+soki[[#This Row],[Dzien Produkcji]]&gt;0,G254+soki[[#This Row],[Dzien Produkcji]]-soki[[#This Row],[wielkosc_zamowienia]],G254+soki[[#This Row],[Dzien Produkcji]])</f>
        <v>86840</v>
      </c>
      <c r="H255">
        <f>IF(G254+F255-soki[[#This Row],[wielkosc_zamowienia]]&lt;0,soki[[#This Row],[wielkosc_zamowienia]],0)</f>
        <v>0</v>
      </c>
      <c r="I255">
        <f>I254+(IF(H254&gt;0,1,0)*IF(soki[[#This Row],[Dzien Produkcji]]=12000,H254,0))</f>
        <v>0</v>
      </c>
    </row>
    <row r="256" spans="1:9" x14ac:dyDescent="0.25">
      <c r="A256">
        <v>255</v>
      </c>
      <c r="B256" s="1">
        <v>44323</v>
      </c>
      <c r="C256" t="s">
        <v>5</v>
      </c>
      <c r="D256">
        <v>8340</v>
      </c>
      <c r="E256">
        <v>1</v>
      </c>
      <c r="F256">
        <f>IF(WEEKDAY(soki[[#This Row],[data]],2)&lt;6,G$759,5000)*IF(soki[[#This Row],[data]]=B255,0,1)</f>
        <v>0</v>
      </c>
      <c r="G256">
        <f>IF(G255-soki[[#This Row],[wielkosc_zamowienia]]+soki[[#This Row],[Dzien Produkcji]]&gt;0,G255+soki[[#This Row],[Dzien Produkcji]]-soki[[#This Row],[wielkosc_zamowienia]],G255+soki[[#This Row],[Dzien Produkcji]])</f>
        <v>78500</v>
      </c>
      <c r="H256">
        <f>IF(G255+F256-soki[[#This Row],[wielkosc_zamowienia]]&lt;0,soki[[#This Row],[wielkosc_zamowienia]],0)</f>
        <v>0</v>
      </c>
      <c r="I256">
        <f>I255+(IF(H255&gt;0,1,0)*IF(soki[[#This Row],[Dzien Produkcji]]=12000,H255,0))</f>
        <v>0</v>
      </c>
    </row>
    <row r="257" spans="1:9" x14ac:dyDescent="0.25">
      <c r="A257">
        <v>256</v>
      </c>
      <c r="B257" s="1">
        <v>44324</v>
      </c>
      <c r="C257" t="s">
        <v>5</v>
      </c>
      <c r="D257">
        <v>4510</v>
      </c>
      <c r="E257">
        <v>1</v>
      </c>
      <c r="F257">
        <f>IF(WEEKDAY(soki[[#This Row],[data]],2)&lt;6,G$759,5000)*IF(soki[[#This Row],[data]]=B256,0,1)</f>
        <v>5000</v>
      </c>
      <c r="G257">
        <f>IF(G256-soki[[#This Row],[wielkosc_zamowienia]]+soki[[#This Row],[Dzien Produkcji]]&gt;0,G256+soki[[#This Row],[Dzien Produkcji]]-soki[[#This Row],[wielkosc_zamowienia]],G256+soki[[#This Row],[Dzien Produkcji]])</f>
        <v>78990</v>
      </c>
      <c r="H257">
        <f>IF(G256+F257-soki[[#This Row],[wielkosc_zamowienia]]&lt;0,soki[[#This Row],[wielkosc_zamowienia]],0)</f>
        <v>0</v>
      </c>
      <c r="I257">
        <f>I256+(IF(H256&gt;0,1,0)*IF(soki[[#This Row],[Dzien Produkcji]]=12000,H256,0))</f>
        <v>0</v>
      </c>
    </row>
    <row r="258" spans="1:9" x14ac:dyDescent="0.25">
      <c r="A258">
        <v>257</v>
      </c>
      <c r="B258" s="1">
        <v>44324</v>
      </c>
      <c r="C258" t="s">
        <v>4</v>
      </c>
      <c r="D258">
        <v>7270</v>
      </c>
      <c r="E258">
        <v>1</v>
      </c>
      <c r="F258">
        <f>IF(WEEKDAY(soki[[#This Row],[data]],2)&lt;6,G$759,5000)*IF(soki[[#This Row],[data]]=B257,0,1)</f>
        <v>0</v>
      </c>
      <c r="G258">
        <f>IF(G257-soki[[#This Row],[wielkosc_zamowienia]]+soki[[#This Row],[Dzien Produkcji]]&gt;0,G257+soki[[#This Row],[Dzien Produkcji]]-soki[[#This Row],[wielkosc_zamowienia]],G257+soki[[#This Row],[Dzien Produkcji]])</f>
        <v>71720</v>
      </c>
      <c r="H258">
        <f>IF(G257+F258-soki[[#This Row],[wielkosc_zamowienia]]&lt;0,soki[[#This Row],[wielkosc_zamowienia]],0)</f>
        <v>0</v>
      </c>
      <c r="I258">
        <f>I257+(IF(H257&gt;0,1,0)*IF(soki[[#This Row],[Dzien Produkcji]]=12000,H257,0))</f>
        <v>0</v>
      </c>
    </row>
    <row r="259" spans="1:9" x14ac:dyDescent="0.25">
      <c r="A259">
        <v>258</v>
      </c>
      <c r="B259" s="1">
        <v>44325</v>
      </c>
      <c r="C259" t="s">
        <v>5</v>
      </c>
      <c r="D259">
        <v>7710</v>
      </c>
      <c r="E259">
        <v>1</v>
      </c>
      <c r="F259">
        <f>IF(WEEKDAY(soki[[#This Row],[data]],2)&lt;6,G$759,5000)*IF(soki[[#This Row],[data]]=B258,0,1)</f>
        <v>5000</v>
      </c>
      <c r="G259">
        <f>IF(G258-soki[[#This Row],[wielkosc_zamowienia]]+soki[[#This Row],[Dzien Produkcji]]&gt;0,G258+soki[[#This Row],[Dzien Produkcji]]-soki[[#This Row],[wielkosc_zamowienia]],G258+soki[[#This Row],[Dzien Produkcji]])</f>
        <v>69010</v>
      </c>
      <c r="H259">
        <f>IF(G258+F259-soki[[#This Row],[wielkosc_zamowienia]]&lt;0,soki[[#This Row],[wielkosc_zamowienia]],0)</f>
        <v>0</v>
      </c>
      <c r="I259">
        <f>I258+(IF(H258&gt;0,1,0)*IF(soki[[#This Row],[Dzien Produkcji]]=12000,H258,0))</f>
        <v>0</v>
      </c>
    </row>
    <row r="260" spans="1:9" x14ac:dyDescent="0.25">
      <c r="A260">
        <v>259</v>
      </c>
      <c r="B260" s="1">
        <v>44325</v>
      </c>
      <c r="C260" t="s">
        <v>6</v>
      </c>
      <c r="D260">
        <v>8090</v>
      </c>
      <c r="E260">
        <v>1</v>
      </c>
      <c r="F260">
        <f>IF(WEEKDAY(soki[[#This Row],[data]],2)&lt;6,G$759,5000)*IF(soki[[#This Row],[data]]=B259,0,1)</f>
        <v>0</v>
      </c>
      <c r="G260">
        <f>IF(G259-soki[[#This Row],[wielkosc_zamowienia]]+soki[[#This Row],[Dzien Produkcji]]&gt;0,G259+soki[[#This Row],[Dzien Produkcji]]-soki[[#This Row],[wielkosc_zamowienia]],G259+soki[[#This Row],[Dzien Produkcji]])</f>
        <v>60920</v>
      </c>
      <c r="H260">
        <f>IF(G259+F260-soki[[#This Row],[wielkosc_zamowienia]]&lt;0,soki[[#This Row],[wielkosc_zamowienia]],0)</f>
        <v>0</v>
      </c>
      <c r="I260">
        <f>I259+(IF(H259&gt;0,1,0)*IF(soki[[#This Row],[Dzien Produkcji]]=12000,H259,0))</f>
        <v>0</v>
      </c>
    </row>
    <row r="261" spans="1:9" x14ac:dyDescent="0.25">
      <c r="A261">
        <v>260</v>
      </c>
      <c r="B261" s="1">
        <v>44325</v>
      </c>
      <c r="C261" t="s">
        <v>4</v>
      </c>
      <c r="D261">
        <v>5440</v>
      </c>
      <c r="E261">
        <v>1</v>
      </c>
      <c r="F261">
        <f>IF(WEEKDAY(soki[[#This Row],[data]],2)&lt;6,G$759,5000)*IF(soki[[#This Row],[data]]=B260,0,1)</f>
        <v>0</v>
      </c>
      <c r="G261">
        <f>IF(G260-soki[[#This Row],[wielkosc_zamowienia]]+soki[[#This Row],[Dzien Produkcji]]&gt;0,G260+soki[[#This Row],[Dzien Produkcji]]-soki[[#This Row],[wielkosc_zamowienia]],G260+soki[[#This Row],[Dzien Produkcji]])</f>
        <v>55480</v>
      </c>
      <c r="H261">
        <f>IF(G260+F261-soki[[#This Row],[wielkosc_zamowienia]]&lt;0,soki[[#This Row],[wielkosc_zamowienia]],0)</f>
        <v>0</v>
      </c>
      <c r="I261">
        <f>I260+(IF(H260&gt;0,1,0)*IF(soki[[#This Row],[Dzien Produkcji]]=12000,H260,0))</f>
        <v>0</v>
      </c>
    </row>
    <row r="262" spans="1:9" x14ac:dyDescent="0.25">
      <c r="A262">
        <v>261</v>
      </c>
      <c r="B262" s="1">
        <v>44325</v>
      </c>
      <c r="C262" t="s">
        <v>7</v>
      </c>
      <c r="D262">
        <v>4060</v>
      </c>
      <c r="E262">
        <v>1</v>
      </c>
      <c r="F262">
        <f>IF(WEEKDAY(soki[[#This Row],[data]],2)&lt;6,G$759,5000)*IF(soki[[#This Row],[data]]=B261,0,1)</f>
        <v>0</v>
      </c>
      <c r="G262">
        <f>IF(G261-soki[[#This Row],[wielkosc_zamowienia]]+soki[[#This Row],[Dzien Produkcji]]&gt;0,G261+soki[[#This Row],[Dzien Produkcji]]-soki[[#This Row],[wielkosc_zamowienia]],G261+soki[[#This Row],[Dzien Produkcji]])</f>
        <v>51420</v>
      </c>
      <c r="H262">
        <f>IF(G261+F262-soki[[#This Row],[wielkosc_zamowienia]]&lt;0,soki[[#This Row],[wielkosc_zamowienia]],0)</f>
        <v>0</v>
      </c>
      <c r="I262">
        <f>I261+(IF(H261&gt;0,1,0)*IF(soki[[#This Row],[Dzien Produkcji]]=12000,H261,0))</f>
        <v>0</v>
      </c>
    </row>
    <row r="263" spans="1:9" x14ac:dyDescent="0.25">
      <c r="A263">
        <v>262</v>
      </c>
      <c r="B263" s="1">
        <v>44326</v>
      </c>
      <c r="C263" t="s">
        <v>5</v>
      </c>
      <c r="D263">
        <v>9620</v>
      </c>
      <c r="E263">
        <v>1</v>
      </c>
      <c r="F263">
        <f>IF(WEEKDAY(soki[[#This Row],[data]],2)&lt;6,G$759,5000)*IF(soki[[#This Row],[data]]=B262,0,1)</f>
        <v>13179</v>
      </c>
      <c r="G263">
        <f>IF(G262-soki[[#This Row],[wielkosc_zamowienia]]+soki[[#This Row],[Dzien Produkcji]]&gt;0,G262+soki[[#This Row],[Dzien Produkcji]]-soki[[#This Row],[wielkosc_zamowienia]],G262+soki[[#This Row],[Dzien Produkcji]])</f>
        <v>54979</v>
      </c>
      <c r="H263">
        <f>IF(G262+F263-soki[[#This Row],[wielkosc_zamowienia]]&lt;0,soki[[#This Row],[wielkosc_zamowienia]],0)</f>
        <v>0</v>
      </c>
      <c r="I263">
        <f>I262+(IF(H262&gt;0,1,0)*IF(soki[[#This Row],[Dzien Produkcji]]=12000,H262,0))</f>
        <v>0</v>
      </c>
    </row>
    <row r="264" spans="1:9" x14ac:dyDescent="0.25">
      <c r="A264">
        <v>263</v>
      </c>
      <c r="B264" s="1">
        <v>44327</v>
      </c>
      <c r="C264" t="s">
        <v>6</v>
      </c>
      <c r="D264">
        <v>9630</v>
      </c>
      <c r="E264">
        <v>1</v>
      </c>
      <c r="F264">
        <f>IF(WEEKDAY(soki[[#This Row],[data]],2)&lt;6,G$759,5000)*IF(soki[[#This Row],[data]]=B263,0,1)</f>
        <v>13179</v>
      </c>
      <c r="G264">
        <f>IF(G263-soki[[#This Row],[wielkosc_zamowienia]]+soki[[#This Row],[Dzien Produkcji]]&gt;0,G263+soki[[#This Row],[Dzien Produkcji]]-soki[[#This Row],[wielkosc_zamowienia]],G263+soki[[#This Row],[Dzien Produkcji]])</f>
        <v>58528</v>
      </c>
      <c r="H264">
        <f>IF(G263+F264-soki[[#This Row],[wielkosc_zamowienia]]&lt;0,soki[[#This Row],[wielkosc_zamowienia]],0)</f>
        <v>0</v>
      </c>
      <c r="I264">
        <f>I263+(IF(H263&gt;0,1,0)*IF(soki[[#This Row],[Dzien Produkcji]]=12000,H263,0))</f>
        <v>0</v>
      </c>
    </row>
    <row r="265" spans="1:9" x14ac:dyDescent="0.25">
      <c r="A265">
        <v>264</v>
      </c>
      <c r="B265" s="1">
        <v>44328</v>
      </c>
      <c r="C265" t="s">
        <v>6</v>
      </c>
      <c r="D265">
        <v>390</v>
      </c>
      <c r="E265">
        <v>1</v>
      </c>
      <c r="F265">
        <f>IF(WEEKDAY(soki[[#This Row],[data]],2)&lt;6,G$759,5000)*IF(soki[[#This Row],[data]]=B264,0,1)</f>
        <v>13179</v>
      </c>
      <c r="G265">
        <f>IF(G264-soki[[#This Row],[wielkosc_zamowienia]]+soki[[#This Row],[Dzien Produkcji]]&gt;0,G264+soki[[#This Row],[Dzien Produkcji]]-soki[[#This Row],[wielkosc_zamowienia]],G264+soki[[#This Row],[Dzien Produkcji]])</f>
        <v>71317</v>
      </c>
      <c r="H265">
        <f>IF(G264+F265-soki[[#This Row],[wielkosc_zamowienia]]&lt;0,soki[[#This Row],[wielkosc_zamowienia]],0)</f>
        <v>0</v>
      </c>
      <c r="I265">
        <f>I264+(IF(H264&gt;0,1,0)*IF(soki[[#This Row],[Dzien Produkcji]]=12000,H264,0))</f>
        <v>0</v>
      </c>
    </row>
    <row r="266" spans="1:9" x14ac:dyDescent="0.25">
      <c r="A266">
        <v>265</v>
      </c>
      <c r="B266" s="1">
        <v>44329</v>
      </c>
      <c r="C266" t="s">
        <v>7</v>
      </c>
      <c r="D266">
        <v>7870</v>
      </c>
      <c r="E266">
        <v>1</v>
      </c>
      <c r="F266">
        <f>IF(WEEKDAY(soki[[#This Row],[data]],2)&lt;6,G$759,5000)*IF(soki[[#This Row],[data]]=B265,0,1)</f>
        <v>13179</v>
      </c>
      <c r="G266">
        <f>IF(G265-soki[[#This Row],[wielkosc_zamowienia]]+soki[[#This Row],[Dzien Produkcji]]&gt;0,G265+soki[[#This Row],[Dzien Produkcji]]-soki[[#This Row],[wielkosc_zamowienia]],G265+soki[[#This Row],[Dzien Produkcji]])</f>
        <v>76626</v>
      </c>
      <c r="H266">
        <f>IF(G265+F266-soki[[#This Row],[wielkosc_zamowienia]]&lt;0,soki[[#This Row],[wielkosc_zamowienia]],0)</f>
        <v>0</v>
      </c>
      <c r="I266">
        <f>I265+(IF(H265&gt;0,1,0)*IF(soki[[#This Row],[Dzien Produkcji]]=12000,H265,0))</f>
        <v>0</v>
      </c>
    </row>
    <row r="267" spans="1:9" x14ac:dyDescent="0.25">
      <c r="A267">
        <v>266</v>
      </c>
      <c r="B267" s="1">
        <v>44329</v>
      </c>
      <c r="C267" t="s">
        <v>5</v>
      </c>
      <c r="D267">
        <v>4100</v>
      </c>
      <c r="E267">
        <v>1</v>
      </c>
      <c r="F267">
        <f>IF(WEEKDAY(soki[[#This Row],[data]],2)&lt;6,G$759,5000)*IF(soki[[#This Row],[data]]=B266,0,1)</f>
        <v>0</v>
      </c>
      <c r="G267">
        <f>IF(G266-soki[[#This Row],[wielkosc_zamowienia]]+soki[[#This Row],[Dzien Produkcji]]&gt;0,G266+soki[[#This Row],[Dzien Produkcji]]-soki[[#This Row],[wielkosc_zamowienia]],G266+soki[[#This Row],[Dzien Produkcji]])</f>
        <v>72526</v>
      </c>
      <c r="H267">
        <f>IF(G266+F267-soki[[#This Row],[wielkosc_zamowienia]]&lt;0,soki[[#This Row],[wielkosc_zamowienia]],0)</f>
        <v>0</v>
      </c>
      <c r="I267">
        <f>I266+(IF(H266&gt;0,1,0)*IF(soki[[#This Row],[Dzien Produkcji]]=12000,H266,0))</f>
        <v>0</v>
      </c>
    </row>
    <row r="268" spans="1:9" x14ac:dyDescent="0.25">
      <c r="A268">
        <v>267</v>
      </c>
      <c r="B268" s="1">
        <v>44329</v>
      </c>
      <c r="C268" t="s">
        <v>4</v>
      </c>
      <c r="D268">
        <v>600</v>
      </c>
      <c r="E268">
        <v>1</v>
      </c>
      <c r="F268">
        <f>IF(WEEKDAY(soki[[#This Row],[data]],2)&lt;6,G$759,5000)*IF(soki[[#This Row],[data]]=B267,0,1)</f>
        <v>0</v>
      </c>
      <c r="G268">
        <f>IF(G267-soki[[#This Row],[wielkosc_zamowienia]]+soki[[#This Row],[Dzien Produkcji]]&gt;0,G267+soki[[#This Row],[Dzien Produkcji]]-soki[[#This Row],[wielkosc_zamowienia]],G267+soki[[#This Row],[Dzien Produkcji]])</f>
        <v>71926</v>
      </c>
      <c r="H268">
        <f>IF(G267+F268-soki[[#This Row],[wielkosc_zamowienia]]&lt;0,soki[[#This Row],[wielkosc_zamowienia]],0)</f>
        <v>0</v>
      </c>
      <c r="I268">
        <f>I267+(IF(H267&gt;0,1,0)*IF(soki[[#This Row],[Dzien Produkcji]]=12000,H267,0))</f>
        <v>0</v>
      </c>
    </row>
    <row r="269" spans="1:9" x14ac:dyDescent="0.25">
      <c r="A269">
        <v>268</v>
      </c>
      <c r="B269" s="1">
        <v>44330</v>
      </c>
      <c r="C269" t="s">
        <v>4</v>
      </c>
      <c r="D269">
        <v>1170</v>
      </c>
      <c r="E269">
        <v>1</v>
      </c>
      <c r="F269">
        <f>IF(WEEKDAY(soki[[#This Row],[data]],2)&lt;6,G$759,5000)*IF(soki[[#This Row],[data]]=B268,0,1)</f>
        <v>13179</v>
      </c>
      <c r="G269">
        <f>IF(G268-soki[[#This Row],[wielkosc_zamowienia]]+soki[[#This Row],[Dzien Produkcji]]&gt;0,G268+soki[[#This Row],[Dzien Produkcji]]-soki[[#This Row],[wielkosc_zamowienia]],G268+soki[[#This Row],[Dzien Produkcji]])</f>
        <v>83935</v>
      </c>
      <c r="H269">
        <f>IF(G268+F269-soki[[#This Row],[wielkosc_zamowienia]]&lt;0,soki[[#This Row],[wielkosc_zamowienia]],0)</f>
        <v>0</v>
      </c>
      <c r="I269">
        <f>I268+(IF(H268&gt;0,1,0)*IF(soki[[#This Row],[Dzien Produkcji]]=12000,H268,0))</f>
        <v>0</v>
      </c>
    </row>
    <row r="270" spans="1:9" x14ac:dyDescent="0.25">
      <c r="A270">
        <v>269</v>
      </c>
      <c r="B270" s="1">
        <v>44330</v>
      </c>
      <c r="C270" t="s">
        <v>7</v>
      </c>
      <c r="D270">
        <v>860</v>
      </c>
      <c r="E270">
        <v>1</v>
      </c>
      <c r="F270">
        <f>IF(WEEKDAY(soki[[#This Row],[data]],2)&lt;6,G$759,5000)*IF(soki[[#This Row],[data]]=B269,0,1)</f>
        <v>0</v>
      </c>
      <c r="G270">
        <f>IF(G269-soki[[#This Row],[wielkosc_zamowienia]]+soki[[#This Row],[Dzien Produkcji]]&gt;0,G269+soki[[#This Row],[Dzien Produkcji]]-soki[[#This Row],[wielkosc_zamowienia]],G269+soki[[#This Row],[Dzien Produkcji]])</f>
        <v>83075</v>
      </c>
      <c r="H270">
        <f>IF(G269+F270-soki[[#This Row],[wielkosc_zamowienia]]&lt;0,soki[[#This Row],[wielkosc_zamowienia]],0)</f>
        <v>0</v>
      </c>
      <c r="I270">
        <f>I269+(IF(H269&gt;0,1,0)*IF(soki[[#This Row],[Dzien Produkcji]]=12000,H269,0))</f>
        <v>0</v>
      </c>
    </row>
    <row r="271" spans="1:9" x14ac:dyDescent="0.25">
      <c r="A271">
        <v>270</v>
      </c>
      <c r="B271" s="1">
        <v>44331</v>
      </c>
      <c r="C271" t="s">
        <v>6</v>
      </c>
      <c r="D271">
        <v>2350</v>
      </c>
      <c r="E271">
        <v>1</v>
      </c>
      <c r="F271">
        <f>IF(WEEKDAY(soki[[#This Row],[data]],2)&lt;6,G$759,5000)*IF(soki[[#This Row],[data]]=B270,0,1)</f>
        <v>5000</v>
      </c>
      <c r="G271">
        <f>IF(G270-soki[[#This Row],[wielkosc_zamowienia]]+soki[[#This Row],[Dzien Produkcji]]&gt;0,G270+soki[[#This Row],[Dzien Produkcji]]-soki[[#This Row],[wielkosc_zamowienia]],G270+soki[[#This Row],[Dzien Produkcji]])</f>
        <v>85725</v>
      </c>
      <c r="H271">
        <f>IF(G270+F271-soki[[#This Row],[wielkosc_zamowienia]]&lt;0,soki[[#This Row],[wielkosc_zamowienia]],0)</f>
        <v>0</v>
      </c>
      <c r="I271">
        <f>I270+(IF(H270&gt;0,1,0)*IF(soki[[#This Row],[Dzien Produkcji]]=12000,H270,0))</f>
        <v>0</v>
      </c>
    </row>
    <row r="272" spans="1:9" x14ac:dyDescent="0.25">
      <c r="A272">
        <v>271</v>
      </c>
      <c r="B272" s="1">
        <v>44331</v>
      </c>
      <c r="C272" t="s">
        <v>7</v>
      </c>
      <c r="D272">
        <v>9230</v>
      </c>
      <c r="E272">
        <v>1</v>
      </c>
      <c r="F272">
        <f>IF(WEEKDAY(soki[[#This Row],[data]],2)&lt;6,G$759,5000)*IF(soki[[#This Row],[data]]=B271,0,1)</f>
        <v>0</v>
      </c>
      <c r="G272">
        <f>IF(G271-soki[[#This Row],[wielkosc_zamowienia]]+soki[[#This Row],[Dzien Produkcji]]&gt;0,G271+soki[[#This Row],[Dzien Produkcji]]-soki[[#This Row],[wielkosc_zamowienia]],G271+soki[[#This Row],[Dzien Produkcji]])</f>
        <v>76495</v>
      </c>
      <c r="H272">
        <f>IF(G271+F272-soki[[#This Row],[wielkosc_zamowienia]]&lt;0,soki[[#This Row],[wielkosc_zamowienia]],0)</f>
        <v>0</v>
      </c>
      <c r="I272">
        <f>I271+(IF(H271&gt;0,1,0)*IF(soki[[#This Row],[Dzien Produkcji]]=12000,H271,0))</f>
        <v>0</v>
      </c>
    </row>
    <row r="273" spans="1:9" x14ac:dyDescent="0.25">
      <c r="A273">
        <v>272</v>
      </c>
      <c r="B273" s="1">
        <v>44332</v>
      </c>
      <c r="C273" t="s">
        <v>4</v>
      </c>
      <c r="D273">
        <v>1200</v>
      </c>
      <c r="E273">
        <v>1</v>
      </c>
      <c r="F273">
        <f>IF(WEEKDAY(soki[[#This Row],[data]],2)&lt;6,G$759,5000)*IF(soki[[#This Row],[data]]=B272,0,1)</f>
        <v>5000</v>
      </c>
      <c r="G273">
        <f>IF(G272-soki[[#This Row],[wielkosc_zamowienia]]+soki[[#This Row],[Dzien Produkcji]]&gt;0,G272+soki[[#This Row],[Dzien Produkcji]]-soki[[#This Row],[wielkosc_zamowienia]],G272+soki[[#This Row],[Dzien Produkcji]])</f>
        <v>80295</v>
      </c>
      <c r="H273">
        <f>IF(G272+F273-soki[[#This Row],[wielkosc_zamowienia]]&lt;0,soki[[#This Row],[wielkosc_zamowienia]],0)</f>
        <v>0</v>
      </c>
      <c r="I273">
        <f>I272+(IF(H272&gt;0,1,0)*IF(soki[[#This Row],[Dzien Produkcji]]=12000,H272,0))</f>
        <v>0</v>
      </c>
    </row>
    <row r="274" spans="1:9" x14ac:dyDescent="0.25">
      <c r="A274">
        <v>273</v>
      </c>
      <c r="B274" s="1">
        <v>44332</v>
      </c>
      <c r="C274" t="s">
        <v>5</v>
      </c>
      <c r="D274">
        <v>7370</v>
      </c>
      <c r="E274">
        <v>1</v>
      </c>
      <c r="F274">
        <f>IF(WEEKDAY(soki[[#This Row],[data]],2)&lt;6,G$759,5000)*IF(soki[[#This Row],[data]]=B273,0,1)</f>
        <v>0</v>
      </c>
      <c r="G274">
        <f>IF(G273-soki[[#This Row],[wielkosc_zamowienia]]+soki[[#This Row],[Dzien Produkcji]]&gt;0,G273+soki[[#This Row],[Dzien Produkcji]]-soki[[#This Row],[wielkosc_zamowienia]],G273+soki[[#This Row],[Dzien Produkcji]])</f>
        <v>72925</v>
      </c>
      <c r="H274">
        <f>IF(G273+F274-soki[[#This Row],[wielkosc_zamowienia]]&lt;0,soki[[#This Row],[wielkosc_zamowienia]],0)</f>
        <v>0</v>
      </c>
      <c r="I274">
        <f>I273+(IF(H273&gt;0,1,0)*IF(soki[[#This Row],[Dzien Produkcji]]=12000,H273,0))</f>
        <v>0</v>
      </c>
    </row>
    <row r="275" spans="1:9" x14ac:dyDescent="0.25">
      <c r="A275">
        <v>274</v>
      </c>
      <c r="B275" s="1">
        <v>44333</v>
      </c>
      <c r="C275" t="s">
        <v>4</v>
      </c>
      <c r="D275">
        <v>2210</v>
      </c>
      <c r="E275">
        <v>1</v>
      </c>
      <c r="F275">
        <f>IF(WEEKDAY(soki[[#This Row],[data]],2)&lt;6,G$759,5000)*IF(soki[[#This Row],[data]]=B274,0,1)</f>
        <v>13179</v>
      </c>
      <c r="G275">
        <f>IF(G274-soki[[#This Row],[wielkosc_zamowienia]]+soki[[#This Row],[Dzien Produkcji]]&gt;0,G274+soki[[#This Row],[Dzien Produkcji]]-soki[[#This Row],[wielkosc_zamowienia]],G274+soki[[#This Row],[Dzien Produkcji]])</f>
        <v>83894</v>
      </c>
      <c r="H275">
        <f>IF(G274+F275-soki[[#This Row],[wielkosc_zamowienia]]&lt;0,soki[[#This Row],[wielkosc_zamowienia]],0)</f>
        <v>0</v>
      </c>
      <c r="I275">
        <f>I274+(IF(H274&gt;0,1,0)*IF(soki[[#This Row],[Dzien Produkcji]]=12000,H274,0))</f>
        <v>0</v>
      </c>
    </row>
    <row r="276" spans="1:9" x14ac:dyDescent="0.25">
      <c r="A276">
        <v>275</v>
      </c>
      <c r="B276" s="1">
        <v>44334</v>
      </c>
      <c r="C276" t="s">
        <v>4</v>
      </c>
      <c r="D276">
        <v>1170</v>
      </c>
      <c r="E276">
        <v>1</v>
      </c>
      <c r="F276">
        <f>IF(WEEKDAY(soki[[#This Row],[data]],2)&lt;6,G$759,5000)*IF(soki[[#This Row],[data]]=B275,0,1)</f>
        <v>13179</v>
      </c>
      <c r="G276">
        <f>IF(G275-soki[[#This Row],[wielkosc_zamowienia]]+soki[[#This Row],[Dzien Produkcji]]&gt;0,G275+soki[[#This Row],[Dzien Produkcji]]-soki[[#This Row],[wielkosc_zamowienia]],G275+soki[[#This Row],[Dzien Produkcji]])</f>
        <v>95903</v>
      </c>
      <c r="H276">
        <f>IF(G275+F276-soki[[#This Row],[wielkosc_zamowienia]]&lt;0,soki[[#This Row],[wielkosc_zamowienia]],0)</f>
        <v>0</v>
      </c>
      <c r="I276">
        <f>I275+(IF(H275&gt;0,1,0)*IF(soki[[#This Row],[Dzien Produkcji]]=12000,H275,0))</f>
        <v>0</v>
      </c>
    </row>
    <row r="277" spans="1:9" x14ac:dyDescent="0.25">
      <c r="A277">
        <v>276</v>
      </c>
      <c r="B277" s="1">
        <v>44334</v>
      </c>
      <c r="C277" t="s">
        <v>6</v>
      </c>
      <c r="D277">
        <v>4170</v>
      </c>
      <c r="E277">
        <v>1</v>
      </c>
      <c r="F277">
        <f>IF(WEEKDAY(soki[[#This Row],[data]],2)&lt;6,G$759,5000)*IF(soki[[#This Row],[data]]=B276,0,1)</f>
        <v>0</v>
      </c>
      <c r="G277">
        <f>IF(G276-soki[[#This Row],[wielkosc_zamowienia]]+soki[[#This Row],[Dzien Produkcji]]&gt;0,G276+soki[[#This Row],[Dzien Produkcji]]-soki[[#This Row],[wielkosc_zamowienia]],G276+soki[[#This Row],[Dzien Produkcji]])</f>
        <v>91733</v>
      </c>
      <c r="H277">
        <f>IF(G276+F277-soki[[#This Row],[wielkosc_zamowienia]]&lt;0,soki[[#This Row],[wielkosc_zamowienia]],0)</f>
        <v>0</v>
      </c>
      <c r="I277">
        <f>I276+(IF(H276&gt;0,1,0)*IF(soki[[#This Row],[Dzien Produkcji]]=12000,H276,0))</f>
        <v>0</v>
      </c>
    </row>
    <row r="278" spans="1:9" x14ac:dyDescent="0.25">
      <c r="A278">
        <v>277</v>
      </c>
      <c r="B278" s="1">
        <v>44334</v>
      </c>
      <c r="C278" t="s">
        <v>5</v>
      </c>
      <c r="D278">
        <v>7330</v>
      </c>
      <c r="E278">
        <v>1</v>
      </c>
      <c r="F278">
        <f>IF(WEEKDAY(soki[[#This Row],[data]],2)&lt;6,G$759,5000)*IF(soki[[#This Row],[data]]=B277,0,1)</f>
        <v>0</v>
      </c>
      <c r="G278">
        <f>IF(G277-soki[[#This Row],[wielkosc_zamowienia]]+soki[[#This Row],[Dzien Produkcji]]&gt;0,G277+soki[[#This Row],[Dzien Produkcji]]-soki[[#This Row],[wielkosc_zamowienia]],G277+soki[[#This Row],[Dzien Produkcji]])</f>
        <v>84403</v>
      </c>
      <c r="H278">
        <f>IF(G277+F278-soki[[#This Row],[wielkosc_zamowienia]]&lt;0,soki[[#This Row],[wielkosc_zamowienia]],0)</f>
        <v>0</v>
      </c>
      <c r="I278">
        <f>I277+(IF(H277&gt;0,1,0)*IF(soki[[#This Row],[Dzien Produkcji]]=12000,H277,0))</f>
        <v>0</v>
      </c>
    </row>
    <row r="279" spans="1:9" x14ac:dyDescent="0.25">
      <c r="A279">
        <v>278</v>
      </c>
      <c r="B279" s="1">
        <v>44335</v>
      </c>
      <c r="C279" t="s">
        <v>6</v>
      </c>
      <c r="D279">
        <v>6170</v>
      </c>
      <c r="E279">
        <v>1</v>
      </c>
      <c r="F279">
        <f>IF(WEEKDAY(soki[[#This Row],[data]],2)&lt;6,G$759,5000)*IF(soki[[#This Row],[data]]=B278,0,1)</f>
        <v>13179</v>
      </c>
      <c r="G279">
        <f>IF(G278-soki[[#This Row],[wielkosc_zamowienia]]+soki[[#This Row],[Dzien Produkcji]]&gt;0,G278+soki[[#This Row],[Dzien Produkcji]]-soki[[#This Row],[wielkosc_zamowienia]],G278+soki[[#This Row],[Dzien Produkcji]])</f>
        <v>91412</v>
      </c>
      <c r="H279">
        <f>IF(G278+F279-soki[[#This Row],[wielkosc_zamowienia]]&lt;0,soki[[#This Row],[wielkosc_zamowienia]],0)</f>
        <v>0</v>
      </c>
      <c r="I279">
        <f>I278+(IF(H278&gt;0,1,0)*IF(soki[[#This Row],[Dzien Produkcji]]=12000,H278,0))</f>
        <v>0</v>
      </c>
    </row>
    <row r="280" spans="1:9" x14ac:dyDescent="0.25">
      <c r="A280">
        <v>279</v>
      </c>
      <c r="B280" s="1">
        <v>44335</v>
      </c>
      <c r="C280" t="s">
        <v>7</v>
      </c>
      <c r="D280">
        <v>5020</v>
      </c>
      <c r="E280">
        <v>1</v>
      </c>
      <c r="F280">
        <f>IF(WEEKDAY(soki[[#This Row],[data]],2)&lt;6,G$759,5000)*IF(soki[[#This Row],[data]]=B279,0,1)</f>
        <v>0</v>
      </c>
      <c r="G280">
        <f>IF(G279-soki[[#This Row],[wielkosc_zamowienia]]+soki[[#This Row],[Dzien Produkcji]]&gt;0,G279+soki[[#This Row],[Dzien Produkcji]]-soki[[#This Row],[wielkosc_zamowienia]],G279+soki[[#This Row],[Dzien Produkcji]])</f>
        <v>86392</v>
      </c>
      <c r="H280">
        <f>IF(G279+F280-soki[[#This Row],[wielkosc_zamowienia]]&lt;0,soki[[#This Row],[wielkosc_zamowienia]],0)</f>
        <v>0</v>
      </c>
      <c r="I280">
        <f>I279+(IF(H279&gt;0,1,0)*IF(soki[[#This Row],[Dzien Produkcji]]=12000,H279,0))</f>
        <v>0</v>
      </c>
    </row>
    <row r="281" spans="1:9" x14ac:dyDescent="0.25">
      <c r="A281">
        <v>280</v>
      </c>
      <c r="B281" s="1">
        <v>44335</v>
      </c>
      <c r="C281" t="s">
        <v>4</v>
      </c>
      <c r="D281">
        <v>4470</v>
      </c>
      <c r="E281">
        <v>1</v>
      </c>
      <c r="F281">
        <f>IF(WEEKDAY(soki[[#This Row],[data]],2)&lt;6,G$759,5000)*IF(soki[[#This Row],[data]]=B280,0,1)</f>
        <v>0</v>
      </c>
      <c r="G281">
        <f>IF(G280-soki[[#This Row],[wielkosc_zamowienia]]+soki[[#This Row],[Dzien Produkcji]]&gt;0,G280+soki[[#This Row],[Dzien Produkcji]]-soki[[#This Row],[wielkosc_zamowienia]],G280+soki[[#This Row],[Dzien Produkcji]])</f>
        <v>81922</v>
      </c>
      <c r="H281">
        <f>IF(G280+F281-soki[[#This Row],[wielkosc_zamowienia]]&lt;0,soki[[#This Row],[wielkosc_zamowienia]],0)</f>
        <v>0</v>
      </c>
      <c r="I281">
        <f>I280+(IF(H280&gt;0,1,0)*IF(soki[[#This Row],[Dzien Produkcji]]=12000,H280,0))</f>
        <v>0</v>
      </c>
    </row>
    <row r="282" spans="1:9" x14ac:dyDescent="0.25">
      <c r="A282">
        <v>281</v>
      </c>
      <c r="B282" s="1">
        <v>44335</v>
      </c>
      <c r="C282" t="s">
        <v>5</v>
      </c>
      <c r="D282">
        <v>8450</v>
      </c>
      <c r="E282">
        <v>1</v>
      </c>
      <c r="F282">
        <f>IF(WEEKDAY(soki[[#This Row],[data]],2)&lt;6,G$759,5000)*IF(soki[[#This Row],[data]]=B281,0,1)</f>
        <v>0</v>
      </c>
      <c r="G282">
        <f>IF(G281-soki[[#This Row],[wielkosc_zamowienia]]+soki[[#This Row],[Dzien Produkcji]]&gt;0,G281+soki[[#This Row],[Dzien Produkcji]]-soki[[#This Row],[wielkosc_zamowienia]],G281+soki[[#This Row],[Dzien Produkcji]])</f>
        <v>73472</v>
      </c>
      <c r="H282">
        <f>IF(G281+F282-soki[[#This Row],[wielkosc_zamowienia]]&lt;0,soki[[#This Row],[wielkosc_zamowienia]],0)</f>
        <v>0</v>
      </c>
      <c r="I282">
        <f>I281+(IF(H281&gt;0,1,0)*IF(soki[[#This Row],[Dzien Produkcji]]=12000,H281,0))</f>
        <v>0</v>
      </c>
    </row>
    <row r="283" spans="1:9" x14ac:dyDescent="0.25">
      <c r="A283">
        <v>282</v>
      </c>
      <c r="B283" s="1">
        <v>44336</v>
      </c>
      <c r="C283" t="s">
        <v>4</v>
      </c>
      <c r="D283">
        <v>2250</v>
      </c>
      <c r="E283">
        <v>1</v>
      </c>
      <c r="F283">
        <f>IF(WEEKDAY(soki[[#This Row],[data]],2)&lt;6,G$759,5000)*IF(soki[[#This Row],[data]]=B282,0,1)</f>
        <v>13179</v>
      </c>
      <c r="G283">
        <f>IF(G282-soki[[#This Row],[wielkosc_zamowienia]]+soki[[#This Row],[Dzien Produkcji]]&gt;0,G282+soki[[#This Row],[Dzien Produkcji]]-soki[[#This Row],[wielkosc_zamowienia]],G282+soki[[#This Row],[Dzien Produkcji]])</f>
        <v>84401</v>
      </c>
      <c r="H283">
        <f>IF(G282+F283-soki[[#This Row],[wielkosc_zamowienia]]&lt;0,soki[[#This Row],[wielkosc_zamowienia]],0)</f>
        <v>0</v>
      </c>
      <c r="I283">
        <f>I282+(IF(H282&gt;0,1,0)*IF(soki[[#This Row],[Dzien Produkcji]]=12000,H282,0))</f>
        <v>0</v>
      </c>
    </row>
    <row r="284" spans="1:9" x14ac:dyDescent="0.25">
      <c r="A284">
        <v>283</v>
      </c>
      <c r="B284" s="1">
        <v>44336</v>
      </c>
      <c r="C284" t="s">
        <v>5</v>
      </c>
      <c r="D284">
        <v>6050</v>
      </c>
      <c r="E284">
        <v>1</v>
      </c>
      <c r="F284">
        <f>IF(WEEKDAY(soki[[#This Row],[data]],2)&lt;6,G$759,5000)*IF(soki[[#This Row],[data]]=B283,0,1)</f>
        <v>0</v>
      </c>
      <c r="G284">
        <f>IF(G283-soki[[#This Row],[wielkosc_zamowienia]]+soki[[#This Row],[Dzien Produkcji]]&gt;0,G283+soki[[#This Row],[Dzien Produkcji]]-soki[[#This Row],[wielkosc_zamowienia]],G283+soki[[#This Row],[Dzien Produkcji]])</f>
        <v>78351</v>
      </c>
      <c r="H284">
        <f>IF(G283+F284-soki[[#This Row],[wielkosc_zamowienia]]&lt;0,soki[[#This Row],[wielkosc_zamowienia]],0)</f>
        <v>0</v>
      </c>
      <c r="I284">
        <f>I283+(IF(H283&gt;0,1,0)*IF(soki[[#This Row],[Dzien Produkcji]]=12000,H283,0))</f>
        <v>0</v>
      </c>
    </row>
    <row r="285" spans="1:9" x14ac:dyDescent="0.25">
      <c r="A285">
        <v>284</v>
      </c>
      <c r="B285" s="1">
        <v>44337</v>
      </c>
      <c r="C285" t="s">
        <v>5</v>
      </c>
      <c r="D285">
        <v>5490</v>
      </c>
      <c r="E285">
        <v>1</v>
      </c>
      <c r="F285">
        <f>IF(WEEKDAY(soki[[#This Row],[data]],2)&lt;6,G$759,5000)*IF(soki[[#This Row],[data]]=B284,0,1)</f>
        <v>13179</v>
      </c>
      <c r="G285">
        <f>IF(G284-soki[[#This Row],[wielkosc_zamowienia]]+soki[[#This Row],[Dzien Produkcji]]&gt;0,G284+soki[[#This Row],[Dzien Produkcji]]-soki[[#This Row],[wielkosc_zamowienia]],G284+soki[[#This Row],[Dzien Produkcji]])</f>
        <v>86040</v>
      </c>
      <c r="H285">
        <f>IF(G284+F285-soki[[#This Row],[wielkosc_zamowienia]]&lt;0,soki[[#This Row],[wielkosc_zamowienia]],0)</f>
        <v>0</v>
      </c>
      <c r="I285">
        <f>I284+(IF(H284&gt;0,1,0)*IF(soki[[#This Row],[Dzien Produkcji]]=12000,H284,0))</f>
        <v>0</v>
      </c>
    </row>
    <row r="286" spans="1:9" x14ac:dyDescent="0.25">
      <c r="A286">
        <v>285</v>
      </c>
      <c r="B286" s="1">
        <v>44338</v>
      </c>
      <c r="C286" t="s">
        <v>7</v>
      </c>
      <c r="D286">
        <v>3000</v>
      </c>
      <c r="E286">
        <v>1</v>
      </c>
      <c r="F286">
        <f>IF(WEEKDAY(soki[[#This Row],[data]],2)&lt;6,G$759,5000)*IF(soki[[#This Row],[data]]=B285,0,1)</f>
        <v>5000</v>
      </c>
      <c r="G286">
        <f>IF(G285-soki[[#This Row],[wielkosc_zamowienia]]+soki[[#This Row],[Dzien Produkcji]]&gt;0,G285+soki[[#This Row],[Dzien Produkcji]]-soki[[#This Row],[wielkosc_zamowienia]],G285+soki[[#This Row],[Dzien Produkcji]])</f>
        <v>88040</v>
      </c>
      <c r="H286">
        <f>IF(G285+F286-soki[[#This Row],[wielkosc_zamowienia]]&lt;0,soki[[#This Row],[wielkosc_zamowienia]],0)</f>
        <v>0</v>
      </c>
      <c r="I286">
        <f>I285+(IF(H285&gt;0,1,0)*IF(soki[[#This Row],[Dzien Produkcji]]=12000,H285,0))</f>
        <v>0</v>
      </c>
    </row>
    <row r="287" spans="1:9" x14ac:dyDescent="0.25">
      <c r="A287">
        <v>286</v>
      </c>
      <c r="B287" s="1">
        <v>44338</v>
      </c>
      <c r="C287" t="s">
        <v>6</v>
      </c>
      <c r="D287">
        <v>9670</v>
      </c>
      <c r="E287">
        <v>1</v>
      </c>
      <c r="F287">
        <f>IF(WEEKDAY(soki[[#This Row],[data]],2)&lt;6,G$759,5000)*IF(soki[[#This Row],[data]]=B286,0,1)</f>
        <v>0</v>
      </c>
      <c r="G287">
        <f>IF(G286-soki[[#This Row],[wielkosc_zamowienia]]+soki[[#This Row],[Dzien Produkcji]]&gt;0,G286+soki[[#This Row],[Dzien Produkcji]]-soki[[#This Row],[wielkosc_zamowienia]],G286+soki[[#This Row],[Dzien Produkcji]])</f>
        <v>78370</v>
      </c>
      <c r="H287">
        <f>IF(G286+F287-soki[[#This Row],[wielkosc_zamowienia]]&lt;0,soki[[#This Row],[wielkosc_zamowienia]],0)</f>
        <v>0</v>
      </c>
      <c r="I287">
        <f>I286+(IF(H286&gt;0,1,0)*IF(soki[[#This Row],[Dzien Produkcji]]=12000,H286,0))</f>
        <v>0</v>
      </c>
    </row>
    <row r="288" spans="1:9" x14ac:dyDescent="0.25">
      <c r="A288">
        <v>287</v>
      </c>
      <c r="B288" s="1">
        <v>44339</v>
      </c>
      <c r="C288" t="s">
        <v>7</v>
      </c>
      <c r="D288">
        <v>3710</v>
      </c>
      <c r="E288">
        <v>1</v>
      </c>
      <c r="F288">
        <f>IF(WEEKDAY(soki[[#This Row],[data]],2)&lt;6,G$759,5000)*IF(soki[[#This Row],[data]]=B287,0,1)</f>
        <v>5000</v>
      </c>
      <c r="G288">
        <f>IF(G287-soki[[#This Row],[wielkosc_zamowienia]]+soki[[#This Row],[Dzien Produkcji]]&gt;0,G287+soki[[#This Row],[Dzien Produkcji]]-soki[[#This Row],[wielkosc_zamowienia]],G287+soki[[#This Row],[Dzien Produkcji]])</f>
        <v>79660</v>
      </c>
      <c r="H288">
        <f>IF(G287+F288-soki[[#This Row],[wielkosc_zamowienia]]&lt;0,soki[[#This Row],[wielkosc_zamowienia]],0)</f>
        <v>0</v>
      </c>
      <c r="I288">
        <f>I287+(IF(H287&gt;0,1,0)*IF(soki[[#This Row],[Dzien Produkcji]]=12000,H287,0))</f>
        <v>0</v>
      </c>
    </row>
    <row r="289" spans="1:9" x14ac:dyDescent="0.25">
      <c r="A289">
        <v>288</v>
      </c>
      <c r="B289" s="1">
        <v>44339</v>
      </c>
      <c r="C289" t="s">
        <v>5</v>
      </c>
      <c r="D289">
        <v>2680</v>
      </c>
      <c r="E289">
        <v>1</v>
      </c>
      <c r="F289">
        <f>IF(WEEKDAY(soki[[#This Row],[data]],2)&lt;6,G$759,5000)*IF(soki[[#This Row],[data]]=B288,0,1)</f>
        <v>0</v>
      </c>
      <c r="G289">
        <f>IF(G288-soki[[#This Row],[wielkosc_zamowienia]]+soki[[#This Row],[Dzien Produkcji]]&gt;0,G288+soki[[#This Row],[Dzien Produkcji]]-soki[[#This Row],[wielkosc_zamowienia]],G288+soki[[#This Row],[Dzien Produkcji]])</f>
        <v>76980</v>
      </c>
      <c r="H289">
        <f>IF(G288+F289-soki[[#This Row],[wielkosc_zamowienia]]&lt;0,soki[[#This Row],[wielkosc_zamowienia]],0)</f>
        <v>0</v>
      </c>
      <c r="I289">
        <f>I288+(IF(H288&gt;0,1,0)*IF(soki[[#This Row],[Dzien Produkcji]]=12000,H288,0))</f>
        <v>0</v>
      </c>
    </row>
    <row r="290" spans="1:9" x14ac:dyDescent="0.25">
      <c r="A290">
        <v>289</v>
      </c>
      <c r="B290" s="1">
        <v>44339</v>
      </c>
      <c r="C290" t="s">
        <v>4</v>
      </c>
      <c r="D290">
        <v>4700</v>
      </c>
      <c r="E290">
        <v>1</v>
      </c>
      <c r="F290">
        <f>IF(WEEKDAY(soki[[#This Row],[data]],2)&lt;6,G$759,5000)*IF(soki[[#This Row],[data]]=B289,0,1)</f>
        <v>0</v>
      </c>
      <c r="G290">
        <f>IF(G289-soki[[#This Row],[wielkosc_zamowienia]]+soki[[#This Row],[Dzien Produkcji]]&gt;0,G289+soki[[#This Row],[Dzien Produkcji]]-soki[[#This Row],[wielkosc_zamowienia]],G289+soki[[#This Row],[Dzien Produkcji]])</f>
        <v>72280</v>
      </c>
      <c r="H290">
        <f>IF(G289+F290-soki[[#This Row],[wielkosc_zamowienia]]&lt;0,soki[[#This Row],[wielkosc_zamowienia]],0)</f>
        <v>0</v>
      </c>
      <c r="I290">
        <f>I289+(IF(H289&gt;0,1,0)*IF(soki[[#This Row],[Dzien Produkcji]]=12000,H289,0))</f>
        <v>0</v>
      </c>
    </row>
    <row r="291" spans="1:9" x14ac:dyDescent="0.25">
      <c r="A291">
        <v>290</v>
      </c>
      <c r="B291" s="1">
        <v>44340</v>
      </c>
      <c r="C291" t="s">
        <v>4</v>
      </c>
      <c r="D291">
        <v>1830</v>
      </c>
      <c r="E291">
        <v>1</v>
      </c>
      <c r="F291">
        <f>IF(WEEKDAY(soki[[#This Row],[data]],2)&lt;6,G$759,5000)*IF(soki[[#This Row],[data]]=B290,0,1)</f>
        <v>13179</v>
      </c>
      <c r="G291">
        <f>IF(G290-soki[[#This Row],[wielkosc_zamowienia]]+soki[[#This Row],[Dzien Produkcji]]&gt;0,G290+soki[[#This Row],[Dzien Produkcji]]-soki[[#This Row],[wielkosc_zamowienia]],G290+soki[[#This Row],[Dzien Produkcji]])</f>
        <v>83629</v>
      </c>
      <c r="H291">
        <f>IF(G290+F291-soki[[#This Row],[wielkosc_zamowienia]]&lt;0,soki[[#This Row],[wielkosc_zamowienia]],0)</f>
        <v>0</v>
      </c>
      <c r="I291">
        <f>I290+(IF(H290&gt;0,1,0)*IF(soki[[#This Row],[Dzien Produkcji]]=12000,H290,0))</f>
        <v>0</v>
      </c>
    </row>
    <row r="292" spans="1:9" x14ac:dyDescent="0.25">
      <c r="A292">
        <v>291</v>
      </c>
      <c r="B292" s="1">
        <v>44340</v>
      </c>
      <c r="C292" t="s">
        <v>5</v>
      </c>
      <c r="D292">
        <v>4100</v>
      </c>
      <c r="E292">
        <v>1</v>
      </c>
      <c r="F292">
        <f>IF(WEEKDAY(soki[[#This Row],[data]],2)&lt;6,G$759,5000)*IF(soki[[#This Row],[data]]=B291,0,1)</f>
        <v>0</v>
      </c>
      <c r="G292">
        <f>IF(G291-soki[[#This Row],[wielkosc_zamowienia]]+soki[[#This Row],[Dzien Produkcji]]&gt;0,G291+soki[[#This Row],[Dzien Produkcji]]-soki[[#This Row],[wielkosc_zamowienia]],G291+soki[[#This Row],[Dzien Produkcji]])</f>
        <v>79529</v>
      </c>
      <c r="H292">
        <f>IF(G291+F292-soki[[#This Row],[wielkosc_zamowienia]]&lt;0,soki[[#This Row],[wielkosc_zamowienia]],0)</f>
        <v>0</v>
      </c>
      <c r="I292">
        <f>I291+(IF(H291&gt;0,1,0)*IF(soki[[#This Row],[Dzien Produkcji]]=12000,H291,0))</f>
        <v>0</v>
      </c>
    </row>
    <row r="293" spans="1:9" x14ac:dyDescent="0.25">
      <c r="A293">
        <v>292</v>
      </c>
      <c r="B293" s="1">
        <v>44341</v>
      </c>
      <c r="C293" t="s">
        <v>7</v>
      </c>
      <c r="D293">
        <v>7870</v>
      </c>
      <c r="E293">
        <v>1</v>
      </c>
      <c r="F293">
        <f>IF(WEEKDAY(soki[[#This Row],[data]],2)&lt;6,G$759,5000)*IF(soki[[#This Row],[data]]=B292,0,1)</f>
        <v>13179</v>
      </c>
      <c r="G293">
        <f>IF(G292-soki[[#This Row],[wielkosc_zamowienia]]+soki[[#This Row],[Dzien Produkcji]]&gt;0,G292+soki[[#This Row],[Dzien Produkcji]]-soki[[#This Row],[wielkosc_zamowienia]],G292+soki[[#This Row],[Dzien Produkcji]])</f>
        <v>84838</v>
      </c>
      <c r="H293">
        <f>IF(G292+F293-soki[[#This Row],[wielkosc_zamowienia]]&lt;0,soki[[#This Row],[wielkosc_zamowienia]],0)</f>
        <v>0</v>
      </c>
      <c r="I293">
        <f>I292+(IF(H292&gt;0,1,0)*IF(soki[[#This Row],[Dzien Produkcji]]=12000,H292,0))</f>
        <v>0</v>
      </c>
    </row>
    <row r="294" spans="1:9" x14ac:dyDescent="0.25">
      <c r="A294">
        <v>293</v>
      </c>
      <c r="B294" s="1">
        <v>44341</v>
      </c>
      <c r="C294" t="s">
        <v>5</v>
      </c>
      <c r="D294">
        <v>7160</v>
      </c>
      <c r="E294">
        <v>1</v>
      </c>
      <c r="F294">
        <f>IF(WEEKDAY(soki[[#This Row],[data]],2)&lt;6,G$759,5000)*IF(soki[[#This Row],[data]]=B293,0,1)</f>
        <v>0</v>
      </c>
      <c r="G294">
        <f>IF(G293-soki[[#This Row],[wielkosc_zamowienia]]+soki[[#This Row],[Dzien Produkcji]]&gt;0,G293+soki[[#This Row],[Dzien Produkcji]]-soki[[#This Row],[wielkosc_zamowienia]],G293+soki[[#This Row],[Dzien Produkcji]])</f>
        <v>77678</v>
      </c>
      <c r="H294">
        <f>IF(G293+F294-soki[[#This Row],[wielkosc_zamowienia]]&lt;0,soki[[#This Row],[wielkosc_zamowienia]],0)</f>
        <v>0</v>
      </c>
      <c r="I294">
        <f>I293+(IF(H293&gt;0,1,0)*IF(soki[[#This Row],[Dzien Produkcji]]=12000,H293,0))</f>
        <v>0</v>
      </c>
    </row>
    <row r="295" spans="1:9" x14ac:dyDescent="0.25">
      <c r="A295">
        <v>294</v>
      </c>
      <c r="B295" s="1">
        <v>44341</v>
      </c>
      <c r="C295" t="s">
        <v>6</v>
      </c>
      <c r="D295">
        <v>9200</v>
      </c>
      <c r="E295">
        <v>1</v>
      </c>
      <c r="F295">
        <f>IF(WEEKDAY(soki[[#This Row],[data]],2)&lt;6,G$759,5000)*IF(soki[[#This Row],[data]]=B294,0,1)</f>
        <v>0</v>
      </c>
      <c r="G295">
        <f>IF(G294-soki[[#This Row],[wielkosc_zamowienia]]+soki[[#This Row],[Dzien Produkcji]]&gt;0,G294+soki[[#This Row],[Dzien Produkcji]]-soki[[#This Row],[wielkosc_zamowienia]],G294+soki[[#This Row],[Dzien Produkcji]])</f>
        <v>68478</v>
      </c>
      <c r="H295">
        <f>IF(G294+F295-soki[[#This Row],[wielkosc_zamowienia]]&lt;0,soki[[#This Row],[wielkosc_zamowienia]],0)</f>
        <v>0</v>
      </c>
      <c r="I295">
        <f>I294+(IF(H294&gt;0,1,0)*IF(soki[[#This Row],[Dzien Produkcji]]=12000,H294,0))</f>
        <v>0</v>
      </c>
    </row>
    <row r="296" spans="1:9" x14ac:dyDescent="0.25">
      <c r="A296">
        <v>295</v>
      </c>
      <c r="B296" s="1">
        <v>44342</v>
      </c>
      <c r="C296" t="s">
        <v>5</v>
      </c>
      <c r="D296">
        <v>7390</v>
      </c>
      <c r="E296">
        <v>1</v>
      </c>
      <c r="F296">
        <f>IF(WEEKDAY(soki[[#This Row],[data]],2)&lt;6,G$759,5000)*IF(soki[[#This Row],[data]]=B295,0,1)</f>
        <v>13179</v>
      </c>
      <c r="G296">
        <f>IF(G295-soki[[#This Row],[wielkosc_zamowienia]]+soki[[#This Row],[Dzien Produkcji]]&gt;0,G295+soki[[#This Row],[Dzien Produkcji]]-soki[[#This Row],[wielkosc_zamowienia]],G295+soki[[#This Row],[Dzien Produkcji]])</f>
        <v>74267</v>
      </c>
      <c r="H296">
        <f>IF(G295+F296-soki[[#This Row],[wielkosc_zamowienia]]&lt;0,soki[[#This Row],[wielkosc_zamowienia]],0)</f>
        <v>0</v>
      </c>
      <c r="I296">
        <f>I295+(IF(H295&gt;0,1,0)*IF(soki[[#This Row],[Dzien Produkcji]]=12000,H295,0))</f>
        <v>0</v>
      </c>
    </row>
    <row r="297" spans="1:9" x14ac:dyDescent="0.25">
      <c r="A297">
        <v>296</v>
      </c>
      <c r="B297" s="1">
        <v>44342</v>
      </c>
      <c r="C297" t="s">
        <v>4</v>
      </c>
      <c r="D297">
        <v>4560</v>
      </c>
      <c r="E297">
        <v>1</v>
      </c>
      <c r="F297">
        <f>IF(WEEKDAY(soki[[#This Row],[data]],2)&lt;6,G$759,5000)*IF(soki[[#This Row],[data]]=B296,0,1)</f>
        <v>0</v>
      </c>
      <c r="G297">
        <f>IF(G296-soki[[#This Row],[wielkosc_zamowienia]]+soki[[#This Row],[Dzien Produkcji]]&gt;0,G296+soki[[#This Row],[Dzien Produkcji]]-soki[[#This Row],[wielkosc_zamowienia]],G296+soki[[#This Row],[Dzien Produkcji]])</f>
        <v>69707</v>
      </c>
      <c r="H297">
        <f>IF(G296+F297-soki[[#This Row],[wielkosc_zamowienia]]&lt;0,soki[[#This Row],[wielkosc_zamowienia]],0)</f>
        <v>0</v>
      </c>
      <c r="I297">
        <f>I296+(IF(H296&gt;0,1,0)*IF(soki[[#This Row],[Dzien Produkcji]]=12000,H296,0))</f>
        <v>0</v>
      </c>
    </row>
    <row r="298" spans="1:9" x14ac:dyDescent="0.25">
      <c r="A298">
        <v>297</v>
      </c>
      <c r="B298" s="1">
        <v>44343</v>
      </c>
      <c r="C298" t="s">
        <v>5</v>
      </c>
      <c r="D298">
        <v>8680</v>
      </c>
      <c r="E298">
        <v>1</v>
      </c>
      <c r="F298">
        <f>IF(WEEKDAY(soki[[#This Row],[data]],2)&lt;6,G$759,5000)*IF(soki[[#This Row],[data]]=B297,0,1)</f>
        <v>13179</v>
      </c>
      <c r="G298">
        <f>IF(G297-soki[[#This Row],[wielkosc_zamowienia]]+soki[[#This Row],[Dzien Produkcji]]&gt;0,G297+soki[[#This Row],[Dzien Produkcji]]-soki[[#This Row],[wielkosc_zamowienia]],G297+soki[[#This Row],[Dzien Produkcji]])</f>
        <v>74206</v>
      </c>
      <c r="H298">
        <f>IF(G297+F298-soki[[#This Row],[wielkosc_zamowienia]]&lt;0,soki[[#This Row],[wielkosc_zamowienia]],0)</f>
        <v>0</v>
      </c>
      <c r="I298">
        <f>I297+(IF(H297&gt;0,1,0)*IF(soki[[#This Row],[Dzien Produkcji]]=12000,H297,0))</f>
        <v>0</v>
      </c>
    </row>
    <row r="299" spans="1:9" x14ac:dyDescent="0.25">
      <c r="A299">
        <v>298</v>
      </c>
      <c r="B299" s="1">
        <v>44343</v>
      </c>
      <c r="C299" t="s">
        <v>4</v>
      </c>
      <c r="D299">
        <v>3110</v>
      </c>
      <c r="E299">
        <v>1</v>
      </c>
      <c r="F299">
        <f>IF(WEEKDAY(soki[[#This Row],[data]],2)&lt;6,G$759,5000)*IF(soki[[#This Row],[data]]=B298,0,1)</f>
        <v>0</v>
      </c>
      <c r="G299">
        <f>IF(G298-soki[[#This Row],[wielkosc_zamowienia]]+soki[[#This Row],[Dzien Produkcji]]&gt;0,G298+soki[[#This Row],[Dzien Produkcji]]-soki[[#This Row],[wielkosc_zamowienia]],G298+soki[[#This Row],[Dzien Produkcji]])</f>
        <v>71096</v>
      </c>
      <c r="H299">
        <f>IF(G298+F299-soki[[#This Row],[wielkosc_zamowienia]]&lt;0,soki[[#This Row],[wielkosc_zamowienia]],0)</f>
        <v>0</v>
      </c>
      <c r="I299">
        <f>I298+(IF(H298&gt;0,1,0)*IF(soki[[#This Row],[Dzien Produkcji]]=12000,H298,0))</f>
        <v>0</v>
      </c>
    </row>
    <row r="300" spans="1:9" x14ac:dyDescent="0.25">
      <c r="A300">
        <v>299</v>
      </c>
      <c r="B300" s="1">
        <v>44343</v>
      </c>
      <c r="C300" t="s">
        <v>7</v>
      </c>
      <c r="D300">
        <v>8770</v>
      </c>
      <c r="E300">
        <v>1</v>
      </c>
      <c r="F300">
        <f>IF(WEEKDAY(soki[[#This Row],[data]],2)&lt;6,G$759,5000)*IF(soki[[#This Row],[data]]=B299,0,1)</f>
        <v>0</v>
      </c>
      <c r="G300">
        <f>IF(G299-soki[[#This Row],[wielkosc_zamowienia]]+soki[[#This Row],[Dzien Produkcji]]&gt;0,G299+soki[[#This Row],[Dzien Produkcji]]-soki[[#This Row],[wielkosc_zamowienia]],G299+soki[[#This Row],[Dzien Produkcji]])</f>
        <v>62326</v>
      </c>
      <c r="H300">
        <f>IF(G299+F300-soki[[#This Row],[wielkosc_zamowienia]]&lt;0,soki[[#This Row],[wielkosc_zamowienia]],0)</f>
        <v>0</v>
      </c>
      <c r="I300">
        <f>I299+(IF(H299&gt;0,1,0)*IF(soki[[#This Row],[Dzien Produkcji]]=12000,H299,0))</f>
        <v>0</v>
      </c>
    </row>
    <row r="301" spans="1:9" x14ac:dyDescent="0.25">
      <c r="A301">
        <v>300</v>
      </c>
      <c r="B301" s="1">
        <v>44344</v>
      </c>
      <c r="C301" t="s">
        <v>7</v>
      </c>
      <c r="D301">
        <v>6900</v>
      </c>
      <c r="E301">
        <v>1</v>
      </c>
      <c r="F301">
        <f>IF(WEEKDAY(soki[[#This Row],[data]],2)&lt;6,G$759,5000)*IF(soki[[#This Row],[data]]=B300,0,1)</f>
        <v>13179</v>
      </c>
      <c r="G301">
        <f>IF(G300-soki[[#This Row],[wielkosc_zamowienia]]+soki[[#This Row],[Dzien Produkcji]]&gt;0,G300+soki[[#This Row],[Dzien Produkcji]]-soki[[#This Row],[wielkosc_zamowienia]],G300+soki[[#This Row],[Dzien Produkcji]])</f>
        <v>68605</v>
      </c>
      <c r="H301">
        <f>IF(G300+F301-soki[[#This Row],[wielkosc_zamowienia]]&lt;0,soki[[#This Row],[wielkosc_zamowienia]],0)</f>
        <v>0</v>
      </c>
      <c r="I301">
        <f>I300+(IF(H300&gt;0,1,0)*IF(soki[[#This Row],[Dzien Produkcji]]=12000,H300,0))</f>
        <v>0</v>
      </c>
    </row>
    <row r="302" spans="1:9" x14ac:dyDescent="0.25">
      <c r="A302">
        <v>301</v>
      </c>
      <c r="B302" s="1">
        <v>44344</v>
      </c>
      <c r="C302" t="s">
        <v>4</v>
      </c>
      <c r="D302">
        <v>9220</v>
      </c>
      <c r="E302">
        <v>1</v>
      </c>
      <c r="F302">
        <f>IF(WEEKDAY(soki[[#This Row],[data]],2)&lt;6,G$759,5000)*IF(soki[[#This Row],[data]]=B301,0,1)</f>
        <v>0</v>
      </c>
      <c r="G302">
        <f>IF(G301-soki[[#This Row],[wielkosc_zamowienia]]+soki[[#This Row],[Dzien Produkcji]]&gt;0,G301+soki[[#This Row],[Dzien Produkcji]]-soki[[#This Row],[wielkosc_zamowienia]],G301+soki[[#This Row],[Dzien Produkcji]])</f>
        <v>59385</v>
      </c>
      <c r="H302">
        <f>IF(G301+F302-soki[[#This Row],[wielkosc_zamowienia]]&lt;0,soki[[#This Row],[wielkosc_zamowienia]],0)</f>
        <v>0</v>
      </c>
      <c r="I302">
        <f>I301+(IF(H301&gt;0,1,0)*IF(soki[[#This Row],[Dzien Produkcji]]=12000,H301,0))</f>
        <v>0</v>
      </c>
    </row>
    <row r="303" spans="1:9" x14ac:dyDescent="0.25">
      <c r="A303">
        <v>302</v>
      </c>
      <c r="B303" s="1">
        <v>44345</v>
      </c>
      <c r="C303" t="s">
        <v>4</v>
      </c>
      <c r="D303">
        <v>9740</v>
      </c>
      <c r="E303">
        <v>1</v>
      </c>
      <c r="F303">
        <f>IF(WEEKDAY(soki[[#This Row],[data]],2)&lt;6,G$759,5000)*IF(soki[[#This Row],[data]]=B302,0,1)</f>
        <v>5000</v>
      </c>
      <c r="G303">
        <f>IF(G302-soki[[#This Row],[wielkosc_zamowienia]]+soki[[#This Row],[Dzien Produkcji]]&gt;0,G302+soki[[#This Row],[Dzien Produkcji]]-soki[[#This Row],[wielkosc_zamowienia]],G302+soki[[#This Row],[Dzien Produkcji]])</f>
        <v>54645</v>
      </c>
      <c r="H303">
        <f>IF(G302+F303-soki[[#This Row],[wielkosc_zamowienia]]&lt;0,soki[[#This Row],[wielkosc_zamowienia]],0)</f>
        <v>0</v>
      </c>
      <c r="I303">
        <f>I302+(IF(H302&gt;0,1,0)*IF(soki[[#This Row],[Dzien Produkcji]]=12000,H302,0))</f>
        <v>0</v>
      </c>
    </row>
    <row r="304" spans="1:9" x14ac:dyDescent="0.25">
      <c r="A304">
        <v>303</v>
      </c>
      <c r="B304" s="1">
        <v>44346</v>
      </c>
      <c r="C304" t="s">
        <v>4</v>
      </c>
      <c r="D304">
        <v>4500</v>
      </c>
      <c r="E304">
        <v>1</v>
      </c>
      <c r="F304">
        <f>IF(WEEKDAY(soki[[#This Row],[data]],2)&lt;6,G$759,5000)*IF(soki[[#This Row],[data]]=B303,0,1)</f>
        <v>5000</v>
      </c>
      <c r="G304">
        <f>IF(G303-soki[[#This Row],[wielkosc_zamowienia]]+soki[[#This Row],[Dzien Produkcji]]&gt;0,G303+soki[[#This Row],[Dzien Produkcji]]-soki[[#This Row],[wielkosc_zamowienia]],G303+soki[[#This Row],[Dzien Produkcji]])</f>
        <v>55145</v>
      </c>
      <c r="H304">
        <f>IF(G303+F304-soki[[#This Row],[wielkosc_zamowienia]]&lt;0,soki[[#This Row],[wielkosc_zamowienia]],0)</f>
        <v>0</v>
      </c>
      <c r="I304">
        <f>I303+(IF(H303&gt;0,1,0)*IF(soki[[#This Row],[Dzien Produkcji]]=12000,H303,0))</f>
        <v>0</v>
      </c>
    </row>
    <row r="305" spans="1:9" x14ac:dyDescent="0.25">
      <c r="A305">
        <v>304</v>
      </c>
      <c r="B305" s="1">
        <v>44346</v>
      </c>
      <c r="C305" t="s">
        <v>6</v>
      </c>
      <c r="D305">
        <v>9950</v>
      </c>
      <c r="E305">
        <v>1</v>
      </c>
      <c r="F305">
        <f>IF(WEEKDAY(soki[[#This Row],[data]],2)&lt;6,G$759,5000)*IF(soki[[#This Row],[data]]=B304,0,1)</f>
        <v>0</v>
      </c>
      <c r="G305">
        <f>IF(G304-soki[[#This Row],[wielkosc_zamowienia]]+soki[[#This Row],[Dzien Produkcji]]&gt;0,G304+soki[[#This Row],[Dzien Produkcji]]-soki[[#This Row],[wielkosc_zamowienia]],G304+soki[[#This Row],[Dzien Produkcji]])</f>
        <v>45195</v>
      </c>
      <c r="H305">
        <f>IF(G304+F305-soki[[#This Row],[wielkosc_zamowienia]]&lt;0,soki[[#This Row],[wielkosc_zamowienia]],0)</f>
        <v>0</v>
      </c>
      <c r="I305">
        <f>I304+(IF(H304&gt;0,1,0)*IF(soki[[#This Row],[Dzien Produkcji]]=12000,H304,0))</f>
        <v>0</v>
      </c>
    </row>
    <row r="306" spans="1:9" x14ac:dyDescent="0.25">
      <c r="A306">
        <v>305</v>
      </c>
      <c r="B306" s="1">
        <v>44347</v>
      </c>
      <c r="C306" t="s">
        <v>4</v>
      </c>
      <c r="D306">
        <v>9960</v>
      </c>
      <c r="E306">
        <v>1</v>
      </c>
      <c r="F306">
        <f>IF(WEEKDAY(soki[[#This Row],[data]],2)&lt;6,G$759,5000)*IF(soki[[#This Row],[data]]=B305,0,1)</f>
        <v>13179</v>
      </c>
      <c r="G306">
        <f>IF(G305-soki[[#This Row],[wielkosc_zamowienia]]+soki[[#This Row],[Dzien Produkcji]]&gt;0,G305+soki[[#This Row],[Dzien Produkcji]]-soki[[#This Row],[wielkosc_zamowienia]],G305+soki[[#This Row],[Dzien Produkcji]])</f>
        <v>48414</v>
      </c>
      <c r="H306">
        <f>IF(G305+F306-soki[[#This Row],[wielkosc_zamowienia]]&lt;0,soki[[#This Row],[wielkosc_zamowienia]],0)</f>
        <v>0</v>
      </c>
      <c r="I306">
        <f>I305+(IF(H305&gt;0,1,0)*IF(soki[[#This Row],[Dzien Produkcji]]=12000,H305,0))</f>
        <v>0</v>
      </c>
    </row>
    <row r="307" spans="1:9" x14ac:dyDescent="0.25">
      <c r="A307">
        <v>306</v>
      </c>
      <c r="B307" s="1">
        <v>44347</v>
      </c>
      <c r="C307" t="s">
        <v>6</v>
      </c>
      <c r="D307">
        <v>8880</v>
      </c>
      <c r="E307">
        <v>1</v>
      </c>
      <c r="F307">
        <f>IF(WEEKDAY(soki[[#This Row],[data]],2)&lt;6,G$759,5000)*IF(soki[[#This Row],[data]]=B306,0,1)</f>
        <v>0</v>
      </c>
      <c r="G307">
        <f>IF(G306-soki[[#This Row],[wielkosc_zamowienia]]+soki[[#This Row],[Dzien Produkcji]]&gt;0,G306+soki[[#This Row],[Dzien Produkcji]]-soki[[#This Row],[wielkosc_zamowienia]],G306+soki[[#This Row],[Dzien Produkcji]])</f>
        <v>39534</v>
      </c>
      <c r="H307">
        <f>IF(G306+F307-soki[[#This Row],[wielkosc_zamowienia]]&lt;0,soki[[#This Row],[wielkosc_zamowienia]],0)</f>
        <v>0</v>
      </c>
      <c r="I307">
        <f>I306+(IF(H306&gt;0,1,0)*IF(soki[[#This Row],[Dzien Produkcji]]=12000,H306,0))</f>
        <v>0</v>
      </c>
    </row>
    <row r="308" spans="1:9" x14ac:dyDescent="0.25">
      <c r="A308">
        <v>307</v>
      </c>
      <c r="B308" s="1">
        <v>44347</v>
      </c>
      <c r="C308" t="s">
        <v>5</v>
      </c>
      <c r="D308">
        <v>4160</v>
      </c>
      <c r="E308">
        <v>1</v>
      </c>
      <c r="F308">
        <f>IF(WEEKDAY(soki[[#This Row],[data]],2)&lt;6,G$759,5000)*IF(soki[[#This Row],[data]]=B307,0,1)</f>
        <v>0</v>
      </c>
      <c r="G308">
        <f>IF(G307-soki[[#This Row],[wielkosc_zamowienia]]+soki[[#This Row],[Dzien Produkcji]]&gt;0,G307+soki[[#This Row],[Dzien Produkcji]]-soki[[#This Row],[wielkosc_zamowienia]],G307+soki[[#This Row],[Dzien Produkcji]])</f>
        <v>35374</v>
      </c>
      <c r="H308">
        <f>IF(G307+F308-soki[[#This Row],[wielkosc_zamowienia]]&lt;0,soki[[#This Row],[wielkosc_zamowienia]],0)</f>
        <v>0</v>
      </c>
      <c r="I308">
        <f>I307+(IF(H307&gt;0,1,0)*IF(soki[[#This Row],[Dzien Produkcji]]=12000,H307,0))</f>
        <v>0</v>
      </c>
    </row>
    <row r="309" spans="1:9" x14ac:dyDescent="0.25">
      <c r="A309">
        <v>308</v>
      </c>
      <c r="B309" s="1">
        <v>44348</v>
      </c>
      <c r="C309" t="s">
        <v>5</v>
      </c>
      <c r="D309">
        <v>6300</v>
      </c>
      <c r="E309">
        <v>1</v>
      </c>
      <c r="F309">
        <f>IF(WEEKDAY(soki[[#This Row],[data]],2)&lt;6,G$759,5000)*IF(soki[[#This Row],[data]]=B308,0,1)</f>
        <v>13179</v>
      </c>
      <c r="G309">
        <f>IF(G308-soki[[#This Row],[wielkosc_zamowienia]]+soki[[#This Row],[Dzien Produkcji]]&gt;0,G308+soki[[#This Row],[Dzien Produkcji]]-soki[[#This Row],[wielkosc_zamowienia]],G308+soki[[#This Row],[Dzien Produkcji]])</f>
        <v>42253</v>
      </c>
      <c r="H309">
        <f>IF(G308+F309-soki[[#This Row],[wielkosc_zamowienia]]&lt;0,soki[[#This Row],[wielkosc_zamowienia]],0)</f>
        <v>0</v>
      </c>
      <c r="I309">
        <f>I308+(IF(H308&gt;0,1,0)*IF(soki[[#This Row],[Dzien Produkcji]]=12000,H308,0))</f>
        <v>0</v>
      </c>
    </row>
    <row r="310" spans="1:9" x14ac:dyDescent="0.25">
      <c r="A310">
        <v>309</v>
      </c>
      <c r="B310" s="1">
        <v>44348</v>
      </c>
      <c r="C310" t="s">
        <v>7</v>
      </c>
      <c r="D310">
        <v>9040</v>
      </c>
      <c r="E310">
        <v>1</v>
      </c>
      <c r="F310">
        <f>IF(WEEKDAY(soki[[#This Row],[data]],2)&lt;6,G$759,5000)*IF(soki[[#This Row],[data]]=B309,0,1)</f>
        <v>0</v>
      </c>
      <c r="G310">
        <f>IF(G309-soki[[#This Row],[wielkosc_zamowienia]]+soki[[#This Row],[Dzien Produkcji]]&gt;0,G309+soki[[#This Row],[Dzien Produkcji]]-soki[[#This Row],[wielkosc_zamowienia]],G309+soki[[#This Row],[Dzien Produkcji]])</f>
        <v>33213</v>
      </c>
      <c r="H310">
        <f>IF(G309+F310-soki[[#This Row],[wielkosc_zamowienia]]&lt;0,soki[[#This Row],[wielkosc_zamowienia]],0)</f>
        <v>0</v>
      </c>
      <c r="I310">
        <f>I309+(IF(H309&gt;0,1,0)*IF(soki[[#This Row],[Dzien Produkcji]]=12000,H309,0))</f>
        <v>0</v>
      </c>
    </row>
    <row r="311" spans="1:9" x14ac:dyDescent="0.25">
      <c r="A311">
        <v>310</v>
      </c>
      <c r="B311" s="1">
        <v>44349</v>
      </c>
      <c r="C311" t="s">
        <v>7</v>
      </c>
      <c r="D311">
        <v>8880</v>
      </c>
      <c r="E311">
        <v>1</v>
      </c>
      <c r="F311">
        <f>IF(WEEKDAY(soki[[#This Row],[data]],2)&lt;6,G$759,5000)*IF(soki[[#This Row],[data]]=B310,0,1)</f>
        <v>13179</v>
      </c>
      <c r="G311">
        <f>IF(G310-soki[[#This Row],[wielkosc_zamowienia]]+soki[[#This Row],[Dzien Produkcji]]&gt;0,G310+soki[[#This Row],[Dzien Produkcji]]-soki[[#This Row],[wielkosc_zamowienia]],G310+soki[[#This Row],[Dzien Produkcji]])</f>
        <v>37512</v>
      </c>
      <c r="H311">
        <f>IF(G310+F311-soki[[#This Row],[wielkosc_zamowienia]]&lt;0,soki[[#This Row],[wielkosc_zamowienia]],0)</f>
        <v>0</v>
      </c>
      <c r="I311">
        <f>I310+(IF(H310&gt;0,1,0)*IF(soki[[#This Row],[Dzien Produkcji]]=12000,H310,0))</f>
        <v>0</v>
      </c>
    </row>
    <row r="312" spans="1:9" x14ac:dyDescent="0.25">
      <c r="A312">
        <v>311</v>
      </c>
      <c r="B312" s="1">
        <v>44350</v>
      </c>
      <c r="C312" t="s">
        <v>4</v>
      </c>
      <c r="D312">
        <v>5030</v>
      </c>
      <c r="E312">
        <v>1</v>
      </c>
      <c r="F312">
        <f>IF(WEEKDAY(soki[[#This Row],[data]],2)&lt;6,G$759,5000)*IF(soki[[#This Row],[data]]=B311,0,1)</f>
        <v>13179</v>
      </c>
      <c r="G312">
        <f>IF(G311-soki[[#This Row],[wielkosc_zamowienia]]+soki[[#This Row],[Dzien Produkcji]]&gt;0,G311+soki[[#This Row],[Dzien Produkcji]]-soki[[#This Row],[wielkosc_zamowienia]],G311+soki[[#This Row],[Dzien Produkcji]])</f>
        <v>45661</v>
      </c>
      <c r="H312">
        <f>IF(G311+F312-soki[[#This Row],[wielkosc_zamowienia]]&lt;0,soki[[#This Row],[wielkosc_zamowienia]],0)</f>
        <v>0</v>
      </c>
      <c r="I312">
        <f>I311+(IF(H311&gt;0,1,0)*IF(soki[[#This Row],[Dzien Produkcji]]=12000,H311,0))</f>
        <v>0</v>
      </c>
    </row>
    <row r="313" spans="1:9" x14ac:dyDescent="0.25">
      <c r="A313">
        <v>312</v>
      </c>
      <c r="B313" s="1">
        <v>44350</v>
      </c>
      <c r="C313" t="s">
        <v>6</v>
      </c>
      <c r="D313">
        <v>6010</v>
      </c>
      <c r="E313">
        <v>1</v>
      </c>
      <c r="F313">
        <f>IF(WEEKDAY(soki[[#This Row],[data]],2)&lt;6,G$759,5000)*IF(soki[[#This Row],[data]]=B312,0,1)</f>
        <v>0</v>
      </c>
      <c r="G313">
        <f>IF(G312-soki[[#This Row],[wielkosc_zamowienia]]+soki[[#This Row],[Dzien Produkcji]]&gt;0,G312+soki[[#This Row],[Dzien Produkcji]]-soki[[#This Row],[wielkosc_zamowienia]],G312+soki[[#This Row],[Dzien Produkcji]])</f>
        <v>39651</v>
      </c>
      <c r="H313">
        <f>IF(G312+F313-soki[[#This Row],[wielkosc_zamowienia]]&lt;0,soki[[#This Row],[wielkosc_zamowienia]],0)</f>
        <v>0</v>
      </c>
      <c r="I313">
        <f>I312+(IF(H312&gt;0,1,0)*IF(soki[[#This Row],[Dzien Produkcji]]=12000,H312,0))</f>
        <v>0</v>
      </c>
    </row>
    <row r="314" spans="1:9" x14ac:dyDescent="0.25">
      <c r="A314">
        <v>313</v>
      </c>
      <c r="B314" s="1">
        <v>44351</v>
      </c>
      <c r="C314" t="s">
        <v>5</v>
      </c>
      <c r="D314">
        <v>8880</v>
      </c>
      <c r="E314">
        <v>1</v>
      </c>
      <c r="F314">
        <f>IF(WEEKDAY(soki[[#This Row],[data]],2)&lt;6,G$759,5000)*IF(soki[[#This Row],[data]]=B313,0,1)</f>
        <v>13179</v>
      </c>
      <c r="G314">
        <f>IF(G313-soki[[#This Row],[wielkosc_zamowienia]]+soki[[#This Row],[Dzien Produkcji]]&gt;0,G313+soki[[#This Row],[Dzien Produkcji]]-soki[[#This Row],[wielkosc_zamowienia]],G313+soki[[#This Row],[Dzien Produkcji]])</f>
        <v>43950</v>
      </c>
      <c r="H314">
        <f>IF(G313+F314-soki[[#This Row],[wielkosc_zamowienia]]&lt;0,soki[[#This Row],[wielkosc_zamowienia]],0)</f>
        <v>0</v>
      </c>
      <c r="I314">
        <f>I313+(IF(H313&gt;0,1,0)*IF(soki[[#This Row],[Dzien Produkcji]]=12000,H313,0))</f>
        <v>0</v>
      </c>
    </row>
    <row r="315" spans="1:9" x14ac:dyDescent="0.25">
      <c r="A315">
        <v>314</v>
      </c>
      <c r="B315" s="1">
        <v>44352</v>
      </c>
      <c r="C315" t="s">
        <v>4</v>
      </c>
      <c r="D315">
        <v>5490</v>
      </c>
      <c r="E315">
        <v>1</v>
      </c>
      <c r="F315">
        <f>IF(WEEKDAY(soki[[#This Row],[data]],2)&lt;6,G$759,5000)*IF(soki[[#This Row],[data]]=B314,0,1)</f>
        <v>5000</v>
      </c>
      <c r="G315">
        <f>IF(G314-soki[[#This Row],[wielkosc_zamowienia]]+soki[[#This Row],[Dzien Produkcji]]&gt;0,G314+soki[[#This Row],[Dzien Produkcji]]-soki[[#This Row],[wielkosc_zamowienia]],G314+soki[[#This Row],[Dzien Produkcji]])</f>
        <v>43460</v>
      </c>
      <c r="H315">
        <f>IF(G314+F315-soki[[#This Row],[wielkosc_zamowienia]]&lt;0,soki[[#This Row],[wielkosc_zamowienia]],0)</f>
        <v>0</v>
      </c>
      <c r="I315">
        <f>I314+(IF(H314&gt;0,1,0)*IF(soki[[#This Row],[Dzien Produkcji]]=12000,H314,0))</f>
        <v>0</v>
      </c>
    </row>
    <row r="316" spans="1:9" x14ac:dyDescent="0.25">
      <c r="A316">
        <v>315</v>
      </c>
      <c r="B316" s="1">
        <v>44353</v>
      </c>
      <c r="C316" t="s">
        <v>7</v>
      </c>
      <c r="D316">
        <v>9370</v>
      </c>
      <c r="E316">
        <v>1</v>
      </c>
      <c r="F316">
        <f>IF(WEEKDAY(soki[[#This Row],[data]],2)&lt;6,G$759,5000)*IF(soki[[#This Row],[data]]=B315,0,1)</f>
        <v>5000</v>
      </c>
      <c r="G316">
        <f>IF(G315-soki[[#This Row],[wielkosc_zamowienia]]+soki[[#This Row],[Dzien Produkcji]]&gt;0,G315+soki[[#This Row],[Dzien Produkcji]]-soki[[#This Row],[wielkosc_zamowienia]],G315+soki[[#This Row],[Dzien Produkcji]])</f>
        <v>39090</v>
      </c>
      <c r="H316">
        <f>IF(G315+F316-soki[[#This Row],[wielkosc_zamowienia]]&lt;0,soki[[#This Row],[wielkosc_zamowienia]],0)</f>
        <v>0</v>
      </c>
      <c r="I316">
        <f>I315+(IF(H315&gt;0,1,0)*IF(soki[[#This Row],[Dzien Produkcji]]=12000,H315,0))</f>
        <v>0</v>
      </c>
    </row>
    <row r="317" spans="1:9" x14ac:dyDescent="0.25">
      <c r="A317">
        <v>316</v>
      </c>
      <c r="B317" s="1">
        <v>44353</v>
      </c>
      <c r="C317" t="s">
        <v>4</v>
      </c>
      <c r="D317">
        <v>6790</v>
      </c>
      <c r="E317">
        <v>1</v>
      </c>
      <c r="F317">
        <f>IF(WEEKDAY(soki[[#This Row],[data]],2)&lt;6,G$759,5000)*IF(soki[[#This Row],[data]]=B316,0,1)</f>
        <v>0</v>
      </c>
      <c r="G317">
        <f>IF(G316-soki[[#This Row],[wielkosc_zamowienia]]+soki[[#This Row],[Dzien Produkcji]]&gt;0,G316+soki[[#This Row],[Dzien Produkcji]]-soki[[#This Row],[wielkosc_zamowienia]],G316+soki[[#This Row],[Dzien Produkcji]])</f>
        <v>32300</v>
      </c>
      <c r="H317">
        <f>IF(G316+F317-soki[[#This Row],[wielkosc_zamowienia]]&lt;0,soki[[#This Row],[wielkosc_zamowienia]],0)</f>
        <v>0</v>
      </c>
      <c r="I317">
        <f>I316+(IF(H316&gt;0,1,0)*IF(soki[[#This Row],[Dzien Produkcji]]=12000,H316,0))</f>
        <v>0</v>
      </c>
    </row>
    <row r="318" spans="1:9" x14ac:dyDescent="0.25">
      <c r="A318">
        <v>317</v>
      </c>
      <c r="B318" s="1">
        <v>44354</v>
      </c>
      <c r="C318" t="s">
        <v>5</v>
      </c>
      <c r="D318">
        <v>2540</v>
      </c>
      <c r="E318">
        <v>1</v>
      </c>
      <c r="F318">
        <f>IF(WEEKDAY(soki[[#This Row],[data]],2)&lt;6,G$759,5000)*IF(soki[[#This Row],[data]]=B317,0,1)</f>
        <v>13179</v>
      </c>
      <c r="G318">
        <f>IF(G317-soki[[#This Row],[wielkosc_zamowienia]]+soki[[#This Row],[Dzien Produkcji]]&gt;0,G317+soki[[#This Row],[Dzien Produkcji]]-soki[[#This Row],[wielkosc_zamowienia]],G317+soki[[#This Row],[Dzien Produkcji]])</f>
        <v>42939</v>
      </c>
      <c r="H318">
        <f>IF(G317+F318-soki[[#This Row],[wielkosc_zamowienia]]&lt;0,soki[[#This Row],[wielkosc_zamowienia]],0)</f>
        <v>0</v>
      </c>
      <c r="I318">
        <f>I317+(IF(H317&gt;0,1,0)*IF(soki[[#This Row],[Dzien Produkcji]]=12000,H317,0))</f>
        <v>0</v>
      </c>
    </row>
    <row r="319" spans="1:9" x14ac:dyDescent="0.25">
      <c r="A319">
        <v>318</v>
      </c>
      <c r="B319" s="1">
        <v>44354</v>
      </c>
      <c r="C319" t="s">
        <v>4</v>
      </c>
      <c r="D319">
        <v>5530</v>
      </c>
      <c r="E319">
        <v>1</v>
      </c>
      <c r="F319">
        <f>IF(WEEKDAY(soki[[#This Row],[data]],2)&lt;6,G$759,5000)*IF(soki[[#This Row],[data]]=B318,0,1)</f>
        <v>0</v>
      </c>
      <c r="G319">
        <f>IF(G318-soki[[#This Row],[wielkosc_zamowienia]]+soki[[#This Row],[Dzien Produkcji]]&gt;0,G318+soki[[#This Row],[Dzien Produkcji]]-soki[[#This Row],[wielkosc_zamowienia]],G318+soki[[#This Row],[Dzien Produkcji]])</f>
        <v>37409</v>
      </c>
      <c r="H319">
        <f>IF(G318+F319-soki[[#This Row],[wielkosc_zamowienia]]&lt;0,soki[[#This Row],[wielkosc_zamowienia]],0)</f>
        <v>0</v>
      </c>
      <c r="I319">
        <f>I318+(IF(H318&gt;0,1,0)*IF(soki[[#This Row],[Dzien Produkcji]]=12000,H318,0))</f>
        <v>0</v>
      </c>
    </row>
    <row r="320" spans="1:9" x14ac:dyDescent="0.25">
      <c r="A320">
        <v>319</v>
      </c>
      <c r="B320" s="1">
        <v>44354</v>
      </c>
      <c r="C320" t="s">
        <v>7</v>
      </c>
      <c r="D320">
        <v>7020</v>
      </c>
      <c r="E320">
        <v>1</v>
      </c>
      <c r="F320">
        <f>IF(WEEKDAY(soki[[#This Row],[data]],2)&lt;6,G$759,5000)*IF(soki[[#This Row],[data]]=B319,0,1)</f>
        <v>0</v>
      </c>
      <c r="G320">
        <f>IF(G319-soki[[#This Row],[wielkosc_zamowienia]]+soki[[#This Row],[Dzien Produkcji]]&gt;0,G319+soki[[#This Row],[Dzien Produkcji]]-soki[[#This Row],[wielkosc_zamowienia]],G319+soki[[#This Row],[Dzien Produkcji]])</f>
        <v>30389</v>
      </c>
      <c r="H320">
        <f>IF(G319+F320-soki[[#This Row],[wielkosc_zamowienia]]&lt;0,soki[[#This Row],[wielkosc_zamowienia]],0)</f>
        <v>0</v>
      </c>
      <c r="I320">
        <f>I319+(IF(H319&gt;0,1,0)*IF(soki[[#This Row],[Dzien Produkcji]]=12000,H319,0))</f>
        <v>0</v>
      </c>
    </row>
    <row r="321" spans="1:9" x14ac:dyDescent="0.25">
      <c r="A321">
        <v>320</v>
      </c>
      <c r="B321" s="1">
        <v>44355</v>
      </c>
      <c r="C321" t="s">
        <v>5</v>
      </c>
      <c r="D321">
        <v>2330</v>
      </c>
      <c r="E321">
        <v>1</v>
      </c>
      <c r="F321">
        <f>IF(WEEKDAY(soki[[#This Row],[data]],2)&lt;6,G$759,5000)*IF(soki[[#This Row],[data]]=B320,0,1)</f>
        <v>13179</v>
      </c>
      <c r="G321">
        <f>IF(G320-soki[[#This Row],[wielkosc_zamowienia]]+soki[[#This Row],[Dzien Produkcji]]&gt;0,G320+soki[[#This Row],[Dzien Produkcji]]-soki[[#This Row],[wielkosc_zamowienia]],G320+soki[[#This Row],[Dzien Produkcji]])</f>
        <v>41238</v>
      </c>
      <c r="H321">
        <f>IF(G320+F321-soki[[#This Row],[wielkosc_zamowienia]]&lt;0,soki[[#This Row],[wielkosc_zamowienia]],0)</f>
        <v>0</v>
      </c>
      <c r="I321">
        <f>I320+(IF(H320&gt;0,1,0)*IF(soki[[#This Row],[Dzien Produkcji]]=12000,H320,0))</f>
        <v>0</v>
      </c>
    </row>
    <row r="322" spans="1:9" x14ac:dyDescent="0.25">
      <c r="A322">
        <v>321</v>
      </c>
      <c r="B322" s="1">
        <v>44356</v>
      </c>
      <c r="C322" t="s">
        <v>4</v>
      </c>
      <c r="D322">
        <v>5550</v>
      </c>
      <c r="E322">
        <v>1</v>
      </c>
      <c r="F322">
        <f>IF(WEEKDAY(soki[[#This Row],[data]],2)&lt;6,G$759,5000)*IF(soki[[#This Row],[data]]=B321,0,1)</f>
        <v>13179</v>
      </c>
      <c r="G322">
        <f>IF(G321-soki[[#This Row],[wielkosc_zamowienia]]+soki[[#This Row],[Dzien Produkcji]]&gt;0,G321+soki[[#This Row],[Dzien Produkcji]]-soki[[#This Row],[wielkosc_zamowienia]],G321+soki[[#This Row],[Dzien Produkcji]])</f>
        <v>48867</v>
      </c>
      <c r="H322">
        <f>IF(G321+F322-soki[[#This Row],[wielkosc_zamowienia]]&lt;0,soki[[#This Row],[wielkosc_zamowienia]],0)</f>
        <v>0</v>
      </c>
      <c r="I322">
        <f>I321+(IF(H321&gt;0,1,0)*IF(soki[[#This Row],[Dzien Produkcji]]=12000,H321,0))</f>
        <v>0</v>
      </c>
    </row>
    <row r="323" spans="1:9" x14ac:dyDescent="0.25">
      <c r="A323">
        <v>322</v>
      </c>
      <c r="B323" s="1">
        <v>44356</v>
      </c>
      <c r="C323" t="s">
        <v>6</v>
      </c>
      <c r="D323">
        <v>6150</v>
      </c>
      <c r="E323">
        <v>1</v>
      </c>
      <c r="F323">
        <f>IF(WEEKDAY(soki[[#This Row],[data]],2)&lt;6,G$759,5000)*IF(soki[[#This Row],[data]]=B322,0,1)</f>
        <v>0</v>
      </c>
      <c r="G323">
        <f>IF(G322-soki[[#This Row],[wielkosc_zamowienia]]+soki[[#This Row],[Dzien Produkcji]]&gt;0,G322+soki[[#This Row],[Dzien Produkcji]]-soki[[#This Row],[wielkosc_zamowienia]],G322+soki[[#This Row],[Dzien Produkcji]])</f>
        <v>42717</v>
      </c>
      <c r="H323">
        <f>IF(G322+F323-soki[[#This Row],[wielkosc_zamowienia]]&lt;0,soki[[#This Row],[wielkosc_zamowienia]],0)</f>
        <v>0</v>
      </c>
      <c r="I323">
        <f>I322+(IF(H322&gt;0,1,0)*IF(soki[[#This Row],[Dzien Produkcji]]=12000,H322,0))</f>
        <v>0</v>
      </c>
    </row>
    <row r="324" spans="1:9" x14ac:dyDescent="0.25">
      <c r="A324">
        <v>323</v>
      </c>
      <c r="B324" s="1">
        <v>44357</v>
      </c>
      <c r="C324" t="s">
        <v>7</v>
      </c>
      <c r="D324">
        <v>3220</v>
      </c>
      <c r="E324">
        <v>1</v>
      </c>
      <c r="F324">
        <f>IF(WEEKDAY(soki[[#This Row],[data]],2)&lt;6,G$759,5000)*IF(soki[[#This Row],[data]]=B323,0,1)</f>
        <v>13179</v>
      </c>
      <c r="G324">
        <f>IF(G323-soki[[#This Row],[wielkosc_zamowienia]]+soki[[#This Row],[Dzien Produkcji]]&gt;0,G323+soki[[#This Row],[Dzien Produkcji]]-soki[[#This Row],[wielkosc_zamowienia]],G323+soki[[#This Row],[Dzien Produkcji]])</f>
        <v>52676</v>
      </c>
      <c r="H324">
        <f>IF(G323+F324-soki[[#This Row],[wielkosc_zamowienia]]&lt;0,soki[[#This Row],[wielkosc_zamowienia]],0)</f>
        <v>0</v>
      </c>
      <c r="I324">
        <f>I323+(IF(H323&gt;0,1,0)*IF(soki[[#This Row],[Dzien Produkcji]]=12000,H323,0))</f>
        <v>0</v>
      </c>
    </row>
    <row r="325" spans="1:9" x14ac:dyDescent="0.25">
      <c r="A325">
        <v>324</v>
      </c>
      <c r="B325" s="1">
        <v>44357</v>
      </c>
      <c r="C325" t="s">
        <v>4</v>
      </c>
      <c r="D325">
        <v>4330</v>
      </c>
      <c r="E325">
        <v>1</v>
      </c>
      <c r="F325">
        <f>IF(WEEKDAY(soki[[#This Row],[data]],2)&lt;6,G$759,5000)*IF(soki[[#This Row],[data]]=B324,0,1)</f>
        <v>0</v>
      </c>
      <c r="G325">
        <f>IF(G324-soki[[#This Row],[wielkosc_zamowienia]]+soki[[#This Row],[Dzien Produkcji]]&gt;0,G324+soki[[#This Row],[Dzien Produkcji]]-soki[[#This Row],[wielkosc_zamowienia]],G324+soki[[#This Row],[Dzien Produkcji]])</f>
        <v>48346</v>
      </c>
      <c r="H325">
        <f>IF(G324+F325-soki[[#This Row],[wielkosc_zamowienia]]&lt;0,soki[[#This Row],[wielkosc_zamowienia]],0)</f>
        <v>0</v>
      </c>
      <c r="I325">
        <f>I324+(IF(H324&gt;0,1,0)*IF(soki[[#This Row],[Dzien Produkcji]]=12000,H324,0))</f>
        <v>0</v>
      </c>
    </row>
    <row r="326" spans="1:9" x14ac:dyDescent="0.25">
      <c r="A326">
        <v>325</v>
      </c>
      <c r="B326" s="1">
        <v>44357</v>
      </c>
      <c r="C326" t="s">
        <v>5</v>
      </c>
      <c r="D326">
        <v>4000</v>
      </c>
      <c r="E326">
        <v>1</v>
      </c>
      <c r="F326">
        <f>IF(WEEKDAY(soki[[#This Row],[data]],2)&lt;6,G$759,5000)*IF(soki[[#This Row],[data]]=B325,0,1)</f>
        <v>0</v>
      </c>
      <c r="G326">
        <f>IF(G325-soki[[#This Row],[wielkosc_zamowienia]]+soki[[#This Row],[Dzien Produkcji]]&gt;0,G325+soki[[#This Row],[Dzien Produkcji]]-soki[[#This Row],[wielkosc_zamowienia]],G325+soki[[#This Row],[Dzien Produkcji]])</f>
        <v>44346</v>
      </c>
      <c r="H326">
        <f>IF(G325+F326-soki[[#This Row],[wielkosc_zamowienia]]&lt;0,soki[[#This Row],[wielkosc_zamowienia]],0)</f>
        <v>0</v>
      </c>
      <c r="I326">
        <f>I325+(IF(H325&gt;0,1,0)*IF(soki[[#This Row],[Dzien Produkcji]]=12000,H325,0))</f>
        <v>0</v>
      </c>
    </row>
    <row r="327" spans="1:9" x14ac:dyDescent="0.25">
      <c r="A327">
        <v>326</v>
      </c>
      <c r="B327" s="1">
        <v>44358</v>
      </c>
      <c r="C327" t="s">
        <v>7</v>
      </c>
      <c r="D327">
        <v>4970</v>
      </c>
      <c r="E327">
        <v>1</v>
      </c>
      <c r="F327">
        <f>IF(WEEKDAY(soki[[#This Row],[data]],2)&lt;6,G$759,5000)*IF(soki[[#This Row],[data]]=B326,0,1)</f>
        <v>13179</v>
      </c>
      <c r="G327">
        <f>IF(G326-soki[[#This Row],[wielkosc_zamowienia]]+soki[[#This Row],[Dzien Produkcji]]&gt;0,G326+soki[[#This Row],[Dzien Produkcji]]-soki[[#This Row],[wielkosc_zamowienia]],G326+soki[[#This Row],[Dzien Produkcji]])</f>
        <v>52555</v>
      </c>
      <c r="H327">
        <f>IF(G326+F327-soki[[#This Row],[wielkosc_zamowienia]]&lt;0,soki[[#This Row],[wielkosc_zamowienia]],0)</f>
        <v>0</v>
      </c>
      <c r="I327">
        <f>I326+(IF(H326&gt;0,1,0)*IF(soki[[#This Row],[Dzien Produkcji]]=12000,H326,0))</f>
        <v>0</v>
      </c>
    </row>
    <row r="328" spans="1:9" x14ac:dyDescent="0.25">
      <c r="A328">
        <v>327</v>
      </c>
      <c r="B328" s="1">
        <v>44358</v>
      </c>
      <c r="C328" t="s">
        <v>6</v>
      </c>
      <c r="D328">
        <v>8900</v>
      </c>
      <c r="E328">
        <v>1</v>
      </c>
      <c r="F328">
        <f>IF(WEEKDAY(soki[[#This Row],[data]],2)&lt;6,G$759,5000)*IF(soki[[#This Row],[data]]=B327,0,1)</f>
        <v>0</v>
      </c>
      <c r="G328">
        <f>IF(G327-soki[[#This Row],[wielkosc_zamowienia]]+soki[[#This Row],[Dzien Produkcji]]&gt;0,G327+soki[[#This Row],[Dzien Produkcji]]-soki[[#This Row],[wielkosc_zamowienia]],G327+soki[[#This Row],[Dzien Produkcji]])</f>
        <v>43655</v>
      </c>
      <c r="H328">
        <f>IF(G327+F328-soki[[#This Row],[wielkosc_zamowienia]]&lt;0,soki[[#This Row],[wielkosc_zamowienia]],0)</f>
        <v>0</v>
      </c>
      <c r="I328">
        <f>I327+(IF(H327&gt;0,1,0)*IF(soki[[#This Row],[Dzien Produkcji]]=12000,H327,0))</f>
        <v>0</v>
      </c>
    </row>
    <row r="329" spans="1:9" x14ac:dyDescent="0.25">
      <c r="A329">
        <v>328</v>
      </c>
      <c r="B329" s="1">
        <v>44359</v>
      </c>
      <c r="C329" t="s">
        <v>5</v>
      </c>
      <c r="D329">
        <v>5340</v>
      </c>
      <c r="E329">
        <v>1</v>
      </c>
      <c r="F329">
        <f>IF(WEEKDAY(soki[[#This Row],[data]],2)&lt;6,G$759,5000)*IF(soki[[#This Row],[data]]=B328,0,1)</f>
        <v>5000</v>
      </c>
      <c r="G329">
        <f>IF(G328-soki[[#This Row],[wielkosc_zamowienia]]+soki[[#This Row],[Dzien Produkcji]]&gt;0,G328+soki[[#This Row],[Dzien Produkcji]]-soki[[#This Row],[wielkosc_zamowienia]],G328+soki[[#This Row],[Dzien Produkcji]])</f>
        <v>43315</v>
      </c>
      <c r="H329">
        <f>IF(G328+F329-soki[[#This Row],[wielkosc_zamowienia]]&lt;0,soki[[#This Row],[wielkosc_zamowienia]],0)</f>
        <v>0</v>
      </c>
      <c r="I329">
        <f>I328+(IF(H328&gt;0,1,0)*IF(soki[[#This Row],[Dzien Produkcji]]=12000,H328,0))</f>
        <v>0</v>
      </c>
    </row>
    <row r="330" spans="1:9" x14ac:dyDescent="0.25">
      <c r="A330">
        <v>329</v>
      </c>
      <c r="B330" s="1">
        <v>44359</v>
      </c>
      <c r="C330" t="s">
        <v>4</v>
      </c>
      <c r="D330">
        <v>2240</v>
      </c>
      <c r="E330">
        <v>1</v>
      </c>
      <c r="F330">
        <f>IF(WEEKDAY(soki[[#This Row],[data]],2)&lt;6,G$759,5000)*IF(soki[[#This Row],[data]]=B329,0,1)</f>
        <v>0</v>
      </c>
      <c r="G330">
        <f>IF(G329-soki[[#This Row],[wielkosc_zamowienia]]+soki[[#This Row],[Dzien Produkcji]]&gt;0,G329+soki[[#This Row],[Dzien Produkcji]]-soki[[#This Row],[wielkosc_zamowienia]],G329+soki[[#This Row],[Dzien Produkcji]])</f>
        <v>41075</v>
      </c>
      <c r="H330">
        <f>IF(G329+F330-soki[[#This Row],[wielkosc_zamowienia]]&lt;0,soki[[#This Row],[wielkosc_zamowienia]],0)</f>
        <v>0</v>
      </c>
      <c r="I330">
        <f>I329+(IF(H329&gt;0,1,0)*IF(soki[[#This Row],[Dzien Produkcji]]=12000,H329,0))</f>
        <v>0</v>
      </c>
    </row>
    <row r="331" spans="1:9" x14ac:dyDescent="0.25">
      <c r="A331">
        <v>330</v>
      </c>
      <c r="B331" s="1">
        <v>44360</v>
      </c>
      <c r="C331" t="s">
        <v>4</v>
      </c>
      <c r="D331">
        <v>1810</v>
      </c>
      <c r="E331">
        <v>1</v>
      </c>
      <c r="F331">
        <f>IF(WEEKDAY(soki[[#This Row],[data]],2)&lt;6,G$759,5000)*IF(soki[[#This Row],[data]]=B330,0,1)</f>
        <v>5000</v>
      </c>
      <c r="G331">
        <f>IF(G330-soki[[#This Row],[wielkosc_zamowienia]]+soki[[#This Row],[Dzien Produkcji]]&gt;0,G330+soki[[#This Row],[Dzien Produkcji]]-soki[[#This Row],[wielkosc_zamowienia]],G330+soki[[#This Row],[Dzien Produkcji]])</f>
        <v>44265</v>
      </c>
      <c r="H331">
        <f>IF(G330+F331-soki[[#This Row],[wielkosc_zamowienia]]&lt;0,soki[[#This Row],[wielkosc_zamowienia]],0)</f>
        <v>0</v>
      </c>
      <c r="I331">
        <f>I330+(IF(H330&gt;0,1,0)*IF(soki[[#This Row],[Dzien Produkcji]]=12000,H330,0))</f>
        <v>0</v>
      </c>
    </row>
    <row r="332" spans="1:9" x14ac:dyDescent="0.25">
      <c r="A332">
        <v>331</v>
      </c>
      <c r="B332" s="1">
        <v>44360</v>
      </c>
      <c r="C332" t="s">
        <v>6</v>
      </c>
      <c r="D332">
        <v>7960</v>
      </c>
      <c r="E332">
        <v>1</v>
      </c>
      <c r="F332">
        <f>IF(WEEKDAY(soki[[#This Row],[data]],2)&lt;6,G$759,5000)*IF(soki[[#This Row],[data]]=B331,0,1)</f>
        <v>0</v>
      </c>
      <c r="G332">
        <f>IF(G331-soki[[#This Row],[wielkosc_zamowienia]]+soki[[#This Row],[Dzien Produkcji]]&gt;0,G331+soki[[#This Row],[Dzien Produkcji]]-soki[[#This Row],[wielkosc_zamowienia]],G331+soki[[#This Row],[Dzien Produkcji]])</f>
        <v>36305</v>
      </c>
      <c r="H332">
        <f>IF(G331+F332-soki[[#This Row],[wielkosc_zamowienia]]&lt;0,soki[[#This Row],[wielkosc_zamowienia]],0)</f>
        <v>0</v>
      </c>
      <c r="I332">
        <f>I331+(IF(H331&gt;0,1,0)*IF(soki[[#This Row],[Dzien Produkcji]]=12000,H331,0))</f>
        <v>0</v>
      </c>
    </row>
    <row r="333" spans="1:9" x14ac:dyDescent="0.25">
      <c r="A333">
        <v>332</v>
      </c>
      <c r="B333" s="1">
        <v>44360</v>
      </c>
      <c r="C333" t="s">
        <v>5</v>
      </c>
      <c r="D333">
        <v>9400</v>
      </c>
      <c r="E333">
        <v>1</v>
      </c>
      <c r="F333">
        <f>IF(WEEKDAY(soki[[#This Row],[data]],2)&lt;6,G$759,5000)*IF(soki[[#This Row],[data]]=B332,0,1)</f>
        <v>0</v>
      </c>
      <c r="G333">
        <f>IF(G332-soki[[#This Row],[wielkosc_zamowienia]]+soki[[#This Row],[Dzien Produkcji]]&gt;0,G332+soki[[#This Row],[Dzien Produkcji]]-soki[[#This Row],[wielkosc_zamowienia]],G332+soki[[#This Row],[Dzien Produkcji]])</f>
        <v>26905</v>
      </c>
      <c r="H333">
        <f>IF(G332+F333-soki[[#This Row],[wielkosc_zamowienia]]&lt;0,soki[[#This Row],[wielkosc_zamowienia]],0)</f>
        <v>0</v>
      </c>
      <c r="I333">
        <f>I332+(IF(H332&gt;0,1,0)*IF(soki[[#This Row],[Dzien Produkcji]]=12000,H332,0))</f>
        <v>0</v>
      </c>
    </row>
    <row r="334" spans="1:9" x14ac:dyDescent="0.25">
      <c r="A334">
        <v>333</v>
      </c>
      <c r="B334" s="1">
        <v>44361</v>
      </c>
      <c r="C334" t="s">
        <v>7</v>
      </c>
      <c r="D334">
        <v>5380</v>
      </c>
      <c r="E334">
        <v>1</v>
      </c>
      <c r="F334">
        <f>IF(WEEKDAY(soki[[#This Row],[data]],2)&lt;6,G$759,5000)*IF(soki[[#This Row],[data]]=B333,0,1)</f>
        <v>13179</v>
      </c>
      <c r="G334">
        <f>IF(G333-soki[[#This Row],[wielkosc_zamowienia]]+soki[[#This Row],[Dzien Produkcji]]&gt;0,G333+soki[[#This Row],[Dzien Produkcji]]-soki[[#This Row],[wielkosc_zamowienia]],G333+soki[[#This Row],[Dzien Produkcji]])</f>
        <v>34704</v>
      </c>
      <c r="H334">
        <f>IF(G333+F334-soki[[#This Row],[wielkosc_zamowienia]]&lt;0,soki[[#This Row],[wielkosc_zamowienia]],0)</f>
        <v>0</v>
      </c>
      <c r="I334">
        <f>I333+(IF(H333&gt;0,1,0)*IF(soki[[#This Row],[Dzien Produkcji]]=12000,H333,0))</f>
        <v>0</v>
      </c>
    </row>
    <row r="335" spans="1:9" x14ac:dyDescent="0.25">
      <c r="A335">
        <v>334</v>
      </c>
      <c r="B335" s="1">
        <v>44361</v>
      </c>
      <c r="C335" t="s">
        <v>5</v>
      </c>
      <c r="D335">
        <v>4220</v>
      </c>
      <c r="E335">
        <v>1</v>
      </c>
      <c r="F335">
        <f>IF(WEEKDAY(soki[[#This Row],[data]],2)&lt;6,G$759,5000)*IF(soki[[#This Row],[data]]=B334,0,1)</f>
        <v>0</v>
      </c>
      <c r="G335">
        <f>IF(G334-soki[[#This Row],[wielkosc_zamowienia]]+soki[[#This Row],[Dzien Produkcji]]&gt;0,G334+soki[[#This Row],[Dzien Produkcji]]-soki[[#This Row],[wielkosc_zamowienia]],G334+soki[[#This Row],[Dzien Produkcji]])</f>
        <v>30484</v>
      </c>
      <c r="H335">
        <f>IF(G334+F335-soki[[#This Row],[wielkosc_zamowienia]]&lt;0,soki[[#This Row],[wielkosc_zamowienia]],0)</f>
        <v>0</v>
      </c>
      <c r="I335">
        <f>I334+(IF(H334&gt;0,1,0)*IF(soki[[#This Row],[Dzien Produkcji]]=12000,H334,0))</f>
        <v>0</v>
      </c>
    </row>
    <row r="336" spans="1:9" x14ac:dyDescent="0.25">
      <c r="A336">
        <v>335</v>
      </c>
      <c r="B336" s="1">
        <v>44361</v>
      </c>
      <c r="C336" t="s">
        <v>4</v>
      </c>
      <c r="D336">
        <v>1230</v>
      </c>
      <c r="E336">
        <v>1</v>
      </c>
      <c r="F336">
        <f>IF(WEEKDAY(soki[[#This Row],[data]],2)&lt;6,G$759,5000)*IF(soki[[#This Row],[data]]=B335,0,1)</f>
        <v>0</v>
      </c>
      <c r="G336">
        <f>IF(G335-soki[[#This Row],[wielkosc_zamowienia]]+soki[[#This Row],[Dzien Produkcji]]&gt;0,G335+soki[[#This Row],[Dzien Produkcji]]-soki[[#This Row],[wielkosc_zamowienia]],G335+soki[[#This Row],[Dzien Produkcji]])</f>
        <v>29254</v>
      </c>
      <c r="H336">
        <f>IF(G335+F336-soki[[#This Row],[wielkosc_zamowienia]]&lt;0,soki[[#This Row],[wielkosc_zamowienia]],0)</f>
        <v>0</v>
      </c>
      <c r="I336">
        <f>I335+(IF(H335&gt;0,1,0)*IF(soki[[#This Row],[Dzien Produkcji]]=12000,H335,0))</f>
        <v>0</v>
      </c>
    </row>
    <row r="337" spans="1:9" x14ac:dyDescent="0.25">
      <c r="A337">
        <v>336</v>
      </c>
      <c r="B337" s="1">
        <v>44362</v>
      </c>
      <c r="C337" t="s">
        <v>7</v>
      </c>
      <c r="D337">
        <v>1920</v>
      </c>
      <c r="E337">
        <v>1</v>
      </c>
      <c r="F337">
        <f>IF(WEEKDAY(soki[[#This Row],[data]],2)&lt;6,G$759,5000)*IF(soki[[#This Row],[data]]=B336,0,1)</f>
        <v>13179</v>
      </c>
      <c r="G337">
        <f>IF(G336-soki[[#This Row],[wielkosc_zamowienia]]+soki[[#This Row],[Dzien Produkcji]]&gt;0,G336+soki[[#This Row],[Dzien Produkcji]]-soki[[#This Row],[wielkosc_zamowienia]],G336+soki[[#This Row],[Dzien Produkcji]])</f>
        <v>40513</v>
      </c>
      <c r="H337">
        <f>IF(G336+F337-soki[[#This Row],[wielkosc_zamowienia]]&lt;0,soki[[#This Row],[wielkosc_zamowienia]],0)</f>
        <v>0</v>
      </c>
      <c r="I337">
        <f>I336+(IF(H336&gt;0,1,0)*IF(soki[[#This Row],[Dzien Produkcji]]=12000,H336,0))</f>
        <v>0</v>
      </c>
    </row>
    <row r="338" spans="1:9" x14ac:dyDescent="0.25">
      <c r="A338">
        <v>337</v>
      </c>
      <c r="B338" s="1">
        <v>44362</v>
      </c>
      <c r="C338" t="s">
        <v>5</v>
      </c>
      <c r="D338">
        <v>6790</v>
      </c>
      <c r="E338">
        <v>1</v>
      </c>
      <c r="F338">
        <f>IF(WEEKDAY(soki[[#This Row],[data]],2)&lt;6,G$759,5000)*IF(soki[[#This Row],[data]]=B337,0,1)</f>
        <v>0</v>
      </c>
      <c r="G338">
        <f>IF(G337-soki[[#This Row],[wielkosc_zamowienia]]+soki[[#This Row],[Dzien Produkcji]]&gt;0,G337+soki[[#This Row],[Dzien Produkcji]]-soki[[#This Row],[wielkosc_zamowienia]],G337+soki[[#This Row],[Dzien Produkcji]])</f>
        <v>33723</v>
      </c>
      <c r="H338">
        <f>IF(G337+F338-soki[[#This Row],[wielkosc_zamowienia]]&lt;0,soki[[#This Row],[wielkosc_zamowienia]],0)</f>
        <v>0</v>
      </c>
      <c r="I338">
        <f>I337+(IF(H337&gt;0,1,0)*IF(soki[[#This Row],[Dzien Produkcji]]=12000,H337,0))</f>
        <v>0</v>
      </c>
    </row>
    <row r="339" spans="1:9" x14ac:dyDescent="0.25">
      <c r="A339">
        <v>338</v>
      </c>
      <c r="B339" s="1">
        <v>44362</v>
      </c>
      <c r="C339" t="s">
        <v>6</v>
      </c>
      <c r="D339">
        <v>7950</v>
      </c>
      <c r="E339">
        <v>1</v>
      </c>
      <c r="F339">
        <f>IF(WEEKDAY(soki[[#This Row],[data]],2)&lt;6,G$759,5000)*IF(soki[[#This Row],[data]]=B338,0,1)</f>
        <v>0</v>
      </c>
      <c r="G339">
        <f>IF(G338-soki[[#This Row],[wielkosc_zamowienia]]+soki[[#This Row],[Dzien Produkcji]]&gt;0,G338+soki[[#This Row],[Dzien Produkcji]]-soki[[#This Row],[wielkosc_zamowienia]],G338+soki[[#This Row],[Dzien Produkcji]])</f>
        <v>25773</v>
      </c>
      <c r="H339">
        <f>IF(G338+F339-soki[[#This Row],[wielkosc_zamowienia]]&lt;0,soki[[#This Row],[wielkosc_zamowienia]],0)</f>
        <v>0</v>
      </c>
      <c r="I339">
        <f>I338+(IF(H338&gt;0,1,0)*IF(soki[[#This Row],[Dzien Produkcji]]=12000,H338,0))</f>
        <v>0</v>
      </c>
    </row>
    <row r="340" spans="1:9" x14ac:dyDescent="0.25">
      <c r="A340">
        <v>339</v>
      </c>
      <c r="B340" s="1">
        <v>44363</v>
      </c>
      <c r="C340" t="s">
        <v>4</v>
      </c>
      <c r="D340">
        <v>3020</v>
      </c>
      <c r="E340">
        <v>1</v>
      </c>
      <c r="F340">
        <f>IF(WEEKDAY(soki[[#This Row],[data]],2)&lt;6,G$759,5000)*IF(soki[[#This Row],[data]]=B339,0,1)</f>
        <v>13179</v>
      </c>
      <c r="G340">
        <f>IF(G339-soki[[#This Row],[wielkosc_zamowienia]]+soki[[#This Row],[Dzien Produkcji]]&gt;0,G339+soki[[#This Row],[Dzien Produkcji]]-soki[[#This Row],[wielkosc_zamowienia]],G339+soki[[#This Row],[Dzien Produkcji]])</f>
        <v>35932</v>
      </c>
      <c r="H340">
        <f>IF(G339+F340-soki[[#This Row],[wielkosc_zamowienia]]&lt;0,soki[[#This Row],[wielkosc_zamowienia]],0)</f>
        <v>0</v>
      </c>
      <c r="I340">
        <f>I339+(IF(H339&gt;0,1,0)*IF(soki[[#This Row],[Dzien Produkcji]]=12000,H339,0))</f>
        <v>0</v>
      </c>
    </row>
    <row r="341" spans="1:9" x14ac:dyDescent="0.25">
      <c r="A341">
        <v>340</v>
      </c>
      <c r="B341" s="1">
        <v>44364</v>
      </c>
      <c r="C341" t="s">
        <v>5</v>
      </c>
      <c r="D341">
        <v>7990</v>
      </c>
      <c r="E341">
        <v>1</v>
      </c>
      <c r="F341">
        <f>IF(WEEKDAY(soki[[#This Row],[data]],2)&lt;6,G$759,5000)*IF(soki[[#This Row],[data]]=B340,0,1)</f>
        <v>13179</v>
      </c>
      <c r="G341">
        <f>IF(G340-soki[[#This Row],[wielkosc_zamowienia]]+soki[[#This Row],[Dzien Produkcji]]&gt;0,G340+soki[[#This Row],[Dzien Produkcji]]-soki[[#This Row],[wielkosc_zamowienia]],G340+soki[[#This Row],[Dzien Produkcji]])</f>
        <v>41121</v>
      </c>
      <c r="H341">
        <f>IF(G340+F341-soki[[#This Row],[wielkosc_zamowienia]]&lt;0,soki[[#This Row],[wielkosc_zamowienia]],0)</f>
        <v>0</v>
      </c>
      <c r="I341">
        <f>I340+(IF(H340&gt;0,1,0)*IF(soki[[#This Row],[Dzien Produkcji]]=12000,H340,0))</f>
        <v>0</v>
      </c>
    </row>
    <row r="342" spans="1:9" x14ac:dyDescent="0.25">
      <c r="A342">
        <v>341</v>
      </c>
      <c r="B342" s="1">
        <v>44364</v>
      </c>
      <c r="C342" t="s">
        <v>6</v>
      </c>
      <c r="D342">
        <v>6390</v>
      </c>
      <c r="E342">
        <v>1</v>
      </c>
      <c r="F342">
        <f>IF(WEEKDAY(soki[[#This Row],[data]],2)&lt;6,G$759,5000)*IF(soki[[#This Row],[data]]=B341,0,1)</f>
        <v>0</v>
      </c>
      <c r="G342">
        <f>IF(G341-soki[[#This Row],[wielkosc_zamowienia]]+soki[[#This Row],[Dzien Produkcji]]&gt;0,G341+soki[[#This Row],[Dzien Produkcji]]-soki[[#This Row],[wielkosc_zamowienia]],G341+soki[[#This Row],[Dzien Produkcji]])</f>
        <v>34731</v>
      </c>
      <c r="H342">
        <f>IF(G341+F342-soki[[#This Row],[wielkosc_zamowienia]]&lt;0,soki[[#This Row],[wielkosc_zamowienia]],0)</f>
        <v>0</v>
      </c>
      <c r="I342">
        <f>I341+(IF(H341&gt;0,1,0)*IF(soki[[#This Row],[Dzien Produkcji]]=12000,H341,0))</f>
        <v>0</v>
      </c>
    </row>
    <row r="343" spans="1:9" x14ac:dyDescent="0.25">
      <c r="A343">
        <v>342</v>
      </c>
      <c r="B343" s="1">
        <v>44364</v>
      </c>
      <c r="C343" t="s">
        <v>4</v>
      </c>
      <c r="D343">
        <v>4180</v>
      </c>
      <c r="E343">
        <v>1</v>
      </c>
      <c r="F343">
        <f>IF(WEEKDAY(soki[[#This Row],[data]],2)&lt;6,G$759,5000)*IF(soki[[#This Row],[data]]=B342,0,1)</f>
        <v>0</v>
      </c>
      <c r="G343">
        <f>IF(G342-soki[[#This Row],[wielkosc_zamowienia]]+soki[[#This Row],[Dzien Produkcji]]&gt;0,G342+soki[[#This Row],[Dzien Produkcji]]-soki[[#This Row],[wielkosc_zamowienia]],G342+soki[[#This Row],[Dzien Produkcji]])</f>
        <v>30551</v>
      </c>
      <c r="H343">
        <f>IF(G342+F343-soki[[#This Row],[wielkosc_zamowienia]]&lt;0,soki[[#This Row],[wielkosc_zamowienia]],0)</f>
        <v>0</v>
      </c>
      <c r="I343">
        <f>I342+(IF(H342&gt;0,1,0)*IF(soki[[#This Row],[Dzien Produkcji]]=12000,H342,0))</f>
        <v>0</v>
      </c>
    </row>
    <row r="344" spans="1:9" x14ac:dyDescent="0.25">
      <c r="A344">
        <v>343</v>
      </c>
      <c r="B344" s="1">
        <v>44365</v>
      </c>
      <c r="C344" t="s">
        <v>7</v>
      </c>
      <c r="D344">
        <v>7940</v>
      </c>
      <c r="E344">
        <v>1</v>
      </c>
      <c r="F344">
        <f>IF(WEEKDAY(soki[[#This Row],[data]],2)&lt;6,G$759,5000)*IF(soki[[#This Row],[data]]=B343,0,1)</f>
        <v>13179</v>
      </c>
      <c r="G344">
        <f>IF(G343-soki[[#This Row],[wielkosc_zamowienia]]+soki[[#This Row],[Dzien Produkcji]]&gt;0,G343+soki[[#This Row],[Dzien Produkcji]]-soki[[#This Row],[wielkosc_zamowienia]],G343+soki[[#This Row],[Dzien Produkcji]])</f>
        <v>35790</v>
      </c>
      <c r="H344">
        <f>IF(G343+F344-soki[[#This Row],[wielkosc_zamowienia]]&lt;0,soki[[#This Row],[wielkosc_zamowienia]],0)</f>
        <v>0</v>
      </c>
      <c r="I344">
        <f>I343+(IF(H343&gt;0,1,0)*IF(soki[[#This Row],[Dzien Produkcji]]=12000,H343,0))</f>
        <v>0</v>
      </c>
    </row>
    <row r="345" spans="1:9" x14ac:dyDescent="0.25">
      <c r="A345">
        <v>344</v>
      </c>
      <c r="B345" s="1">
        <v>44365</v>
      </c>
      <c r="C345" t="s">
        <v>6</v>
      </c>
      <c r="D345">
        <v>8070</v>
      </c>
      <c r="E345">
        <v>1</v>
      </c>
      <c r="F345">
        <f>IF(WEEKDAY(soki[[#This Row],[data]],2)&lt;6,G$759,5000)*IF(soki[[#This Row],[data]]=B344,0,1)</f>
        <v>0</v>
      </c>
      <c r="G345">
        <f>IF(G344-soki[[#This Row],[wielkosc_zamowienia]]+soki[[#This Row],[Dzien Produkcji]]&gt;0,G344+soki[[#This Row],[Dzien Produkcji]]-soki[[#This Row],[wielkosc_zamowienia]],G344+soki[[#This Row],[Dzien Produkcji]])</f>
        <v>27720</v>
      </c>
      <c r="H345">
        <f>IF(G344+F345-soki[[#This Row],[wielkosc_zamowienia]]&lt;0,soki[[#This Row],[wielkosc_zamowienia]],0)</f>
        <v>0</v>
      </c>
      <c r="I345">
        <f>I344+(IF(H344&gt;0,1,0)*IF(soki[[#This Row],[Dzien Produkcji]]=12000,H344,0))</f>
        <v>0</v>
      </c>
    </row>
    <row r="346" spans="1:9" x14ac:dyDescent="0.25">
      <c r="A346">
        <v>345</v>
      </c>
      <c r="B346" s="1">
        <v>44365</v>
      </c>
      <c r="C346" t="s">
        <v>5</v>
      </c>
      <c r="D346">
        <v>6060</v>
      </c>
      <c r="E346">
        <v>1</v>
      </c>
      <c r="F346">
        <f>IF(WEEKDAY(soki[[#This Row],[data]],2)&lt;6,G$759,5000)*IF(soki[[#This Row],[data]]=B345,0,1)</f>
        <v>0</v>
      </c>
      <c r="G346">
        <f>IF(G345-soki[[#This Row],[wielkosc_zamowienia]]+soki[[#This Row],[Dzien Produkcji]]&gt;0,G345+soki[[#This Row],[Dzien Produkcji]]-soki[[#This Row],[wielkosc_zamowienia]],G345+soki[[#This Row],[Dzien Produkcji]])</f>
        <v>21660</v>
      </c>
      <c r="H346">
        <f>IF(G345+F346-soki[[#This Row],[wielkosc_zamowienia]]&lt;0,soki[[#This Row],[wielkosc_zamowienia]],0)</f>
        <v>0</v>
      </c>
      <c r="I346">
        <f>I345+(IF(H345&gt;0,1,0)*IF(soki[[#This Row],[Dzien Produkcji]]=12000,H345,0))</f>
        <v>0</v>
      </c>
    </row>
    <row r="347" spans="1:9" x14ac:dyDescent="0.25">
      <c r="A347">
        <v>346</v>
      </c>
      <c r="B347" s="1">
        <v>44365</v>
      </c>
      <c r="C347" t="s">
        <v>4</v>
      </c>
      <c r="D347">
        <v>9420</v>
      </c>
      <c r="E347">
        <v>1</v>
      </c>
      <c r="F347">
        <f>IF(WEEKDAY(soki[[#This Row],[data]],2)&lt;6,G$759,5000)*IF(soki[[#This Row],[data]]=B346,0,1)</f>
        <v>0</v>
      </c>
      <c r="G347">
        <f>IF(G346-soki[[#This Row],[wielkosc_zamowienia]]+soki[[#This Row],[Dzien Produkcji]]&gt;0,G346+soki[[#This Row],[Dzien Produkcji]]-soki[[#This Row],[wielkosc_zamowienia]],G346+soki[[#This Row],[Dzien Produkcji]])</f>
        <v>12240</v>
      </c>
      <c r="H347">
        <f>IF(G346+F347-soki[[#This Row],[wielkosc_zamowienia]]&lt;0,soki[[#This Row],[wielkosc_zamowienia]],0)</f>
        <v>0</v>
      </c>
      <c r="I347">
        <f>I346+(IF(H346&gt;0,1,0)*IF(soki[[#This Row],[Dzien Produkcji]]=12000,H346,0))</f>
        <v>0</v>
      </c>
    </row>
    <row r="348" spans="1:9" x14ac:dyDescent="0.25">
      <c r="A348">
        <v>347</v>
      </c>
      <c r="B348" s="1">
        <v>44366</v>
      </c>
      <c r="C348" t="s">
        <v>7</v>
      </c>
      <c r="D348">
        <v>4440</v>
      </c>
      <c r="E348">
        <v>1</v>
      </c>
      <c r="F348">
        <f>IF(WEEKDAY(soki[[#This Row],[data]],2)&lt;6,G$759,5000)*IF(soki[[#This Row],[data]]=B347,0,1)</f>
        <v>5000</v>
      </c>
      <c r="G348">
        <f>IF(G347-soki[[#This Row],[wielkosc_zamowienia]]+soki[[#This Row],[Dzien Produkcji]]&gt;0,G347+soki[[#This Row],[Dzien Produkcji]]-soki[[#This Row],[wielkosc_zamowienia]],G347+soki[[#This Row],[Dzien Produkcji]])</f>
        <v>12800</v>
      </c>
      <c r="H348">
        <f>IF(G347+F348-soki[[#This Row],[wielkosc_zamowienia]]&lt;0,soki[[#This Row],[wielkosc_zamowienia]],0)</f>
        <v>0</v>
      </c>
      <c r="I348">
        <f>I347+(IF(H347&gt;0,1,0)*IF(soki[[#This Row],[Dzien Produkcji]]=12000,H347,0))</f>
        <v>0</v>
      </c>
    </row>
    <row r="349" spans="1:9" x14ac:dyDescent="0.25">
      <c r="A349">
        <v>348</v>
      </c>
      <c r="B349" s="1">
        <v>44367</v>
      </c>
      <c r="C349" t="s">
        <v>7</v>
      </c>
      <c r="D349">
        <v>3010</v>
      </c>
      <c r="E349">
        <v>1</v>
      </c>
      <c r="F349">
        <f>IF(WEEKDAY(soki[[#This Row],[data]],2)&lt;6,G$759,5000)*IF(soki[[#This Row],[data]]=B348,0,1)</f>
        <v>5000</v>
      </c>
      <c r="G349">
        <f>IF(G348-soki[[#This Row],[wielkosc_zamowienia]]+soki[[#This Row],[Dzien Produkcji]]&gt;0,G348+soki[[#This Row],[Dzien Produkcji]]-soki[[#This Row],[wielkosc_zamowienia]],G348+soki[[#This Row],[Dzien Produkcji]])</f>
        <v>14790</v>
      </c>
      <c r="H349">
        <f>IF(G348+F349-soki[[#This Row],[wielkosc_zamowienia]]&lt;0,soki[[#This Row],[wielkosc_zamowienia]],0)</f>
        <v>0</v>
      </c>
      <c r="I349">
        <f>I348+(IF(H348&gt;0,1,0)*IF(soki[[#This Row],[Dzien Produkcji]]=12000,H348,0))</f>
        <v>0</v>
      </c>
    </row>
    <row r="350" spans="1:9" x14ac:dyDescent="0.25">
      <c r="A350">
        <v>349</v>
      </c>
      <c r="B350" s="1">
        <v>44367</v>
      </c>
      <c r="C350" t="s">
        <v>4</v>
      </c>
      <c r="D350">
        <v>1060</v>
      </c>
      <c r="E350">
        <v>1</v>
      </c>
      <c r="F350">
        <f>IF(WEEKDAY(soki[[#This Row],[data]],2)&lt;6,G$759,5000)*IF(soki[[#This Row],[data]]=B349,0,1)</f>
        <v>0</v>
      </c>
      <c r="G350">
        <f>IF(G349-soki[[#This Row],[wielkosc_zamowienia]]+soki[[#This Row],[Dzien Produkcji]]&gt;0,G349+soki[[#This Row],[Dzien Produkcji]]-soki[[#This Row],[wielkosc_zamowienia]],G349+soki[[#This Row],[Dzien Produkcji]])</f>
        <v>13730</v>
      </c>
      <c r="H350">
        <f>IF(G349+F350-soki[[#This Row],[wielkosc_zamowienia]]&lt;0,soki[[#This Row],[wielkosc_zamowienia]],0)</f>
        <v>0</v>
      </c>
      <c r="I350">
        <f>I349+(IF(H349&gt;0,1,0)*IF(soki[[#This Row],[Dzien Produkcji]]=12000,H349,0))</f>
        <v>0</v>
      </c>
    </row>
    <row r="351" spans="1:9" x14ac:dyDescent="0.25">
      <c r="A351">
        <v>350</v>
      </c>
      <c r="B351" s="1">
        <v>44368</v>
      </c>
      <c r="C351" t="s">
        <v>7</v>
      </c>
      <c r="D351">
        <v>5970</v>
      </c>
      <c r="E351">
        <v>1</v>
      </c>
      <c r="F351">
        <f>IF(WEEKDAY(soki[[#This Row],[data]],2)&lt;6,G$759,5000)*IF(soki[[#This Row],[data]]=B350,0,1)</f>
        <v>13179</v>
      </c>
      <c r="G351">
        <f>IF(G350-soki[[#This Row],[wielkosc_zamowienia]]+soki[[#This Row],[Dzien Produkcji]]&gt;0,G350+soki[[#This Row],[Dzien Produkcji]]-soki[[#This Row],[wielkosc_zamowienia]],G350+soki[[#This Row],[Dzien Produkcji]])</f>
        <v>20939</v>
      </c>
      <c r="H351">
        <f>IF(G350+F351-soki[[#This Row],[wielkosc_zamowienia]]&lt;0,soki[[#This Row],[wielkosc_zamowienia]],0)</f>
        <v>0</v>
      </c>
      <c r="I351">
        <f>I350+(IF(H350&gt;0,1,0)*IF(soki[[#This Row],[Dzien Produkcji]]=12000,H350,0))</f>
        <v>0</v>
      </c>
    </row>
    <row r="352" spans="1:9" x14ac:dyDescent="0.25">
      <c r="A352">
        <v>351</v>
      </c>
      <c r="B352" s="1">
        <v>44368</v>
      </c>
      <c r="C352" t="s">
        <v>5</v>
      </c>
      <c r="D352">
        <v>1180</v>
      </c>
      <c r="E352">
        <v>1</v>
      </c>
      <c r="F352">
        <f>IF(WEEKDAY(soki[[#This Row],[data]],2)&lt;6,G$759,5000)*IF(soki[[#This Row],[data]]=B351,0,1)</f>
        <v>0</v>
      </c>
      <c r="G352">
        <f>IF(G351-soki[[#This Row],[wielkosc_zamowienia]]+soki[[#This Row],[Dzien Produkcji]]&gt;0,G351+soki[[#This Row],[Dzien Produkcji]]-soki[[#This Row],[wielkosc_zamowienia]],G351+soki[[#This Row],[Dzien Produkcji]])</f>
        <v>19759</v>
      </c>
      <c r="H352">
        <f>IF(G351+F352-soki[[#This Row],[wielkosc_zamowienia]]&lt;0,soki[[#This Row],[wielkosc_zamowienia]],0)</f>
        <v>0</v>
      </c>
      <c r="I352">
        <f>I351+(IF(H351&gt;0,1,0)*IF(soki[[#This Row],[Dzien Produkcji]]=12000,H351,0))</f>
        <v>0</v>
      </c>
    </row>
    <row r="353" spans="1:9" x14ac:dyDescent="0.25">
      <c r="A353">
        <v>352</v>
      </c>
      <c r="B353" s="1">
        <v>44369</v>
      </c>
      <c r="C353" t="s">
        <v>5</v>
      </c>
      <c r="D353">
        <v>1510</v>
      </c>
      <c r="E353">
        <v>1</v>
      </c>
      <c r="F353">
        <f>IF(WEEKDAY(soki[[#This Row],[data]],2)&lt;6,G$759,5000)*IF(soki[[#This Row],[data]]=B352,0,1)</f>
        <v>13179</v>
      </c>
      <c r="G353">
        <f>IF(G352-soki[[#This Row],[wielkosc_zamowienia]]+soki[[#This Row],[Dzien Produkcji]]&gt;0,G352+soki[[#This Row],[Dzien Produkcji]]-soki[[#This Row],[wielkosc_zamowienia]],G352+soki[[#This Row],[Dzien Produkcji]])</f>
        <v>31428</v>
      </c>
      <c r="H353">
        <f>IF(G352+F353-soki[[#This Row],[wielkosc_zamowienia]]&lt;0,soki[[#This Row],[wielkosc_zamowienia]],0)</f>
        <v>0</v>
      </c>
      <c r="I353">
        <f>I352+(IF(H352&gt;0,1,0)*IF(soki[[#This Row],[Dzien Produkcji]]=12000,H352,0))</f>
        <v>0</v>
      </c>
    </row>
    <row r="354" spans="1:9" x14ac:dyDescent="0.25">
      <c r="A354">
        <v>353</v>
      </c>
      <c r="B354" s="1">
        <v>44370</v>
      </c>
      <c r="C354" t="s">
        <v>6</v>
      </c>
      <c r="D354">
        <v>5610</v>
      </c>
      <c r="E354">
        <v>1</v>
      </c>
      <c r="F354">
        <f>IF(WEEKDAY(soki[[#This Row],[data]],2)&lt;6,G$759,5000)*IF(soki[[#This Row],[data]]=B353,0,1)</f>
        <v>13179</v>
      </c>
      <c r="G354">
        <f>IF(G353-soki[[#This Row],[wielkosc_zamowienia]]+soki[[#This Row],[Dzien Produkcji]]&gt;0,G353+soki[[#This Row],[Dzien Produkcji]]-soki[[#This Row],[wielkosc_zamowienia]],G353+soki[[#This Row],[Dzien Produkcji]])</f>
        <v>38997</v>
      </c>
      <c r="H354">
        <f>IF(G353+F354-soki[[#This Row],[wielkosc_zamowienia]]&lt;0,soki[[#This Row],[wielkosc_zamowienia]],0)</f>
        <v>0</v>
      </c>
      <c r="I354">
        <f>I353+(IF(H353&gt;0,1,0)*IF(soki[[#This Row],[Dzien Produkcji]]=12000,H353,0))</f>
        <v>0</v>
      </c>
    </row>
    <row r="355" spans="1:9" x14ac:dyDescent="0.25">
      <c r="A355">
        <v>354</v>
      </c>
      <c r="B355" s="1">
        <v>44370</v>
      </c>
      <c r="C355" t="s">
        <v>7</v>
      </c>
      <c r="D355">
        <v>4850</v>
      </c>
      <c r="E355">
        <v>1</v>
      </c>
      <c r="F355">
        <f>IF(WEEKDAY(soki[[#This Row],[data]],2)&lt;6,G$759,5000)*IF(soki[[#This Row],[data]]=B354,0,1)</f>
        <v>0</v>
      </c>
      <c r="G355">
        <f>IF(G354-soki[[#This Row],[wielkosc_zamowienia]]+soki[[#This Row],[Dzien Produkcji]]&gt;0,G354+soki[[#This Row],[Dzien Produkcji]]-soki[[#This Row],[wielkosc_zamowienia]],G354+soki[[#This Row],[Dzien Produkcji]])</f>
        <v>34147</v>
      </c>
      <c r="H355">
        <f>IF(G354+F355-soki[[#This Row],[wielkosc_zamowienia]]&lt;0,soki[[#This Row],[wielkosc_zamowienia]],0)</f>
        <v>0</v>
      </c>
      <c r="I355">
        <f>I354+(IF(H354&gt;0,1,0)*IF(soki[[#This Row],[Dzien Produkcji]]=12000,H354,0))</f>
        <v>0</v>
      </c>
    </row>
    <row r="356" spans="1:9" x14ac:dyDescent="0.25">
      <c r="A356">
        <v>355</v>
      </c>
      <c r="B356" s="1">
        <v>44371</v>
      </c>
      <c r="C356" t="s">
        <v>6</v>
      </c>
      <c r="D356">
        <v>3640</v>
      </c>
      <c r="E356">
        <v>1</v>
      </c>
      <c r="F356">
        <f>IF(WEEKDAY(soki[[#This Row],[data]],2)&lt;6,G$759,5000)*IF(soki[[#This Row],[data]]=B355,0,1)</f>
        <v>13179</v>
      </c>
      <c r="G356">
        <f>IF(G355-soki[[#This Row],[wielkosc_zamowienia]]+soki[[#This Row],[Dzien Produkcji]]&gt;0,G355+soki[[#This Row],[Dzien Produkcji]]-soki[[#This Row],[wielkosc_zamowienia]],G355+soki[[#This Row],[Dzien Produkcji]])</f>
        <v>43686</v>
      </c>
      <c r="H356">
        <f>IF(G355+F356-soki[[#This Row],[wielkosc_zamowienia]]&lt;0,soki[[#This Row],[wielkosc_zamowienia]],0)</f>
        <v>0</v>
      </c>
      <c r="I356">
        <f>I355+(IF(H355&gt;0,1,0)*IF(soki[[#This Row],[Dzien Produkcji]]=12000,H355,0))</f>
        <v>0</v>
      </c>
    </row>
    <row r="357" spans="1:9" x14ac:dyDescent="0.25">
      <c r="A357">
        <v>356</v>
      </c>
      <c r="B357" s="1">
        <v>44372</v>
      </c>
      <c r="C357" t="s">
        <v>6</v>
      </c>
      <c r="D357">
        <v>6950</v>
      </c>
      <c r="E357">
        <v>1</v>
      </c>
      <c r="F357">
        <f>IF(WEEKDAY(soki[[#This Row],[data]],2)&lt;6,G$759,5000)*IF(soki[[#This Row],[data]]=B356,0,1)</f>
        <v>13179</v>
      </c>
      <c r="G357">
        <f>IF(G356-soki[[#This Row],[wielkosc_zamowienia]]+soki[[#This Row],[Dzien Produkcji]]&gt;0,G356+soki[[#This Row],[Dzien Produkcji]]-soki[[#This Row],[wielkosc_zamowienia]],G356+soki[[#This Row],[Dzien Produkcji]])</f>
        <v>49915</v>
      </c>
      <c r="H357">
        <f>IF(G356+F357-soki[[#This Row],[wielkosc_zamowienia]]&lt;0,soki[[#This Row],[wielkosc_zamowienia]],0)</f>
        <v>0</v>
      </c>
      <c r="I357">
        <f>I356+(IF(H356&gt;0,1,0)*IF(soki[[#This Row],[Dzien Produkcji]]=12000,H356,0))</f>
        <v>0</v>
      </c>
    </row>
    <row r="358" spans="1:9" x14ac:dyDescent="0.25">
      <c r="A358">
        <v>357</v>
      </c>
      <c r="B358" s="1">
        <v>44372</v>
      </c>
      <c r="C358" t="s">
        <v>7</v>
      </c>
      <c r="D358">
        <v>3790</v>
      </c>
      <c r="E358">
        <v>1</v>
      </c>
      <c r="F358">
        <f>IF(WEEKDAY(soki[[#This Row],[data]],2)&lt;6,G$759,5000)*IF(soki[[#This Row],[data]]=B357,0,1)</f>
        <v>0</v>
      </c>
      <c r="G358">
        <f>IF(G357-soki[[#This Row],[wielkosc_zamowienia]]+soki[[#This Row],[Dzien Produkcji]]&gt;0,G357+soki[[#This Row],[Dzien Produkcji]]-soki[[#This Row],[wielkosc_zamowienia]],G357+soki[[#This Row],[Dzien Produkcji]])</f>
        <v>46125</v>
      </c>
      <c r="H358">
        <f>IF(G357+F358-soki[[#This Row],[wielkosc_zamowienia]]&lt;0,soki[[#This Row],[wielkosc_zamowienia]],0)</f>
        <v>0</v>
      </c>
      <c r="I358">
        <f>I357+(IF(H357&gt;0,1,0)*IF(soki[[#This Row],[Dzien Produkcji]]=12000,H357,0))</f>
        <v>0</v>
      </c>
    </row>
    <row r="359" spans="1:9" x14ac:dyDescent="0.25">
      <c r="A359">
        <v>358</v>
      </c>
      <c r="B359" s="1">
        <v>44373</v>
      </c>
      <c r="C359" t="s">
        <v>5</v>
      </c>
      <c r="D359">
        <v>6570</v>
      </c>
      <c r="E359">
        <v>1</v>
      </c>
      <c r="F359">
        <f>IF(WEEKDAY(soki[[#This Row],[data]],2)&lt;6,G$759,5000)*IF(soki[[#This Row],[data]]=B358,0,1)</f>
        <v>5000</v>
      </c>
      <c r="G359">
        <f>IF(G358-soki[[#This Row],[wielkosc_zamowienia]]+soki[[#This Row],[Dzien Produkcji]]&gt;0,G358+soki[[#This Row],[Dzien Produkcji]]-soki[[#This Row],[wielkosc_zamowienia]],G358+soki[[#This Row],[Dzien Produkcji]])</f>
        <v>44555</v>
      </c>
      <c r="H359">
        <f>IF(G358+F359-soki[[#This Row],[wielkosc_zamowienia]]&lt;0,soki[[#This Row],[wielkosc_zamowienia]],0)</f>
        <v>0</v>
      </c>
      <c r="I359">
        <f>I358+(IF(H358&gt;0,1,0)*IF(soki[[#This Row],[Dzien Produkcji]]=12000,H358,0))</f>
        <v>0</v>
      </c>
    </row>
    <row r="360" spans="1:9" x14ac:dyDescent="0.25">
      <c r="A360">
        <v>359</v>
      </c>
      <c r="B360" s="1">
        <v>44374</v>
      </c>
      <c r="C360" t="s">
        <v>6</v>
      </c>
      <c r="D360">
        <v>6200</v>
      </c>
      <c r="E360">
        <v>1</v>
      </c>
      <c r="F360">
        <f>IF(WEEKDAY(soki[[#This Row],[data]],2)&lt;6,G$759,5000)*IF(soki[[#This Row],[data]]=B359,0,1)</f>
        <v>5000</v>
      </c>
      <c r="G360">
        <f>IF(G359-soki[[#This Row],[wielkosc_zamowienia]]+soki[[#This Row],[Dzien Produkcji]]&gt;0,G359+soki[[#This Row],[Dzien Produkcji]]-soki[[#This Row],[wielkosc_zamowienia]],G359+soki[[#This Row],[Dzien Produkcji]])</f>
        <v>43355</v>
      </c>
      <c r="H360">
        <f>IF(G359+F360-soki[[#This Row],[wielkosc_zamowienia]]&lt;0,soki[[#This Row],[wielkosc_zamowienia]],0)</f>
        <v>0</v>
      </c>
      <c r="I360">
        <f>I359+(IF(H359&gt;0,1,0)*IF(soki[[#This Row],[Dzien Produkcji]]=12000,H359,0))</f>
        <v>0</v>
      </c>
    </row>
    <row r="361" spans="1:9" x14ac:dyDescent="0.25">
      <c r="A361">
        <v>360</v>
      </c>
      <c r="B361" s="1">
        <v>44374</v>
      </c>
      <c r="C361" t="s">
        <v>4</v>
      </c>
      <c r="D361">
        <v>9010</v>
      </c>
      <c r="E361">
        <v>1</v>
      </c>
      <c r="F361">
        <f>IF(WEEKDAY(soki[[#This Row],[data]],2)&lt;6,G$759,5000)*IF(soki[[#This Row],[data]]=B360,0,1)</f>
        <v>0</v>
      </c>
      <c r="G361">
        <f>IF(G360-soki[[#This Row],[wielkosc_zamowienia]]+soki[[#This Row],[Dzien Produkcji]]&gt;0,G360+soki[[#This Row],[Dzien Produkcji]]-soki[[#This Row],[wielkosc_zamowienia]],G360+soki[[#This Row],[Dzien Produkcji]])</f>
        <v>34345</v>
      </c>
      <c r="H361">
        <f>IF(G360+F361-soki[[#This Row],[wielkosc_zamowienia]]&lt;0,soki[[#This Row],[wielkosc_zamowienia]],0)</f>
        <v>0</v>
      </c>
      <c r="I361">
        <f>I360+(IF(H360&gt;0,1,0)*IF(soki[[#This Row],[Dzien Produkcji]]=12000,H360,0))</f>
        <v>0</v>
      </c>
    </row>
    <row r="362" spans="1:9" x14ac:dyDescent="0.25">
      <c r="A362">
        <v>361</v>
      </c>
      <c r="B362" s="1">
        <v>44375</v>
      </c>
      <c r="C362" t="s">
        <v>7</v>
      </c>
      <c r="D362">
        <v>1510</v>
      </c>
      <c r="E362">
        <v>1</v>
      </c>
      <c r="F362">
        <f>IF(WEEKDAY(soki[[#This Row],[data]],2)&lt;6,G$759,5000)*IF(soki[[#This Row],[data]]=B361,0,1)</f>
        <v>13179</v>
      </c>
      <c r="G362">
        <f>IF(G361-soki[[#This Row],[wielkosc_zamowienia]]+soki[[#This Row],[Dzien Produkcji]]&gt;0,G361+soki[[#This Row],[Dzien Produkcji]]-soki[[#This Row],[wielkosc_zamowienia]],G361+soki[[#This Row],[Dzien Produkcji]])</f>
        <v>46014</v>
      </c>
      <c r="H362">
        <f>IF(G361+F362-soki[[#This Row],[wielkosc_zamowienia]]&lt;0,soki[[#This Row],[wielkosc_zamowienia]],0)</f>
        <v>0</v>
      </c>
      <c r="I362">
        <f>I361+(IF(H361&gt;0,1,0)*IF(soki[[#This Row],[Dzien Produkcji]]=12000,H361,0))</f>
        <v>0</v>
      </c>
    </row>
    <row r="363" spans="1:9" x14ac:dyDescent="0.25">
      <c r="A363">
        <v>362</v>
      </c>
      <c r="B363" s="1">
        <v>44376</v>
      </c>
      <c r="C363" t="s">
        <v>4</v>
      </c>
      <c r="D363">
        <v>2910</v>
      </c>
      <c r="E363">
        <v>1</v>
      </c>
      <c r="F363">
        <f>IF(WEEKDAY(soki[[#This Row],[data]],2)&lt;6,G$759,5000)*IF(soki[[#This Row],[data]]=B362,0,1)</f>
        <v>13179</v>
      </c>
      <c r="G363">
        <f>IF(G362-soki[[#This Row],[wielkosc_zamowienia]]+soki[[#This Row],[Dzien Produkcji]]&gt;0,G362+soki[[#This Row],[Dzien Produkcji]]-soki[[#This Row],[wielkosc_zamowienia]],G362+soki[[#This Row],[Dzien Produkcji]])</f>
        <v>56283</v>
      </c>
      <c r="H363">
        <f>IF(G362+F363-soki[[#This Row],[wielkosc_zamowienia]]&lt;0,soki[[#This Row],[wielkosc_zamowienia]],0)</f>
        <v>0</v>
      </c>
      <c r="I363">
        <f>I362+(IF(H362&gt;0,1,0)*IF(soki[[#This Row],[Dzien Produkcji]]=12000,H362,0))</f>
        <v>0</v>
      </c>
    </row>
    <row r="364" spans="1:9" x14ac:dyDescent="0.25">
      <c r="A364">
        <v>363</v>
      </c>
      <c r="B364" s="1">
        <v>44376</v>
      </c>
      <c r="C364" t="s">
        <v>6</v>
      </c>
      <c r="D364">
        <v>6310</v>
      </c>
      <c r="E364">
        <v>1</v>
      </c>
      <c r="F364">
        <f>IF(WEEKDAY(soki[[#This Row],[data]],2)&lt;6,G$759,5000)*IF(soki[[#This Row],[data]]=B363,0,1)</f>
        <v>0</v>
      </c>
      <c r="G364">
        <f>IF(G363-soki[[#This Row],[wielkosc_zamowienia]]+soki[[#This Row],[Dzien Produkcji]]&gt;0,G363+soki[[#This Row],[Dzien Produkcji]]-soki[[#This Row],[wielkosc_zamowienia]],G363+soki[[#This Row],[Dzien Produkcji]])</f>
        <v>49973</v>
      </c>
      <c r="H364">
        <f>IF(G363+F364-soki[[#This Row],[wielkosc_zamowienia]]&lt;0,soki[[#This Row],[wielkosc_zamowienia]],0)</f>
        <v>0</v>
      </c>
      <c r="I364">
        <f>I363+(IF(H363&gt;0,1,0)*IF(soki[[#This Row],[Dzien Produkcji]]=12000,H363,0))</f>
        <v>0</v>
      </c>
    </row>
    <row r="365" spans="1:9" x14ac:dyDescent="0.25">
      <c r="A365">
        <v>364</v>
      </c>
      <c r="B365" s="1">
        <v>44377</v>
      </c>
      <c r="C365" t="s">
        <v>6</v>
      </c>
      <c r="D365">
        <v>7110</v>
      </c>
      <c r="E365">
        <v>1</v>
      </c>
      <c r="F365">
        <f>IF(WEEKDAY(soki[[#This Row],[data]],2)&lt;6,G$759,5000)*IF(soki[[#This Row],[data]]=B364,0,1)</f>
        <v>13179</v>
      </c>
      <c r="G365">
        <f>IF(G364-soki[[#This Row],[wielkosc_zamowienia]]+soki[[#This Row],[Dzien Produkcji]]&gt;0,G364+soki[[#This Row],[Dzien Produkcji]]-soki[[#This Row],[wielkosc_zamowienia]],G364+soki[[#This Row],[Dzien Produkcji]])</f>
        <v>56042</v>
      </c>
      <c r="H365">
        <f>IF(G364+F365-soki[[#This Row],[wielkosc_zamowienia]]&lt;0,soki[[#This Row],[wielkosc_zamowienia]],0)</f>
        <v>0</v>
      </c>
      <c r="I365">
        <f>I364+(IF(H364&gt;0,1,0)*IF(soki[[#This Row],[Dzien Produkcji]]=12000,H364,0))</f>
        <v>0</v>
      </c>
    </row>
    <row r="366" spans="1:9" x14ac:dyDescent="0.25">
      <c r="A366">
        <v>365</v>
      </c>
      <c r="B366" s="1">
        <v>44377</v>
      </c>
      <c r="C366" t="s">
        <v>5</v>
      </c>
      <c r="D366">
        <v>2540</v>
      </c>
      <c r="E366">
        <v>1</v>
      </c>
      <c r="F366">
        <f>IF(WEEKDAY(soki[[#This Row],[data]],2)&lt;6,G$759,5000)*IF(soki[[#This Row],[data]]=B365,0,1)</f>
        <v>0</v>
      </c>
      <c r="G366">
        <f>IF(G365-soki[[#This Row],[wielkosc_zamowienia]]+soki[[#This Row],[Dzien Produkcji]]&gt;0,G365+soki[[#This Row],[Dzien Produkcji]]-soki[[#This Row],[wielkosc_zamowienia]],G365+soki[[#This Row],[Dzien Produkcji]])</f>
        <v>53502</v>
      </c>
      <c r="H366">
        <f>IF(G365+F366-soki[[#This Row],[wielkosc_zamowienia]]&lt;0,soki[[#This Row],[wielkosc_zamowienia]],0)</f>
        <v>0</v>
      </c>
      <c r="I366">
        <f>I365+(IF(H365&gt;0,1,0)*IF(soki[[#This Row],[Dzien Produkcji]]=12000,H365,0))</f>
        <v>0</v>
      </c>
    </row>
    <row r="367" spans="1:9" x14ac:dyDescent="0.25">
      <c r="A367">
        <v>366</v>
      </c>
      <c r="B367" s="1">
        <v>44377</v>
      </c>
      <c r="C367" t="s">
        <v>7</v>
      </c>
      <c r="D367">
        <v>8140</v>
      </c>
      <c r="E367">
        <v>1</v>
      </c>
      <c r="F367">
        <f>IF(WEEKDAY(soki[[#This Row],[data]],2)&lt;6,G$759,5000)*IF(soki[[#This Row],[data]]=B366,0,1)</f>
        <v>0</v>
      </c>
      <c r="G367">
        <f>IF(G366-soki[[#This Row],[wielkosc_zamowienia]]+soki[[#This Row],[Dzien Produkcji]]&gt;0,G366+soki[[#This Row],[Dzien Produkcji]]-soki[[#This Row],[wielkosc_zamowienia]],G366+soki[[#This Row],[Dzien Produkcji]])</f>
        <v>45362</v>
      </c>
      <c r="H367">
        <f>IF(G366+F367-soki[[#This Row],[wielkosc_zamowienia]]&lt;0,soki[[#This Row],[wielkosc_zamowienia]],0)</f>
        <v>0</v>
      </c>
      <c r="I367">
        <f>I366+(IF(H366&gt;0,1,0)*IF(soki[[#This Row],[Dzien Produkcji]]=12000,H366,0))</f>
        <v>0</v>
      </c>
    </row>
    <row r="368" spans="1:9" x14ac:dyDescent="0.25">
      <c r="A368">
        <v>367</v>
      </c>
      <c r="B368" s="1">
        <v>44378</v>
      </c>
      <c r="C368" t="s">
        <v>4</v>
      </c>
      <c r="D368">
        <v>1740</v>
      </c>
      <c r="E368">
        <v>1</v>
      </c>
      <c r="F368">
        <f>IF(WEEKDAY(soki[[#This Row],[data]],2)&lt;6,G$759,5000)*IF(soki[[#This Row],[data]]=B367,0,1)</f>
        <v>13179</v>
      </c>
      <c r="G368">
        <f>IF(G367-soki[[#This Row],[wielkosc_zamowienia]]+soki[[#This Row],[Dzien Produkcji]]&gt;0,G367+soki[[#This Row],[Dzien Produkcji]]-soki[[#This Row],[wielkosc_zamowienia]],G367+soki[[#This Row],[Dzien Produkcji]])</f>
        <v>56801</v>
      </c>
      <c r="H368">
        <f>IF(G367+F368-soki[[#This Row],[wielkosc_zamowienia]]&lt;0,soki[[#This Row],[wielkosc_zamowienia]],0)</f>
        <v>0</v>
      </c>
      <c r="I368">
        <f>I367+(IF(H367&gt;0,1,0)*IF(soki[[#This Row],[Dzien Produkcji]]=12000,H367,0))</f>
        <v>0</v>
      </c>
    </row>
    <row r="369" spans="1:9" x14ac:dyDescent="0.25">
      <c r="A369">
        <v>368</v>
      </c>
      <c r="B369" s="1">
        <v>44378</v>
      </c>
      <c r="C369" t="s">
        <v>7</v>
      </c>
      <c r="D369">
        <v>5840</v>
      </c>
      <c r="E369">
        <v>1</v>
      </c>
      <c r="F369">
        <f>IF(WEEKDAY(soki[[#This Row],[data]],2)&lt;6,G$759,5000)*IF(soki[[#This Row],[data]]=B368,0,1)</f>
        <v>0</v>
      </c>
      <c r="G369">
        <f>IF(G368-soki[[#This Row],[wielkosc_zamowienia]]+soki[[#This Row],[Dzien Produkcji]]&gt;0,G368+soki[[#This Row],[Dzien Produkcji]]-soki[[#This Row],[wielkosc_zamowienia]],G368+soki[[#This Row],[Dzien Produkcji]])</f>
        <v>50961</v>
      </c>
      <c r="H369">
        <f>IF(G368+F369-soki[[#This Row],[wielkosc_zamowienia]]&lt;0,soki[[#This Row],[wielkosc_zamowienia]],0)</f>
        <v>0</v>
      </c>
      <c r="I369">
        <f>I368+(IF(H368&gt;0,1,0)*IF(soki[[#This Row],[Dzien Produkcji]]=12000,H368,0))</f>
        <v>0</v>
      </c>
    </row>
    <row r="370" spans="1:9" x14ac:dyDescent="0.25">
      <c r="A370">
        <v>369</v>
      </c>
      <c r="B370" s="1">
        <v>44379</v>
      </c>
      <c r="C370" t="s">
        <v>5</v>
      </c>
      <c r="D370">
        <v>3170</v>
      </c>
      <c r="E370">
        <v>1</v>
      </c>
      <c r="F370">
        <f>IF(WEEKDAY(soki[[#This Row],[data]],2)&lt;6,G$759,5000)*IF(soki[[#This Row],[data]]=B369,0,1)</f>
        <v>13179</v>
      </c>
      <c r="G370">
        <f>IF(G369-soki[[#This Row],[wielkosc_zamowienia]]+soki[[#This Row],[Dzien Produkcji]]&gt;0,G369+soki[[#This Row],[Dzien Produkcji]]-soki[[#This Row],[wielkosc_zamowienia]],G369+soki[[#This Row],[Dzien Produkcji]])</f>
        <v>60970</v>
      </c>
      <c r="H370">
        <f>IF(G369+F370-soki[[#This Row],[wielkosc_zamowienia]]&lt;0,soki[[#This Row],[wielkosc_zamowienia]],0)</f>
        <v>0</v>
      </c>
      <c r="I370">
        <f>I369+(IF(H369&gt;0,1,0)*IF(soki[[#This Row],[Dzien Produkcji]]=12000,H369,0))</f>
        <v>0</v>
      </c>
    </row>
    <row r="371" spans="1:9" x14ac:dyDescent="0.25">
      <c r="A371">
        <v>370</v>
      </c>
      <c r="B371" s="1">
        <v>44379</v>
      </c>
      <c r="C371" t="s">
        <v>7</v>
      </c>
      <c r="D371">
        <v>4000</v>
      </c>
      <c r="E371">
        <v>1</v>
      </c>
      <c r="F371">
        <f>IF(WEEKDAY(soki[[#This Row],[data]],2)&lt;6,G$759,5000)*IF(soki[[#This Row],[data]]=B370,0,1)</f>
        <v>0</v>
      </c>
      <c r="G371">
        <f>IF(G370-soki[[#This Row],[wielkosc_zamowienia]]+soki[[#This Row],[Dzien Produkcji]]&gt;0,G370+soki[[#This Row],[Dzien Produkcji]]-soki[[#This Row],[wielkosc_zamowienia]],G370+soki[[#This Row],[Dzien Produkcji]])</f>
        <v>56970</v>
      </c>
      <c r="H371">
        <f>IF(G370+F371-soki[[#This Row],[wielkosc_zamowienia]]&lt;0,soki[[#This Row],[wielkosc_zamowienia]],0)</f>
        <v>0</v>
      </c>
      <c r="I371">
        <f>I370+(IF(H370&gt;0,1,0)*IF(soki[[#This Row],[Dzien Produkcji]]=12000,H370,0))</f>
        <v>0</v>
      </c>
    </row>
    <row r="372" spans="1:9" x14ac:dyDescent="0.25">
      <c r="A372">
        <v>371</v>
      </c>
      <c r="B372" s="1">
        <v>44380</v>
      </c>
      <c r="C372" t="s">
        <v>4</v>
      </c>
      <c r="D372">
        <v>4600</v>
      </c>
      <c r="E372">
        <v>1</v>
      </c>
      <c r="F372">
        <f>IF(WEEKDAY(soki[[#This Row],[data]],2)&lt;6,G$759,5000)*IF(soki[[#This Row],[data]]=B371,0,1)</f>
        <v>5000</v>
      </c>
      <c r="G372">
        <f>IF(G371-soki[[#This Row],[wielkosc_zamowienia]]+soki[[#This Row],[Dzien Produkcji]]&gt;0,G371+soki[[#This Row],[Dzien Produkcji]]-soki[[#This Row],[wielkosc_zamowienia]],G371+soki[[#This Row],[Dzien Produkcji]])</f>
        <v>57370</v>
      </c>
      <c r="H372">
        <f>IF(G371+F372-soki[[#This Row],[wielkosc_zamowienia]]&lt;0,soki[[#This Row],[wielkosc_zamowienia]],0)</f>
        <v>0</v>
      </c>
      <c r="I372">
        <f>I371+(IF(H371&gt;0,1,0)*IF(soki[[#This Row],[Dzien Produkcji]]=12000,H371,0))</f>
        <v>0</v>
      </c>
    </row>
    <row r="373" spans="1:9" x14ac:dyDescent="0.25">
      <c r="A373">
        <v>372</v>
      </c>
      <c r="B373" s="1">
        <v>44380</v>
      </c>
      <c r="C373" t="s">
        <v>5</v>
      </c>
      <c r="D373">
        <v>9870</v>
      </c>
      <c r="E373">
        <v>1</v>
      </c>
      <c r="F373">
        <f>IF(WEEKDAY(soki[[#This Row],[data]],2)&lt;6,G$759,5000)*IF(soki[[#This Row],[data]]=B372,0,1)</f>
        <v>0</v>
      </c>
      <c r="G373">
        <f>IF(G372-soki[[#This Row],[wielkosc_zamowienia]]+soki[[#This Row],[Dzien Produkcji]]&gt;0,G372+soki[[#This Row],[Dzien Produkcji]]-soki[[#This Row],[wielkosc_zamowienia]],G372+soki[[#This Row],[Dzien Produkcji]])</f>
        <v>47500</v>
      </c>
      <c r="H373">
        <f>IF(G372+F373-soki[[#This Row],[wielkosc_zamowienia]]&lt;0,soki[[#This Row],[wielkosc_zamowienia]],0)</f>
        <v>0</v>
      </c>
      <c r="I373">
        <f>I372+(IF(H372&gt;0,1,0)*IF(soki[[#This Row],[Dzien Produkcji]]=12000,H372,0))</f>
        <v>0</v>
      </c>
    </row>
    <row r="374" spans="1:9" x14ac:dyDescent="0.25">
      <c r="A374">
        <v>373</v>
      </c>
      <c r="B374" s="1">
        <v>44381</v>
      </c>
      <c r="C374" t="s">
        <v>5</v>
      </c>
      <c r="D374">
        <v>9390</v>
      </c>
      <c r="E374">
        <v>1</v>
      </c>
      <c r="F374">
        <f>IF(WEEKDAY(soki[[#This Row],[data]],2)&lt;6,G$759,5000)*IF(soki[[#This Row],[data]]=B373,0,1)</f>
        <v>5000</v>
      </c>
      <c r="G374">
        <f>IF(G373-soki[[#This Row],[wielkosc_zamowienia]]+soki[[#This Row],[Dzien Produkcji]]&gt;0,G373+soki[[#This Row],[Dzien Produkcji]]-soki[[#This Row],[wielkosc_zamowienia]],G373+soki[[#This Row],[Dzien Produkcji]])</f>
        <v>43110</v>
      </c>
      <c r="H374">
        <f>IF(G373+F374-soki[[#This Row],[wielkosc_zamowienia]]&lt;0,soki[[#This Row],[wielkosc_zamowienia]],0)</f>
        <v>0</v>
      </c>
      <c r="I374">
        <f>I373+(IF(H373&gt;0,1,0)*IF(soki[[#This Row],[Dzien Produkcji]]=12000,H373,0))</f>
        <v>0</v>
      </c>
    </row>
    <row r="375" spans="1:9" x14ac:dyDescent="0.25">
      <c r="A375">
        <v>374</v>
      </c>
      <c r="B375" s="1">
        <v>44382</v>
      </c>
      <c r="C375" t="s">
        <v>7</v>
      </c>
      <c r="D375">
        <v>1300</v>
      </c>
      <c r="E375">
        <v>1</v>
      </c>
      <c r="F375">
        <f>IF(WEEKDAY(soki[[#This Row],[data]],2)&lt;6,G$759,5000)*IF(soki[[#This Row],[data]]=B374,0,1)</f>
        <v>13179</v>
      </c>
      <c r="G375">
        <f>IF(G374-soki[[#This Row],[wielkosc_zamowienia]]+soki[[#This Row],[Dzien Produkcji]]&gt;0,G374+soki[[#This Row],[Dzien Produkcji]]-soki[[#This Row],[wielkosc_zamowienia]],G374+soki[[#This Row],[Dzien Produkcji]])</f>
        <v>54989</v>
      </c>
      <c r="H375">
        <f>IF(G374+F375-soki[[#This Row],[wielkosc_zamowienia]]&lt;0,soki[[#This Row],[wielkosc_zamowienia]],0)</f>
        <v>0</v>
      </c>
      <c r="I375">
        <f>I374+(IF(H374&gt;0,1,0)*IF(soki[[#This Row],[Dzien Produkcji]]=12000,H374,0))</f>
        <v>0</v>
      </c>
    </row>
    <row r="376" spans="1:9" x14ac:dyDescent="0.25">
      <c r="A376">
        <v>375</v>
      </c>
      <c r="B376" s="1">
        <v>44382</v>
      </c>
      <c r="C376" t="s">
        <v>4</v>
      </c>
      <c r="D376">
        <v>2650</v>
      </c>
      <c r="E376">
        <v>1</v>
      </c>
      <c r="F376">
        <f>IF(WEEKDAY(soki[[#This Row],[data]],2)&lt;6,G$759,5000)*IF(soki[[#This Row],[data]]=B375,0,1)</f>
        <v>0</v>
      </c>
      <c r="G376">
        <f>IF(G375-soki[[#This Row],[wielkosc_zamowienia]]+soki[[#This Row],[Dzien Produkcji]]&gt;0,G375+soki[[#This Row],[Dzien Produkcji]]-soki[[#This Row],[wielkosc_zamowienia]],G375+soki[[#This Row],[Dzien Produkcji]])</f>
        <v>52339</v>
      </c>
      <c r="H376">
        <f>IF(G375+F376-soki[[#This Row],[wielkosc_zamowienia]]&lt;0,soki[[#This Row],[wielkosc_zamowienia]],0)</f>
        <v>0</v>
      </c>
      <c r="I376">
        <f>I375+(IF(H375&gt;0,1,0)*IF(soki[[#This Row],[Dzien Produkcji]]=12000,H375,0))</f>
        <v>0</v>
      </c>
    </row>
    <row r="377" spans="1:9" x14ac:dyDescent="0.25">
      <c r="A377">
        <v>376</v>
      </c>
      <c r="B377" s="1">
        <v>44383</v>
      </c>
      <c r="C377" t="s">
        <v>5</v>
      </c>
      <c r="D377">
        <v>4060</v>
      </c>
      <c r="E377">
        <v>1</v>
      </c>
      <c r="F377">
        <f>IF(WEEKDAY(soki[[#This Row],[data]],2)&lt;6,G$759,5000)*IF(soki[[#This Row],[data]]=B376,0,1)</f>
        <v>13179</v>
      </c>
      <c r="G377">
        <f>IF(G376-soki[[#This Row],[wielkosc_zamowienia]]+soki[[#This Row],[Dzien Produkcji]]&gt;0,G376+soki[[#This Row],[Dzien Produkcji]]-soki[[#This Row],[wielkosc_zamowienia]],G376+soki[[#This Row],[Dzien Produkcji]])</f>
        <v>61458</v>
      </c>
      <c r="H377">
        <f>IF(G376+F377-soki[[#This Row],[wielkosc_zamowienia]]&lt;0,soki[[#This Row],[wielkosc_zamowienia]],0)</f>
        <v>0</v>
      </c>
      <c r="I377">
        <f>I376+(IF(H376&gt;0,1,0)*IF(soki[[#This Row],[Dzien Produkcji]]=12000,H376,0))</f>
        <v>0</v>
      </c>
    </row>
    <row r="378" spans="1:9" x14ac:dyDescent="0.25">
      <c r="A378">
        <v>377</v>
      </c>
      <c r="B378" s="1">
        <v>44383</v>
      </c>
      <c r="C378" t="s">
        <v>4</v>
      </c>
      <c r="D378">
        <v>4460</v>
      </c>
      <c r="E378">
        <v>1</v>
      </c>
      <c r="F378">
        <f>IF(WEEKDAY(soki[[#This Row],[data]],2)&lt;6,G$759,5000)*IF(soki[[#This Row],[data]]=B377,0,1)</f>
        <v>0</v>
      </c>
      <c r="G378">
        <f>IF(G377-soki[[#This Row],[wielkosc_zamowienia]]+soki[[#This Row],[Dzien Produkcji]]&gt;0,G377+soki[[#This Row],[Dzien Produkcji]]-soki[[#This Row],[wielkosc_zamowienia]],G377+soki[[#This Row],[Dzien Produkcji]])</f>
        <v>56998</v>
      </c>
      <c r="H378">
        <f>IF(G377+F378-soki[[#This Row],[wielkosc_zamowienia]]&lt;0,soki[[#This Row],[wielkosc_zamowienia]],0)</f>
        <v>0</v>
      </c>
      <c r="I378">
        <f>I377+(IF(H377&gt;0,1,0)*IF(soki[[#This Row],[Dzien Produkcji]]=12000,H377,0))</f>
        <v>0</v>
      </c>
    </row>
    <row r="379" spans="1:9" x14ac:dyDescent="0.25">
      <c r="A379">
        <v>378</v>
      </c>
      <c r="B379" s="1">
        <v>44384</v>
      </c>
      <c r="C379" t="s">
        <v>6</v>
      </c>
      <c r="D379">
        <v>9390</v>
      </c>
      <c r="E379">
        <v>1</v>
      </c>
      <c r="F379">
        <f>IF(WEEKDAY(soki[[#This Row],[data]],2)&lt;6,G$759,5000)*IF(soki[[#This Row],[data]]=B378,0,1)</f>
        <v>13179</v>
      </c>
      <c r="G379">
        <f>IF(G378-soki[[#This Row],[wielkosc_zamowienia]]+soki[[#This Row],[Dzien Produkcji]]&gt;0,G378+soki[[#This Row],[Dzien Produkcji]]-soki[[#This Row],[wielkosc_zamowienia]],G378+soki[[#This Row],[Dzien Produkcji]])</f>
        <v>60787</v>
      </c>
      <c r="H379">
        <f>IF(G378+F379-soki[[#This Row],[wielkosc_zamowienia]]&lt;0,soki[[#This Row],[wielkosc_zamowienia]],0)</f>
        <v>0</v>
      </c>
      <c r="I379">
        <f>I378+(IF(H378&gt;0,1,0)*IF(soki[[#This Row],[Dzien Produkcji]]=12000,H378,0))</f>
        <v>0</v>
      </c>
    </row>
    <row r="380" spans="1:9" x14ac:dyDescent="0.25">
      <c r="A380">
        <v>379</v>
      </c>
      <c r="B380" s="1">
        <v>44384</v>
      </c>
      <c r="C380" t="s">
        <v>4</v>
      </c>
      <c r="D380">
        <v>9670</v>
      </c>
      <c r="E380">
        <v>1</v>
      </c>
      <c r="F380">
        <f>IF(WEEKDAY(soki[[#This Row],[data]],2)&lt;6,G$759,5000)*IF(soki[[#This Row],[data]]=B379,0,1)</f>
        <v>0</v>
      </c>
      <c r="G380">
        <f>IF(G379-soki[[#This Row],[wielkosc_zamowienia]]+soki[[#This Row],[Dzien Produkcji]]&gt;0,G379+soki[[#This Row],[Dzien Produkcji]]-soki[[#This Row],[wielkosc_zamowienia]],G379+soki[[#This Row],[Dzien Produkcji]])</f>
        <v>51117</v>
      </c>
      <c r="H380">
        <f>IF(G379+F380-soki[[#This Row],[wielkosc_zamowienia]]&lt;0,soki[[#This Row],[wielkosc_zamowienia]],0)</f>
        <v>0</v>
      </c>
      <c r="I380">
        <f>I379+(IF(H379&gt;0,1,0)*IF(soki[[#This Row],[Dzien Produkcji]]=12000,H379,0))</f>
        <v>0</v>
      </c>
    </row>
    <row r="381" spans="1:9" x14ac:dyDescent="0.25">
      <c r="A381">
        <v>380</v>
      </c>
      <c r="B381" s="1">
        <v>44384</v>
      </c>
      <c r="C381" t="s">
        <v>5</v>
      </c>
      <c r="D381">
        <v>3460</v>
      </c>
      <c r="E381">
        <v>1</v>
      </c>
      <c r="F381">
        <f>IF(WEEKDAY(soki[[#This Row],[data]],2)&lt;6,G$759,5000)*IF(soki[[#This Row],[data]]=B380,0,1)</f>
        <v>0</v>
      </c>
      <c r="G381">
        <f>IF(G380-soki[[#This Row],[wielkosc_zamowienia]]+soki[[#This Row],[Dzien Produkcji]]&gt;0,G380+soki[[#This Row],[Dzien Produkcji]]-soki[[#This Row],[wielkosc_zamowienia]],G380+soki[[#This Row],[Dzien Produkcji]])</f>
        <v>47657</v>
      </c>
      <c r="H381">
        <f>IF(G380+F381-soki[[#This Row],[wielkosc_zamowienia]]&lt;0,soki[[#This Row],[wielkosc_zamowienia]],0)</f>
        <v>0</v>
      </c>
      <c r="I381">
        <f>I380+(IF(H380&gt;0,1,0)*IF(soki[[#This Row],[Dzien Produkcji]]=12000,H380,0))</f>
        <v>0</v>
      </c>
    </row>
    <row r="382" spans="1:9" x14ac:dyDescent="0.25">
      <c r="A382">
        <v>381</v>
      </c>
      <c r="B382" s="1">
        <v>44385</v>
      </c>
      <c r="C382" t="s">
        <v>4</v>
      </c>
      <c r="D382">
        <v>2030</v>
      </c>
      <c r="E382">
        <v>1</v>
      </c>
      <c r="F382">
        <f>IF(WEEKDAY(soki[[#This Row],[data]],2)&lt;6,G$759,5000)*IF(soki[[#This Row],[data]]=B381,0,1)</f>
        <v>13179</v>
      </c>
      <c r="G382">
        <f>IF(G381-soki[[#This Row],[wielkosc_zamowienia]]+soki[[#This Row],[Dzien Produkcji]]&gt;0,G381+soki[[#This Row],[Dzien Produkcji]]-soki[[#This Row],[wielkosc_zamowienia]],G381+soki[[#This Row],[Dzien Produkcji]])</f>
        <v>58806</v>
      </c>
      <c r="H382">
        <f>IF(G381+F382-soki[[#This Row],[wielkosc_zamowienia]]&lt;0,soki[[#This Row],[wielkosc_zamowienia]],0)</f>
        <v>0</v>
      </c>
      <c r="I382">
        <f>I381+(IF(H381&gt;0,1,0)*IF(soki[[#This Row],[Dzien Produkcji]]=12000,H381,0))</f>
        <v>0</v>
      </c>
    </row>
    <row r="383" spans="1:9" x14ac:dyDescent="0.25">
      <c r="A383">
        <v>382</v>
      </c>
      <c r="B383" s="1">
        <v>44385</v>
      </c>
      <c r="C383" t="s">
        <v>6</v>
      </c>
      <c r="D383">
        <v>3860</v>
      </c>
      <c r="E383">
        <v>1</v>
      </c>
      <c r="F383">
        <f>IF(WEEKDAY(soki[[#This Row],[data]],2)&lt;6,G$759,5000)*IF(soki[[#This Row],[data]]=B382,0,1)</f>
        <v>0</v>
      </c>
      <c r="G383">
        <f>IF(G382-soki[[#This Row],[wielkosc_zamowienia]]+soki[[#This Row],[Dzien Produkcji]]&gt;0,G382+soki[[#This Row],[Dzien Produkcji]]-soki[[#This Row],[wielkosc_zamowienia]],G382+soki[[#This Row],[Dzien Produkcji]])</f>
        <v>54946</v>
      </c>
      <c r="H383">
        <f>IF(G382+F383-soki[[#This Row],[wielkosc_zamowienia]]&lt;0,soki[[#This Row],[wielkosc_zamowienia]],0)</f>
        <v>0</v>
      </c>
      <c r="I383">
        <f>I382+(IF(H382&gt;0,1,0)*IF(soki[[#This Row],[Dzien Produkcji]]=12000,H382,0))</f>
        <v>0</v>
      </c>
    </row>
    <row r="384" spans="1:9" x14ac:dyDescent="0.25">
      <c r="A384">
        <v>383</v>
      </c>
      <c r="B384" s="1">
        <v>44385</v>
      </c>
      <c r="C384" t="s">
        <v>5</v>
      </c>
      <c r="D384">
        <v>3770</v>
      </c>
      <c r="E384">
        <v>1</v>
      </c>
      <c r="F384">
        <f>IF(WEEKDAY(soki[[#This Row],[data]],2)&lt;6,G$759,5000)*IF(soki[[#This Row],[data]]=B383,0,1)</f>
        <v>0</v>
      </c>
      <c r="G384">
        <f>IF(G383-soki[[#This Row],[wielkosc_zamowienia]]+soki[[#This Row],[Dzien Produkcji]]&gt;0,G383+soki[[#This Row],[Dzien Produkcji]]-soki[[#This Row],[wielkosc_zamowienia]],G383+soki[[#This Row],[Dzien Produkcji]])</f>
        <v>51176</v>
      </c>
      <c r="H384">
        <f>IF(G383+F384-soki[[#This Row],[wielkosc_zamowienia]]&lt;0,soki[[#This Row],[wielkosc_zamowienia]],0)</f>
        <v>0</v>
      </c>
      <c r="I384">
        <f>I383+(IF(H383&gt;0,1,0)*IF(soki[[#This Row],[Dzien Produkcji]]=12000,H383,0))</f>
        <v>0</v>
      </c>
    </row>
    <row r="385" spans="1:9" x14ac:dyDescent="0.25">
      <c r="A385">
        <v>384</v>
      </c>
      <c r="B385" s="1">
        <v>44386</v>
      </c>
      <c r="C385" t="s">
        <v>6</v>
      </c>
      <c r="D385">
        <v>3970</v>
      </c>
      <c r="E385">
        <v>1</v>
      </c>
      <c r="F385">
        <f>IF(WEEKDAY(soki[[#This Row],[data]],2)&lt;6,G$759,5000)*IF(soki[[#This Row],[data]]=B384,0,1)</f>
        <v>13179</v>
      </c>
      <c r="G385">
        <f>IF(G384-soki[[#This Row],[wielkosc_zamowienia]]+soki[[#This Row],[Dzien Produkcji]]&gt;0,G384+soki[[#This Row],[Dzien Produkcji]]-soki[[#This Row],[wielkosc_zamowienia]],G384+soki[[#This Row],[Dzien Produkcji]])</f>
        <v>60385</v>
      </c>
      <c r="H385">
        <f>IF(G384+F385-soki[[#This Row],[wielkosc_zamowienia]]&lt;0,soki[[#This Row],[wielkosc_zamowienia]],0)</f>
        <v>0</v>
      </c>
      <c r="I385">
        <f>I384+(IF(H384&gt;0,1,0)*IF(soki[[#This Row],[Dzien Produkcji]]=12000,H384,0))</f>
        <v>0</v>
      </c>
    </row>
    <row r="386" spans="1:9" x14ac:dyDescent="0.25">
      <c r="A386">
        <v>385</v>
      </c>
      <c r="B386" s="1">
        <v>44386</v>
      </c>
      <c r="C386" t="s">
        <v>4</v>
      </c>
      <c r="D386">
        <v>9280</v>
      </c>
      <c r="E386">
        <v>1</v>
      </c>
      <c r="F386">
        <f>IF(WEEKDAY(soki[[#This Row],[data]],2)&lt;6,G$759,5000)*IF(soki[[#This Row],[data]]=B385,0,1)</f>
        <v>0</v>
      </c>
      <c r="G386">
        <f>IF(G385-soki[[#This Row],[wielkosc_zamowienia]]+soki[[#This Row],[Dzien Produkcji]]&gt;0,G385+soki[[#This Row],[Dzien Produkcji]]-soki[[#This Row],[wielkosc_zamowienia]],G385+soki[[#This Row],[Dzien Produkcji]])</f>
        <v>51105</v>
      </c>
      <c r="H386">
        <f>IF(G385+F386-soki[[#This Row],[wielkosc_zamowienia]]&lt;0,soki[[#This Row],[wielkosc_zamowienia]],0)</f>
        <v>0</v>
      </c>
      <c r="I386">
        <f>I385+(IF(H385&gt;0,1,0)*IF(soki[[#This Row],[Dzien Produkcji]]=12000,H385,0))</f>
        <v>0</v>
      </c>
    </row>
    <row r="387" spans="1:9" x14ac:dyDescent="0.25">
      <c r="A387">
        <v>386</v>
      </c>
      <c r="B387" s="1">
        <v>44387</v>
      </c>
      <c r="C387" t="s">
        <v>7</v>
      </c>
      <c r="D387">
        <v>6930</v>
      </c>
      <c r="E387">
        <v>1</v>
      </c>
      <c r="F387">
        <f>IF(WEEKDAY(soki[[#This Row],[data]],2)&lt;6,G$759,5000)*IF(soki[[#This Row],[data]]=B386,0,1)</f>
        <v>5000</v>
      </c>
      <c r="G387">
        <f>IF(G386-soki[[#This Row],[wielkosc_zamowienia]]+soki[[#This Row],[Dzien Produkcji]]&gt;0,G386+soki[[#This Row],[Dzien Produkcji]]-soki[[#This Row],[wielkosc_zamowienia]],G386+soki[[#This Row],[Dzien Produkcji]])</f>
        <v>49175</v>
      </c>
      <c r="H387">
        <f>IF(G386+F387-soki[[#This Row],[wielkosc_zamowienia]]&lt;0,soki[[#This Row],[wielkosc_zamowienia]],0)</f>
        <v>0</v>
      </c>
      <c r="I387">
        <f>I386+(IF(H386&gt;0,1,0)*IF(soki[[#This Row],[Dzien Produkcji]]=12000,H386,0))</f>
        <v>0</v>
      </c>
    </row>
    <row r="388" spans="1:9" x14ac:dyDescent="0.25">
      <c r="A388">
        <v>387</v>
      </c>
      <c r="B388" s="1">
        <v>44388</v>
      </c>
      <c r="C388" t="s">
        <v>7</v>
      </c>
      <c r="D388">
        <v>2850</v>
      </c>
      <c r="E388">
        <v>1</v>
      </c>
      <c r="F388">
        <f>IF(WEEKDAY(soki[[#This Row],[data]],2)&lt;6,G$759,5000)*IF(soki[[#This Row],[data]]=B387,0,1)</f>
        <v>5000</v>
      </c>
      <c r="G388">
        <f>IF(G387-soki[[#This Row],[wielkosc_zamowienia]]+soki[[#This Row],[Dzien Produkcji]]&gt;0,G387+soki[[#This Row],[Dzien Produkcji]]-soki[[#This Row],[wielkosc_zamowienia]],G387+soki[[#This Row],[Dzien Produkcji]])</f>
        <v>51325</v>
      </c>
      <c r="H388">
        <f>IF(G387+F388-soki[[#This Row],[wielkosc_zamowienia]]&lt;0,soki[[#This Row],[wielkosc_zamowienia]],0)</f>
        <v>0</v>
      </c>
      <c r="I388">
        <f>I387+(IF(H387&gt;0,1,0)*IF(soki[[#This Row],[Dzien Produkcji]]=12000,H387,0))</f>
        <v>0</v>
      </c>
    </row>
    <row r="389" spans="1:9" x14ac:dyDescent="0.25">
      <c r="A389">
        <v>388</v>
      </c>
      <c r="B389" s="1">
        <v>44388</v>
      </c>
      <c r="C389" t="s">
        <v>5</v>
      </c>
      <c r="D389">
        <v>7480</v>
      </c>
      <c r="E389">
        <v>1</v>
      </c>
      <c r="F389">
        <f>IF(WEEKDAY(soki[[#This Row],[data]],2)&lt;6,G$759,5000)*IF(soki[[#This Row],[data]]=B388,0,1)</f>
        <v>0</v>
      </c>
      <c r="G389">
        <f>IF(G388-soki[[#This Row],[wielkosc_zamowienia]]+soki[[#This Row],[Dzien Produkcji]]&gt;0,G388+soki[[#This Row],[Dzien Produkcji]]-soki[[#This Row],[wielkosc_zamowienia]],G388+soki[[#This Row],[Dzien Produkcji]])</f>
        <v>43845</v>
      </c>
      <c r="H389">
        <f>IF(G388+F389-soki[[#This Row],[wielkosc_zamowienia]]&lt;0,soki[[#This Row],[wielkosc_zamowienia]],0)</f>
        <v>0</v>
      </c>
      <c r="I389">
        <f>I388+(IF(H388&gt;0,1,0)*IF(soki[[#This Row],[Dzien Produkcji]]=12000,H388,0))</f>
        <v>0</v>
      </c>
    </row>
    <row r="390" spans="1:9" x14ac:dyDescent="0.25">
      <c r="A390">
        <v>389</v>
      </c>
      <c r="B390" s="1">
        <v>44388</v>
      </c>
      <c r="C390" t="s">
        <v>4</v>
      </c>
      <c r="D390">
        <v>4170</v>
      </c>
      <c r="E390">
        <v>1</v>
      </c>
      <c r="F390">
        <f>IF(WEEKDAY(soki[[#This Row],[data]],2)&lt;6,G$759,5000)*IF(soki[[#This Row],[data]]=B389,0,1)</f>
        <v>0</v>
      </c>
      <c r="G390">
        <f>IF(G389-soki[[#This Row],[wielkosc_zamowienia]]+soki[[#This Row],[Dzien Produkcji]]&gt;0,G389+soki[[#This Row],[Dzien Produkcji]]-soki[[#This Row],[wielkosc_zamowienia]],G389+soki[[#This Row],[Dzien Produkcji]])</f>
        <v>39675</v>
      </c>
      <c r="H390">
        <f>IF(G389+F390-soki[[#This Row],[wielkosc_zamowienia]]&lt;0,soki[[#This Row],[wielkosc_zamowienia]],0)</f>
        <v>0</v>
      </c>
      <c r="I390">
        <f>I389+(IF(H389&gt;0,1,0)*IF(soki[[#This Row],[Dzien Produkcji]]=12000,H389,0))</f>
        <v>0</v>
      </c>
    </row>
    <row r="391" spans="1:9" x14ac:dyDescent="0.25">
      <c r="A391">
        <v>390</v>
      </c>
      <c r="B391" s="1">
        <v>44389</v>
      </c>
      <c r="C391" t="s">
        <v>4</v>
      </c>
      <c r="D391">
        <v>6110</v>
      </c>
      <c r="E391">
        <v>1</v>
      </c>
      <c r="F391">
        <f>IF(WEEKDAY(soki[[#This Row],[data]],2)&lt;6,G$759,5000)*IF(soki[[#This Row],[data]]=B390,0,1)</f>
        <v>13179</v>
      </c>
      <c r="G391">
        <f>IF(G390-soki[[#This Row],[wielkosc_zamowienia]]+soki[[#This Row],[Dzien Produkcji]]&gt;0,G390+soki[[#This Row],[Dzien Produkcji]]-soki[[#This Row],[wielkosc_zamowienia]],G390+soki[[#This Row],[Dzien Produkcji]])</f>
        <v>46744</v>
      </c>
      <c r="H391">
        <f>IF(G390+F391-soki[[#This Row],[wielkosc_zamowienia]]&lt;0,soki[[#This Row],[wielkosc_zamowienia]],0)</f>
        <v>0</v>
      </c>
      <c r="I391">
        <f>I390+(IF(H390&gt;0,1,0)*IF(soki[[#This Row],[Dzien Produkcji]]=12000,H390,0))</f>
        <v>0</v>
      </c>
    </row>
    <row r="392" spans="1:9" x14ac:dyDescent="0.25">
      <c r="A392">
        <v>391</v>
      </c>
      <c r="B392" s="1">
        <v>44389</v>
      </c>
      <c r="C392" t="s">
        <v>7</v>
      </c>
      <c r="D392">
        <v>3250</v>
      </c>
      <c r="E392">
        <v>1</v>
      </c>
      <c r="F392">
        <f>IF(WEEKDAY(soki[[#This Row],[data]],2)&lt;6,G$759,5000)*IF(soki[[#This Row],[data]]=B391,0,1)</f>
        <v>0</v>
      </c>
      <c r="G392">
        <f>IF(G391-soki[[#This Row],[wielkosc_zamowienia]]+soki[[#This Row],[Dzien Produkcji]]&gt;0,G391+soki[[#This Row],[Dzien Produkcji]]-soki[[#This Row],[wielkosc_zamowienia]],G391+soki[[#This Row],[Dzien Produkcji]])</f>
        <v>43494</v>
      </c>
      <c r="H392">
        <f>IF(G391+F392-soki[[#This Row],[wielkosc_zamowienia]]&lt;0,soki[[#This Row],[wielkosc_zamowienia]],0)</f>
        <v>0</v>
      </c>
      <c r="I392">
        <f>I391+(IF(H391&gt;0,1,0)*IF(soki[[#This Row],[Dzien Produkcji]]=12000,H391,0))</f>
        <v>0</v>
      </c>
    </row>
    <row r="393" spans="1:9" x14ac:dyDescent="0.25">
      <c r="A393">
        <v>392</v>
      </c>
      <c r="B393" s="1">
        <v>44390</v>
      </c>
      <c r="C393" t="s">
        <v>4</v>
      </c>
      <c r="D393">
        <v>6930</v>
      </c>
      <c r="E393">
        <v>1</v>
      </c>
      <c r="F393">
        <f>IF(WEEKDAY(soki[[#This Row],[data]],2)&lt;6,G$759,5000)*IF(soki[[#This Row],[data]]=B392,0,1)</f>
        <v>13179</v>
      </c>
      <c r="G393">
        <f>IF(G392-soki[[#This Row],[wielkosc_zamowienia]]+soki[[#This Row],[Dzien Produkcji]]&gt;0,G392+soki[[#This Row],[Dzien Produkcji]]-soki[[#This Row],[wielkosc_zamowienia]],G392+soki[[#This Row],[Dzien Produkcji]])</f>
        <v>49743</v>
      </c>
      <c r="H393">
        <f>IF(G392+F393-soki[[#This Row],[wielkosc_zamowienia]]&lt;0,soki[[#This Row],[wielkosc_zamowienia]],0)</f>
        <v>0</v>
      </c>
      <c r="I393">
        <f>I392+(IF(H392&gt;0,1,0)*IF(soki[[#This Row],[Dzien Produkcji]]=12000,H392,0))</f>
        <v>0</v>
      </c>
    </row>
    <row r="394" spans="1:9" x14ac:dyDescent="0.25">
      <c r="A394">
        <v>393</v>
      </c>
      <c r="B394" s="1">
        <v>44390</v>
      </c>
      <c r="C394" t="s">
        <v>5</v>
      </c>
      <c r="D394">
        <v>4790</v>
      </c>
      <c r="E394">
        <v>1</v>
      </c>
      <c r="F394">
        <f>IF(WEEKDAY(soki[[#This Row],[data]],2)&lt;6,G$759,5000)*IF(soki[[#This Row],[data]]=B393,0,1)</f>
        <v>0</v>
      </c>
      <c r="G394">
        <f>IF(G393-soki[[#This Row],[wielkosc_zamowienia]]+soki[[#This Row],[Dzien Produkcji]]&gt;0,G393+soki[[#This Row],[Dzien Produkcji]]-soki[[#This Row],[wielkosc_zamowienia]],G393+soki[[#This Row],[Dzien Produkcji]])</f>
        <v>44953</v>
      </c>
      <c r="H394">
        <f>IF(G393+F394-soki[[#This Row],[wielkosc_zamowienia]]&lt;0,soki[[#This Row],[wielkosc_zamowienia]],0)</f>
        <v>0</v>
      </c>
      <c r="I394">
        <f>I393+(IF(H393&gt;0,1,0)*IF(soki[[#This Row],[Dzien Produkcji]]=12000,H393,0))</f>
        <v>0</v>
      </c>
    </row>
    <row r="395" spans="1:9" x14ac:dyDescent="0.25">
      <c r="A395">
        <v>394</v>
      </c>
      <c r="B395" s="1">
        <v>44390</v>
      </c>
      <c r="C395" t="s">
        <v>7</v>
      </c>
      <c r="D395">
        <v>3110</v>
      </c>
      <c r="E395">
        <v>1</v>
      </c>
      <c r="F395">
        <f>IF(WEEKDAY(soki[[#This Row],[data]],2)&lt;6,G$759,5000)*IF(soki[[#This Row],[data]]=B394,0,1)</f>
        <v>0</v>
      </c>
      <c r="G395">
        <f>IF(G394-soki[[#This Row],[wielkosc_zamowienia]]+soki[[#This Row],[Dzien Produkcji]]&gt;0,G394+soki[[#This Row],[Dzien Produkcji]]-soki[[#This Row],[wielkosc_zamowienia]],G394+soki[[#This Row],[Dzien Produkcji]])</f>
        <v>41843</v>
      </c>
      <c r="H395">
        <f>IF(G394+F395-soki[[#This Row],[wielkosc_zamowienia]]&lt;0,soki[[#This Row],[wielkosc_zamowienia]],0)</f>
        <v>0</v>
      </c>
      <c r="I395">
        <f>I394+(IF(H394&gt;0,1,0)*IF(soki[[#This Row],[Dzien Produkcji]]=12000,H394,0))</f>
        <v>0</v>
      </c>
    </row>
    <row r="396" spans="1:9" x14ac:dyDescent="0.25">
      <c r="A396">
        <v>395</v>
      </c>
      <c r="B396" s="1">
        <v>44391</v>
      </c>
      <c r="C396" t="s">
        <v>7</v>
      </c>
      <c r="D396">
        <v>6930</v>
      </c>
      <c r="E396">
        <v>1</v>
      </c>
      <c r="F396">
        <f>IF(WEEKDAY(soki[[#This Row],[data]],2)&lt;6,G$759,5000)*IF(soki[[#This Row],[data]]=B395,0,1)</f>
        <v>13179</v>
      </c>
      <c r="G396">
        <f>IF(G395-soki[[#This Row],[wielkosc_zamowienia]]+soki[[#This Row],[Dzien Produkcji]]&gt;0,G395+soki[[#This Row],[Dzien Produkcji]]-soki[[#This Row],[wielkosc_zamowienia]],G395+soki[[#This Row],[Dzien Produkcji]])</f>
        <v>48092</v>
      </c>
      <c r="H396">
        <f>IF(G395+F396-soki[[#This Row],[wielkosc_zamowienia]]&lt;0,soki[[#This Row],[wielkosc_zamowienia]],0)</f>
        <v>0</v>
      </c>
      <c r="I396">
        <f>I395+(IF(H395&gt;0,1,0)*IF(soki[[#This Row],[Dzien Produkcji]]=12000,H395,0))</f>
        <v>0</v>
      </c>
    </row>
    <row r="397" spans="1:9" x14ac:dyDescent="0.25">
      <c r="A397">
        <v>396</v>
      </c>
      <c r="B397" s="1">
        <v>44392</v>
      </c>
      <c r="C397" t="s">
        <v>5</v>
      </c>
      <c r="D397">
        <v>8100</v>
      </c>
      <c r="E397">
        <v>1</v>
      </c>
      <c r="F397">
        <f>IF(WEEKDAY(soki[[#This Row],[data]],2)&lt;6,G$759,5000)*IF(soki[[#This Row],[data]]=B396,0,1)</f>
        <v>13179</v>
      </c>
      <c r="G397">
        <f>IF(G396-soki[[#This Row],[wielkosc_zamowienia]]+soki[[#This Row],[Dzien Produkcji]]&gt;0,G396+soki[[#This Row],[Dzien Produkcji]]-soki[[#This Row],[wielkosc_zamowienia]],G396+soki[[#This Row],[Dzien Produkcji]])</f>
        <v>53171</v>
      </c>
      <c r="H397">
        <f>IF(G396+F397-soki[[#This Row],[wielkosc_zamowienia]]&lt;0,soki[[#This Row],[wielkosc_zamowienia]],0)</f>
        <v>0</v>
      </c>
      <c r="I397">
        <f>I396+(IF(H396&gt;0,1,0)*IF(soki[[#This Row],[Dzien Produkcji]]=12000,H396,0))</f>
        <v>0</v>
      </c>
    </row>
    <row r="398" spans="1:9" x14ac:dyDescent="0.25">
      <c r="A398">
        <v>397</v>
      </c>
      <c r="B398" s="1">
        <v>44392</v>
      </c>
      <c r="C398" t="s">
        <v>7</v>
      </c>
      <c r="D398">
        <v>6600</v>
      </c>
      <c r="E398">
        <v>1</v>
      </c>
      <c r="F398">
        <f>IF(WEEKDAY(soki[[#This Row],[data]],2)&lt;6,G$759,5000)*IF(soki[[#This Row],[data]]=B397,0,1)</f>
        <v>0</v>
      </c>
      <c r="G398">
        <f>IF(G397-soki[[#This Row],[wielkosc_zamowienia]]+soki[[#This Row],[Dzien Produkcji]]&gt;0,G397+soki[[#This Row],[Dzien Produkcji]]-soki[[#This Row],[wielkosc_zamowienia]],G397+soki[[#This Row],[Dzien Produkcji]])</f>
        <v>46571</v>
      </c>
      <c r="H398">
        <f>IF(G397+F398-soki[[#This Row],[wielkosc_zamowienia]]&lt;0,soki[[#This Row],[wielkosc_zamowienia]],0)</f>
        <v>0</v>
      </c>
      <c r="I398">
        <f>I397+(IF(H397&gt;0,1,0)*IF(soki[[#This Row],[Dzien Produkcji]]=12000,H397,0))</f>
        <v>0</v>
      </c>
    </row>
    <row r="399" spans="1:9" x14ac:dyDescent="0.25">
      <c r="A399">
        <v>398</v>
      </c>
      <c r="B399" s="1">
        <v>44392</v>
      </c>
      <c r="C399" t="s">
        <v>4</v>
      </c>
      <c r="D399">
        <v>9850</v>
      </c>
      <c r="E399">
        <v>1</v>
      </c>
      <c r="F399">
        <f>IF(WEEKDAY(soki[[#This Row],[data]],2)&lt;6,G$759,5000)*IF(soki[[#This Row],[data]]=B398,0,1)</f>
        <v>0</v>
      </c>
      <c r="G399">
        <f>IF(G398-soki[[#This Row],[wielkosc_zamowienia]]+soki[[#This Row],[Dzien Produkcji]]&gt;0,G398+soki[[#This Row],[Dzien Produkcji]]-soki[[#This Row],[wielkosc_zamowienia]],G398+soki[[#This Row],[Dzien Produkcji]])</f>
        <v>36721</v>
      </c>
      <c r="H399">
        <f>IF(G398+F399-soki[[#This Row],[wielkosc_zamowienia]]&lt;0,soki[[#This Row],[wielkosc_zamowienia]],0)</f>
        <v>0</v>
      </c>
      <c r="I399">
        <f>I398+(IF(H398&gt;0,1,0)*IF(soki[[#This Row],[Dzien Produkcji]]=12000,H398,0))</f>
        <v>0</v>
      </c>
    </row>
    <row r="400" spans="1:9" x14ac:dyDescent="0.25">
      <c r="A400">
        <v>399</v>
      </c>
      <c r="B400" s="1">
        <v>44393</v>
      </c>
      <c r="C400" t="s">
        <v>4</v>
      </c>
      <c r="D400">
        <v>8950</v>
      </c>
      <c r="E400">
        <v>1</v>
      </c>
      <c r="F400">
        <f>IF(WEEKDAY(soki[[#This Row],[data]],2)&lt;6,G$759,5000)*IF(soki[[#This Row],[data]]=B399,0,1)</f>
        <v>13179</v>
      </c>
      <c r="G400">
        <f>IF(G399-soki[[#This Row],[wielkosc_zamowienia]]+soki[[#This Row],[Dzien Produkcji]]&gt;0,G399+soki[[#This Row],[Dzien Produkcji]]-soki[[#This Row],[wielkosc_zamowienia]],G399+soki[[#This Row],[Dzien Produkcji]])</f>
        <v>40950</v>
      </c>
      <c r="H400">
        <f>IF(G399+F400-soki[[#This Row],[wielkosc_zamowienia]]&lt;0,soki[[#This Row],[wielkosc_zamowienia]],0)</f>
        <v>0</v>
      </c>
      <c r="I400">
        <f>I399+(IF(H399&gt;0,1,0)*IF(soki[[#This Row],[Dzien Produkcji]]=12000,H399,0))</f>
        <v>0</v>
      </c>
    </row>
    <row r="401" spans="1:9" x14ac:dyDescent="0.25">
      <c r="A401">
        <v>400</v>
      </c>
      <c r="B401" s="1">
        <v>44394</v>
      </c>
      <c r="C401" t="s">
        <v>7</v>
      </c>
      <c r="D401">
        <v>3280</v>
      </c>
      <c r="E401">
        <v>1</v>
      </c>
      <c r="F401">
        <f>IF(WEEKDAY(soki[[#This Row],[data]],2)&lt;6,G$759,5000)*IF(soki[[#This Row],[data]]=B400,0,1)</f>
        <v>5000</v>
      </c>
      <c r="G401">
        <f>IF(G400-soki[[#This Row],[wielkosc_zamowienia]]+soki[[#This Row],[Dzien Produkcji]]&gt;0,G400+soki[[#This Row],[Dzien Produkcji]]-soki[[#This Row],[wielkosc_zamowienia]],G400+soki[[#This Row],[Dzien Produkcji]])</f>
        <v>42670</v>
      </c>
      <c r="H401">
        <f>IF(G400+F401-soki[[#This Row],[wielkosc_zamowienia]]&lt;0,soki[[#This Row],[wielkosc_zamowienia]],0)</f>
        <v>0</v>
      </c>
      <c r="I401">
        <f>I400+(IF(H400&gt;0,1,0)*IF(soki[[#This Row],[Dzien Produkcji]]=12000,H400,0))</f>
        <v>0</v>
      </c>
    </row>
    <row r="402" spans="1:9" x14ac:dyDescent="0.25">
      <c r="A402">
        <v>401</v>
      </c>
      <c r="B402" s="1">
        <v>44394</v>
      </c>
      <c r="C402" t="s">
        <v>4</v>
      </c>
      <c r="D402">
        <v>4680</v>
      </c>
      <c r="E402">
        <v>1</v>
      </c>
      <c r="F402">
        <f>IF(WEEKDAY(soki[[#This Row],[data]],2)&lt;6,G$759,5000)*IF(soki[[#This Row],[data]]=B401,0,1)</f>
        <v>0</v>
      </c>
      <c r="G402">
        <f>IF(G401-soki[[#This Row],[wielkosc_zamowienia]]+soki[[#This Row],[Dzien Produkcji]]&gt;0,G401+soki[[#This Row],[Dzien Produkcji]]-soki[[#This Row],[wielkosc_zamowienia]],G401+soki[[#This Row],[Dzien Produkcji]])</f>
        <v>37990</v>
      </c>
      <c r="H402">
        <f>IF(G401+F402-soki[[#This Row],[wielkosc_zamowienia]]&lt;0,soki[[#This Row],[wielkosc_zamowienia]],0)</f>
        <v>0</v>
      </c>
      <c r="I402">
        <f>I401+(IF(H401&gt;0,1,0)*IF(soki[[#This Row],[Dzien Produkcji]]=12000,H401,0))</f>
        <v>0</v>
      </c>
    </row>
    <row r="403" spans="1:9" x14ac:dyDescent="0.25">
      <c r="A403">
        <v>402</v>
      </c>
      <c r="B403" s="1">
        <v>44395</v>
      </c>
      <c r="C403" t="s">
        <v>6</v>
      </c>
      <c r="D403">
        <v>5750</v>
      </c>
      <c r="E403">
        <v>1</v>
      </c>
      <c r="F403">
        <f>IF(WEEKDAY(soki[[#This Row],[data]],2)&lt;6,G$759,5000)*IF(soki[[#This Row],[data]]=B402,0,1)</f>
        <v>5000</v>
      </c>
      <c r="G403">
        <f>IF(G402-soki[[#This Row],[wielkosc_zamowienia]]+soki[[#This Row],[Dzien Produkcji]]&gt;0,G402+soki[[#This Row],[Dzien Produkcji]]-soki[[#This Row],[wielkosc_zamowienia]],G402+soki[[#This Row],[Dzien Produkcji]])</f>
        <v>37240</v>
      </c>
      <c r="H403">
        <f>IF(G402+F403-soki[[#This Row],[wielkosc_zamowienia]]&lt;0,soki[[#This Row],[wielkosc_zamowienia]],0)</f>
        <v>0</v>
      </c>
      <c r="I403">
        <f>I402+(IF(H402&gt;0,1,0)*IF(soki[[#This Row],[Dzien Produkcji]]=12000,H402,0))</f>
        <v>0</v>
      </c>
    </row>
    <row r="404" spans="1:9" x14ac:dyDescent="0.25">
      <c r="A404">
        <v>403</v>
      </c>
      <c r="B404" s="1">
        <v>44395</v>
      </c>
      <c r="C404" t="s">
        <v>5</v>
      </c>
      <c r="D404">
        <v>7000</v>
      </c>
      <c r="E404">
        <v>1</v>
      </c>
      <c r="F404">
        <f>IF(WEEKDAY(soki[[#This Row],[data]],2)&lt;6,G$759,5000)*IF(soki[[#This Row],[data]]=B403,0,1)</f>
        <v>0</v>
      </c>
      <c r="G404">
        <f>IF(G403-soki[[#This Row],[wielkosc_zamowienia]]+soki[[#This Row],[Dzien Produkcji]]&gt;0,G403+soki[[#This Row],[Dzien Produkcji]]-soki[[#This Row],[wielkosc_zamowienia]],G403+soki[[#This Row],[Dzien Produkcji]])</f>
        <v>30240</v>
      </c>
      <c r="H404">
        <f>IF(G403+F404-soki[[#This Row],[wielkosc_zamowienia]]&lt;0,soki[[#This Row],[wielkosc_zamowienia]],0)</f>
        <v>0</v>
      </c>
      <c r="I404">
        <f>I403+(IF(H403&gt;0,1,0)*IF(soki[[#This Row],[Dzien Produkcji]]=12000,H403,0))</f>
        <v>0</v>
      </c>
    </row>
    <row r="405" spans="1:9" x14ac:dyDescent="0.25">
      <c r="A405">
        <v>404</v>
      </c>
      <c r="B405" s="1">
        <v>44396</v>
      </c>
      <c r="C405" t="s">
        <v>4</v>
      </c>
      <c r="D405">
        <v>5870</v>
      </c>
      <c r="E405">
        <v>1</v>
      </c>
      <c r="F405">
        <f>IF(WEEKDAY(soki[[#This Row],[data]],2)&lt;6,G$759,5000)*IF(soki[[#This Row],[data]]=B404,0,1)</f>
        <v>13179</v>
      </c>
      <c r="G405">
        <f>IF(G404-soki[[#This Row],[wielkosc_zamowienia]]+soki[[#This Row],[Dzien Produkcji]]&gt;0,G404+soki[[#This Row],[Dzien Produkcji]]-soki[[#This Row],[wielkosc_zamowienia]],G404+soki[[#This Row],[Dzien Produkcji]])</f>
        <v>37549</v>
      </c>
      <c r="H405">
        <f>IF(G404+F405-soki[[#This Row],[wielkosc_zamowienia]]&lt;0,soki[[#This Row],[wielkosc_zamowienia]],0)</f>
        <v>0</v>
      </c>
      <c r="I405">
        <f>I404+(IF(H404&gt;0,1,0)*IF(soki[[#This Row],[Dzien Produkcji]]=12000,H404,0))</f>
        <v>0</v>
      </c>
    </row>
    <row r="406" spans="1:9" x14ac:dyDescent="0.25">
      <c r="A406">
        <v>405</v>
      </c>
      <c r="B406" s="1">
        <v>44396</v>
      </c>
      <c r="C406" t="s">
        <v>7</v>
      </c>
      <c r="D406">
        <v>6070</v>
      </c>
      <c r="E406">
        <v>1</v>
      </c>
      <c r="F406">
        <f>IF(WEEKDAY(soki[[#This Row],[data]],2)&lt;6,G$759,5000)*IF(soki[[#This Row],[data]]=B405,0,1)</f>
        <v>0</v>
      </c>
      <c r="G406">
        <f>IF(G405-soki[[#This Row],[wielkosc_zamowienia]]+soki[[#This Row],[Dzien Produkcji]]&gt;0,G405+soki[[#This Row],[Dzien Produkcji]]-soki[[#This Row],[wielkosc_zamowienia]],G405+soki[[#This Row],[Dzien Produkcji]])</f>
        <v>31479</v>
      </c>
      <c r="H406">
        <f>IF(G405+F406-soki[[#This Row],[wielkosc_zamowienia]]&lt;0,soki[[#This Row],[wielkosc_zamowienia]],0)</f>
        <v>0</v>
      </c>
      <c r="I406">
        <f>I405+(IF(H405&gt;0,1,0)*IF(soki[[#This Row],[Dzien Produkcji]]=12000,H405,0))</f>
        <v>0</v>
      </c>
    </row>
    <row r="407" spans="1:9" x14ac:dyDescent="0.25">
      <c r="A407">
        <v>406</v>
      </c>
      <c r="B407" s="1">
        <v>44397</v>
      </c>
      <c r="C407" t="s">
        <v>4</v>
      </c>
      <c r="D407">
        <v>1500</v>
      </c>
      <c r="E407">
        <v>1</v>
      </c>
      <c r="F407">
        <f>IF(WEEKDAY(soki[[#This Row],[data]],2)&lt;6,G$759,5000)*IF(soki[[#This Row],[data]]=B406,0,1)</f>
        <v>13179</v>
      </c>
      <c r="G407">
        <f>IF(G406-soki[[#This Row],[wielkosc_zamowienia]]+soki[[#This Row],[Dzien Produkcji]]&gt;0,G406+soki[[#This Row],[Dzien Produkcji]]-soki[[#This Row],[wielkosc_zamowienia]],G406+soki[[#This Row],[Dzien Produkcji]])</f>
        <v>43158</v>
      </c>
      <c r="H407">
        <f>IF(G406+F407-soki[[#This Row],[wielkosc_zamowienia]]&lt;0,soki[[#This Row],[wielkosc_zamowienia]],0)</f>
        <v>0</v>
      </c>
      <c r="I407">
        <f>I406+(IF(H406&gt;0,1,0)*IF(soki[[#This Row],[Dzien Produkcji]]=12000,H406,0))</f>
        <v>0</v>
      </c>
    </row>
    <row r="408" spans="1:9" x14ac:dyDescent="0.25">
      <c r="A408">
        <v>407</v>
      </c>
      <c r="B408" s="1">
        <v>44397</v>
      </c>
      <c r="C408" t="s">
        <v>5</v>
      </c>
      <c r="D408">
        <v>6820</v>
      </c>
      <c r="E408">
        <v>1</v>
      </c>
      <c r="F408">
        <f>IF(WEEKDAY(soki[[#This Row],[data]],2)&lt;6,G$759,5000)*IF(soki[[#This Row],[data]]=B407,0,1)</f>
        <v>0</v>
      </c>
      <c r="G408">
        <f>IF(G407-soki[[#This Row],[wielkosc_zamowienia]]+soki[[#This Row],[Dzien Produkcji]]&gt;0,G407+soki[[#This Row],[Dzien Produkcji]]-soki[[#This Row],[wielkosc_zamowienia]],G407+soki[[#This Row],[Dzien Produkcji]])</f>
        <v>36338</v>
      </c>
      <c r="H408">
        <f>IF(G407+F408-soki[[#This Row],[wielkosc_zamowienia]]&lt;0,soki[[#This Row],[wielkosc_zamowienia]],0)</f>
        <v>0</v>
      </c>
      <c r="I408">
        <f>I407+(IF(H407&gt;0,1,0)*IF(soki[[#This Row],[Dzien Produkcji]]=12000,H407,0))</f>
        <v>0</v>
      </c>
    </row>
    <row r="409" spans="1:9" x14ac:dyDescent="0.25">
      <c r="A409">
        <v>408</v>
      </c>
      <c r="B409" s="1">
        <v>44398</v>
      </c>
      <c r="C409" t="s">
        <v>4</v>
      </c>
      <c r="D409">
        <v>2150</v>
      </c>
      <c r="E409">
        <v>1</v>
      </c>
      <c r="F409">
        <f>IF(WEEKDAY(soki[[#This Row],[data]],2)&lt;6,G$759,5000)*IF(soki[[#This Row],[data]]=B408,0,1)</f>
        <v>13179</v>
      </c>
      <c r="G409">
        <f>IF(G408-soki[[#This Row],[wielkosc_zamowienia]]+soki[[#This Row],[Dzien Produkcji]]&gt;0,G408+soki[[#This Row],[Dzien Produkcji]]-soki[[#This Row],[wielkosc_zamowienia]],G408+soki[[#This Row],[Dzien Produkcji]])</f>
        <v>47367</v>
      </c>
      <c r="H409">
        <f>IF(G408+F409-soki[[#This Row],[wielkosc_zamowienia]]&lt;0,soki[[#This Row],[wielkosc_zamowienia]],0)</f>
        <v>0</v>
      </c>
      <c r="I409">
        <f>I408+(IF(H408&gt;0,1,0)*IF(soki[[#This Row],[Dzien Produkcji]]=12000,H408,0))</f>
        <v>0</v>
      </c>
    </row>
    <row r="410" spans="1:9" x14ac:dyDescent="0.25">
      <c r="A410">
        <v>409</v>
      </c>
      <c r="B410" s="1">
        <v>44399</v>
      </c>
      <c r="C410" t="s">
        <v>7</v>
      </c>
      <c r="D410">
        <v>6600</v>
      </c>
      <c r="E410">
        <v>1</v>
      </c>
      <c r="F410">
        <f>IF(WEEKDAY(soki[[#This Row],[data]],2)&lt;6,G$759,5000)*IF(soki[[#This Row],[data]]=B409,0,1)</f>
        <v>13179</v>
      </c>
      <c r="G410">
        <f>IF(G409-soki[[#This Row],[wielkosc_zamowienia]]+soki[[#This Row],[Dzien Produkcji]]&gt;0,G409+soki[[#This Row],[Dzien Produkcji]]-soki[[#This Row],[wielkosc_zamowienia]],G409+soki[[#This Row],[Dzien Produkcji]])</f>
        <v>53946</v>
      </c>
      <c r="H410">
        <f>IF(G409+F410-soki[[#This Row],[wielkosc_zamowienia]]&lt;0,soki[[#This Row],[wielkosc_zamowienia]],0)</f>
        <v>0</v>
      </c>
      <c r="I410">
        <f>I409+(IF(H409&gt;0,1,0)*IF(soki[[#This Row],[Dzien Produkcji]]=12000,H409,0))</f>
        <v>0</v>
      </c>
    </row>
    <row r="411" spans="1:9" x14ac:dyDescent="0.25">
      <c r="A411">
        <v>410</v>
      </c>
      <c r="B411" s="1">
        <v>44399</v>
      </c>
      <c r="C411" t="s">
        <v>5</v>
      </c>
      <c r="D411">
        <v>7270</v>
      </c>
      <c r="E411">
        <v>1</v>
      </c>
      <c r="F411">
        <f>IF(WEEKDAY(soki[[#This Row],[data]],2)&lt;6,G$759,5000)*IF(soki[[#This Row],[data]]=B410,0,1)</f>
        <v>0</v>
      </c>
      <c r="G411">
        <f>IF(G410-soki[[#This Row],[wielkosc_zamowienia]]+soki[[#This Row],[Dzien Produkcji]]&gt;0,G410+soki[[#This Row],[Dzien Produkcji]]-soki[[#This Row],[wielkosc_zamowienia]],G410+soki[[#This Row],[Dzien Produkcji]])</f>
        <v>46676</v>
      </c>
      <c r="H411">
        <f>IF(G410+F411-soki[[#This Row],[wielkosc_zamowienia]]&lt;0,soki[[#This Row],[wielkosc_zamowienia]],0)</f>
        <v>0</v>
      </c>
      <c r="I411">
        <f>I410+(IF(H410&gt;0,1,0)*IF(soki[[#This Row],[Dzien Produkcji]]=12000,H410,0))</f>
        <v>0</v>
      </c>
    </row>
    <row r="412" spans="1:9" x14ac:dyDescent="0.25">
      <c r="A412">
        <v>411</v>
      </c>
      <c r="B412" s="1">
        <v>44399</v>
      </c>
      <c r="C412" t="s">
        <v>4</v>
      </c>
      <c r="D412">
        <v>1560</v>
      </c>
      <c r="E412">
        <v>1</v>
      </c>
      <c r="F412">
        <f>IF(WEEKDAY(soki[[#This Row],[data]],2)&lt;6,G$759,5000)*IF(soki[[#This Row],[data]]=B411,0,1)</f>
        <v>0</v>
      </c>
      <c r="G412">
        <f>IF(G411-soki[[#This Row],[wielkosc_zamowienia]]+soki[[#This Row],[Dzien Produkcji]]&gt;0,G411+soki[[#This Row],[Dzien Produkcji]]-soki[[#This Row],[wielkosc_zamowienia]],G411+soki[[#This Row],[Dzien Produkcji]])</f>
        <v>45116</v>
      </c>
      <c r="H412">
        <f>IF(G411+F412-soki[[#This Row],[wielkosc_zamowienia]]&lt;0,soki[[#This Row],[wielkosc_zamowienia]],0)</f>
        <v>0</v>
      </c>
      <c r="I412">
        <f>I411+(IF(H411&gt;0,1,0)*IF(soki[[#This Row],[Dzien Produkcji]]=12000,H411,0))</f>
        <v>0</v>
      </c>
    </row>
    <row r="413" spans="1:9" x14ac:dyDescent="0.25">
      <c r="A413">
        <v>412</v>
      </c>
      <c r="B413" s="1">
        <v>44399</v>
      </c>
      <c r="C413" t="s">
        <v>6</v>
      </c>
      <c r="D413">
        <v>7040</v>
      </c>
      <c r="E413">
        <v>1</v>
      </c>
      <c r="F413">
        <f>IF(WEEKDAY(soki[[#This Row],[data]],2)&lt;6,G$759,5000)*IF(soki[[#This Row],[data]]=B412,0,1)</f>
        <v>0</v>
      </c>
      <c r="G413">
        <f>IF(G412-soki[[#This Row],[wielkosc_zamowienia]]+soki[[#This Row],[Dzien Produkcji]]&gt;0,G412+soki[[#This Row],[Dzien Produkcji]]-soki[[#This Row],[wielkosc_zamowienia]],G412+soki[[#This Row],[Dzien Produkcji]])</f>
        <v>38076</v>
      </c>
      <c r="H413">
        <f>IF(G412+F413-soki[[#This Row],[wielkosc_zamowienia]]&lt;0,soki[[#This Row],[wielkosc_zamowienia]],0)</f>
        <v>0</v>
      </c>
      <c r="I413">
        <f>I412+(IF(H412&gt;0,1,0)*IF(soki[[#This Row],[Dzien Produkcji]]=12000,H412,0))</f>
        <v>0</v>
      </c>
    </row>
    <row r="414" spans="1:9" x14ac:dyDescent="0.25">
      <c r="A414">
        <v>413</v>
      </c>
      <c r="B414" s="1">
        <v>44400</v>
      </c>
      <c r="C414" t="s">
        <v>7</v>
      </c>
      <c r="D414">
        <v>2470</v>
      </c>
      <c r="E414">
        <v>1</v>
      </c>
      <c r="F414">
        <f>IF(WEEKDAY(soki[[#This Row],[data]],2)&lt;6,G$759,5000)*IF(soki[[#This Row],[data]]=B413,0,1)</f>
        <v>13179</v>
      </c>
      <c r="G414">
        <f>IF(G413-soki[[#This Row],[wielkosc_zamowienia]]+soki[[#This Row],[Dzien Produkcji]]&gt;0,G413+soki[[#This Row],[Dzien Produkcji]]-soki[[#This Row],[wielkosc_zamowienia]],G413+soki[[#This Row],[Dzien Produkcji]])</f>
        <v>48785</v>
      </c>
      <c r="H414">
        <f>IF(G413+F414-soki[[#This Row],[wielkosc_zamowienia]]&lt;0,soki[[#This Row],[wielkosc_zamowienia]],0)</f>
        <v>0</v>
      </c>
      <c r="I414">
        <f>I413+(IF(H413&gt;0,1,0)*IF(soki[[#This Row],[Dzien Produkcji]]=12000,H413,0))</f>
        <v>0</v>
      </c>
    </row>
    <row r="415" spans="1:9" x14ac:dyDescent="0.25">
      <c r="A415">
        <v>414</v>
      </c>
      <c r="B415" s="1">
        <v>44400</v>
      </c>
      <c r="C415" t="s">
        <v>4</v>
      </c>
      <c r="D415">
        <v>8550</v>
      </c>
      <c r="E415">
        <v>1</v>
      </c>
      <c r="F415">
        <f>IF(WEEKDAY(soki[[#This Row],[data]],2)&lt;6,G$759,5000)*IF(soki[[#This Row],[data]]=B414,0,1)</f>
        <v>0</v>
      </c>
      <c r="G415">
        <f>IF(G414-soki[[#This Row],[wielkosc_zamowienia]]+soki[[#This Row],[Dzien Produkcji]]&gt;0,G414+soki[[#This Row],[Dzien Produkcji]]-soki[[#This Row],[wielkosc_zamowienia]],G414+soki[[#This Row],[Dzien Produkcji]])</f>
        <v>40235</v>
      </c>
      <c r="H415">
        <f>IF(G414+F415-soki[[#This Row],[wielkosc_zamowienia]]&lt;0,soki[[#This Row],[wielkosc_zamowienia]],0)</f>
        <v>0</v>
      </c>
      <c r="I415">
        <f>I414+(IF(H414&gt;0,1,0)*IF(soki[[#This Row],[Dzien Produkcji]]=12000,H414,0))</f>
        <v>0</v>
      </c>
    </row>
    <row r="416" spans="1:9" x14ac:dyDescent="0.25">
      <c r="A416">
        <v>415</v>
      </c>
      <c r="B416" s="1">
        <v>44400</v>
      </c>
      <c r="C416" t="s">
        <v>5</v>
      </c>
      <c r="D416">
        <v>6160</v>
      </c>
      <c r="E416">
        <v>1</v>
      </c>
      <c r="F416">
        <f>IF(WEEKDAY(soki[[#This Row],[data]],2)&lt;6,G$759,5000)*IF(soki[[#This Row],[data]]=B415,0,1)</f>
        <v>0</v>
      </c>
      <c r="G416">
        <f>IF(G415-soki[[#This Row],[wielkosc_zamowienia]]+soki[[#This Row],[Dzien Produkcji]]&gt;0,G415+soki[[#This Row],[Dzien Produkcji]]-soki[[#This Row],[wielkosc_zamowienia]],G415+soki[[#This Row],[Dzien Produkcji]])</f>
        <v>34075</v>
      </c>
      <c r="H416">
        <f>IF(G415+F416-soki[[#This Row],[wielkosc_zamowienia]]&lt;0,soki[[#This Row],[wielkosc_zamowienia]],0)</f>
        <v>0</v>
      </c>
      <c r="I416">
        <f>I415+(IF(H415&gt;0,1,0)*IF(soki[[#This Row],[Dzien Produkcji]]=12000,H415,0))</f>
        <v>0</v>
      </c>
    </row>
    <row r="417" spans="1:9" x14ac:dyDescent="0.25">
      <c r="A417">
        <v>416</v>
      </c>
      <c r="B417" s="1">
        <v>44401</v>
      </c>
      <c r="C417" t="s">
        <v>7</v>
      </c>
      <c r="D417">
        <v>9010</v>
      </c>
      <c r="E417">
        <v>1</v>
      </c>
      <c r="F417">
        <f>IF(WEEKDAY(soki[[#This Row],[data]],2)&lt;6,G$759,5000)*IF(soki[[#This Row],[data]]=B416,0,1)</f>
        <v>5000</v>
      </c>
      <c r="G417">
        <f>IF(G416-soki[[#This Row],[wielkosc_zamowienia]]+soki[[#This Row],[Dzien Produkcji]]&gt;0,G416+soki[[#This Row],[Dzien Produkcji]]-soki[[#This Row],[wielkosc_zamowienia]],G416+soki[[#This Row],[Dzien Produkcji]])</f>
        <v>30065</v>
      </c>
      <c r="H417">
        <f>IF(G416+F417-soki[[#This Row],[wielkosc_zamowienia]]&lt;0,soki[[#This Row],[wielkosc_zamowienia]],0)</f>
        <v>0</v>
      </c>
      <c r="I417">
        <f>I416+(IF(H416&gt;0,1,0)*IF(soki[[#This Row],[Dzien Produkcji]]=12000,H416,0))</f>
        <v>0</v>
      </c>
    </row>
    <row r="418" spans="1:9" x14ac:dyDescent="0.25">
      <c r="A418">
        <v>417</v>
      </c>
      <c r="B418" s="1">
        <v>44401</v>
      </c>
      <c r="C418" t="s">
        <v>6</v>
      </c>
      <c r="D418">
        <v>1400</v>
      </c>
      <c r="E418">
        <v>1</v>
      </c>
      <c r="F418">
        <f>IF(WEEKDAY(soki[[#This Row],[data]],2)&lt;6,G$759,5000)*IF(soki[[#This Row],[data]]=B417,0,1)</f>
        <v>0</v>
      </c>
      <c r="G418">
        <f>IF(G417-soki[[#This Row],[wielkosc_zamowienia]]+soki[[#This Row],[Dzien Produkcji]]&gt;0,G417+soki[[#This Row],[Dzien Produkcji]]-soki[[#This Row],[wielkosc_zamowienia]],G417+soki[[#This Row],[Dzien Produkcji]])</f>
        <v>28665</v>
      </c>
      <c r="H418">
        <f>IF(G417+F418-soki[[#This Row],[wielkosc_zamowienia]]&lt;0,soki[[#This Row],[wielkosc_zamowienia]],0)</f>
        <v>0</v>
      </c>
      <c r="I418">
        <f>I417+(IF(H417&gt;0,1,0)*IF(soki[[#This Row],[Dzien Produkcji]]=12000,H417,0))</f>
        <v>0</v>
      </c>
    </row>
    <row r="419" spans="1:9" x14ac:dyDescent="0.25">
      <c r="A419">
        <v>418</v>
      </c>
      <c r="B419" s="1">
        <v>44401</v>
      </c>
      <c r="C419" t="s">
        <v>5</v>
      </c>
      <c r="D419">
        <v>7730</v>
      </c>
      <c r="E419">
        <v>1</v>
      </c>
      <c r="F419">
        <f>IF(WEEKDAY(soki[[#This Row],[data]],2)&lt;6,G$759,5000)*IF(soki[[#This Row],[data]]=B418,0,1)</f>
        <v>0</v>
      </c>
      <c r="G419">
        <f>IF(G418-soki[[#This Row],[wielkosc_zamowienia]]+soki[[#This Row],[Dzien Produkcji]]&gt;0,G418+soki[[#This Row],[Dzien Produkcji]]-soki[[#This Row],[wielkosc_zamowienia]],G418+soki[[#This Row],[Dzien Produkcji]])</f>
        <v>20935</v>
      </c>
      <c r="H419">
        <f>IF(G418+F419-soki[[#This Row],[wielkosc_zamowienia]]&lt;0,soki[[#This Row],[wielkosc_zamowienia]],0)</f>
        <v>0</v>
      </c>
      <c r="I419">
        <f>I418+(IF(H418&gt;0,1,0)*IF(soki[[#This Row],[Dzien Produkcji]]=12000,H418,0))</f>
        <v>0</v>
      </c>
    </row>
    <row r="420" spans="1:9" x14ac:dyDescent="0.25">
      <c r="A420">
        <v>419</v>
      </c>
      <c r="B420" s="1">
        <v>44401</v>
      </c>
      <c r="C420" t="s">
        <v>4</v>
      </c>
      <c r="D420">
        <v>8020</v>
      </c>
      <c r="E420">
        <v>1</v>
      </c>
      <c r="F420">
        <f>IF(WEEKDAY(soki[[#This Row],[data]],2)&lt;6,G$759,5000)*IF(soki[[#This Row],[data]]=B419,0,1)</f>
        <v>0</v>
      </c>
      <c r="G420">
        <f>IF(G419-soki[[#This Row],[wielkosc_zamowienia]]+soki[[#This Row],[Dzien Produkcji]]&gt;0,G419+soki[[#This Row],[Dzien Produkcji]]-soki[[#This Row],[wielkosc_zamowienia]],G419+soki[[#This Row],[Dzien Produkcji]])</f>
        <v>12915</v>
      </c>
      <c r="H420">
        <f>IF(G419+F420-soki[[#This Row],[wielkosc_zamowienia]]&lt;0,soki[[#This Row],[wielkosc_zamowienia]],0)</f>
        <v>0</v>
      </c>
      <c r="I420">
        <f>I419+(IF(H419&gt;0,1,0)*IF(soki[[#This Row],[Dzien Produkcji]]=12000,H419,0))</f>
        <v>0</v>
      </c>
    </row>
    <row r="421" spans="1:9" x14ac:dyDescent="0.25">
      <c r="A421">
        <v>420</v>
      </c>
      <c r="B421" s="1">
        <v>44402</v>
      </c>
      <c r="C421" t="s">
        <v>4</v>
      </c>
      <c r="D421">
        <v>2730</v>
      </c>
      <c r="E421">
        <v>1</v>
      </c>
      <c r="F421">
        <f>IF(WEEKDAY(soki[[#This Row],[data]],2)&lt;6,G$759,5000)*IF(soki[[#This Row],[data]]=B420,0,1)</f>
        <v>5000</v>
      </c>
      <c r="G421">
        <f>IF(G420-soki[[#This Row],[wielkosc_zamowienia]]+soki[[#This Row],[Dzien Produkcji]]&gt;0,G420+soki[[#This Row],[Dzien Produkcji]]-soki[[#This Row],[wielkosc_zamowienia]],G420+soki[[#This Row],[Dzien Produkcji]])</f>
        <v>15185</v>
      </c>
      <c r="H421">
        <f>IF(G420+F421-soki[[#This Row],[wielkosc_zamowienia]]&lt;0,soki[[#This Row],[wielkosc_zamowienia]],0)</f>
        <v>0</v>
      </c>
      <c r="I421">
        <f>I420+(IF(H420&gt;0,1,0)*IF(soki[[#This Row],[Dzien Produkcji]]=12000,H420,0))</f>
        <v>0</v>
      </c>
    </row>
    <row r="422" spans="1:9" x14ac:dyDescent="0.25">
      <c r="A422">
        <v>421</v>
      </c>
      <c r="B422" s="1">
        <v>44403</v>
      </c>
      <c r="C422" t="s">
        <v>6</v>
      </c>
      <c r="D422">
        <v>8340</v>
      </c>
      <c r="E422">
        <v>1</v>
      </c>
      <c r="F422">
        <f>IF(WEEKDAY(soki[[#This Row],[data]],2)&lt;6,G$759,5000)*IF(soki[[#This Row],[data]]=B421,0,1)</f>
        <v>13179</v>
      </c>
      <c r="G422">
        <f>IF(G421-soki[[#This Row],[wielkosc_zamowienia]]+soki[[#This Row],[Dzien Produkcji]]&gt;0,G421+soki[[#This Row],[Dzien Produkcji]]-soki[[#This Row],[wielkosc_zamowienia]],G421+soki[[#This Row],[Dzien Produkcji]])</f>
        <v>20024</v>
      </c>
      <c r="H422">
        <f>IF(G421+F422-soki[[#This Row],[wielkosc_zamowienia]]&lt;0,soki[[#This Row],[wielkosc_zamowienia]],0)</f>
        <v>0</v>
      </c>
      <c r="I422">
        <f>I421+(IF(H421&gt;0,1,0)*IF(soki[[#This Row],[Dzien Produkcji]]=12000,H421,0))</f>
        <v>0</v>
      </c>
    </row>
    <row r="423" spans="1:9" x14ac:dyDescent="0.25">
      <c r="A423">
        <v>422</v>
      </c>
      <c r="B423" s="1">
        <v>44404</v>
      </c>
      <c r="C423" t="s">
        <v>5</v>
      </c>
      <c r="D423">
        <v>850</v>
      </c>
      <c r="E423">
        <v>1</v>
      </c>
      <c r="F423">
        <f>IF(WEEKDAY(soki[[#This Row],[data]],2)&lt;6,G$759,5000)*IF(soki[[#This Row],[data]]=B422,0,1)</f>
        <v>13179</v>
      </c>
      <c r="G423">
        <f>IF(G422-soki[[#This Row],[wielkosc_zamowienia]]+soki[[#This Row],[Dzien Produkcji]]&gt;0,G422+soki[[#This Row],[Dzien Produkcji]]-soki[[#This Row],[wielkosc_zamowienia]],G422+soki[[#This Row],[Dzien Produkcji]])</f>
        <v>32353</v>
      </c>
      <c r="H423">
        <f>IF(G422+F423-soki[[#This Row],[wielkosc_zamowienia]]&lt;0,soki[[#This Row],[wielkosc_zamowienia]],0)</f>
        <v>0</v>
      </c>
      <c r="I423">
        <f>I422+(IF(H422&gt;0,1,0)*IF(soki[[#This Row],[Dzien Produkcji]]=12000,H422,0))</f>
        <v>0</v>
      </c>
    </row>
    <row r="424" spans="1:9" x14ac:dyDescent="0.25">
      <c r="A424">
        <v>423</v>
      </c>
      <c r="B424" s="1">
        <v>44404</v>
      </c>
      <c r="C424" t="s">
        <v>7</v>
      </c>
      <c r="D424">
        <v>8740</v>
      </c>
      <c r="E424">
        <v>1</v>
      </c>
      <c r="F424">
        <f>IF(WEEKDAY(soki[[#This Row],[data]],2)&lt;6,G$759,5000)*IF(soki[[#This Row],[data]]=B423,0,1)</f>
        <v>0</v>
      </c>
      <c r="G424">
        <f>IF(G423-soki[[#This Row],[wielkosc_zamowienia]]+soki[[#This Row],[Dzien Produkcji]]&gt;0,G423+soki[[#This Row],[Dzien Produkcji]]-soki[[#This Row],[wielkosc_zamowienia]],G423+soki[[#This Row],[Dzien Produkcji]])</f>
        <v>23613</v>
      </c>
      <c r="H424">
        <f>IF(G423+F424-soki[[#This Row],[wielkosc_zamowienia]]&lt;0,soki[[#This Row],[wielkosc_zamowienia]],0)</f>
        <v>0</v>
      </c>
      <c r="I424">
        <f>I423+(IF(H423&gt;0,1,0)*IF(soki[[#This Row],[Dzien Produkcji]]=12000,H423,0))</f>
        <v>0</v>
      </c>
    </row>
    <row r="425" spans="1:9" x14ac:dyDescent="0.25">
      <c r="A425">
        <v>424</v>
      </c>
      <c r="B425" s="1">
        <v>44405</v>
      </c>
      <c r="C425" t="s">
        <v>5</v>
      </c>
      <c r="D425">
        <v>6720</v>
      </c>
      <c r="E425">
        <v>1</v>
      </c>
      <c r="F425">
        <f>IF(WEEKDAY(soki[[#This Row],[data]],2)&lt;6,G$759,5000)*IF(soki[[#This Row],[data]]=B424,0,1)</f>
        <v>13179</v>
      </c>
      <c r="G425">
        <f>IF(G424-soki[[#This Row],[wielkosc_zamowienia]]+soki[[#This Row],[Dzien Produkcji]]&gt;0,G424+soki[[#This Row],[Dzien Produkcji]]-soki[[#This Row],[wielkosc_zamowienia]],G424+soki[[#This Row],[Dzien Produkcji]])</f>
        <v>30072</v>
      </c>
      <c r="H425">
        <f>IF(G424+F425-soki[[#This Row],[wielkosc_zamowienia]]&lt;0,soki[[#This Row],[wielkosc_zamowienia]],0)</f>
        <v>0</v>
      </c>
      <c r="I425">
        <f>I424+(IF(H424&gt;0,1,0)*IF(soki[[#This Row],[Dzien Produkcji]]=12000,H424,0))</f>
        <v>0</v>
      </c>
    </row>
    <row r="426" spans="1:9" x14ac:dyDescent="0.25">
      <c r="A426">
        <v>425</v>
      </c>
      <c r="B426" s="1">
        <v>44405</v>
      </c>
      <c r="C426" t="s">
        <v>4</v>
      </c>
      <c r="D426">
        <v>780</v>
      </c>
      <c r="E426">
        <v>1</v>
      </c>
      <c r="F426">
        <f>IF(WEEKDAY(soki[[#This Row],[data]],2)&lt;6,G$759,5000)*IF(soki[[#This Row],[data]]=B425,0,1)</f>
        <v>0</v>
      </c>
      <c r="G426">
        <f>IF(G425-soki[[#This Row],[wielkosc_zamowienia]]+soki[[#This Row],[Dzien Produkcji]]&gt;0,G425+soki[[#This Row],[Dzien Produkcji]]-soki[[#This Row],[wielkosc_zamowienia]],G425+soki[[#This Row],[Dzien Produkcji]])</f>
        <v>29292</v>
      </c>
      <c r="H426">
        <f>IF(G425+F426-soki[[#This Row],[wielkosc_zamowienia]]&lt;0,soki[[#This Row],[wielkosc_zamowienia]],0)</f>
        <v>0</v>
      </c>
      <c r="I426">
        <f>I425+(IF(H425&gt;0,1,0)*IF(soki[[#This Row],[Dzien Produkcji]]=12000,H425,0))</f>
        <v>0</v>
      </c>
    </row>
    <row r="427" spans="1:9" x14ac:dyDescent="0.25">
      <c r="A427">
        <v>426</v>
      </c>
      <c r="B427" s="1">
        <v>44405</v>
      </c>
      <c r="C427" t="s">
        <v>7</v>
      </c>
      <c r="D427">
        <v>1020</v>
      </c>
      <c r="E427">
        <v>1</v>
      </c>
      <c r="F427">
        <f>IF(WEEKDAY(soki[[#This Row],[data]],2)&lt;6,G$759,5000)*IF(soki[[#This Row],[data]]=B426,0,1)</f>
        <v>0</v>
      </c>
      <c r="G427">
        <f>IF(G426-soki[[#This Row],[wielkosc_zamowienia]]+soki[[#This Row],[Dzien Produkcji]]&gt;0,G426+soki[[#This Row],[Dzien Produkcji]]-soki[[#This Row],[wielkosc_zamowienia]],G426+soki[[#This Row],[Dzien Produkcji]])</f>
        <v>28272</v>
      </c>
      <c r="H427">
        <f>IF(G426+F427-soki[[#This Row],[wielkosc_zamowienia]]&lt;0,soki[[#This Row],[wielkosc_zamowienia]],0)</f>
        <v>0</v>
      </c>
      <c r="I427">
        <f>I426+(IF(H426&gt;0,1,0)*IF(soki[[#This Row],[Dzien Produkcji]]=12000,H426,0))</f>
        <v>0</v>
      </c>
    </row>
    <row r="428" spans="1:9" x14ac:dyDescent="0.25">
      <c r="A428">
        <v>427</v>
      </c>
      <c r="B428" s="1">
        <v>44406</v>
      </c>
      <c r="C428" t="s">
        <v>5</v>
      </c>
      <c r="D428">
        <v>4870</v>
      </c>
      <c r="E428">
        <v>1</v>
      </c>
      <c r="F428">
        <f>IF(WEEKDAY(soki[[#This Row],[data]],2)&lt;6,G$759,5000)*IF(soki[[#This Row],[data]]=B427,0,1)</f>
        <v>13179</v>
      </c>
      <c r="G428">
        <f>IF(G427-soki[[#This Row],[wielkosc_zamowienia]]+soki[[#This Row],[Dzien Produkcji]]&gt;0,G427+soki[[#This Row],[Dzien Produkcji]]-soki[[#This Row],[wielkosc_zamowienia]],G427+soki[[#This Row],[Dzien Produkcji]])</f>
        <v>36581</v>
      </c>
      <c r="H428">
        <f>IF(G427+F428-soki[[#This Row],[wielkosc_zamowienia]]&lt;0,soki[[#This Row],[wielkosc_zamowienia]],0)</f>
        <v>0</v>
      </c>
      <c r="I428">
        <f>I427+(IF(H427&gt;0,1,0)*IF(soki[[#This Row],[Dzien Produkcji]]=12000,H427,0))</f>
        <v>0</v>
      </c>
    </row>
    <row r="429" spans="1:9" x14ac:dyDescent="0.25">
      <c r="A429">
        <v>428</v>
      </c>
      <c r="B429" s="1">
        <v>44406</v>
      </c>
      <c r="C429" t="s">
        <v>6</v>
      </c>
      <c r="D429">
        <v>7250</v>
      </c>
      <c r="E429">
        <v>1</v>
      </c>
      <c r="F429">
        <f>IF(WEEKDAY(soki[[#This Row],[data]],2)&lt;6,G$759,5000)*IF(soki[[#This Row],[data]]=B428,0,1)</f>
        <v>0</v>
      </c>
      <c r="G429">
        <f>IF(G428-soki[[#This Row],[wielkosc_zamowienia]]+soki[[#This Row],[Dzien Produkcji]]&gt;0,G428+soki[[#This Row],[Dzien Produkcji]]-soki[[#This Row],[wielkosc_zamowienia]],G428+soki[[#This Row],[Dzien Produkcji]])</f>
        <v>29331</v>
      </c>
      <c r="H429">
        <f>IF(G428+F429-soki[[#This Row],[wielkosc_zamowienia]]&lt;0,soki[[#This Row],[wielkosc_zamowienia]],0)</f>
        <v>0</v>
      </c>
      <c r="I429">
        <f>I428+(IF(H428&gt;0,1,0)*IF(soki[[#This Row],[Dzien Produkcji]]=12000,H428,0))</f>
        <v>0</v>
      </c>
    </row>
    <row r="430" spans="1:9" x14ac:dyDescent="0.25">
      <c r="A430">
        <v>429</v>
      </c>
      <c r="B430" s="1">
        <v>44406</v>
      </c>
      <c r="C430" t="s">
        <v>4</v>
      </c>
      <c r="D430">
        <v>330</v>
      </c>
      <c r="E430">
        <v>1</v>
      </c>
      <c r="F430">
        <f>IF(WEEKDAY(soki[[#This Row],[data]],2)&lt;6,G$759,5000)*IF(soki[[#This Row],[data]]=B429,0,1)</f>
        <v>0</v>
      </c>
      <c r="G430">
        <f>IF(G429-soki[[#This Row],[wielkosc_zamowienia]]+soki[[#This Row],[Dzien Produkcji]]&gt;0,G429+soki[[#This Row],[Dzien Produkcji]]-soki[[#This Row],[wielkosc_zamowienia]],G429+soki[[#This Row],[Dzien Produkcji]])</f>
        <v>29001</v>
      </c>
      <c r="H430">
        <f>IF(G429+F430-soki[[#This Row],[wielkosc_zamowienia]]&lt;0,soki[[#This Row],[wielkosc_zamowienia]],0)</f>
        <v>0</v>
      </c>
      <c r="I430">
        <f>I429+(IF(H429&gt;0,1,0)*IF(soki[[#This Row],[Dzien Produkcji]]=12000,H429,0))</f>
        <v>0</v>
      </c>
    </row>
    <row r="431" spans="1:9" x14ac:dyDescent="0.25">
      <c r="A431">
        <v>430</v>
      </c>
      <c r="B431" s="1">
        <v>44407</v>
      </c>
      <c r="C431" t="s">
        <v>5</v>
      </c>
      <c r="D431">
        <v>3290</v>
      </c>
      <c r="E431">
        <v>1</v>
      </c>
      <c r="F431">
        <f>IF(WEEKDAY(soki[[#This Row],[data]],2)&lt;6,G$759,5000)*IF(soki[[#This Row],[data]]=B430,0,1)</f>
        <v>13179</v>
      </c>
      <c r="G431">
        <f>IF(G430-soki[[#This Row],[wielkosc_zamowienia]]+soki[[#This Row],[Dzien Produkcji]]&gt;0,G430+soki[[#This Row],[Dzien Produkcji]]-soki[[#This Row],[wielkosc_zamowienia]],G430+soki[[#This Row],[Dzien Produkcji]])</f>
        <v>38890</v>
      </c>
      <c r="H431">
        <f>IF(G430+F431-soki[[#This Row],[wielkosc_zamowienia]]&lt;0,soki[[#This Row],[wielkosc_zamowienia]],0)</f>
        <v>0</v>
      </c>
      <c r="I431">
        <f>I430+(IF(H430&gt;0,1,0)*IF(soki[[#This Row],[Dzien Produkcji]]=12000,H430,0))</f>
        <v>0</v>
      </c>
    </row>
    <row r="432" spans="1:9" x14ac:dyDescent="0.25">
      <c r="A432">
        <v>431</v>
      </c>
      <c r="B432" s="1">
        <v>44407</v>
      </c>
      <c r="C432" t="s">
        <v>6</v>
      </c>
      <c r="D432">
        <v>3820</v>
      </c>
      <c r="E432">
        <v>1</v>
      </c>
      <c r="F432">
        <f>IF(WEEKDAY(soki[[#This Row],[data]],2)&lt;6,G$759,5000)*IF(soki[[#This Row],[data]]=B431,0,1)</f>
        <v>0</v>
      </c>
      <c r="G432">
        <f>IF(G431-soki[[#This Row],[wielkosc_zamowienia]]+soki[[#This Row],[Dzien Produkcji]]&gt;0,G431+soki[[#This Row],[Dzien Produkcji]]-soki[[#This Row],[wielkosc_zamowienia]],G431+soki[[#This Row],[Dzien Produkcji]])</f>
        <v>35070</v>
      </c>
      <c r="H432">
        <f>IF(G431+F432-soki[[#This Row],[wielkosc_zamowienia]]&lt;0,soki[[#This Row],[wielkosc_zamowienia]],0)</f>
        <v>0</v>
      </c>
      <c r="I432">
        <f>I431+(IF(H431&gt;0,1,0)*IF(soki[[#This Row],[Dzien Produkcji]]=12000,H431,0))</f>
        <v>0</v>
      </c>
    </row>
    <row r="433" spans="1:9" x14ac:dyDescent="0.25">
      <c r="A433">
        <v>432</v>
      </c>
      <c r="B433" s="1">
        <v>44407</v>
      </c>
      <c r="C433" t="s">
        <v>4</v>
      </c>
      <c r="D433">
        <v>5660</v>
      </c>
      <c r="E433">
        <v>1</v>
      </c>
      <c r="F433">
        <f>IF(WEEKDAY(soki[[#This Row],[data]],2)&lt;6,G$759,5000)*IF(soki[[#This Row],[data]]=B432,0,1)</f>
        <v>0</v>
      </c>
      <c r="G433">
        <f>IF(G432-soki[[#This Row],[wielkosc_zamowienia]]+soki[[#This Row],[Dzien Produkcji]]&gt;0,G432+soki[[#This Row],[Dzien Produkcji]]-soki[[#This Row],[wielkosc_zamowienia]],G432+soki[[#This Row],[Dzien Produkcji]])</f>
        <v>29410</v>
      </c>
      <c r="H433">
        <f>IF(G432+F433-soki[[#This Row],[wielkosc_zamowienia]]&lt;0,soki[[#This Row],[wielkosc_zamowienia]],0)</f>
        <v>0</v>
      </c>
      <c r="I433">
        <f>I432+(IF(H432&gt;0,1,0)*IF(soki[[#This Row],[Dzien Produkcji]]=12000,H432,0))</f>
        <v>0</v>
      </c>
    </row>
    <row r="434" spans="1:9" x14ac:dyDescent="0.25">
      <c r="A434">
        <v>433</v>
      </c>
      <c r="B434" s="1">
        <v>44408</v>
      </c>
      <c r="C434" t="s">
        <v>4</v>
      </c>
      <c r="D434">
        <v>4200</v>
      </c>
      <c r="E434">
        <v>1</v>
      </c>
      <c r="F434">
        <f>IF(WEEKDAY(soki[[#This Row],[data]],2)&lt;6,G$759,5000)*IF(soki[[#This Row],[data]]=B433,0,1)</f>
        <v>5000</v>
      </c>
      <c r="G434">
        <f>IF(G433-soki[[#This Row],[wielkosc_zamowienia]]+soki[[#This Row],[Dzien Produkcji]]&gt;0,G433+soki[[#This Row],[Dzien Produkcji]]-soki[[#This Row],[wielkosc_zamowienia]],G433+soki[[#This Row],[Dzien Produkcji]])</f>
        <v>30210</v>
      </c>
      <c r="H434">
        <f>IF(G433+F434-soki[[#This Row],[wielkosc_zamowienia]]&lt;0,soki[[#This Row],[wielkosc_zamowienia]],0)</f>
        <v>0</v>
      </c>
      <c r="I434">
        <f>I433+(IF(H433&gt;0,1,0)*IF(soki[[#This Row],[Dzien Produkcji]]=12000,H433,0))</f>
        <v>0</v>
      </c>
    </row>
    <row r="435" spans="1:9" x14ac:dyDescent="0.25">
      <c r="A435">
        <v>434</v>
      </c>
      <c r="B435" s="1">
        <v>44408</v>
      </c>
      <c r="C435" t="s">
        <v>7</v>
      </c>
      <c r="D435">
        <v>5870</v>
      </c>
      <c r="E435">
        <v>1</v>
      </c>
      <c r="F435">
        <f>IF(WEEKDAY(soki[[#This Row],[data]],2)&lt;6,G$759,5000)*IF(soki[[#This Row],[data]]=B434,0,1)</f>
        <v>0</v>
      </c>
      <c r="G435">
        <f>IF(G434-soki[[#This Row],[wielkosc_zamowienia]]+soki[[#This Row],[Dzien Produkcji]]&gt;0,G434+soki[[#This Row],[Dzien Produkcji]]-soki[[#This Row],[wielkosc_zamowienia]],G434+soki[[#This Row],[Dzien Produkcji]])</f>
        <v>24340</v>
      </c>
      <c r="H435">
        <f>IF(G434+F435-soki[[#This Row],[wielkosc_zamowienia]]&lt;0,soki[[#This Row],[wielkosc_zamowienia]],0)</f>
        <v>0</v>
      </c>
      <c r="I435">
        <f>I434+(IF(H434&gt;0,1,0)*IF(soki[[#This Row],[Dzien Produkcji]]=12000,H434,0))</f>
        <v>0</v>
      </c>
    </row>
    <row r="436" spans="1:9" x14ac:dyDescent="0.25">
      <c r="A436">
        <v>435</v>
      </c>
      <c r="B436" s="1">
        <v>44408</v>
      </c>
      <c r="C436" t="s">
        <v>6</v>
      </c>
      <c r="D436">
        <v>1670</v>
      </c>
      <c r="E436">
        <v>1</v>
      </c>
      <c r="F436">
        <f>IF(WEEKDAY(soki[[#This Row],[data]],2)&lt;6,G$759,5000)*IF(soki[[#This Row],[data]]=B435,0,1)</f>
        <v>0</v>
      </c>
      <c r="G436">
        <f>IF(G435-soki[[#This Row],[wielkosc_zamowienia]]+soki[[#This Row],[Dzien Produkcji]]&gt;0,G435+soki[[#This Row],[Dzien Produkcji]]-soki[[#This Row],[wielkosc_zamowienia]],G435+soki[[#This Row],[Dzien Produkcji]])</f>
        <v>22670</v>
      </c>
      <c r="H436">
        <f>IF(G435+F436-soki[[#This Row],[wielkosc_zamowienia]]&lt;0,soki[[#This Row],[wielkosc_zamowienia]],0)</f>
        <v>0</v>
      </c>
      <c r="I436">
        <f>I435+(IF(H435&gt;0,1,0)*IF(soki[[#This Row],[Dzien Produkcji]]=12000,H435,0))</f>
        <v>0</v>
      </c>
    </row>
    <row r="437" spans="1:9" x14ac:dyDescent="0.25">
      <c r="A437">
        <v>436</v>
      </c>
      <c r="B437" s="1">
        <v>44408</v>
      </c>
      <c r="C437" t="s">
        <v>5</v>
      </c>
      <c r="D437">
        <v>3960</v>
      </c>
      <c r="E437">
        <v>1</v>
      </c>
      <c r="F437">
        <f>IF(WEEKDAY(soki[[#This Row],[data]],2)&lt;6,G$759,5000)*IF(soki[[#This Row],[data]]=B436,0,1)</f>
        <v>0</v>
      </c>
      <c r="G437">
        <f>IF(G436-soki[[#This Row],[wielkosc_zamowienia]]+soki[[#This Row],[Dzien Produkcji]]&gt;0,G436+soki[[#This Row],[Dzien Produkcji]]-soki[[#This Row],[wielkosc_zamowienia]],G436+soki[[#This Row],[Dzien Produkcji]])</f>
        <v>18710</v>
      </c>
      <c r="H437">
        <f>IF(G436+F437-soki[[#This Row],[wielkosc_zamowienia]]&lt;0,soki[[#This Row],[wielkosc_zamowienia]],0)</f>
        <v>0</v>
      </c>
      <c r="I437">
        <f>I436+(IF(H436&gt;0,1,0)*IF(soki[[#This Row],[Dzien Produkcji]]=12000,H436,0))</f>
        <v>0</v>
      </c>
    </row>
    <row r="438" spans="1:9" x14ac:dyDescent="0.25">
      <c r="A438">
        <v>437</v>
      </c>
      <c r="B438" s="1">
        <v>44409</v>
      </c>
      <c r="C438" t="s">
        <v>4</v>
      </c>
      <c r="D438">
        <v>4200</v>
      </c>
      <c r="E438">
        <v>1</v>
      </c>
      <c r="F438">
        <f>IF(WEEKDAY(soki[[#This Row],[data]],2)&lt;6,G$759,5000)*IF(soki[[#This Row],[data]]=B437,0,1)</f>
        <v>5000</v>
      </c>
      <c r="G438">
        <f>IF(G437-soki[[#This Row],[wielkosc_zamowienia]]+soki[[#This Row],[Dzien Produkcji]]&gt;0,G437+soki[[#This Row],[Dzien Produkcji]]-soki[[#This Row],[wielkosc_zamowienia]],G437+soki[[#This Row],[Dzien Produkcji]])</f>
        <v>19510</v>
      </c>
      <c r="H438">
        <f>IF(G437+F438-soki[[#This Row],[wielkosc_zamowienia]]&lt;0,soki[[#This Row],[wielkosc_zamowienia]],0)</f>
        <v>0</v>
      </c>
      <c r="I438">
        <f>I437+(IF(H437&gt;0,1,0)*IF(soki[[#This Row],[Dzien Produkcji]]=12000,H437,0))</f>
        <v>0</v>
      </c>
    </row>
    <row r="439" spans="1:9" x14ac:dyDescent="0.25">
      <c r="A439">
        <v>438</v>
      </c>
      <c r="B439" s="1">
        <v>44410</v>
      </c>
      <c r="C439" t="s">
        <v>7</v>
      </c>
      <c r="D439">
        <v>7980</v>
      </c>
      <c r="E439">
        <v>1</v>
      </c>
      <c r="F439">
        <f>IF(WEEKDAY(soki[[#This Row],[data]],2)&lt;6,G$759,5000)*IF(soki[[#This Row],[data]]=B438,0,1)</f>
        <v>13179</v>
      </c>
      <c r="G439">
        <f>IF(G438-soki[[#This Row],[wielkosc_zamowienia]]+soki[[#This Row],[Dzien Produkcji]]&gt;0,G438+soki[[#This Row],[Dzien Produkcji]]-soki[[#This Row],[wielkosc_zamowienia]],G438+soki[[#This Row],[Dzien Produkcji]])</f>
        <v>24709</v>
      </c>
      <c r="H439">
        <f>IF(G438+F439-soki[[#This Row],[wielkosc_zamowienia]]&lt;0,soki[[#This Row],[wielkosc_zamowienia]],0)</f>
        <v>0</v>
      </c>
      <c r="I439">
        <f>I438+(IF(H438&gt;0,1,0)*IF(soki[[#This Row],[Dzien Produkcji]]=12000,H438,0))</f>
        <v>0</v>
      </c>
    </row>
    <row r="440" spans="1:9" x14ac:dyDescent="0.25">
      <c r="A440">
        <v>439</v>
      </c>
      <c r="B440" s="1">
        <v>44410</v>
      </c>
      <c r="C440" t="s">
        <v>4</v>
      </c>
      <c r="D440">
        <v>6110</v>
      </c>
      <c r="E440">
        <v>1</v>
      </c>
      <c r="F440">
        <f>IF(WEEKDAY(soki[[#This Row],[data]],2)&lt;6,G$759,5000)*IF(soki[[#This Row],[data]]=B439,0,1)</f>
        <v>0</v>
      </c>
      <c r="G440">
        <f>IF(G439-soki[[#This Row],[wielkosc_zamowienia]]+soki[[#This Row],[Dzien Produkcji]]&gt;0,G439+soki[[#This Row],[Dzien Produkcji]]-soki[[#This Row],[wielkosc_zamowienia]],G439+soki[[#This Row],[Dzien Produkcji]])</f>
        <v>18599</v>
      </c>
      <c r="H440">
        <f>IF(G439+F440-soki[[#This Row],[wielkosc_zamowienia]]&lt;0,soki[[#This Row],[wielkosc_zamowienia]],0)</f>
        <v>0</v>
      </c>
      <c r="I440">
        <f>I439+(IF(H439&gt;0,1,0)*IF(soki[[#This Row],[Dzien Produkcji]]=12000,H439,0))</f>
        <v>0</v>
      </c>
    </row>
    <row r="441" spans="1:9" x14ac:dyDescent="0.25">
      <c r="A441">
        <v>440</v>
      </c>
      <c r="B441" s="1">
        <v>44411</v>
      </c>
      <c r="C441" t="s">
        <v>7</v>
      </c>
      <c r="D441">
        <v>7750</v>
      </c>
      <c r="E441">
        <v>1</v>
      </c>
      <c r="F441">
        <f>IF(WEEKDAY(soki[[#This Row],[data]],2)&lt;6,G$759,5000)*IF(soki[[#This Row],[data]]=B440,0,1)</f>
        <v>13179</v>
      </c>
      <c r="G441">
        <f>IF(G440-soki[[#This Row],[wielkosc_zamowienia]]+soki[[#This Row],[Dzien Produkcji]]&gt;0,G440+soki[[#This Row],[Dzien Produkcji]]-soki[[#This Row],[wielkosc_zamowienia]],G440+soki[[#This Row],[Dzien Produkcji]])</f>
        <v>24028</v>
      </c>
      <c r="H441">
        <f>IF(G440+F441-soki[[#This Row],[wielkosc_zamowienia]]&lt;0,soki[[#This Row],[wielkosc_zamowienia]],0)</f>
        <v>0</v>
      </c>
      <c r="I441">
        <f>I440+(IF(H440&gt;0,1,0)*IF(soki[[#This Row],[Dzien Produkcji]]=12000,H440,0))</f>
        <v>0</v>
      </c>
    </row>
    <row r="442" spans="1:9" x14ac:dyDescent="0.25">
      <c r="A442">
        <v>441</v>
      </c>
      <c r="B442" s="1">
        <v>44411</v>
      </c>
      <c r="C442" t="s">
        <v>5</v>
      </c>
      <c r="D442">
        <v>7450</v>
      </c>
      <c r="E442">
        <v>1</v>
      </c>
      <c r="F442">
        <f>IF(WEEKDAY(soki[[#This Row],[data]],2)&lt;6,G$759,5000)*IF(soki[[#This Row],[data]]=B441,0,1)</f>
        <v>0</v>
      </c>
      <c r="G442">
        <f>IF(G441-soki[[#This Row],[wielkosc_zamowienia]]+soki[[#This Row],[Dzien Produkcji]]&gt;0,G441+soki[[#This Row],[Dzien Produkcji]]-soki[[#This Row],[wielkosc_zamowienia]],G441+soki[[#This Row],[Dzien Produkcji]])</f>
        <v>16578</v>
      </c>
      <c r="H442">
        <f>IF(G441+F442-soki[[#This Row],[wielkosc_zamowienia]]&lt;0,soki[[#This Row],[wielkosc_zamowienia]],0)</f>
        <v>0</v>
      </c>
      <c r="I442">
        <f>I441+(IF(H441&gt;0,1,0)*IF(soki[[#This Row],[Dzien Produkcji]]=12000,H441,0))</f>
        <v>0</v>
      </c>
    </row>
    <row r="443" spans="1:9" x14ac:dyDescent="0.25">
      <c r="A443">
        <v>442</v>
      </c>
      <c r="B443" s="1">
        <v>44412</v>
      </c>
      <c r="C443" t="s">
        <v>6</v>
      </c>
      <c r="D443">
        <v>3400</v>
      </c>
      <c r="E443">
        <v>1</v>
      </c>
      <c r="F443">
        <f>IF(WEEKDAY(soki[[#This Row],[data]],2)&lt;6,G$759,5000)*IF(soki[[#This Row],[data]]=B442,0,1)</f>
        <v>13179</v>
      </c>
      <c r="G443">
        <f>IF(G442-soki[[#This Row],[wielkosc_zamowienia]]+soki[[#This Row],[Dzien Produkcji]]&gt;0,G442+soki[[#This Row],[Dzien Produkcji]]-soki[[#This Row],[wielkosc_zamowienia]],G442+soki[[#This Row],[Dzien Produkcji]])</f>
        <v>26357</v>
      </c>
      <c r="H443">
        <f>IF(G442+F443-soki[[#This Row],[wielkosc_zamowienia]]&lt;0,soki[[#This Row],[wielkosc_zamowienia]],0)</f>
        <v>0</v>
      </c>
      <c r="I443">
        <f>I442+(IF(H442&gt;0,1,0)*IF(soki[[#This Row],[Dzien Produkcji]]=12000,H442,0))</f>
        <v>0</v>
      </c>
    </row>
    <row r="444" spans="1:9" x14ac:dyDescent="0.25">
      <c r="A444">
        <v>443</v>
      </c>
      <c r="B444" s="1">
        <v>44412</v>
      </c>
      <c r="C444" t="s">
        <v>7</v>
      </c>
      <c r="D444">
        <v>8560</v>
      </c>
      <c r="E444">
        <v>1</v>
      </c>
      <c r="F444">
        <f>IF(WEEKDAY(soki[[#This Row],[data]],2)&lt;6,G$759,5000)*IF(soki[[#This Row],[data]]=B443,0,1)</f>
        <v>0</v>
      </c>
      <c r="G444">
        <f>IF(G443-soki[[#This Row],[wielkosc_zamowienia]]+soki[[#This Row],[Dzien Produkcji]]&gt;0,G443+soki[[#This Row],[Dzien Produkcji]]-soki[[#This Row],[wielkosc_zamowienia]],G443+soki[[#This Row],[Dzien Produkcji]])</f>
        <v>17797</v>
      </c>
      <c r="H444">
        <f>IF(G443+F444-soki[[#This Row],[wielkosc_zamowienia]]&lt;0,soki[[#This Row],[wielkosc_zamowienia]],0)</f>
        <v>0</v>
      </c>
      <c r="I444">
        <f>I443+(IF(H443&gt;0,1,0)*IF(soki[[#This Row],[Dzien Produkcji]]=12000,H443,0))</f>
        <v>0</v>
      </c>
    </row>
    <row r="445" spans="1:9" x14ac:dyDescent="0.25">
      <c r="A445">
        <v>444</v>
      </c>
      <c r="B445" s="1">
        <v>44413</v>
      </c>
      <c r="C445" t="s">
        <v>6</v>
      </c>
      <c r="D445">
        <v>7190</v>
      </c>
      <c r="E445">
        <v>1</v>
      </c>
      <c r="F445">
        <f>IF(WEEKDAY(soki[[#This Row],[data]],2)&lt;6,G$759,5000)*IF(soki[[#This Row],[data]]=B444,0,1)</f>
        <v>13179</v>
      </c>
      <c r="G445">
        <f>IF(G444-soki[[#This Row],[wielkosc_zamowienia]]+soki[[#This Row],[Dzien Produkcji]]&gt;0,G444+soki[[#This Row],[Dzien Produkcji]]-soki[[#This Row],[wielkosc_zamowienia]],G444+soki[[#This Row],[Dzien Produkcji]])</f>
        <v>23786</v>
      </c>
      <c r="H445">
        <f>IF(G444+F445-soki[[#This Row],[wielkosc_zamowienia]]&lt;0,soki[[#This Row],[wielkosc_zamowienia]],0)</f>
        <v>0</v>
      </c>
      <c r="I445">
        <f>I444+(IF(H444&gt;0,1,0)*IF(soki[[#This Row],[Dzien Produkcji]]=12000,H444,0))</f>
        <v>0</v>
      </c>
    </row>
    <row r="446" spans="1:9" x14ac:dyDescent="0.25">
      <c r="A446">
        <v>445</v>
      </c>
      <c r="B446" s="1">
        <v>44414</v>
      </c>
      <c r="C446" t="s">
        <v>6</v>
      </c>
      <c r="D446">
        <v>4590</v>
      </c>
      <c r="E446">
        <v>1</v>
      </c>
      <c r="F446">
        <f>IF(WEEKDAY(soki[[#This Row],[data]],2)&lt;6,G$759,5000)*IF(soki[[#This Row],[data]]=B445,0,1)</f>
        <v>13179</v>
      </c>
      <c r="G446">
        <f>IF(G445-soki[[#This Row],[wielkosc_zamowienia]]+soki[[#This Row],[Dzien Produkcji]]&gt;0,G445+soki[[#This Row],[Dzien Produkcji]]-soki[[#This Row],[wielkosc_zamowienia]],G445+soki[[#This Row],[Dzien Produkcji]])</f>
        <v>32375</v>
      </c>
      <c r="H446">
        <f>IF(G445+F446-soki[[#This Row],[wielkosc_zamowienia]]&lt;0,soki[[#This Row],[wielkosc_zamowienia]],0)</f>
        <v>0</v>
      </c>
      <c r="I446">
        <f>I445+(IF(H445&gt;0,1,0)*IF(soki[[#This Row],[Dzien Produkcji]]=12000,H445,0))</f>
        <v>0</v>
      </c>
    </row>
    <row r="447" spans="1:9" x14ac:dyDescent="0.25">
      <c r="A447">
        <v>446</v>
      </c>
      <c r="B447" s="1">
        <v>44415</v>
      </c>
      <c r="C447" t="s">
        <v>7</v>
      </c>
      <c r="D447">
        <v>4050</v>
      </c>
      <c r="E447">
        <v>1</v>
      </c>
      <c r="F447">
        <f>IF(WEEKDAY(soki[[#This Row],[data]],2)&lt;6,G$759,5000)*IF(soki[[#This Row],[data]]=B446,0,1)</f>
        <v>5000</v>
      </c>
      <c r="G447">
        <f>IF(G446-soki[[#This Row],[wielkosc_zamowienia]]+soki[[#This Row],[Dzien Produkcji]]&gt;0,G446+soki[[#This Row],[Dzien Produkcji]]-soki[[#This Row],[wielkosc_zamowienia]],G446+soki[[#This Row],[Dzien Produkcji]])</f>
        <v>33325</v>
      </c>
      <c r="H447">
        <f>IF(G446+F447-soki[[#This Row],[wielkosc_zamowienia]]&lt;0,soki[[#This Row],[wielkosc_zamowienia]],0)</f>
        <v>0</v>
      </c>
      <c r="I447">
        <f>I446+(IF(H446&gt;0,1,0)*IF(soki[[#This Row],[Dzien Produkcji]]=12000,H446,0))</f>
        <v>0</v>
      </c>
    </row>
    <row r="448" spans="1:9" x14ac:dyDescent="0.25">
      <c r="A448">
        <v>447</v>
      </c>
      <c r="B448" s="1">
        <v>44415</v>
      </c>
      <c r="C448" t="s">
        <v>5</v>
      </c>
      <c r="D448">
        <v>4310</v>
      </c>
      <c r="E448">
        <v>1</v>
      </c>
      <c r="F448">
        <f>IF(WEEKDAY(soki[[#This Row],[data]],2)&lt;6,G$759,5000)*IF(soki[[#This Row],[data]]=B447,0,1)</f>
        <v>0</v>
      </c>
      <c r="G448">
        <f>IF(G447-soki[[#This Row],[wielkosc_zamowienia]]+soki[[#This Row],[Dzien Produkcji]]&gt;0,G447+soki[[#This Row],[Dzien Produkcji]]-soki[[#This Row],[wielkosc_zamowienia]],G447+soki[[#This Row],[Dzien Produkcji]])</f>
        <v>29015</v>
      </c>
      <c r="H448">
        <f>IF(G447+F448-soki[[#This Row],[wielkosc_zamowienia]]&lt;0,soki[[#This Row],[wielkosc_zamowienia]],0)</f>
        <v>0</v>
      </c>
      <c r="I448">
        <f>I447+(IF(H447&gt;0,1,0)*IF(soki[[#This Row],[Dzien Produkcji]]=12000,H447,0))</f>
        <v>0</v>
      </c>
    </row>
    <row r="449" spans="1:9" x14ac:dyDescent="0.25">
      <c r="A449">
        <v>448</v>
      </c>
      <c r="B449" s="1">
        <v>44416</v>
      </c>
      <c r="C449" t="s">
        <v>6</v>
      </c>
      <c r="D449">
        <v>7100</v>
      </c>
      <c r="E449">
        <v>1</v>
      </c>
      <c r="F449">
        <f>IF(WEEKDAY(soki[[#This Row],[data]],2)&lt;6,G$759,5000)*IF(soki[[#This Row],[data]]=B448,0,1)</f>
        <v>5000</v>
      </c>
      <c r="G449">
        <f>IF(G448-soki[[#This Row],[wielkosc_zamowienia]]+soki[[#This Row],[Dzien Produkcji]]&gt;0,G448+soki[[#This Row],[Dzien Produkcji]]-soki[[#This Row],[wielkosc_zamowienia]],G448+soki[[#This Row],[Dzien Produkcji]])</f>
        <v>26915</v>
      </c>
      <c r="H449">
        <f>IF(G448+F449-soki[[#This Row],[wielkosc_zamowienia]]&lt;0,soki[[#This Row],[wielkosc_zamowienia]],0)</f>
        <v>0</v>
      </c>
      <c r="I449">
        <f>I448+(IF(H448&gt;0,1,0)*IF(soki[[#This Row],[Dzien Produkcji]]=12000,H448,0))</f>
        <v>0</v>
      </c>
    </row>
    <row r="450" spans="1:9" x14ac:dyDescent="0.25">
      <c r="A450">
        <v>449</v>
      </c>
      <c r="B450" s="1">
        <v>44416</v>
      </c>
      <c r="C450" t="s">
        <v>4</v>
      </c>
      <c r="D450">
        <v>5280</v>
      </c>
      <c r="E450">
        <v>1</v>
      </c>
      <c r="F450">
        <f>IF(WEEKDAY(soki[[#This Row],[data]],2)&lt;6,G$759,5000)*IF(soki[[#This Row],[data]]=B449,0,1)</f>
        <v>0</v>
      </c>
      <c r="G450">
        <f>IF(G449-soki[[#This Row],[wielkosc_zamowienia]]+soki[[#This Row],[Dzien Produkcji]]&gt;0,G449+soki[[#This Row],[Dzien Produkcji]]-soki[[#This Row],[wielkosc_zamowienia]],G449+soki[[#This Row],[Dzien Produkcji]])</f>
        <v>21635</v>
      </c>
      <c r="H450">
        <f>IF(G449+F450-soki[[#This Row],[wielkosc_zamowienia]]&lt;0,soki[[#This Row],[wielkosc_zamowienia]],0)</f>
        <v>0</v>
      </c>
      <c r="I450">
        <f>I449+(IF(H449&gt;0,1,0)*IF(soki[[#This Row],[Dzien Produkcji]]=12000,H449,0))</f>
        <v>0</v>
      </c>
    </row>
    <row r="451" spans="1:9" x14ac:dyDescent="0.25">
      <c r="A451">
        <v>450</v>
      </c>
      <c r="B451" s="1">
        <v>44416</v>
      </c>
      <c r="C451" t="s">
        <v>7</v>
      </c>
      <c r="D451">
        <v>3350</v>
      </c>
      <c r="E451">
        <v>1</v>
      </c>
      <c r="F451">
        <f>IF(WEEKDAY(soki[[#This Row],[data]],2)&lt;6,G$759,5000)*IF(soki[[#This Row],[data]]=B450,0,1)</f>
        <v>0</v>
      </c>
      <c r="G451">
        <f>IF(G450-soki[[#This Row],[wielkosc_zamowienia]]+soki[[#This Row],[Dzien Produkcji]]&gt;0,G450+soki[[#This Row],[Dzien Produkcji]]-soki[[#This Row],[wielkosc_zamowienia]],G450+soki[[#This Row],[Dzien Produkcji]])</f>
        <v>18285</v>
      </c>
      <c r="H451">
        <f>IF(G450+F451-soki[[#This Row],[wielkosc_zamowienia]]&lt;0,soki[[#This Row],[wielkosc_zamowienia]],0)</f>
        <v>0</v>
      </c>
      <c r="I451">
        <f>I450+(IF(H450&gt;0,1,0)*IF(soki[[#This Row],[Dzien Produkcji]]=12000,H450,0))</f>
        <v>0</v>
      </c>
    </row>
    <row r="452" spans="1:9" x14ac:dyDescent="0.25">
      <c r="A452">
        <v>451</v>
      </c>
      <c r="B452" s="1">
        <v>44417</v>
      </c>
      <c r="C452" t="s">
        <v>6</v>
      </c>
      <c r="D452">
        <v>7820</v>
      </c>
      <c r="E452">
        <v>1</v>
      </c>
      <c r="F452">
        <f>IF(WEEKDAY(soki[[#This Row],[data]],2)&lt;6,G$759,5000)*IF(soki[[#This Row],[data]]=B451,0,1)</f>
        <v>13179</v>
      </c>
      <c r="G452">
        <f>IF(G451-soki[[#This Row],[wielkosc_zamowienia]]+soki[[#This Row],[Dzien Produkcji]]&gt;0,G451+soki[[#This Row],[Dzien Produkcji]]-soki[[#This Row],[wielkosc_zamowienia]],G451+soki[[#This Row],[Dzien Produkcji]])</f>
        <v>23644</v>
      </c>
      <c r="H452">
        <f>IF(G451+F452-soki[[#This Row],[wielkosc_zamowienia]]&lt;0,soki[[#This Row],[wielkosc_zamowienia]],0)</f>
        <v>0</v>
      </c>
      <c r="I452">
        <f>I451+(IF(H451&gt;0,1,0)*IF(soki[[#This Row],[Dzien Produkcji]]=12000,H451,0))</f>
        <v>0</v>
      </c>
    </row>
    <row r="453" spans="1:9" x14ac:dyDescent="0.25">
      <c r="A453">
        <v>452</v>
      </c>
      <c r="B453" s="1">
        <v>44418</v>
      </c>
      <c r="C453" t="s">
        <v>6</v>
      </c>
      <c r="D453">
        <v>7910</v>
      </c>
      <c r="E453">
        <v>1</v>
      </c>
      <c r="F453">
        <f>IF(WEEKDAY(soki[[#This Row],[data]],2)&lt;6,G$759,5000)*IF(soki[[#This Row],[data]]=B452,0,1)</f>
        <v>13179</v>
      </c>
      <c r="G453">
        <f>IF(G452-soki[[#This Row],[wielkosc_zamowienia]]+soki[[#This Row],[Dzien Produkcji]]&gt;0,G452+soki[[#This Row],[Dzien Produkcji]]-soki[[#This Row],[wielkosc_zamowienia]],G452+soki[[#This Row],[Dzien Produkcji]])</f>
        <v>28913</v>
      </c>
      <c r="H453">
        <f>IF(G452+F453-soki[[#This Row],[wielkosc_zamowienia]]&lt;0,soki[[#This Row],[wielkosc_zamowienia]],0)</f>
        <v>0</v>
      </c>
      <c r="I453">
        <f>I452+(IF(H452&gt;0,1,0)*IF(soki[[#This Row],[Dzien Produkcji]]=12000,H452,0))</f>
        <v>0</v>
      </c>
    </row>
    <row r="454" spans="1:9" x14ac:dyDescent="0.25">
      <c r="A454">
        <v>453</v>
      </c>
      <c r="B454" s="1">
        <v>44418</v>
      </c>
      <c r="C454" t="s">
        <v>5</v>
      </c>
      <c r="D454">
        <v>9000</v>
      </c>
      <c r="E454">
        <v>1</v>
      </c>
      <c r="F454">
        <f>IF(WEEKDAY(soki[[#This Row],[data]],2)&lt;6,G$759,5000)*IF(soki[[#This Row],[data]]=B453,0,1)</f>
        <v>0</v>
      </c>
      <c r="G454">
        <f>IF(G453-soki[[#This Row],[wielkosc_zamowienia]]+soki[[#This Row],[Dzien Produkcji]]&gt;0,G453+soki[[#This Row],[Dzien Produkcji]]-soki[[#This Row],[wielkosc_zamowienia]],G453+soki[[#This Row],[Dzien Produkcji]])</f>
        <v>19913</v>
      </c>
      <c r="H454">
        <f>IF(G453+F454-soki[[#This Row],[wielkosc_zamowienia]]&lt;0,soki[[#This Row],[wielkosc_zamowienia]],0)</f>
        <v>0</v>
      </c>
      <c r="I454">
        <f>I453+(IF(H453&gt;0,1,0)*IF(soki[[#This Row],[Dzien Produkcji]]=12000,H453,0))</f>
        <v>0</v>
      </c>
    </row>
    <row r="455" spans="1:9" x14ac:dyDescent="0.25">
      <c r="A455">
        <v>454</v>
      </c>
      <c r="B455" s="1">
        <v>44419</v>
      </c>
      <c r="C455" t="s">
        <v>5</v>
      </c>
      <c r="D455">
        <v>3240</v>
      </c>
      <c r="E455">
        <v>1</v>
      </c>
      <c r="F455">
        <f>IF(WEEKDAY(soki[[#This Row],[data]],2)&lt;6,G$759,5000)*IF(soki[[#This Row],[data]]=B454,0,1)</f>
        <v>13179</v>
      </c>
      <c r="G455">
        <f>IF(G454-soki[[#This Row],[wielkosc_zamowienia]]+soki[[#This Row],[Dzien Produkcji]]&gt;0,G454+soki[[#This Row],[Dzien Produkcji]]-soki[[#This Row],[wielkosc_zamowienia]],G454+soki[[#This Row],[Dzien Produkcji]])</f>
        <v>29852</v>
      </c>
      <c r="H455">
        <f>IF(G454+F455-soki[[#This Row],[wielkosc_zamowienia]]&lt;0,soki[[#This Row],[wielkosc_zamowienia]],0)</f>
        <v>0</v>
      </c>
      <c r="I455">
        <f>I454+(IF(H454&gt;0,1,0)*IF(soki[[#This Row],[Dzien Produkcji]]=12000,H454,0))</f>
        <v>0</v>
      </c>
    </row>
    <row r="456" spans="1:9" x14ac:dyDescent="0.25">
      <c r="A456">
        <v>455</v>
      </c>
      <c r="B456" s="1">
        <v>44419</v>
      </c>
      <c r="C456" t="s">
        <v>7</v>
      </c>
      <c r="D456">
        <v>8700</v>
      </c>
      <c r="E456">
        <v>1</v>
      </c>
      <c r="F456">
        <f>IF(WEEKDAY(soki[[#This Row],[data]],2)&lt;6,G$759,5000)*IF(soki[[#This Row],[data]]=B455,0,1)</f>
        <v>0</v>
      </c>
      <c r="G456">
        <f>IF(G455-soki[[#This Row],[wielkosc_zamowienia]]+soki[[#This Row],[Dzien Produkcji]]&gt;0,G455+soki[[#This Row],[Dzien Produkcji]]-soki[[#This Row],[wielkosc_zamowienia]],G455+soki[[#This Row],[Dzien Produkcji]])</f>
        <v>21152</v>
      </c>
      <c r="H456">
        <f>IF(G455+F456-soki[[#This Row],[wielkosc_zamowienia]]&lt;0,soki[[#This Row],[wielkosc_zamowienia]],0)</f>
        <v>0</v>
      </c>
      <c r="I456">
        <f>I455+(IF(H455&gt;0,1,0)*IF(soki[[#This Row],[Dzien Produkcji]]=12000,H455,0))</f>
        <v>0</v>
      </c>
    </row>
    <row r="457" spans="1:9" x14ac:dyDescent="0.25">
      <c r="A457">
        <v>456</v>
      </c>
      <c r="B457" s="1">
        <v>44419</v>
      </c>
      <c r="C457" t="s">
        <v>4</v>
      </c>
      <c r="D457">
        <v>8110</v>
      </c>
      <c r="E457">
        <v>1</v>
      </c>
      <c r="F457">
        <f>IF(WEEKDAY(soki[[#This Row],[data]],2)&lt;6,G$759,5000)*IF(soki[[#This Row],[data]]=B456,0,1)</f>
        <v>0</v>
      </c>
      <c r="G457">
        <f>IF(G456-soki[[#This Row],[wielkosc_zamowienia]]+soki[[#This Row],[Dzien Produkcji]]&gt;0,G456+soki[[#This Row],[Dzien Produkcji]]-soki[[#This Row],[wielkosc_zamowienia]],G456+soki[[#This Row],[Dzien Produkcji]])</f>
        <v>13042</v>
      </c>
      <c r="H457">
        <f>IF(G456+F457-soki[[#This Row],[wielkosc_zamowienia]]&lt;0,soki[[#This Row],[wielkosc_zamowienia]],0)</f>
        <v>0</v>
      </c>
      <c r="I457">
        <f>I456+(IF(H456&gt;0,1,0)*IF(soki[[#This Row],[Dzien Produkcji]]=12000,H456,0))</f>
        <v>0</v>
      </c>
    </row>
    <row r="458" spans="1:9" x14ac:dyDescent="0.25">
      <c r="A458">
        <v>457</v>
      </c>
      <c r="B458" s="1">
        <v>44420</v>
      </c>
      <c r="C458" t="s">
        <v>7</v>
      </c>
      <c r="D458">
        <v>6510</v>
      </c>
      <c r="E458">
        <v>1</v>
      </c>
      <c r="F458">
        <f>IF(WEEKDAY(soki[[#This Row],[data]],2)&lt;6,G$759,5000)*IF(soki[[#This Row],[data]]=B457,0,1)</f>
        <v>13179</v>
      </c>
      <c r="G458">
        <f>IF(G457-soki[[#This Row],[wielkosc_zamowienia]]+soki[[#This Row],[Dzien Produkcji]]&gt;0,G457+soki[[#This Row],[Dzien Produkcji]]-soki[[#This Row],[wielkosc_zamowienia]],G457+soki[[#This Row],[Dzien Produkcji]])</f>
        <v>19711</v>
      </c>
      <c r="H458">
        <f>IF(G457+F458-soki[[#This Row],[wielkosc_zamowienia]]&lt;0,soki[[#This Row],[wielkosc_zamowienia]],0)</f>
        <v>0</v>
      </c>
      <c r="I458">
        <f>I457+(IF(H457&gt;0,1,0)*IF(soki[[#This Row],[Dzien Produkcji]]=12000,H457,0))</f>
        <v>0</v>
      </c>
    </row>
    <row r="459" spans="1:9" x14ac:dyDescent="0.25">
      <c r="A459">
        <v>458</v>
      </c>
      <c r="B459" s="1">
        <v>44421</v>
      </c>
      <c r="C459" t="s">
        <v>5</v>
      </c>
      <c r="D459">
        <v>1150</v>
      </c>
      <c r="E459">
        <v>1</v>
      </c>
      <c r="F459">
        <f>IF(WEEKDAY(soki[[#This Row],[data]],2)&lt;6,G$759,5000)*IF(soki[[#This Row],[data]]=B458,0,1)</f>
        <v>13179</v>
      </c>
      <c r="G459">
        <f>IF(G458-soki[[#This Row],[wielkosc_zamowienia]]+soki[[#This Row],[Dzien Produkcji]]&gt;0,G458+soki[[#This Row],[Dzien Produkcji]]-soki[[#This Row],[wielkosc_zamowienia]],G458+soki[[#This Row],[Dzien Produkcji]])</f>
        <v>31740</v>
      </c>
      <c r="H459">
        <f>IF(G458+F459-soki[[#This Row],[wielkosc_zamowienia]]&lt;0,soki[[#This Row],[wielkosc_zamowienia]],0)</f>
        <v>0</v>
      </c>
      <c r="I459">
        <f>I458+(IF(H458&gt;0,1,0)*IF(soki[[#This Row],[Dzien Produkcji]]=12000,H458,0))</f>
        <v>0</v>
      </c>
    </row>
    <row r="460" spans="1:9" x14ac:dyDescent="0.25">
      <c r="A460">
        <v>459</v>
      </c>
      <c r="B460" s="1">
        <v>44422</v>
      </c>
      <c r="C460" t="s">
        <v>7</v>
      </c>
      <c r="D460">
        <v>9430</v>
      </c>
      <c r="E460">
        <v>1</v>
      </c>
      <c r="F460">
        <f>IF(WEEKDAY(soki[[#This Row],[data]],2)&lt;6,G$759,5000)*IF(soki[[#This Row],[data]]=B459,0,1)</f>
        <v>5000</v>
      </c>
      <c r="G460">
        <f>IF(G459-soki[[#This Row],[wielkosc_zamowienia]]+soki[[#This Row],[Dzien Produkcji]]&gt;0,G459+soki[[#This Row],[Dzien Produkcji]]-soki[[#This Row],[wielkosc_zamowienia]],G459+soki[[#This Row],[Dzien Produkcji]])</f>
        <v>27310</v>
      </c>
      <c r="H460">
        <f>IF(G459+F460-soki[[#This Row],[wielkosc_zamowienia]]&lt;0,soki[[#This Row],[wielkosc_zamowienia]],0)</f>
        <v>0</v>
      </c>
      <c r="I460">
        <f>I459+(IF(H459&gt;0,1,0)*IF(soki[[#This Row],[Dzien Produkcji]]=12000,H459,0))</f>
        <v>0</v>
      </c>
    </row>
    <row r="461" spans="1:9" x14ac:dyDescent="0.25">
      <c r="A461">
        <v>460</v>
      </c>
      <c r="B461" s="1">
        <v>44422</v>
      </c>
      <c r="C461" t="s">
        <v>4</v>
      </c>
      <c r="D461">
        <v>6500</v>
      </c>
      <c r="E461">
        <v>1</v>
      </c>
      <c r="F461">
        <f>IF(WEEKDAY(soki[[#This Row],[data]],2)&lt;6,G$759,5000)*IF(soki[[#This Row],[data]]=B460,0,1)</f>
        <v>0</v>
      </c>
      <c r="G461">
        <f>IF(G460-soki[[#This Row],[wielkosc_zamowienia]]+soki[[#This Row],[Dzien Produkcji]]&gt;0,G460+soki[[#This Row],[Dzien Produkcji]]-soki[[#This Row],[wielkosc_zamowienia]],G460+soki[[#This Row],[Dzien Produkcji]])</f>
        <v>20810</v>
      </c>
      <c r="H461">
        <f>IF(G460+F461-soki[[#This Row],[wielkosc_zamowienia]]&lt;0,soki[[#This Row],[wielkosc_zamowienia]],0)</f>
        <v>0</v>
      </c>
      <c r="I461">
        <f>I460+(IF(H460&gt;0,1,0)*IF(soki[[#This Row],[Dzien Produkcji]]=12000,H460,0))</f>
        <v>0</v>
      </c>
    </row>
    <row r="462" spans="1:9" x14ac:dyDescent="0.25">
      <c r="A462">
        <v>461</v>
      </c>
      <c r="B462" s="1">
        <v>44422</v>
      </c>
      <c r="C462" t="s">
        <v>5</v>
      </c>
      <c r="D462">
        <v>6410</v>
      </c>
      <c r="E462">
        <v>1</v>
      </c>
      <c r="F462">
        <f>IF(WEEKDAY(soki[[#This Row],[data]],2)&lt;6,G$759,5000)*IF(soki[[#This Row],[data]]=B461,0,1)</f>
        <v>0</v>
      </c>
      <c r="G462">
        <f>IF(G461-soki[[#This Row],[wielkosc_zamowienia]]+soki[[#This Row],[Dzien Produkcji]]&gt;0,G461+soki[[#This Row],[Dzien Produkcji]]-soki[[#This Row],[wielkosc_zamowienia]],G461+soki[[#This Row],[Dzien Produkcji]])</f>
        <v>14400</v>
      </c>
      <c r="H462">
        <f>IF(G461+F462-soki[[#This Row],[wielkosc_zamowienia]]&lt;0,soki[[#This Row],[wielkosc_zamowienia]],0)</f>
        <v>0</v>
      </c>
      <c r="I462">
        <f>I461+(IF(H461&gt;0,1,0)*IF(soki[[#This Row],[Dzien Produkcji]]=12000,H461,0))</f>
        <v>0</v>
      </c>
    </row>
    <row r="463" spans="1:9" x14ac:dyDescent="0.25">
      <c r="A463">
        <v>462</v>
      </c>
      <c r="B463" s="1">
        <v>44423</v>
      </c>
      <c r="C463" t="s">
        <v>7</v>
      </c>
      <c r="D463">
        <v>5300</v>
      </c>
      <c r="E463">
        <v>1</v>
      </c>
      <c r="F463">
        <f>IF(WEEKDAY(soki[[#This Row],[data]],2)&lt;6,G$759,5000)*IF(soki[[#This Row],[data]]=B462,0,1)</f>
        <v>5000</v>
      </c>
      <c r="G463">
        <f>IF(G462-soki[[#This Row],[wielkosc_zamowienia]]+soki[[#This Row],[Dzien Produkcji]]&gt;0,G462+soki[[#This Row],[Dzien Produkcji]]-soki[[#This Row],[wielkosc_zamowienia]],G462+soki[[#This Row],[Dzien Produkcji]])</f>
        <v>14100</v>
      </c>
      <c r="H463">
        <f>IF(G462+F463-soki[[#This Row],[wielkosc_zamowienia]]&lt;0,soki[[#This Row],[wielkosc_zamowienia]],0)</f>
        <v>0</v>
      </c>
      <c r="I463">
        <f>I462+(IF(H462&gt;0,1,0)*IF(soki[[#This Row],[Dzien Produkcji]]=12000,H462,0))</f>
        <v>0</v>
      </c>
    </row>
    <row r="464" spans="1:9" x14ac:dyDescent="0.25">
      <c r="A464">
        <v>463</v>
      </c>
      <c r="B464" s="1">
        <v>44423</v>
      </c>
      <c r="C464" t="s">
        <v>4</v>
      </c>
      <c r="D464">
        <v>5430</v>
      </c>
      <c r="E464">
        <v>1</v>
      </c>
      <c r="F464">
        <f>IF(WEEKDAY(soki[[#This Row],[data]],2)&lt;6,G$759,5000)*IF(soki[[#This Row],[data]]=B463,0,1)</f>
        <v>0</v>
      </c>
      <c r="G464">
        <f>IF(G463-soki[[#This Row],[wielkosc_zamowienia]]+soki[[#This Row],[Dzien Produkcji]]&gt;0,G463+soki[[#This Row],[Dzien Produkcji]]-soki[[#This Row],[wielkosc_zamowienia]],G463+soki[[#This Row],[Dzien Produkcji]])</f>
        <v>8670</v>
      </c>
      <c r="H464">
        <f>IF(G463+F464-soki[[#This Row],[wielkosc_zamowienia]]&lt;0,soki[[#This Row],[wielkosc_zamowienia]],0)</f>
        <v>0</v>
      </c>
      <c r="I464">
        <f>I463+(IF(H463&gt;0,1,0)*IF(soki[[#This Row],[Dzien Produkcji]]=12000,H463,0))</f>
        <v>0</v>
      </c>
    </row>
    <row r="465" spans="1:9" x14ac:dyDescent="0.25">
      <c r="A465">
        <v>464</v>
      </c>
      <c r="B465" s="1">
        <v>44423</v>
      </c>
      <c r="C465" t="s">
        <v>5</v>
      </c>
      <c r="D465">
        <v>3660</v>
      </c>
      <c r="E465">
        <v>1</v>
      </c>
      <c r="F465">
        <f>IF(WEEKDAY(soki[[#This Row],[data]],2)&lt;6,G$759,5000)*IF(soki[[#This Row],[data]]=B464,0,1)</f>
        <v>0</v>
      </c>
      <c r="G465">
        <f>IF(G464-soki[[#This Row],[wielkosc_zamowienia]]+soki[[#This Row],[Dzien Produkcji]]&gt;0,G464+soki[[#This Row],[Dzien Produkcji]]-soki[[#This Row],[wielkosc_zamowienia]],G464+soki[[#This Row],[Dzien Produkcji]])</f>
        <v>5010</v>
      </c>
      <c r="H465">
        <f>IF(G464+F465-soki[[#This Row],[wielkosc_zamowienia]]&lt;0,soki[[#This Row],[wielkosc_zamowienia]],0)</f>
        <v>0</v>
      </c>
      <c r="I465">
        <f>I464+(IF(H464&gt;0,1,0)*IF(soki[[#This Row],[Dzien Produkcji]]=12000,H464,0))</f>
        <v>0</v>
      </c>
    </row>
    <row r="466" spans="1:9" x14ac:dyDescent="0.25">
      <c r="A466">
        <v>465</v>
      </c>
      <c r="B466" s="1">
        <v>44424</v>
      </c>
      <c r="C466" t="s">
        <v>4</v>
      </c>
      <c r="D466">
        <v>3000</v>
      </c>
      <c r="E466">
        <v>1</v>
      </c>
      <c r="F466">
        <f>IF(WEEKDAY(soki[[#This Row],[data]],2)&lt;6,G$759,5000)*IF(soki[[#This Row],[data]]=B465,0,1)</f>
        <v>13179</v>
      </c>
      <c r="G466">
        <f>IF(G465-soki[[#This Row],[wielkosc_zamowienia]]+soki[[#This Row],[Dzien Produkcji]]&gt;0,G465+soki[[#This Row],[Dzien Produkcji]]-soki[[#This Row],[wielkosc_zamowienia]],G465+soki[[#This Row],[Dzien Produkcji]])</f>
        <v>15189</v>
      </c>
      <c r="H466">
        <f>IF(G465+F466-soki[[#This Row],[wielkosc_zamowienia]]&lt;0,soki[[#This Row],[wielkosc_zamowienia]],0)</f>
        <v>0</v>
      </c>
      <c r="I466">
        <f>I465+(IF(H465&gt;0,1,0)*IF(soki[[#This Row],[Dzien Produkcji]]=12000,H465,0))</f>
        <v>0</v>
      </c>
    </row>
    <row r="467" spans="1:9" x14ac:dyDescent="0.25">
      <c r="A467">
        <v>466</v>
      </c>
      <c r="B467" s="1">
        <v>44424</v>
      </c>
      <c r="C467" t="s">
        <v>5</v>
      </c>
      <c r="D467">
        <v>6120</v>
      </c>
      <c r="E467">
        <v>1</v>
      </c>
      <c r="F467">
        <f>IF(WEEKDAY(soki[[#This Row],[data]],2)&lt;6,G$759,5000)*IF(soki[[#This Row],[data]]=B466,0,1)</f>
        <v>0</v>
      </c>
      <c r="G467">
        <f>IF(G466-soki[[#This Row],[wielkosc_zamowienia]]+soki[[#This Row],[Dzien Produkcji]]&gt;0,G466+soki[[#This Row],[Dzien Produkcji]]-soki[[#This Row],[wielkosc_zamowienia]],G466+soki[[#This Row],[Dzien Produkcji]])</f>
        <v>9069</v>
      </c>
      <c r="H467">
        <f>IF(G466+F467-soki[[#This Row],[wielkosc_zamowienia]]&lt;0,soki[[#This Row],[wielkosc_zamowienia]],0)</f>
        <v>0</v>
      </c>
      <c r="I467">
        <f>I466+(IF(H466&gt;0,1,0)*IF(soki[[#This Row],[Dzien Produkcji]]=12000,H466,0))</f>
        <v>0</v>
      </c>
    </row>
    <row r="468" spans="1:9" x14ac:dyDescent="0.25">
      <c r="A468">
        <v>467</v>
      </c>
      <c r="B468" s="1">
        <v>44424</v>
      </c>
      <c r="C468" t="s">
        <v>6</v>
      </c>
      <c r="D468">
        <v>5850</v>
      </c>
      <c r="E468">
        <v>1</v>
      </c>
      <c r="F468">
        <f>IF(WEEKDAY(soki[[#This Row],[data]],2)&lt;6,G$759,5000)*IF(soki[[#This Row],[data]]=B467,0,1)</f>
        <v>0</v>
      </c>
      <c r="G468">
        <f>IF(G467-soki[[#This Row],[wielkosc_zamowienia]]+soki[[#This Row],[Dzien Produkcji]]&gt;0,G467+soki[[#This Row],[Dzien Produkcji]]-soki[[#This Row],[wielkosc_zamowienia]],G467+soki[[#This Row],[Dzien Produkcji]])</f>
        <v>3219</v>
      </c>
      <c r="H468">
        <f>IF(G467+F468-soki[[#This Row],[wielkosc_zamowienia]]&lt;0,soki[[#This Row],[wielkosc_zamowienia]],0)</f>
        <v>0</v>
      </c>
      <c r="I468">
        <f>I467+(IF(H467&gt;0,1,0)*IF(soki[[#This Row],[Dzien Produkcji]]=12000,H467,0))</f>
        <v>0</v>
      </c>
    </row>
    <row r="469" spans="1:9" x14ac:dyDescent="0.25">
      <c r="A469">
        <v>468</v>
      </c>
      <c r="B469" s="1">
        <v>44425</v>
      </c>
      <c r="C469" t="s">
        <v>5</v>
      </c>
      <c r="D469">
        <v>6690</v>
      </c>
      <c r="E469">
        <v>1</v>
      </c>
      <c r="F469">
        <f>IF(WEEKDAY(soki[[#This Row],[data]],2)&lt;6,G$759,5000)*IF(soki[[#This Row],[data]]=B468,0,1)</f>
        <v>13179</v>
      </c>
      <c r="G469">
        <f>IF(G468-soki[[#This Row],[wielkosc_zamowienia]]+soki[[#This Row],[Dzien Produkcji]]&gt;0,G468+soki[[#This Row],[Dzien Produkcji]]-soki[[#This Row],[wielkosc_zamowienia]],G468+soki[[#This Row],[Dzien Produkcji]])</f>
        <v>9708</v>
      </c>
      <c r="H469">
        <f>IF(G468+F469-soki[[#This Row],[wielkosc_zamowienia]]&lt;0,soki[[#This Row],[wielkosc_zamowienia]],0)</f>
        <v>0</v>
      </c>
      <c r="I469">
        <f>I468+(IF(H468&gt;0,1,0)*IF(soki[[#This Row],[Dzien Produkcji]]=12000,H468,0))</f>
        <v>0</v>
      </c>
    </row>
    <row r="470" spans="1:9" x14ac:dyDescent="0.25">
      <c r="A470">
        <v>469</v>
      </c>
      <c r="B470" s="1">
        <v>44425</v>
      </c>
      <c r="C470" t="s">
        <v>4</v>
      </c>
      <c r="D470">
        <v>2510</v>
      </c>
      <c r="E470">
        <v>1</v>
      </c>
      <c r="F470">
        <f>IF(WEEKDAY(soki[[#This Row],[data]],2)&lt;6,G$759,5000)*IF(soki[[#This Row],[data]]=B469,0,1)</f>
        <v>0</v>
      </c>
      <c r="G470">
        <f>IF(G469-soki[[#This Row],[wielkosc_zamowienia]]+soki[[#This Row],[Dzien Produkcji]]&gt;0,G469+soki[[#This Row],[Dzien Produkcji]]-soki[[#This Row],[wielkosc_zamowienia]],G469+soki[[#This Row],[Dzien Produkcji]])</f>
        <v>7198</v>
      </c>
      <c r="H470">
        <f>IF(G469+F470-soki[[#This Row],[wielkosc_zamowienia]]&lt;0,soki[[#This Row],[wielkosc_zamowienia]],0)</f>
        <v>0</v>
      </c>
      <c r="I470">
        <f>I469+(IF(H469&gt;0,1,0)*IF(soki[[#This Row],[Dzien Produkcji]]=12000,H469,0))</f>
        <v>0</v>
      </c>
    </row>
    <row r="471" spans="1:9" x14ac:dyDescent="0.25">
      <c r="A471">
        <v>470</v>
      </c>
      <c r="B471" s="1">
        <v>44426</v>
      </c>
      <c r="C471" t="s">
        <v>6</v>
      </c>
      <c r="D471">
        <v>4090</v>
      </c>
      <c r="E471">
        <v>1</v>
      </c>
      <c r="F471">
        <f>IF(WEEKDAY(soki[[#This Row],[data]],2)&lt;6,G$759,5000)*IF(soki[[#This Row],[data]]=B470,0,1)</f>
        <v>13179</v>
      </c>
      <c r="G471">
        <f>IF(G470-soki[[#This Row],[wielkosc_zamowienia]]+soki[[#This Row],[Dzien Produkcji]]&gt;0,G470+soki[[#This Row],[Dzien Produkcji]]-soki[[#This Row],[wielkosc_zamowienia]],G470+soki[[#This Row],[Dzien Produkcji]])</f>
        <v>16287</v>
      </c>
      <c r="H471">
        <f>IF(G470+F471-soki[[#This Row],[wielkosc_zamowienia]]&lt;0,soki[[#This Row],[wielkosc_zamowienia]],0)</f>
        <v>0</v>
      </c>
      <c r="I471">
        <f>I470+(IF(H470&gt;0,1,0)*IF(soki[[#This Row],[Dzien Produkcji]]=12000,H470,0))</f>
        <v>0</v>
      </c>
    </row>
    <row r="472" spans="1:9" x14ac:dyDescent="0.25">
      <c r="A472">
        <v>471</v>
      </c>
      <c r="B472" s="1">
        <v>44427</v>
      </c>
      <c r="C472" t="s">
        <v>5</v>
      </c>
      <c r="D472">
        <v>4580</v>
      </c>
      <c r="E472">
        <v>1</v>
      </c>
      <c r="F472">
        <f>IF(WEEKDAY(soki[[#This Row],[data]],2)&lt;6,G$759,5000)*IF(soki[[#This Row],[data]]=B471,0,1)</f>
        <v>13179</v>
      </c>
      <c r="G472">
        <f>IF(G471-soki[[#This Row],[wielkosc_zamowienia]]+soki[[#This Row],[Dzien Produkcji]]&gt;0,G471+soki[[#This Row],[Dzien Produkcji]]-soki[[#This Row],[wielkosc_zamowienia]],G471+soki[[#This Row],[Dzien Produkcji]])</f>
        <v>24886</v>
      </c>
      <c r="H472">
        <f>IF(G471+F472-soki[[#This Row],[wielkosc_zamowienia]]&lt;0,soki[[#This Row],[wielkosc_zamowienia]],0)</f>
        <v>0</v>
      </c>
      <c r="I472">
        <f>I471+(IF(H471&gt;0,1,0)*IF(soki[[#This Row],[Dzien Produkcji]]=12000,H471,0))</f>
        <v>0</v>
      </c>
    </row>
    <row r="473" spans="1:9" x14ac:dyDescent="0.25">
      <c r="A473">
        <v>472</v>
      </c>
      <c r="B473" s="1">
        <v>44428</v>
      </c>
      <c r="C473" t="s">
        <v>6</v>
      </c>
      <c r="D473">
        <v>6590</v>
      </c>
      <c r="E473">
        <v>1</v>
      </c>
      <c r="F473">
        <f>IF(WEEKDAY(soki[[#This Row],[data]],2)&lt;6,G$759,5000)*IF(soki[[#This Row],[data]]=B472,0,1)</f>
        <v>13179</v>
      </c>
      <c r="G473">
        <f>IF(G472-soki[[#This Row],[wielkosc_zamowienia]]+soki[[#This Row],[Dzien Produkcji]]&gt;0,G472+soki[[#This Row],[Dzien Produkcji]]-soki[[#This Row],[wielkosc_zamowienia]],G472+soki[[#This Row],[Dzien Produkcji]])</f>
        <v>31475</v>
      </c>
      <c r="H473">
        <f>IF(G472+F473-soki[[#This Row],[wielkosc_zamowienia]]&lt;0,soki[[#This Row],[wielkosc_zamowienia]],0)</f>
        <v>0</v>
      </c>
      <c r="I473">
        <f>I472+(IF(H472&gt;0,1,0)*IF(soki[[#This Row],[Dzien Produkcji]]=12000,H472,0))</f>
        <v>0</v>
      </c>
    </row>
    <row r="474" spans="1:9" x14ac:dyDescent="0.25">
      <c r="A474">
        <v>473</v>
      </c>
      <c r="B474" s="1">
        <v>44428</v>
      </c>
      <c r="C474" t="s">
        <v>4</v>
      </c>
      <c r="D474">
        <v>3060</v>
      </c>
      <c r="E474">
        <v>1</v>
      </c>
      <c r="F474">
        <f>IF(WEEKDAY(soki[[#This Row],[data]],2)&lt;6,G$759,5000)*IF(soki[[#This Row],[data]]=B473,0,1)</f>
        <v>0</v>
      </c>
      <c r="G474">
        <f>IF(G473-soki[[#This Row],[wielkosc_zamowienia]]+soki[[#This Row],[Dzien Produkcji]]&gt;0,G473+soki[[#This Row],[Dzien Produkcji]]-soki[[#This Row],[wielkosc_zamowienia]],G473+soki[[#This Row],[Dzien Produkcji]])</f>
        <v>28415</v>
      </c>
      <c r="H474">
        <f>IF(G473+F474-soki[[#This Row],[wielkosc_zamowienia]]&lt;0,soki[[#This Row],[wielkosc_zamowienia]],0)</f>
        <v>0</v>
      </c>
      <c r="I474">
        <f>I473+(IF(H473&gt;0,1,0)*IF(soki[[#This Row],[Dzien Produkcji]]=12000,H473,0))</f>
        <v>0</v>
      </c>
    </row>
    <row r="475" spans="1:9" x14ac:dyDescent="0.25">
      <c r="A475">
        <v>474</v>
      </c>
      <c r="B475" s="1">
        <v>44428</v>
      </c>
      <c r="C475" t="s">
        <v>7</v>
      </c>
      <c r="D475">
        <v>1220</v>
      </c>
      <c r="E475">
        <v>1</v>
      </c>
      <c r="F475">
        <f>IF(WEEKDAY(soki[[#This Row],[data]],2)&lt;6,G$759,5000)*IF(soki[[#This Row],[data]]=B474,0,1)</f>
        <v>0</v>
      </c>
      <c r="G475">
        <f>IF(G474-soki[[#This Row],[wielkosc_zamowienia]]+soki[[#This Row],[Dzien Produkcji]]&gt;0,G474+soki[[#This Row],[Dzien Produkcji]]-soki[[#This Row],[wielkosc_zamowienia]],G474+soki[[#This Row],[Dzien Produkcji]])</f>
        <v>27195</v>
      </c>
      <c r="H475">
        <f>IF(G474+F475-soki[[#This Row],[wielkosc_zamowienia]]&lt;0,soki[[#This Row],[wielkosc_zamowienia]],0)</f>
        <v>0</v>
      </c>
      <c r="I475">
        <f>I474+(IF(H474&gt;0,1,0)*IF(soki[[#This Row],[Dzien Produkcji]]=12000,H474,0))</f>
        <v>0</v>
      </c>
    </row>
    <row r="476" spans="1:9" x14ac:dyDescent="0.25">
      <c r="A476">
        <v>475</v>
      </c>
      <c r="B476" s="1">
        <v>44429</v>
      </c>
      <c r="C476" t="s">
        <v>7</v>
      </c>
      <c r="D476">
        <v>6590</v>
      </c>
      <c r="E476">
        <v>1</v>
      </c>
      <c r="F476">
        <f>IF(WEEKDAY(soki[[#This Row],[data]],2)&lt;6,G$759,5000)*IF(soki[[#This Row],[data]]=B475,0,1)</f>
        <v>5000</v>
      </c>
      <c r="G476">
        <f>IF(G475-soki[[#This Row],[wielkosc_zamowienia]]+soki[[#This Row],[Dzien Produkcji]]&gt;0,G475+soki[[#This Row],[Dzien Produkcji]]-soki[[#This Row],[wielkosc_zamowienia]],G475+soki[[#This Row],[Dzien Produkcji]])</f>
        <v>25605</v>
      </c>
      <c r="H476">
        <f>IF(G475+F476-soki[[#This Row],[wielkosc_zamowienia]]&lt;0,soki[[#This Row],[wielkosc_zamowienia]],0)</f>
        <v>0</v>
      </c>
      <c r="I476">
        <f>I475+(IF(H475&gt;0,1,0)*IF(soki[[#This Row],[Dzien Produkcji]]=12000,H475,0))</f>
        <v>0</v>
      </c>
    </row>
    <row r="477" spans="1:9" x14ac:dyDescent="0.25">
      <c r="A477">
        <v>476</v>
      </c>
      <c r="B477" s="1">
        <v>44430</v>
      </c>
      <c r="C477" t="s">
        <v>5</v>
      </c>
      <c r="D477">
        <v>7000</v>
      </c>
      <c r="E477">
        <v>1</v>
      </c>
      <c r="F477">
        <f>IF(WEEKDAY(soki[[#This Row],[data]],2)&lt;6,G$759,5000)*IF(soki[[#This Row],[data]]=B476,0,1)</f>
        <v>5000</v>
      </c>
      <c r="G477">
        <f>IF(G476-soki[[#This Row],[wielkosc_zamowienia]]+soki[[#This Row],[Dzien Produkcji]]&gt;0,G476+soki[[#This Row],[Dzien Produkcji]]-soki[[#This Row],[wielkosc_zamowienia]],G476+soki[[#This Row],[Dzien Produkcji]])</f>
        <v>23605</v>
      </c>
      <c r="H477">
        <f>IF(G476+F477-soki[[#This Row],[wielkosc_zamowienia]]&lt;0,soki[[#This Row],[wielkosc_zamowienia]],0)</f>
        <v>0</v>
      </c>
      <c r="I477">
        <f>I476+(IF(H476&gt;0,1,0)*IF(soki[[#This Row],[Dzien Produkcji]]=12000,H476,0))</f>
        <v>0</v>
      </c>
    </row>
    <row r="478" spans="1:9" x14ac:dyDescent="0.25">
      <c r="A478">
        <v>477</v>
      </c>
      <c r="B478" s="1">
        <v>44430</v>
      </c>
      <c r="C478" t="s">
        <v>4</v>
      </c>
      <c r="D478">
        <v>4530</v>
      </c>
      <c r="E478">
        <v>1</v>
      </c>
      <c r="F478">
        <f>IF(WEEKDAY(soki[[#This Row],[data]],2)&lt;6,G$759,5000)*IF(soki[[#This Row],[data]]=B477,0,1)</f>
        <v>0</v>
      </c>
      <c r="G478">
        <f>IF(G477-soki[[#This Row],[wielkosc_zamowienia]]+soki[[#This Row],[Dzien Produkcji]]&gt;0,G477+soki[[#This Row],[Dzien Produkcji]]-soki[[#This Row],[wielkosc_zamowienia]],G477+soki[[#This Row],[Dzien Produkcji]])</f>
        <v>19075</v>
      </c>
      <c r="H478">
        <f>IF(G477+F478-soki[[#This Row],[wielkosc_zamowienia]]&lt;0,soki[[#This Row],[wielkosc_zamowienia]],0)</f>
        <v>0</v>
      </c>
      <c r="I478">
        <f>I477+(IF(H477&gt;0,1,0)*IF(soki[[#This Row],[Dzien Produkcji]]=12000,H477,0))</f>
        <v>0</v>
      </c>
    </row>
    <row r="479" spans="1:9" x14ac:dyDescent="0.25">
      <c r="A479">
        <v>478</v>
      </c>
      <c r="B479" s="1">
        <v>44430</v>
      </c>
      <c r="C479" t="s">
        <v>7</v>
      </c>
      <c r="D479">
        <v>5480</v>
      </c>
      <c r="E479">
        <v>1</v>
      </c>
      <c r="F479">
        <f>IF(WEEKDAY(soki[[#This Row],[data]],2)&lt;6,G$759,5000)*IF(soki[[#This Row],[data]]=B478,0,1)</f>
        <v>0</v>
      </c>
      <c r="G479">
        <f>IF(G478-soki[[#This Row],[wielkosc_zamowienia]]+soki[[#This Row],[Dzien Produkcji]]&gt;0,G478+soki[[#This Row],[Dzien Produkcji]]-soki[[#This Row],[wielkosc_zamowienia]],G478+soki[[#This Row],[Dzien Produkcji]])</f>
        <v>13595</v>
      </c>
      <c r="H479">
        <f>IF(G478+F479-soki[[#This Row],[wielkosc_zamowienia]]&lt;0,soki[[#This Row],[wielkosc_zamowienia]],0)</f>
        <v>0</v>
      </c>
      <c r="I479">
        <f>I478+(IF(H478&gt;0,1,0)*IF(soki[[#This Row],[Dzien Produkcji]]=12000,H478,0))</f>
        <v>0</v>
      </c>
    </row>
    <row r="480" spans="1:9" x14ac:dyDescent="0.25">
      <c r="A480">
        <v>479</v>
      </c>
      <c r="B480" s="1">
        <v>44431</v>
      </c>
      <c r="C480" t="s">
        <v>4</v>
      </c>
      <c r="D480">
        <v>6400</v>
      </c>
      <c r="E480">
        <v>1</v>
      </c>
      <c r="F480">
        <f>IF(WEEKDAY(soki[[#This Row],[data]],2)&lt;6,G$759,5000)*IF(soki[[#This Row],[data]]=B479,0,1)</f>
        <v>13179</v>
      </c>
      <c r="G480">
        <f>IF(G479-soki[[#This Row],[wielkosc_zamowienia]]+soki[[#This Row],[Dzien Produkcji]]&gt;0,G479+soki[[#This Row],[Dzien Produkcji]]-soki[[#This Row],[wielkosc_zamowienia]],G479+soki[[#This Row],[Dzien Produkcji]])</f>
        <v>20374</v>
      </c>
      <c r="H480">
        <f>IF(G479+F480-soki[[#This Row],[wielkosc_zamowienia]]&lt;0,soki[[#This Row],[wielkosc_zamowienia]],0)</f>
        <v>0</v>
      </c>
      <c r="I480">
        <f>I479+(IF(H479&gt;0,1,0)*IF(soki[[#This Row],[Dzien Produkcji]]=12000,H479,0))</f>
        <v>0</v>
      </c>
    </row>
    <row r="481" spans="1:9" x14ac:dyDescent="0.25">
      <c r="A481">
        <v>480</v>
      </c>
      <c r="B481" s="1">
        <v>44431</v>
      </c>
      <c r="C481" t="s">
        <v>5</v>
      </c>
      <c r="D481">
        <v>7870</v>
      </c>
      <c r="E481">
        <v>1</v>
      </c>
      <c r="F481">
        <f>IF(WEEKDAY(soki[[#This Row],[data]],2)&lt;6,G$759,5000)*IF(soki[[#This Row],[data]]=B480,0,1)</f>
        <v>0</v>
      </c>
      <c r="G481">
        <f>IF(G480-soki[[#This Row],[wielkosc_zamowienia]]+soki[[#This Row],[Dzien Produkcji]]&gt;0,G480+soki[[#This Row],[Dzien Produkcji]]-soki[[#This Row],[wielkosc_zamowienia]],G480+soki[[#This Row],[Dzien Produkcji]])</f>
        <v>12504</v>
      </c>
      <c r="H481">
        <f>IF(G480+F481-soki[[#This Row],[wielkosc_zamowienia]]&lt;0,soki[[#This Row],[wielkosc_zamowienia]],0)</f>
        <v>0</v>
      </c>
      <c r="I481">
        <f>I480+(IF(H480&gt;0,1,0)*IF(soki[[#This Row],[Dzien Produkcji]]=12000,H480,0))</f>
        <v>0</v>
      </c>
    </row>
    <row r="482" spans="1:9" x14ac:dyDescent="0.25">
      <c r="A482">
        <v>481</v>
      </c>
      <c r="B482" s="1">
        <v>44431</v>
      </c>
      <c r="C482" t="s">
        <v>7</v>
      </c>
      <c r="D482">
        <v>7490</v>
      </c>
      <c r="E482">
        <v>1</v>
      </c>
      <c r="F482">
        <f>IF(WEEKDAY(soki[[#This Row],[data]],2)&lt;6,G$759,5000)*IF(soki[[#This Row],[data]]=B481,0,1)</f>
        <v>0</v>
      </c>
      <c r="G482">
        <f>IF(G481-soki[[#This Row],[wielkosc_zamowienia]]+soki[[#This Row],[Dzien Produkcji]]&gt;0,G481+soki[[#This Row],[Dzien Produkcji]]-soki[[#This Row],[wielkosc_zamowienia]],G481+soki[[#This Row],[Dzien Produkcji]])</f>
        <v>5014</v>
      </c>
      <c r="H482">
        <f>IF(G481+F482-soki[[#This Row],[wielkosc_zamowienia]]&lt;0,soki[[#This Row],[wielkosc_zamowienia]],0)</f>
        <v>0</v>
      </c>
      <c r="I482">
        <f>I481+(IF(H481&gt;0,1,0)*IF(soki[[#This Row],[Dzien Produkcji]]=12000,H481,0))</f>
        <v>0</v>
      </c>
    </row>
    <row r="483" spans="1:9" x14ac:dyDescent="0.25">
      <c r="A483">
        <v>482</v>
      </c>
      <c r="B483" s="1">
        <v>44432</v>
      </c>
      <c r="C483" t="s">
        <v>5</v>
      </c>
      <c r="D483">
        <v>6900</v>
      </c>
      <c r="E483">
        <v>1</v>
      </c>
      <c r="F483">
        <f>IF(WEEKDAY(soki[[#This Row],[data]],2)&lt;6,G$759,5000)*IF(soki[[#This Row],[data]]=B482,0,1)</f>
        <v>13179</v>
      </c>
      <c r="G483">
        <f>IF(G482-soki[[#This Row],[wielkosc_zamowienia]]+soki[[#This Row],[Dzien Produkcji]]&gt;0,G482+soki[[#This Row],[Dzien Produkcji]]-soki[[#This Row],[wielkosc_zamowienia]],G482+soki[[#This Row],[Dzien Produkcji]])</f>
        <v>11293</v>
      </c>
      <c r="H483">
        <f>IF(G482+F483-soki[[#This Row],[wielkosc_zamowienia]]&lt;0,soki[[#This Row],[wielkosc_zamowienia]],0)</f>
        <v>0</v>
      </c>
      <c r="I483">
        <f>I482+(IF(H482&gt;0,1,0)*IF(soki[[#This Row],[Dzien Produkcji]]=12000,H482,0))</f>
        <v>0</v>
      </c>
    </row>
    <row r="484" spans="1:9" x14ac:dyDescent="0.25">
      <c r="A484">
        <v>483</v>
      </c>
      <c r="B484" s="1">
        <v>44432</v>
      </c>
      <c r="C484" t="s">
        <v>6</v>
      </c>
      <c r="D484">
        <v>5180</v>
      </c>
      <c r="E484">
        <v>1</v>
      </c>
      <c r="F484">
        <f>IF(WEEKDAY(soki[[#This Row],[data]],2)&lt;6,G$759,5000)*IF(soki[[#This Row],[data]]=B483,0,1)</f>
        <v>0</v>
      </c>
      <c r="G484">
        <f>IF(G483-soki[[#This Row],[wielkosc_zamowienia]]+soki[[#This Row],[Dzien Produkcji]]&gt;0,G483+soki[[#This Row],[Dzien Produkcji]]-soki[[#This Row],[wielkosc_zamowienia]],G483+soki[[#This Row],[Dzien Produkcji]])</f>
        <v>6113</v>
      </c>
      <c r="H484">
        <f>IF(G483+F484-soki[[#This Row],[wielkosc_zamowienia]]&lt;0,soki[[#This Row],[wielkosc_zamowienia]],0)</f>
        <v>0</v>
      </c>
      <c r="I484">
        <f>I483+(IF(H483&gt;0,1,0)*IF(soki[[#This Row],[Dzien Produkcji]]=12000,H483,0))</f>
        <v>0</v>
      </c>
    </row>
    <row r="485" spans="1:9" x14ac:dyDescent="0.25">
      <c r="A485">
        <v>484</v>
      </c>
      <c r="B485" s="1">
        <v>44432</v>
      </c>
      <c r="C485" t="s">
        <v>4</v>
      </c>
      <c r="D485">
        <v>1870</v>
      </c>
      <c r="E485">
        <v>1</v>
      </c>
      <c r="F485">
        <f>IF(WEEKDAY(soki[[#This Row],[data]],2)&lt;6,G$759,5000)*IF(soki[[#This Row],[data]]=B484,0,1)</f>
        <v>0</v>
      </c>
      <c r="G485">
        <f>IF(G484-soki[[#This Row],[wielkosc_zamowienia]]+soki[[#This Row],[Dzien Produkcji]]&gt;0,G484+soki[[#This Row],[Dzien Produkcji]]-soki[[#This Row],[wielkosc_zamowienia]],G484+soki[[#This Row],[Dzien Produkcji]])</f>
        <v>4243</v>
      </c>
      <c r="H485">
        <f>IF(G484+F485-soki[[#This Row],[wielkosc_zamowienia]]&lt;0,soki[[#This Row],[wielkosc_zamowienia]],0)</f>
        <v>0</v>
      </c>
      <c r="I485">
        <f>I484+(IF(H484&gt;0,1,0)*IF(soki[[#This Row],[Dzien Produkcji]]=12000,H484,0))</f>
        <v>0</v>
      </c>
    </row>
    <row r="486" spans="1:9" x14ac:dyDescent="0.25">
      <c r="A486">
        <v>485</v>
      </c>
      <c r="B486" s="1">
        <v>44433</v>
      </c>
      <c r="C486" t="s">
        <v>7</v>
      </c>
      <c r="D486">
        <v>2520</v>
      </c>
      <c r="E486">
        <v>1</v>
      </c>
      <c r="F486">
        <f>IF(WEEKDAY(soki[[#This Row],[data]],2)&lt;6,G$759,5000)*IF(soki[[#This Row],[data]]=B485,0,1)</f>
        <v>13179</v>
      </c>
      <c r="G486">
        <f>IF(G485-soki[[#This Row],[wielkosc_zamowienia]]+soki[[#This Row],[Dzien Produkcji]]&gt;0,G485+soki[[#This Row],[Dzien Produkcji]]-soki[[#This Row],[wielkosc_zamowienia]],G485+soki[[#This Row],[Dzien Produkcji]])</f>
        <v>14902</v>
      </c>
      <c r="H486">
        <f>IF(G485+F486-soki[[#This Row],[wielkosc_zamowienia]]&lt;0,soki[[#This Row],[wielkosc_zamowienia]],0)</f>
        <v>0</v>
      </c>
      <c r="I486">
        <f>I485+(IF(H485&gt;0,1,0)*IF(soki[[#This Row],[Dzien Produkcji]]=12000,H485,0))</f>
        <v>0</v>
      </c>
    </row>
    <row r="487" spans="1:9" x14ac:dyDescent="0.25">
      <c r="A487">
        <v>486</v>
      </c>
      <c r="B487" s="1">
        <v>44433</v>
      </c>
      <c r="C487" t="s">
        <v>5</v>
      </c>
      <c r="D487">
        <v>6360</v>
      </c>
      <c r="E487">
        <v>1</v>
      </c>
      <c r="F487">
        <f>IF(WEEKDAY(soki[[#This Row],[data]],2)&lt;6,G$759,5000)*IF(soki[[#This Row],[data]]=B486,0,1)</f>
        <v>0</v>
      </c>
      <c r="G487">
        <f>IF(G486-soki[[#This Row],[wielkosc_zamowienia]]+soki[[#This Row],[Dzien Produkcji]]&gt;0,G486+soki[[#This Row],[Dzien Produkcji]]-soki[[#This Row],[wielkosc_zamowienia]],G486+soki[[#This Row],[Dzien Produkcji]])</f>
        <v>8542</v>
      </c>
      <c r="H487">
        <f>IF(G486+F487-soki[[#This Row],[wielkosc_zamowienia]]&lt;0,soki[[#This Row],[wielkosc_zamowienia]],0)</f>
        <v>0</v>
      </c>
      <c r="I487">
        <f>I486+(IF(H486&gt;0,1,0)*IF(soki[[#This Row],[Dzien Produkcji]]=12000,H486,0))</f>
        <v>0</v>
      </c>
    </row>
    <row r="488" spans="1:9" x14ac:dyDescent="0.25">
      <c r="A488">
        <v>487</v>
      </c>
      <c r="B488" s="1">
        <v>44434</v>
      </c>
      <c r="C488" t="s">
        <v>4</v>
      </c>
      <c r="D488">
        <v>8890</v>
      </c>
      <c r="E488">
        <v>1</v>
      </c>
      <c r="F488">
        <f>IF(WEEKDAY(soki[[#This Row],[data]],2)&lt;6,G$759,5000)*IF(soki[[#This Row],[data]]=B487,0,1)</f>
        <v>13179</v>
      </c>
      <c r="G488">
        <f>IF(G487-soki[[#This Row],[wielkosc_zamowienia]]+soki[[#This Row],[Dzien Produkcji]]&gt;0,G487+soki[[#This Row],[Dzien Produkcji]]-soki[[#This Row],[wielkosc_zamowienia]],G487+soki[[#This Row],[Dzien Produkcji]])</f>
        <v>12831</v>
      </c>
      <c r="H488">
        <f>IF(G487+F488-soki[[#This Row],[wielkosc_zamowienia]]&lt;0,soki[[#This Row],[wielkosc_zamowienia]],0)</f>
        <v>0</v>
      </c>
      <c r="I488">
        <f>I487+(IF(H487&gt;0,1,0)*IF(soki[[#This Row],[Dzien Produkcji]]=12000,H487,0))</f>
        <v>0</v>
      </c>
    </row>
    <row r="489" spans="1:9" x14ac:dyDescent="0.25">
      <c r="A489">
        <v>488</v>
      </c>
      <c r="B489" s="1">
        <v>44435</v>
      </c>
      <c r="C489" t="s">
        <v>7</v>
      </c>
      <c r="D489">
        <v>1470</v>
      </c>
      <c r="E489">
        <v>1</v>
      </c>
      <c r="F489">
        <f>IF(WEEKDAY(soki[[#This Row],[data]],2)&lt;6,G$759,5000)*IF(soki[[#This Row],[data]]=B488,0,1)</f>
        <v>13179</v>
      </c>
      <c r="G489">
        <f>IF(G488-soki[[#This Row],[wielkosc_zamowienia]]+soki[[#This Row],[Dzien Produkcji]]&gt;0,G488+soki[[#This Row],[Dzien Produkcji]]-soki[[#This Row],[wielkosc_zamowienia]],G488+soki[[#This Row],[Dzien Produkcji]])</f>
        <v>24540</v>
      </c>
      <c r="H489">
        <f>IF(G488+F489-soki[[#This Row],[wielkosc_zamowienia]]&lt;0,soki[[#This Row],[wielkosc_zamowienia]],0)</f>
        <v>0</v>
      </c>
      <c r="I489">
        <f>I488+(IF(H488&gt;0,1,0)*IF(soki[[#This Row],[Dzien Produkcji]]=12000,H488,0))</f>
        <v>0</v>
      </c>
    </row>
    <row r="490" spans="1:9" x14ac:dyDescent="0.25">
      <c r="A490">
        <v>489</v>
      </c>
      <c r="B490" s="1">
        <v>44436</v>
      </c>
      <c r="C490" t="s">
        <v>7</v>
      </c>
      <c r="D490">
        <v>2950</v>
      </c>
      <c r="E490">
        <v>1</v>
      </c>
      <c r="F490">
        <f>IF(WEEKDAY(soki[[#This Row],[data]],2)&lt;6,G$759,5000)*IF(soki[[#This Row],[data]]=B489,0,1)</f>
        <v>5000</v>
      </c>
      <c r="G490">
        <f>IF(G489-soki[[#This Row],[wielkosc_zamowienia]]+soki[[#This Row],[Dzien Produkcji]]&gt;0,G489+soki[[#This Row],[Dzien Produkcji]]-soki[[#This Row],[wielkosc_zamowienia]],G489+soki[[#This Row],[Dzien Produkcji]])</f>
        <v>26590</v>
      </c>
      <c r="H490">
        <f>IF(G489+F490-soki[[#This Row],[wielkosc_zamowienia]]&lt;0,soki[[#This Row],[wielkosc_zamowienia]],0)</f>
        <v>0</v>
      </c>
      <c r="I490">
        <f>I489+(IF(H489&gt;0,1,0)*IF(soki[[#This Row],[Dzien Produkcji]]=12000,H489,0))</f>
        <v>0</v>
      </c>
    </row>
    <row r="491" spans="1:9" x14ac:dyDescent="0.25">
      <c r="A491">
        <v>490</v>
      </c>
      <c r="B491" s="1">
        <v>44436</v>
      </c>
      <c r="C491" t="s">
        <v>4</v>
      </c>
      <c r="D491">
        <v>6730</v>
      </c>
      <c r="E491">
        <v>1</v>
      </c>
      <c r="F491">
        <f>IF(WEEKDAY(soki[[#This Row],[data]],2)&lt;6,G$759,5000)*IF(soki[[#This Row],[data]]=B490,0,1)</f>
        <v>0</v>
      </c>
      <c r="G491">
        <f>IF(G490-soki[[#This Row],[wielkosc_zamowienia]]+soki[[#This Row],[Dzien Produkcji]]&gt;0,G490+soki[[#This Row],[Dzien Produkcji]]-soki[[#This Row],[wielkosc_zamowienia]],G490+soki[[#This Row],[Dzien Produkcji]])</f>
        <v>19860</v>
      </c>
      <c r="H491">
        <f>IF(G490+F491-soki[[#This Row],[wielkosc_zamowienia]]&lt;0,soki[[#This Row],[wielkosc_zamowienia]],0)</f>
        <v>0</v>
      </c>
      <c r="I491">
        <f>I490+(IF(H490&gt;0,1,0)*IF(soki[[#This Row],[Dzien Produkcji]]=12000,H490,0))</f>
        <v>0</v>
      </c>
    </row>
    <row r="492" spans="1:9" x14ac:dyDescent="0.25">
      <c r="A492">
        <v>491</v>
      </c>
      <c r="B492" s="1">
        <v>44437</v>
      </c>
      <c r="C492" t="s">
        <v>5</v>
      </c>
      <c r="D492">
        <v>5530</v>
      </c>
      <c r="E492">
        <v>1</v>
      </c>
      <c r="F492">
        <f>IF(WEEKDAY(soki[[#This Row],[data]],2)&lt;6,G$759,5000)*IF(soki[[#This Row],[data]]=B491,0,1)</f>
        <v>5000</v>
      </c>
      <c r="G492">
        <f>IF(G491-soki[[#This Row],[wielkosc_zamowienia]]+soki[[#This Row],[Dzien Produkcji]]&gt;0,G491+soki[[#This Row],[Dzien Produkcji]]-soki[[#This Row],[wielkosc_zamowienia]],G491+soki[[#This Row],[Dzien Produkcji]])</f>
        <v>19330</v>
      </c>
      <c r="H492">
        <f>IF(G491+F492-soki[[#This Row],[wielkosc_zamowienia]]&lt;0,soki[[#This Row],[wielkosc_zamowienia]],0)</f>
        <v>0</v>
      </c>
      <c r="I492">
        <f>I491+(IF(H491&gt;0,1,0)*IF(soki[[#This Row],[Dzien Produkcji]]=12000,H491,0))</f>
        <v>0</v>
      </c>
    </row>
    <row r="493" spans="1:9" x14ac:dyDescent="0.25">
      <c r="A493">
        <v>492</v>
      </c>
      <c r="B493" s="1">
        <v>44437</v>
      </c>
      <c r="C493" t="s">
        <v>7</v>
      </c>
      <c r="D493">
        <v>6600</v>
      </c>
      <c r="E493">
        <v>1</v>
      </c>
      <c r="F493">
        <f>IF(WEEKDAY(soki[[#This Row],[data]],2)&lt;6,G$759,5000)*IF(soki[[#This Row],[data]]=B492,0,1)</f>
        <v>0</v>
      </c>
      <c r="G493">
        <f>IF(G492-soki[[#This Row],[wielkosc_zamowienia]]+soki[[#This Row],[Dzien Produkcji]]&gt;0,G492+soki[[#This Row],[Dzien Produkcji]]-soki[[#This Row],[wielkosc_zamowienia]],G492+soki[[#This Row],[Dzien Produkcji]])</f>
        <v>12730</v>
      </c>
      <c r="H493">
        <f>IF(G492+F493-soki[[#This Row],[wielkosc_zamowienia]]&lt;0,soki[[#This Row],[wielkosc_zamowienia]],0)</f>
        <v>0</v>
      </c>
      <c r="I493">
        <f>I492+(IF(H492&gt;0,1,0)*IF(soki[[#This Row],[Dzien Produkcji]]=12000,H492,0))</f>
        <v>0</v>
      </c>
    </row>
    <row r="494" spans="1:9" x14ac:dyDescent="0.25">
      <c r="A494">
        <v>493</v>
      </c>
      <c r="B494" s="1">
        <v>44438</v>
      </c>
      <c r="C494" t="s">
        <v>5</v>
      </c>
      <c r="D494">
        <v>7740</v>
      </c>
      <c r="E494">
        <v>1</v>
      </c>
      <c r="F494">
        <f>IF(WEEKDAY(soki[[#This Row],[data]],2)&lt;6,G$759,5000)*IF(soki[[#This Row],[data]]=B493,0,1)</f>
        <v>13179</v>
      </c>
      <c r="G494">
        <f>IF(G493-soki[[#This Row],[wielkosc_zamowienia]]+soki[[#This Row],[Dzien Produkcji]]&gt;0,G493+soki[[#This Row],[Dzien Produkcji]]-soki[[#This Row],[wielkosc_zamowienia]],G493+soki[[#This Row],[Dzien Produkcji]])</f>
        <v>18169</v>
      </c>
      <c r="H494">
        <f>IF(G493+F494-soki[[#This Row],[wielkosc_zamowienia]]&lt;0,soki[[#This Row],[wielkosc_zamowienia]],0)</f>
        <v>0</v>
      </c>
      <c r="I494">
        <f>I493+(IF(H493&gt;0,1,0)*IF(soki[[#This Row],[Dzien Produkcji]]=12000,H493,0))</f>
        <v>0</v>
      </c>
    </row>
    <row r="495" spans="1:9" x14ac:dyDescent="0.25">
      <c r="A495">
        <v>494</v>
      </c>
      <c r="B495" s="1">
        <v>44438</v>
      </c>
      <c r="C495" t="s">
        <v>7</v>
      </c>
      <c r="D495">
        <v>3800</v>
      </c>
      <c r="E495">
        <v>1</v>
      </c>
      <c r="F495">
        <f>IF(WEEKDAY(soki[[#This Row],[data]],2)&lt;6,G$759,5000)*IF(soki[[#This Row],[data]]=B494,0,1)</f>
        <v>0</v>
      </c>
      <c r="G495">
        <f>IF(G494-soki[[#This Row],[wielkosc_zamowienia]]+soki[[#This Row],[Dzien Produkcji]]&gt;0,G494+soki[[#This Row],[Dzien Produkcji]]-soki[[#This Row],[wielkosc_zamowienia]],G494+soki[[#This Row],[Dzien Produkcji]])</f>
        <v>14369</v>
      </c>
      <c r="H495">
        <f>IF(G494+F495-soki[[#This Row],[wielkosc_zamowienia]]&lt;0,soki[[#This Row],[wielkosc_zamowienia]],0)</f>
        <v>0</v>
      </c>
      <c r="I495">
        <f>I494+(IF(H494&gt;0,1,0)*IF(soki[[#This Row],[Dzien Produkcji]]=12000,H494,0))</f>
        <v>0</v>
      </c>
    </row>
    <row r="496" spans="1:9" x14ac:dyDescent="0.25">
      <c r="A496">
        <v>495</v>
      </c>
      <c r="B496" s="1">
        <v>44438</v>
      </c>
      <c r="C496" t="s">
        <v>4</v>
      </c>
      <c r="D496">
        <v>7060</v>
      </c>
      <c r="E496">
        <v>1</v>
      </c>
      <c r="F496">
        <f>IF(WEEKDAY(soki[[#This Row],[data]],2)&lt;6,G$759,5000)*IF(soki[[#This Row],[data]]=B495,0,1)</f>
        <v>0</v>
      </c>
      <c r="G496">
        <f>IF(G495-soki[[#This Row],[wielkosc_zamowienia]]+soki[[#This Row],[Dzien Produkcji]]&gt;0,G495+soki[[#This Row],[Dzien Produkcji]]-soki[[#This Row],[wielkosc_zamowienia]],G495+soki[[#This Row],[Dzien Produkcji]])</f>
        <v>7309</v>
      </c>
      <c r="H496">
        <f>IF(G495+F496-soki[[#This Row],[wielkosc_zamowienia]]&lt;0,soki[[#This Row],[wielkosc_zamowienia]],0)</f>
        <v>0</v>
      </c>
      <c r="I496">
        <f>I495+(IF(H495&gt;0,1,0)*IF(soki[[#This Row],[Dzien Produkcji]]=12000,H495,0))</f>
        <v>0</v>
      </c>
    </row>
    <row r="497" spans="1:9" x14ac:dyDescent="0.25">
      <c r="A497">
        <v>496</v>
      </c>
      <c r="B497" s="1">
        <v>44439</v>
      </c>
      <c r="C497" t="s">
        <v>4</v>
      </c>
      <c r="D497">
        <v>4560</v>
      </c>
      <c r="E497">
        <v>1</v>
      </c>
      <c r="F497">
        <f>IF(WEEKDAY(soki[[#This Row],[data]],2)&lt;6,G$759,5000)*IF(soki[[#This Row],[data]]=B496,0,1)</f>
        <v>13179</v>
      </c>
      <c r="G497">
        <f>IF(G496-soki[[#This Row],[wielkosc_zamowienia]]+soki[[#This Row],[Dzien Produkcji]]&gt;0,G496+soki[[#This Row],[Dzien Produkcji]]-soki[[#This Row],[wielkosc_zamowienia]],G496+soki[[#This Row],[Dzien Produkcji]])</f>
        <v>15928</v>
      </c>
      <c r="H497">
        <f>IF(G496+F497-soki[[#This Row],[wielkosc_zamowienia]]&lt;0,soki[[#This Row],[wielkosc_zamowienia]],0)</f>
        <v>0</v>
      </c>
      <c r="I497">
        <f>I496+(IF(H496&gt;0,1,0)*IF(soki[[#This Row],[Dzien Produkcji]]=12000,H496,0))</f>
        <v>0</v>
      </c>
    </row>
    <row r="498" spans="1:9" x14ac:dyDescent="0.25">
      <c r="A498">
        <v>497</v>
      </c>
      <c r="B498" s="1">
        <v>44440</v>
      </c>
      <c r="C498" t="s">
        <v>4</v>
      </c>
      <c r="D498">
        <v>4620</v>
      </c>
      <c r="E498">
        <v>1</v>
      </c>
      <c r="F498">
        <f>IF(WEEKDAY(soki[[#This Row],[data]],2)&lt;6,G$759,5000)*IF(soki[[#This Row],[data]]=B497,0,1)</f>
        <v>13179</v>
      </c>
      <c r="G498">
        <f>IF(G497-soki[[#This Row],[wielkosc_zamowienia]]+soki[[#This Row],[Dzien Produkcji]]&gt;0,G497+soki[[#This Row],[Dzien Produkcji]]-soki[[#This Row],[wielkosc_zamowienia]],G497+soki[[#This Row],[Dzien Produkcji]])</f>
        <v>24487</v>
      </c>
      <c r="H498">
        <f>IF(G497+F498-soki[[#This Row],[wielkosc_zamowienia]]&lt;0,soki[[#This Row],[wielkosc_zamowienia]],0)</f>
        <v>0</v>
      </c>
      <c r="I498">
        <f>I497+(IF(H497&gt;0,1,0)*IF(soki[[#This Row],[Dzien Produkcji]]=12000,H497,0))</f>
        <v>0</v>
      </c>
    </row>
    <row r="499" spans="1:9" x14ac:dyDescent="0.25">
      <c r="A499">
        <v>498</v>
      </c>
      <c r="B499" s="1">
        <v>44440</v>
      </c>
      <c r="C499" t="s">
        <v>7</v>
      </c>
      <c r="D499">
        <v>1530</v>
      </c>
      <c r="E499">
        <v>1</v>
      </c>
      <c r="F499">
        <f>IF(WEEKDAY(soki[[#This Row],[data]],2)&lt;6,G$759,5000)*IF(soki[[#This Row],[data]]=B498,0,1)</f>
        <v>0</v>
      </c>
      <c r="G499">
        <f>IF(G498-soki[[#This Row],[wielkosc_zamowienia]]+soki[[#This Row],[Dzien Produkcji]]&gt;0,G498+soki[[#This Row],[Dzien Produkcji]]-soki[[#This Row],[wielkosc_zamowienia]],G498+soki[[#This Row],[Dzien Produkcji]])</f>
        <v>22957</v>
      </c>
      <c r="H499">
        <f>IF(G498+F499-soki[[#This Row],[wielkosc_zamowienia]]&lt;0,soki[[#This Row],[wielkosc_zamowienia]],0)</f>
        <v>0</v>
      </c>
      <c r="I499">
        <f>I498+(IF(H498&gt;0,1,0)*IF(soki[[#This Row],[Dzien Produkcji]]=12000,H498,0))</f>
        <v>0</v>
      </c>
    </row>
    <row r="500" spans="1:9" x14ac:dyDescent="0.25">
      <c r="A500">
        <v>499</v>
      </c>
      <c r="B500" s="1">
        <v>44441</v>
      </c>
      <c r="C500" t="s">
        <v>4</v>
      </c>
      <c r="D500">
        <v>6920</v>
      </c>
      <c r="E500">
        <v>1</v>
      </c>
      <c r="F500">
        <f>IF(WEEKDAY(soki[[#This Row],[data]],2)&lt;6,G$759,5000)*IF(soki[[#This Row],[data]]=B499,0,1)</f>
        <v>13179</v>
      </c>
      <c r="G500">
        <f>IF(G499-soki[[#This Row],[wielkosc_zamowienia]]+soki[[#This Row],[Dzien Produkcji]]&gt;0,G499+soki[[#This Row],[Dzien Produkcji]]-soki[[#This Row],[wielkosc_zamowienia]],G499+soki[[#This Row],[Dzien Produkcji]])</f>
        <v>29216</v>
      </c>
      <c r="H500">
        <f>IF(G499+F500-soki[[#This Row],[wielkosc_zamowienia]]&lt;0,soki[[#This Row],[wielkosc_zamowienia]],0)</f>
        <v>0</v>
      </c>
      <c r="I500">
        <f>I499+(IF(H499&gt;0,1,0)*IF(soki[[#This Row],[Dzien Produkcji]]=12000,H499,0))</f>
        <v>0</v>
      </c>
    </row>
    <row r="501" spans="1:9" x14ac:dyDescent="0.25">
      <c r="A501">
        <v>500</v>
      </c>
      <c r="B501" s="1">
        <v>44441</v>
      </c>
      <c r="C501" t="s">
        <v>6</v>
      </c>
      <c r="D501">
        <v>4100</v>
      </c>
      <c r="E501">
        <v>1</v>
      </c>
      <c r="F501">
        <f>IF(WEEKDAY(soki[[#This Row],[data]],2)&lt;6,G$759,5000)*IF(soki[[#This Row],[data]]=B500,0,1)</f>
        <v>0</v>
      </c>
      <c r="G501">
        <f>IF(G500-soki[[#This Row],[wielkosc_zamowienia]]+soki[[#This Row],[Dzien Produkcji]]&gt;0,G500+soki[[#This Row],[Dzien Produkcji]]-soki[[#This Row],[wielkosc_zamowienia]],G500+soki[[#This Row],[Dzien Produkcji]])</f>
        <v>25116</v>
      </c>
      <c r="H501">
        <f>IF(G500+F501-soki[[#This Row],[wielkosc_zamowienia]]&lt;0,soki[[#This Row],[wielkosc_zamowienia]],0)</f>
        <v>0</v>
      </c>
      <c r="I501">
        <f>I500+(IF(H500&gt;0,1,0)*IF(soki[[#This Row],[Dzien Produkcji]]=12000,H500,0))</f>
        <v>0</v>
      </c>
    </row>
    <row r="502" spans="1:9" x14ac:dyDescent="0.25">
      <c r="A502">
        <v>501</v>
      </c>
      <c r="B502" s="1">
        <v>44442</v>
      </c>
      <c r="C502" t="s">
        <v>5</v>
      </c>
      <c r="D502">
        <v>2870</v>
      </c>
      <c r="E502">
        <v>1</v>
      </c>
      <c r="F502">
        <f>IF(WEEKDAY(soki[[#This Row],[data]],2)&lt;6,G$759,5000)*IF(soki[[#This Row],[data]]=B501,0,1)</f>
        <v>13179</v>
      </c>
      <c r="G502">
        <f>IF(G501-soki[[#This Row],[wielkosc_zamowienia]]+soki[[#This Row],[Dzien Produkcji]]&gt;0,G501+soki[[#This Row],[Dzien Produkcji]]-soki[[#This Row],[wielkosc_zamowienia]],G501+soki[[#This Row],[Dzien Produkcji]])</f>
        <v>35425</v>
      </c>
      <c r="H502">
        <f>IF(G501+F502-soki[[#This Row],[wielkosc_zamowienia]]&lt;0,soki[[#This Row],[wielkosc_zamowienia]],0)</f>
        <v>0</v>
      </c>
      <c r="I502">
        <f>I501+(IF(H501&gt;0,1,0)*IF(soki[[#This Row],[Dzien Produkcji]]=12000,H501,0))</f>
        <v>0</v>
      </c>
    </row>
    <row r="503" spans="1:9" x14ac:dyDescent="0.25">
      <c r="A503">
        <v>502</v>
      </c>
      <c r="B503" s="1">
        <v>44442</v>
      </c>
      <c r="C503" t="s">
        <v>4</v>
      </c>
      <c r="D503">
        <v>1160</v>
      </c>
      <c r="E503">
        <v>1</v>
      </c>
      <c r="F503">
        <f>IF(WEEKDAY(soki[[#This Row],[data]],2)&lt;6,G$759,5000)*IF(soki[[#This Row],[data]]=B502,0,1)</f>
        <v>0</v>
      </c>
      <c r="G503">
        <f>IF(G502-soki[[#This Row],[wielkosc_zamowienia]]+soki[[#This Row],[Dzien Produkcji]]&gt;0,G502+soki[[#This Row],[Dzien Produkcji]]-soki[[#This Row],[wielkosc_zamowienia]],G502+soki[[#This Row],[Dzien Produkcji]])</f>
        <v>34265</v>
      </c>
      <c r="H503">
        <f>IF(G502+F503-soki[[#This Row],[wielkosc_zamowienia]]&lt;0,soki[[#This Row],[wielkosc_zamowienia]],0)</f>
        <v>0</v>
      </c>
      <c r="I503">
        <f>I502+(IF(H502&gt;0,1,0)*IF(soki[[#This Row],[Dzien Produkcji]]=12000,H502,0))</f>
        <v>0</v>
      </c>
    </row>
    <row r="504" spans="1:9" x14ac:dyDescent="0.25">
      <c r="A504">
        <v>503</v>
      </c>
      <c r="B504" s="1">
        <v>44442</v>
      </c>
      <c r="C504" t="s">
        <v>6</v>
      </c>
      <c r="D504">
        <v>8460</v>
      </c>
      <c r="E504">
        <v>1</v>
      </c>
      <c r="F504">
        <f>IF(WEEKDAY(soki[[#This Row],[data]],2)&lt;6,G$759,5000)*IF(soki[[#This Row],[data]]=B503,0,1)</f>
        <v>0</v>
      </c>
      <c r="G504">
        <f>IF(G503-soki[[#This Row],[wielkosc_zamowienia]]+soki[[#This Row],[Dzien Produkcji]]&gt;0,G503+soki[[#This Row],[Dzien Produkcji]]-soki[[#This Row],[wielkosc_zamowienia]],G503+soki[[#This Row],[Dzien Produkcji]])</f>
        <v>25805</v>
      </c>
      <c r="H504">
        <f>IF(G503+F504-soki[[#This Row],[wielkosc_zamowienia]]&lt;0,soki[[#This Row],[wielkosc_zamowienia]],0)</f>
        <v>0</v>
      </c>
      <c r="I504">
        <f>I503+(IF(H503&gt;0,1,0)*IF(soki[[#This Row],[Dzien Produkcji]]=12000,H503,0))</f>
        <v>0</v>
      </c>
    </row>
    <row r="505" spans="1:9" x14ac:dyDescent="0.25">
      <c r="A505">
        <v>504</v>
      </c>
      <c r="B505" s="1">
        <v>44443</v>
      </c>
      <c r="C505" t="s">
        <v>5</v>
      </c>
      <c r="D505">
        <v>6880</v>
      </c>
      <c r="E505">
        <v>1</v>
      </c>
      <c r="F505">
        <f>IF(WEEKDAY(soki[[#This Row],[data]],2)&lt;6,G$759,5000)*IF(soki[[#This Row],[data]]=B504,0,1)</f>
        <v>5000</v>
      </c>
      <c r="G505">
        <f>IF(G504-soki[[#This Row],[wielkosc_zamowienia]]+soki[[#This Row],[Dzien Produkcji]]&gt;0,G504+soki[[#This Row],[Dzien Produkcji]]-soki[[#This Row],[wielkosc_zamowienia]],G504+soki[[#This Row],[Dzien Produkcji]])</f>
        <v>23925</v>
      </c>
      <c r="H505">
        <f>IF(G504+F505-soki[[#This Row],[wielkosc_zamowienia]]&lt;0,soki[[#This Row],[wielkosc_zamowienia]],0)</f>
        <v>0</v>
      </c>
      <c r="I505">
        <f>I504+(IF(H504&gt;0,1,0)*IF(soki[[#This Row],[Dzien Produkcji]]=12000,H504,0))</f>
        <v>0</v>
      </c>
    </row>
    <row r="506" spans="1:9" x14ac:dyDescent="0.25">
      <c r="A506">
        <v>505</v>
      </c>
      <c r="B506" s="1">
        <v>44444</v>
      </c>
      <c r="C506" t="s">
        <v>7</v>
      </c>
      <c r="D506">
        <v>3610</v>
      </c>
      <c r="E506">
        <v>1</v>
      </c>
      <c r="F506">
        <f>IF(WEEKDAY(soki[[#This Row],[data]],2)&lt;6,G$759,5000)*IF(soki[[#This Row],[data]]=B505,0,1)</f>
        <v>5000</v>
      </c>
      <c r="G506">
        <f>IF(G505-soki[[#This Row],[wielkosc_zamowienia]]+soki[[#This Row],[Dzien Produkcji]]&gt;0,G505+soki[[#This Row],[Dzien Produkcji]]-soki[[#This Row],[wielkosc_zamowienia]],G505+soki[[#This Row],[Dzien Produkcji]])</f>
        <v>25315</v>
      </c>
      <c r="H506">
        <f>IF(G505+F506-soki[[#This Row],[wielkosc_zamowienia]]&lt;0,soki[[#This Row],[wielkosc_zamowienia]],0)</f>
        <v>0</v>
      </c>
      <c r="I506">
        <f>I505+(IF(H505&gt;0,1,0)*IF(soki[[#This Row],[Dzien Produkcji]]=12000,H505,0))</f>
        <v>0</v>
      </c>
    </row>
    <row r="507" spans="1:9" x14ac:dyDescent="0.25">
      <c r="A507">
        <v>506</v>
      </c>
      <c r="B507" s="1">
        <v>44445</v>
      </c>
      <c r="C507" t="s">
        <v>6</v>
      </c>
      <c r="D507">
        <v>2400</v>
      </c>
      <c r="E507">
        <v>1</v>
      </c>
      <c r="F507">
        <f>IF(WEEKDAY(soki[[#This Row],[data]],2)&lt;6,G$759,5000)*IF(soki[[#This Row],[data]]=B506,0,1)</f>
        <v>13179</v>
      </c>
      <c r="G507">
        <f>IF(G506-soki[[#This Row],[wielkosc_zamowienia]]+soki[[#This Row],[Dzien Produkcji]]&gt;0,G506+soki[[#This Row],[Dzien Produkcji]]-soki[[#This Row],[wielkosc_zamowienia]],G506+soki[[#This Row],[Dzien Produkcji]])</f>
        <v>36094</v>
      </c>
      <c r="H507">
        <f>IF(G506+F507-soki[[#This Row],[wielkosc_zamowienia]]&lt;0,soki[[#This Row],[wielkosc_zamowienia]],0)</f>
        <v>0</v>
      </c>
      <c r="I507">
        <f>I506+(IF(H506&gt;0,1,0)*IF(soki[[#This Row],[Dzien Produkcji]]=12000,H506,0))</f>
        <v>0</v>
      </c>
    </row>
    <row r="508" spans="1:9" x14ac:dyDescent="0.25">
      <c r="A508">
        <v>507</v>
      </c>
      <c r="B508" s="1">
        <v>44446</v>
      </c>
      <c r="C508" t="s">
        <v>5</v>
      </c>
      <c r="D508">
        <v>2660</v>
      </c>
      <c r="E508">
        <v>1</v>
      </c>
      <c r="F508">
        <f>IF(WEEKDAY(soki[[#This Row],[data]],2)&lt;6,G$759,5000)*IF(soki[[#This Row],[data]]=B507,0,1)</f>
        <v>13179</v>
      </c>
      <c r="G508">
        <f>IF(G507-soki[[#This Row],[wielkosc_zamowienia]]+soki[[#This Row],[Dzien Produkcji]]&gt;0,G507+soki[[#This Row],[Dzien Produkcji]]-soki[[#This Row],[wielkosc_zamowienia]],G507+soki[[#This Row],[Dzien Produkcji]])</f>
        <v>46613</v>
      </c>
      <c r="H508">
        <f>IF(G507+F508-soki[[#This Row],[wielkosc_zamowienia]]&lt;0,soki[[#This Row],[wielkosc_zamowienia]],0)</f>
        <v>0</v>
      </c>
      <c r="I508">
        <f>I507+(IF(H507&gt;0,1,0)*IF(soki[[#This Row],[Dzien Produkcji]]=12000,H507,0))</f>
        <v>0</v>
      </c>
    </row>
    <row r="509" spans="1:9" x14ac:dyDescent="0.25">
      <c r="A509">
        <v>508</v>
      </c>
      <c r="B509" s="1">
        <v>44447</v>
      </c>
      <c r="C509" t="s">
        <v>7</v>
      </c>
      <c r="D509">
        <v>9310</v>
      </c>
      <c r="E509">
        <v>1</v>
      </c>
      <c r="F509">
        <f>IF(WEEKDAY(soki[[#This Row],[data]],2)&lt;6,G$759,5000)*IF(soki[[#This Row],[data]]=B508,0,1)</f>
        <v>13179</v>
      </c>
      <c r="G509">
        <f>IF(G508-soki[[#This Row],[wielkosc_zamowienia]]+soki[[#This Row],[Dzien Produkcji]]&gt;0,G508+soki[[#This Row],[Dzien Produkcji]]-soki[[#This Row],[wielkosc_zamowienia]],G508+soki[[#This Row],[Dzien Produkcji]])</f>
        <v>50482</v>
      </c>
      <c r="H509">
        <f>IF(G508+F509-soki[[#This Row],[wielkosc_zamowienia]]&lt;0,soki[[#This Row],[wielkosc_zamowienia]],0)</f>
        <v>0</v>
      </c>
      <c r="I509">
        <f>I508+(IF(H508&gt;0,1,0)*IF(soki[[#This Row],[Dzien Produkcji]]=12000,H508,0))</f>
        <v>0</v>
      </c>
    </row>
    <row r="510" spans="1:9" x14ac:dyDescent="0.25">
      <c r="A510">
        <v>509</v>
      </c>
      <c r="B510" s="1">
        <v>44447</v>
      </c>
      <c r="C510" t="s">
        <v>5</v>
      </c>
      <c r="D510">
        <v>3980</v>
      </c>
      <c r="E510">
        <v>1</v>
      </c>
      <c r="F510">
        <f>IF(WEEKDAY(soki[[#This Row],[data]],2)&lt;6,G$759,5000)*IF(soki[[#This Row],[data]]=B509,0,1)</f>
        <v>0</v>
      </c>
      <c r="G510">
        <f>IF(G509-soki[[#This Row],[wielkosc_zamowienia]]+soki[[#This Row],[Dzien Produkcji]]&gt;0,G509+soki[[#This Row],[Dzien Produkcji]]-soki[[#This Row],[wielkosc_zamowienia]],G509+soki[[#This Row],[Dzien Produkcji]])</f>
        <v>46502</v>
      </c>
      <c r="H510">
        <f>IF(G509+F510-soki[[#This Row],[wielkosc_zamowienia]]&lt;0,soki[[#This Row],[wielkosc_zamowienia]],0)</f>
        <v>0</v>
      </c>
      <c r="I510">
        <f>I509+(IF(H509&gt;0,1,0)*IF(soki[[#This Row],[Dzien Produkcji]]=12000,H509,0))</f>
        <v>0</v>
      </c>
    </row>
    <row r="511" spans="1:9" x14ac:dyDescent="0.25">
      <c r="A511">
        <v>510</v>
      </c>
      <c r="B511" s="1">
        <v>44448</v>
      </c>
      <c r="C511" t="s">
        <v>6</v>
      </c>
      <c r="D511">
        <v>7000</v>
      </c>
      <c r="E511">
        <v>1</v>
      </c>
      <c r="F511">
        <f>IF(WEEKDAY(soki[[#This Row],[data]],2)&lt;6,G$759,5000)*IF(soki[[#This Row],[data]]=B510,0,1)</f>
        <v>13179</v>
      </c>
      <c r="G511">
        <f>IF(G510-soki[[#This Row],[wielkosc_zamowienia]]+soki[[#This Row],[Dzien Produkcji]]&gt;0,G510+soki[[#This Row],[Dzien Produkcji]]-soki[[#This Row],[wielkosc_zamowienia]],G510+soki[[#This Row],[Dzien Produkcji]])</f>
        <v>52681</v>
      </c>
      <c r="H511">
        <f>IF(G510+F511-soki[[#This Row],[wielkosc_zamowienia]]&lt;0,soki[[#This Row],[wielkosc_zamowienia]],0)</f>
        <v>0</v>
      </c>
      <c r="I511">
        <f>I510+(IF(H510&gt;0,1,0)*IF(soki[[#This Row],[Dzien Produkcji]]=12000,H510,0))</f>
        <v>0</v>
      </c>
    </row>
    <row r="512" spans="1:9" x14ac:dyDescent="0.25">
      <c r="A512">
        <v>511</v>
      </c>
      <c r="B512" s="1">
        <v>44448</v>
      </c>
      <c r="C512" t="s">
        <v>5</v>
      </c>
      <c r="D512">
        <v>4660</v>
      </c>
      <c r="E512">
        <v>1</v>
      </c>
      <c r="F512">
        <f>IF(WEEKDAY(soki[[#This Row],[data]],2)&lt;6,G$759,5000)*IF(soki[[#This Row],[data]]=B511,0,1)</f>
        <v>0</v>
      </c>
      <c r="G512">
        <f>IF(G511-soki[[#This Row],[wielkosc_zamowienia]]+soki[[#This Row],[Dzien Produkcji]]&gt;0,G511+soki[[#This Row],[Dzien Produkcji]]-soki[[#This Row],[wielkosc_zamowienia]],G511+soki[[#This Row],[Dzien Produkcji]])</f>
        <v>48021</v>
      </c>
      <c r="H512">
        <f>IF(G511+F512-soki[[#This Row],[wielkosc_zamowienia]]&lt;0,soki[[#This Row],[wielkosc_zamowienia]],0)</f>
        <v>0</v>
      </c>
      <c r="I512">
        <f>I511+(IF(H511&gt;0,1,0)*IF(soki[[#This Row],[Dzien Produkcji]]=12000,H511,0))</f>
        <v>0</v>
      </c>
    </row>
    <row r="513" spans="1:9" x14ac:dyDescent="0.25">
      <c r="A513">
        <v>512</v>
      </c>
      <c r="B513" s="1">
        <v>44448</v>
      </c>
      <c r="C513" t="s">
        <v>4</v>
      </c>
      <c r="D513">
        <v>6620</v>
      </c>
      <c r="E513">
        <v>1</v>
      </c>
      <c r="F513">
        <f>IF(WEEKDAY(soki[[#This Row],[data]],2)&lt;6,G$759,5000)*IF(soki[[#This Row],[data]]=B512,0,1)</f>
        <v>0</v>
      </c>
      <c r="G513">
        <f>IF(G512-soki[[#This Row],[wielkosc_zamowienia]]+soki[[#This Row],[Dzien Produkcji]]&gt;0,G512+soki[[#This Row],[Dzien Produkcji]]-soki[[#This Row],[wielkosc_zamowienia]],G512+soki[[#This Row],[Dzien Produkcji]])</f>
        <v>41401</v>
      </c>
      <c r="H513">
        <f>IF(G512+F513-soki[[#This Row],[wielkosc_zamowienia]]&lt;0,soki[[#This Row],[wielkosc_zamowienia]],0)</f>
        <v>0</v>
      </c>
      <c r="I513">
        <f>I512+(IF(H512&gt;0,1,0)*IF(soki[[#This Row],[Dzien Produkcji]]=12000,H512,0))</f>
        <v>0</v>
      </c>
    </row>
    <row r="514" spans="1:9" x14ac:dyDescent="0.25">
      <c r="A514">
        <v>513</v>
      </c>
      <c r="B514" s="1">
        <v>44449</v>
      </c>
      <c r="C514" t="s">
        <v>6</v>
      </c>
      <c r="D514">
        <v>1690</v>
      </c>
      <c r="E514">
        <v>1</v>
      </c>
      <c r="F514">
        <f>IF(WEEKDAY(soki[[#This Row],[data]],2)&lt;6,G$759,5000)*IF(soki[[#This Row],[data]]=B513,0,1)</f>
        <v>13179</v>
      </c>
      <c r="G514">
        <f>IF(G513-soki[[#This Row],[wielkosc_zamowienia]]+soki[[#This Row],[Dzien Produkcji]]&gt;0,G513+soki[[#This Row],[Dzien Produkcji]]-soki[[#This Row],[wielkosc_zamowienia]],G513+soki[[#This Row],[Dzien Produkcji]])</f>
        <v>52890</v>
      </c>
      <c r="H514">
        <f>IF(G513+F514-soki[[#This Row],[wielkosc_zamowienia]]&lt;0,soki[[#This Row],[wielkosc_zamowienia]],0)</f>
        <v>0</v>
      </c>
      <c r="I514">
        <f>I513+(IF(H513&gt;0,1,0)*IF(soki[[#This Row],[Dzien Produkcji]]=12000,H513,0))</f>
        <v>0</v>
      </c>
    </row>
    <row r="515" spans="1:9" x14ac:dyDescent="0.25">
      <c r="A515">
        <v>514</v>
      </c>
      <c r="B515" s="1">
        <v>44449</v>
      </c>
      <c r="C515" t="s">
        <v>7</v>
      </c>
      <c r="D515">
        <v>6080</v>
      </c>
      <c r="E515">
        <v>1</v>
      </c>
      <c r="F515">
        <f>IF(WEEKDAY(soki[[#This Row],[data]],2)&lt;6,G$759,5000)*IF(soki[[#This Row],[data]]=B514,0,1)</f>
        <v>0</v>
      </c>
      <c r="G515">
        <f>IF(G514-soki[[#This Row],[wielkosc_zamowienia]]+soki[[#This Row],[Dzien Produkcji]]&gt;0,G514+soki[[#This Row],[Dzien Produkcji]]-soki[[#This Row],[wielkosc_zamowienia]],G514+soki[[#This Row],[Dzien Produkcji]])</f>
        <v>46810</v>
      </c>
      <c r="H515">
        <f>IF(G514+F515-soki[[#This Row],[wielkosc_zamowienia]]&lt;0,soki[[#This Row],[wielkosc_zamowienia]],0)</f>
        <v>0</v>
      </c>
      <c r="I515">
        <f>I514+(IF(H514&gt;0,1,0)*IF(soki[[#This Row],[Dzien Produkcji]]=12000,H514,0))</f>
        <v>0</v>
      </c>
    </row>
    <row r="516" spans="1:9" x14ac:dyDescent="0.25">
      <c r="A516">
        <v>515</v>
      </c>
      <c r="B516" s="1">
        <v>44450</v>
      </c>
      <c r="C516" t="s">
        <v>4</v>
      </c>
      <c r="D516">
        <v>1970</v>
      </c>
      <c r="E516">
        <v>1</v>
      </c>
      <c r="F516">
        <f>IF(WEEKDAY(soki[[#This Row],[data]],2)&lt;6,G$759,5000)*IF(soki[[#This Row],[data]]=B515,0,1)</f>
        <v>5000</v>
      </c>
      <c r="G516">
        <f>IF(G515-soki[[#This Row],[wielkosc_zamowienia]]+soki[[#This Row],[Dzien Produkcji]]&gt;0,G515+soki[[#This Row],[Dzien Produkcji]]-soki[[#This Row],[wielkosc_zamowienia]],G515+soki[[#This Row],[Dzien Produkcji]])</f>
        <v>49840</v>
      </c>
      <c r="H516">
        <f>IF(G515+F516-soki[[#This Row],[wielkosc_zamowienia]]&lt;0,soki[[#This Row],[wielkosc_zamowienia]],0)</f>
        <v>0</v>
      </c>
      <c r="I516">
        <f>I515+(IF(H515&gt;0,1,0)*IF(soki[[#This Row],[Dzien Produkcji]]=12000,H515,0))</f>
        <v>0</v>
      </c>
    </row>
    <row r="517" spans="1:9" x14ac:dyDescent="0.25">
      <c r="A517">
        <v>516</v>
      </c>
      <c r="B517" s="1">
        <v>44450</v>
      </c>
      <c r="C517" t="s">
        <v>6</v>
      </c>
      <c r="D517">
        <v>4320</v>
      </c>
      <c r="E517">
        <v>1</v>
      </c>
      <c r="F517">
        <f>IF(WEEKDAY(soki[[#This Row],[data]],2)&lt;6,G$759,5000)*IF(soki[[#This Row],[data]]=B516,0,1)</f>
        <v>0</v>
      </c>
      <c r="G517">
        <f>IF(G516-soki[[#This Row],[wielkosc_zamowienia]]+soki[[#This Row],[Dzien Produkcji]]&gt;0,G516+soki[[#This Row],[Dzien Produkcji]]-soki[[#This Row],[wielkosc_zamowienia]],G516+soki[[#This Row],[Dzien Produkcji]])</f>
        <v>45520</v>
      </c>
      <c r="H517">
        <f>IF(G516+F517-soki[[#This Row],[wielkosc_zamowienia]]&lt;0,soki[[#This Row],[wielkosc_zamowienia]],0)</f>
        <v>0</v>
      </c>
      <c r="I517">
        <f>I516+(IF(H516&gt;0,1,0)*IF(soki[[#This Row],[Dzien Produkcji]]=12000,H516,0))</f>
        <v>0</v>
      </c>
    </row>
    <row r="518" spans="1:9" x14ac:dyDescent="0.25">
      <c r="A518">
        <v>517</v>
      </c>
      <c r="B518" s="1">
        <v>44450</v>
      </c>
      <c r="C518" t="s">
        <v>5</v>
      </c>
      <c r="D518">
        <v>3310</v>
      </c>
      <c r="E518">
        <v>1</v>
      </c>
      <c r="F518">
        <f>IF(WEEKDAY(soki[[#This Row],[data]],2)&lt;6,G$759,5000)*IF(soki[[#This Row],[data]]=B517,0,1)</f>
        <v>0</v>
      </c>
      <c r="G518">
        <f>IF(G517-soki[[#This Row],[wielkosc_zamowienia]]+soki[[#This Row],[Dzien Produkcji]]&gt;0,G517+soki[[#This Row],[Dzien Produkcji]]-soki[[#This Row],[wielkosc_zamowienia]],G517+soki[[#This Row],[Dzien Produkcji]])</f>
        <v>42210</v>
      </c>
      <c r="H518">
        <f>IF(G517+F518-soki[[#This Row],[wielkosc_zamowienia]]&lt;0,soki[[#This Row],[wielkosc_zamowienia]],0)</f>
        <v>0</v>
      </c>
      <c r="I518">
        <f>I517+(IF(H517&gt;0,1,0)*IF(soki[[#This Row],[Dzien Produkcji]]=12000,H517,0))</f>
        <v>0</v>
      </c>
    </row>
    <row r="519" spans="1:9" x14ac:dyDescent="0.25">
      <c r="A519">
        <v>518</v>
      </c>
      <c r="B519" s="1">
        <v>44451</v>
      </c>
      <c r="C519" t="s">
        <v>7</v>
      </c>
      <c r="D519">
        <v>3550</v>
      </c>
      <c r="E519">
        <v>1</v>
      </c>
      <c r="F519">
        <f>IF(WEEKDAY(soki[[#This Row],[data]],2)&lt;6,G$759,5000)*IF(soki[[#This Row],[data]]=B518,0,1)</f>
        <v>5000</v>
      </c>
      <c r="G519">
        <f>IF(G518-soki[[#This Row],[wielkosc_zamowienia]]+soki[[#This Row],[Dzien Produkcji]]&gt;0,G518+soki[[#This Row],[Dzien Produkcji]]-soki[[#This Row],[wielkosc_zamowienia]],G518+soki[[#This Row],[Dzien Produkcji]])</f>
        <v>43660</v>
      </c>
      <c r="H519">
        <f>IF(G518+F519-soki[[#This Row],[wielkosc_zamowienia]]&lt;0,soki[[#This Row],[wielkosc_zamowienia]],0)</f>
        <v>0</v>
      </c>
      <c r="I519">
        <f>I518+(IF(H518&gt;0,1,0)*IF(soki[[#This Row],[Dzien Produkcji]]=12000,H518,0))</f>
        <v>0</v>
      </c>
    </row>
    <row r="520" spans="1:9" x14ac:dyDescent="0.25">
      <c r="A520">
        <v>519</v>
      </c>
      <c r="B520" s="1">
        <v>44451</v>
      </c>
      <c r="C520" t="s">
        <v>4</v>
      </c>
      <c r="D520">
        <v>5210</v>
      </c>
      <c r="E520">
        <v>1</v>
      </c>
      <c r="F520">
        <f>IF(WEEKDAY(soki[[#This Row],[data]],2)&lt;6,G$759,5000)*IF(soki[[#This Row],[data]]=B519,0,1)</f>
        <v>0</v>
      </c>
      <c r="G520">
        <f>IF(G519-soki[[#This Row],[wielkosc_zamowienia]]+soki[[#This Row],[Dzien Produkcji]]&gt;0,G519+soki[[#This Row],[Dzien Produkcji]]-soki[[#This Row],[wielkosc_zamowienia]],G519+soki[[#This Row],[Dzien Produkcji]])</f>
        <v>38450</v>
      </c>
      <c r="H520">
        <f>IF(G519+F520-soki[[#This Row],[wielkosc_zamowienia]]&lt;0,soki[[#This Row],[wielkosc_zamowienia]],0)</f>
        <v>0</v>
      </c>
      <c r="I520">
        <f>I519+(IF(H519&gt;0,1,0)*IF(soki[[#This Row],[Dzien Produkcji]]=12000,H519,0))</f>
        <v>0</v>
      </c>
    </row>
    <row r="521" spans="1:9" x14ac:dyDescent="0.25">
      <c r="A521">
        <v>520</v>
      </c>
      <c r="B521" s="1">
        <v>44451</v>
      </c>
      <c r="C521" t="s">
        <v>5</v>
      </c>
      <c r="D521">
        <v>2990</v>
      </c>
      <c r="E521">
        <v>1</v>
      </c>
      <c r="F521">
        <f>IF(WEEKDAY(soki[[#This Row],[data]],2)&lt;6,G$759,5000)*IF(soki[[#This Row],[data]]=B520,0,1)</f>
        <v>0</v>
      </c>
      <c r="G521">
        <f>IF(G520-soki[[#This Row],[wielkosc_zamowienia]]+soki[[#This Row],[Dzien Produkcji]]&gt;0,G520+soki[[#This Row],[Dzien Produkcji]]-soki[[#This Row],[wielkosc_zamowienia]],G520+soki[[#This Row],[Dzien Produkcji]])</f>
        <v>35460</v>
      </c>
      <c r="H521">
        <f>IF(G520+F521-soki[[#This Row],[wielkosc_zamowienia]]&lt;0,soki[[#This Row],[wielkosc_zamowienia]],0)</f>
        <v>0</v>
      </c>
      <c r="I521">
        <f>I520+(IF(H520&gt;0,1,0)*IF(soki[[#This Row],[Dzien Produkcji]]=12000,H520,0))</f>
        <v>0</v>
      </c>
    </row>
    <row r="522" spans="1:9" x14ac:dyDescent="0.25">
      <c r="A522">
        <v>521</v>
      </c>
      <c r="B522" s="1">
        <v>44452</v>
      </c>
      <c r="C522" t="s">
        <v>6</v>
      </c>
      <c r="D522">
        <v>7890</v>
      </c>
      <c r="E522">
        <v>1</v>
      </c>
      <c r="F522">
        <f>IF(WEEKDAY(soki[[#This Row],[data]],2)&lt;6,G$759,5000)*IF(soki[[#This Row],[data]]=B521,0,1)</f>
        <v>13179</v>
      </c>
      <c r="G522">
        <f>IF(G521-soki[[#This Row],[wielkosc_zamowienia]]+soki[[#This Row],[Dzien Produkcji]]&gt;0,G521+soki[[#This Row],[Dzien Produkcji]]-soki[[#This Row],[wielkosc_zamowienia]],G521+soki[[#This Row],[Dzien Produkcji]])</f>
        <v>40749</v>
      </c>
      <c r="H522">
        <f>IF(G521+F522-soki[[#This Row],[wielkosc_zamowienia]]&lt;0,soki[[#This Row],[wielkosc_zamowienia]],0)</f>
        <v>0</v>
      </c>
      <c r="I522">
        <f>I521+(IF(H521&gt;0,1,0)*IF(soki[[#This Row],[Dzien Produkcji]]=12000,H521,0))</f>
        <v>0</v>
      </c>
    </row>
    <row r="523" spans="1:9" x14ac:dyDescent="0.25">
      <c r="A523">
        <v>522</v>
      </c>
      <c r="B523" s="1">
        <v>44452</v>
      </c>
      <c r="C523" t="s">
        <v>5</v>
      </c>
      <c r="D523">
        <v>3440</v>
      </c>
      <c r="E523">
        <v>1</v>
      </c>
      <c r="F523">
        <f>IF(WEEKDAY(soki[[#This Row],[data]],2)&lt;6,G$759,5000)*IF(soki[[#This Row],[data]]=B522,0,1)</f>
        <v>0</v>
      </c>
      <c r="G523">
        <f>IF(G522-soki[[#This Row],[wielkosc_zamowienia]]+soki[[#This Row],[Dzien Produkcji]]&gt;0,G522+soki[[#This Row],[Dzien Produkcji]]-soki[[#This Row],[wielkosc_zamowienia]],G522+soki[[#This Row],[Dzien Produkcji]])</f>
        <v>37309</v>
      </c>
      <c r="H523">
        <f>IF(G522+F523-soki[[#This Row],[wielkosc_zamowienia]]&lt;0,soki[[#This Row],[wielkosc_zamowienia]],0)</f>
        <v>0</v>
      </c>
      <c r="I523">
        <f>I522+(IF(H522&gt;0,1,0)*IF(soki[[#This Row],[Dzien Produkcji]]=12000,H522,0))</f>
        <v>0</v>
      </c>
    </row>
    <row r="524" spans="1:9" x14ac:dyDescent="0.25">
      <c r="A524">
        <v>523</v>
      </c>
      <c r="B524" s="1">
        <v>44452</v>
      </c>
      <c r="C524" t="s">
        <v>7</v>
      </c>
      <c r="D524">
        <v>6170</v>
      </c>
      <c r="E524">
        <v>1</v>
      </c>
      <c r="F524">
        <f>IF(WEEKDAY(soki[[#This Row],[data]],2)&lt;6,G$759,5000)*IF(soki[[#This Row],[data]]=B523,0,1)</f>
        <v>0</v>
      </c>
      <c r="G524">
        <f>IF(G523-soki[[#This Row],[wielkosc_zamowienia]]+soki[[#This Row],[Dzien Produkcji]]&gt;0,G523+soki[[#This Row],[Dzien Produkcji]]-soki[[#This Row],[wielkosc_zamowienia]],G523+soki[[#This Row],[Dzien Produkcji]])</f>
        <v>31139</v>
      </c>
      <c r="H524">
        <f>IF(G523+F524-soki[[#This Row],[wielkosc_zamowienia]]&lt;0,soki[[#This Row],[wielkosc_zamowienia]],0)</f>
        <v>0</v>
      </c>
      <c r="I524">
        <f>I523+(IF(H523&gt;0,1,0)*IF(soki[[#This Row],[Dzien Produkcji]]=12000,H523,0))</f>
        <v>0</v>
      </c>
    </row>
    <row r="525" spans="1:9" x14ac:dyDescent="0.25">
      <c r="A525">
        <v>524</v>
      </c>
      <c r="B525" s="1">
        <v>44453</v>
      </c>
      <c r="C525" t="s">
        <v>4</v>
      </c>
      <c r="D525">
        <v>8230</v>
      </c>
      <c r="E525">
        <v>1</v>
      </c>
      <c r="F525">
        <f>IF(WEEKDAY(soki[[#This Row],[data]],2)&lt;6,G$759,5000)*IF(soki[[#This Row],[data]]=B524,0,1)</f>
        <v>13179</v>
      </c>
      <c r="G525">
        <f>IF(G524-soki[[#This Row],[wielkosc_zamowienia]]+soki[[#This Row],[Dzien Produkcji]]&gt;0,G524+soki[[#This Row],[Dzien Produkcji]]-soki[[#This Row],[wielkosc_zamowienia]],G524+soki[[#This Row],[Dzien Produkcji]])</f>
        <v>36088</v>
      </c>
      <c r="H525">
        <f>IF(G524+F525-soki[[#This Row],[wielkosc_zamowienia]]&lt;0,soki[[#This Row],[wielkosc_zamowienia]],0)</f>
        <v>0</v>
      </c>
      <c r="I525">
        <f>I524+(IF(H524&gt;0,1,0)*IF(soki[[#This Row],[Dzien Produkcji]]=12000,H524,0))</f>
        <v>0</v>
      </c>
    </row>
    <row r="526" spans="1:9" x14ac:dyDescent="0.25">
      <c r="A526">
        <v>525</v>
      </c>
      <c r="B526" s="1">
        <v>44454</v>
      </c>
      <c r="C526" t="s">
        <v>5</v>
      </c>
      <c r="D526">
        <v>4710</v>
      </c>
      <c r="E526">
        <v>1</v>
      </c>
      <c r="F526">
        <f>IF(WEEKDAY(soki[[#This Row],[data]],2)&lt;6,G$759,5000)*IF(soki[[#This Row],[data]]=B525,0,1)</f>
        <v>13179</v>
      </c>
      <c r="G526">
        <f>IF(G525-soki[[#This Row],[wielkosc_zamowienia]]+soki[[#This Row],[Dzien Produkcji]]&gt;0,G525+soki[[#This Row],[Dzien Produkcji]]-soki[[#This Row],[wielkosc_zamowienia]],G525+soki[[#This Row],[Dzien Produkcji]])</f>
        <v>44557</v>
      </c>
      <c r="H526">
        <f>IF(G525+F526-soki[[#This Row],[wielkosc_zamowienia]]&lt;0,soki[[#This Row],[wielkosc_zamowienia]],0)</f>
        <v>0</v>
      </c>
      <c r="I526">
        <f>I525+(IF(H525&gt;0,1,0)*IF(soki[[#This Row],[Dzien Produkcji]]=12000,H525,0))</f>
        <v>0</v>
      </c>
    </row>
    <row r="527" spans="1:9" x14ac:dyDescent="0.25">
      <c r="A527">
        <v>526</v>
      </c>
      <c r="B527" s="1">
        <v>44454</v>
      </c>
      <c r="C527" t="s">
        <v>6</v>
      </c>
      <c r="D527">
        <v>5870</v>
      </c>
      <c r="E527">
        <v>1</v>
      </c>
      <c r="F527">
        <f>IF(WEEKDAY(soki[[#This Row],[data]],2)&lt;6,G$759,5000)*IF(soki[[#This Row],[data]]=B526,0,1)</f>
        <v>0</v>
      </c>
      <c r="G527">
        <f>IF(G526-soki[[#This Row],[wielkosc_zamowienia]]+soki[[#This Row],[Dzien Produkcji]]&gt;0,G526+soki[[#This Row],[Dzien Produkcji]]-soki[[#This Row],[wielkosc_zamowienia]],G526+soki[[#This Row],[Dzien Produkcji]])</f>
        <v>38687</v>
      </c>
      <c r="H527">
        <f>IF(G526+F527-soki[[#This Row],[wielkosc_zamowienia]]&lt;0,soki[[#This Row],[wielkosc_zamowienia]],0)</f>
        <v>0</v>
      </c>
      <c r="I527">
        <f>I526+(IF(H526&gt;0,1,0)*IF(soki[[#This Row],[Dzien Produkcji]]=12000,H526,0))</f>
        <v>0</v>
      </c>
    </row>
    <row r="528" spans="1:9" x14ac:dyDescent="0.25">
      <c r="A528">
        <v>527</v>
      </c>
      <c r="B528" s="1">
        <v>44454</v>
      </c>
      <c r="C528" t="s">
        <v>7</v>
      </c>
      <c r="D528">
        <v>4400</v>
      </c>
      <c r="E528">
        <v>1</v>
      </c>
      <c r="F528">
        <f>IF(WEEKDAY(soki[[#This Row],[data]],2)&lt;6,G$759,5000)*IF(soki[[#This Row],[data]]=B527,0,1)</f>
        <v>0</v>
      </c>
      <c r="G528">
        <f>IF(G527-soki[[#This Row],[wielkosc_zamowienia]]+soki[[#This Row],[Dzien Produkcji]]&gt;0,G527+soki[[#This Row],[Dzien Produkcji]]-soki[[#This Row],[wielkosc_zamowienia]],G527+soki[[#This Row],[Dzien Produkcji]])</f>
        <v>34287</v>
      </c>
      <c r="H528">
        <f>IF(G527+F528-soki[[#This Row],[wielkosc_zamowienia]]&lt;0,soki[[#This Row],[wielkosc_zamowienia]],0)</f>
        <v>0</v>
      </c>
      <c r="I528">
        <f>I527+(IF(H527&gt;0,1,0)*IF(soki[[#This Row],[Dzien Produkcji]]=12000,H527,0))</f>
        <v>0</v>
      </c>
    </row>
    <row r="529" spans="1:9" x14ac:dyDescent="0.25">
      <c r="A529">
        <v>528</v>
      </c>
      <c r="B529" s="1">
        <v>44455</v>
      </c>
      <c r="C529" t="s">
        <v>4</v>
      </c>
      <c r="D529">
        <v>9580</v>
      </c>
      <c r="E529">
        <v>1</v>
      </c>
      <c r="F529">
        <f>IF(WEEKDAY(soki[[#This Row],[data]],2)&lt;6,G$759,5000)*IF(soki[[#This Row],[data]]=B528,0,1)</f>
        <v>13179</v>
      </c>
      <c r="G529">
        <f>IF(G528-soki[[#This Row],[wielkosc_zamowienia]]+soki[[#This Row],[Dzien Produkcji]]&gt;0,G528+soki[[#This Row],[Dzien Produkcji]]-soki[[#This Row],[wielkosc_zamowienia]],G528+soki[[#This Row],[Dzien Produkcji]])</f>
        <v>37886</v>
      </c>
      <c r="H529">
        <f>IF(G528+F529-soki[[#This Row],[wielkosc_zamowienia]]&lt;0,soki[[#This Row],[wielkosc_zamowienia]],0)</f>
        <v>0</v>
      </c>
      <c r="I529">
        <f>I528+(IF(H528&gt;0,1,0)*IF(soki[[#This Row],[Dzien Produkcji]]=12000,H528,0))</f>
        <v>0</v>
      </c>
    </row>
    <row r="530" spans="1:9" x14ac:dyDescent="0.25">
      <c r="A530">
        <v>529</v>
      </c>
      <c r="B530" s="1">
        <v>44456</v>
      </c>
      <c r="C530" t="s">
        <v>5</v>
      </c>
      <c r="D530">
        <v>6730</v>
      </c>
      <c r="E530">
        <v>1</v>
      </c>
      <c r="F530">
        <f>IF(WEEKDAY(soki[[#This Row],[data]],2)&lt;6,G$759,5000)*IF(soki[[#This Row],[data]]=B529,0,1)</f>
        <v>13179</v>
      </c>
      <c r="G530">
        <f>IF(G529-soki[[#This Row],[wielkosc_zamowienia]]+soki[[#This Row],[Dzien Produkcji]]&gt;0,G529+soki[[#This Row],[Dzien Produkcji]]-soki[[#This Row],[wielkosc_zamowienia]],G529+soki[[#This Row],[Dzien Produkcji]])</f>
        <v>44335</v>
      </c>
      <c r="H530">
        <f>IF(G529+F530-soki[[#This Row],[wielkosc_zamowienia]]&lt;0,soki[[#This Row],[wielkosc_zamowienia]],0)</f>
        <v>0</v>
      </c>
      <c r="I530">
        <f>I529+(IF(H529&gt;0,1,0)*IF(soki[[#This Row],[Dzien Produkcji]]=12000,H529,0))</f>
        <v>0</v>
      </c>
    </row>
    <row r="531" spans="1:9" x14ac:dyDescent="0.25">
      <c r="A531">
        <v>530</v>
      </c>
      <c r="B531" s="1">
        <v>44456</v>
      </c>
      <c r="C531" t="s">
        <v>7</v>
      </c>
      <c r="D531">
        <v>3320</v>
      </c>
      <c r="E531">
        <v>1</v>
      </c>
      <c r="F531">
        <f>IF(WEEKDAY(soki[[#This Row],[data]],2)&lt;6,G$759,5000)*IF(soki[[#This Row],[data]]=B530,0,1)</f>
        <v>0</v>
      </c>
      <c r="G531">
        <f>IF(G530-soki[[#This Row],[wielkosc_zamowienia]]+soki[[#This Row],[Dzien Produkcji]]&gt;0,G530+soki[[#This Row],[Dzien Produkcji]]-soki[[#This Row],[wielkosc_zamowienia]],G530+soki[[#This Row],[Dzien Produkcji]])</f>
        <v>41015</v>
      </c>
      <c r="H531">
        <f>IF(G530+F531-soki[[#This Row],[wielkosc_zamowienia]]&lt;0,soki[[#This Row],[wielkosc_zamowienia]],0)</f>
        <v>0</v>
      </c>
      <c r="I531">
        <f>I530+(IF(H530&gt;0,1,0)*IF(soki[[#This Row],[Dzien Produkcji]]=12000,H530,0))</f>
        <v>0</v>
      </c>
    </row>
    <row r="532" spans="1:9" x14ac:dyDescent="0.25">
      <c r="A532">
        <v>531</v>
      </c>
      <c r="B532" s="1">
        <v>44456</v>
      </c>
      <c r="C532" t="s">
        <v>4</v>
      </c>
      <c r="D532">
        <v>7580</v>
      </c>
      <c r="E532">
        <v>1</v>
      </c>
      <c r="F532">
        <f>IF(WEEKDAY(soki[[#This Row],[data]],2)&lt;6,G$759,5000)*IF(soki[[#This Row],[data]]=B531,0,1)</f>
        <v>0</v>
      </c>
      <c r="G532">
        <f>IF(G531-soki[[#This Row],[wielkosc_zamowienia]]+soki[[#This Row],[Dzien Produkcji]]&gt;0,G531+soki[[#This Row],[Dzien Produkcji]]-soki[[#This Row],[wielkosc_zamowienia]],G531+soki[[#This Row],[Dzien Produkcji]])</f>
        <v>33435</v>
      </c>
      <c r="H532">
        <f>IF(G531+F532-soki[[#This Row],[wielkosc_zamowienia]]&lt;0,soki[[#This Row],[wielkosc_zamowienia]],0)</f>
        <v>0</v>
      </c>
      <c r="I532">
        <f>I531+(IF(H531&gt;0,1,0)*IF(soki[[#This Row],[Dzien Produkcji]]=12000,H531,0))</f>
        <v>0</v>
      </c>
    </row>
    <row r="533" spans="1:9" x14ac:dyDescent="0.25">
      <c r="A533">
        <v>532</v>
      </c>
      <c r="B533" s="1">
        <v>44457</v>
      </c>
      <c r="C533" t="s">
        <v>6</v>
      </c>
      <c r="D533">
        <v>7650</v>
      </c>
      <c r="E533">
        <v>1</v>
      </c>
      <c r="F533">
        <f>IF(WEEKDAY(soki[[#This Row],[data]],2)&lt;6,G$759,5000)*IF(soki[[#This Row],[data]]=B532,0,1)</f>
        <v>5000</v>
      </c>
      <c r="G533">
        <f>IF(G532-soki[[#This Row],[wielkosc_zamowienia]]+soki[[#This Row],[Dzien Produkcji]]&gt;0,G532+soki[[#This Row],[Dzien Produkcji]]-soki[[#This Row],[wielkosc_zamowienia]],G532+soki[[#This Row],[Dzien Produkcji]])</f>
        <v>30785</v>
      </c>
      <c r="H533">
        <f>IF(G532+F533-soki[[#This Row],[wielkosc_zamowienia]]&lt;0,soki[[#This Row],[wielkosc_zamowienia]],0)</f>
        <v>0</v>
      </c>
      <c r="I533">
        <f>I532+(IF(H532&gt;0,1,0)*IF(soki[[#This Row],[Dzien Produkcji]]=12000,H532,0))</f>
        <v>0</v>
      </c>
    </row>
    <row r="534" spans="1:9" x14ac:dyDescent="0.25">
      <c r="A534">
        <v>533</v>
      </c>
      <c r="B534" s="1">
        <v>44457</v>
      </c>
      <c r="C534" t="s">
        <v>5</v>
      </c>
      <c r="D534">
        <v>2640</v>
      </c>
      <c r="E534">
        <v>1</v>
      </c>
      <c r="F534">
        <f>IF(WEEKDAY(soki[[#This Row],[data]],2)&lt;6,G$759,5000)*IF(soki[[#This Row],[data]]=B533,0,1)</f>
        <v>0</v>
      </c>
      <c r="G534">
        <f>IF(G533-soki[[#This Row],[wielkosc_zamowienia]]+soki[[#This Row],[Dzien Produkcji]]&gt;0,G533+soki[[#This Row],[Dzien Produkcji]]-soki[[#This Row],[wielkosc_zamowienia]],G533+soki[[#This Row],[Dzien Produkcji]])</f>
        <v>28145</v>
      </c>
      <c r="H534">
        <f>IF(G533+F534-soki[[#This Row],[wielkosc_zamowienia]]&lt;0,soki[[#This Row],[wielkosc_zamowienia]],0)</f>
        <v>0</v>
      </c>
      <c r="I534">
        <f>I533+(IF(H533&gt;0,1,0)*IF(soki[[#This Row],[Dzien Produkcji]]=12000,H533,0))</f>
        <v>0</v>
      </c>
    </row>
    <row r="535" spans="1:9" x14ac:dyDescent="0.25">
      <c r="A535">
        <v>534</v>
      </c>
      <c r="B535" s="1">
        <v>44458</v>
      </c>
      <c r="C535" t="s">
        <v>7</v>
      </c>
      <c r="D535">
        <v>9750</v>
      </c>
      <c r="E535">
        <v>1</v>
      </c>
      <c r="F535">
        <f>IF(WEEKDAY(soki[[#This Row],[data]],2)&lt;6,G$759,5000)*IF(soki[[#This Row],[data]]=B534,0,1)</f>
        <v>5000</v>
      </c>
      <c r="G535">
        <f>IF(G534-soki[[#This Row],[wielkosc_zamowienia]]+soki[[#This Row],[Dzien Produkcji]]&gt;0,G534+soki[[#This Row],[Dzien Produkcji]]-soki[[#This Row],[wielkosc_zamowienia]],G534+soki[[#This Row],[Dzien Produkcji]])</f>
        <v>23395</v>
      </c>
      <c r="H535">
        <f>IF(G534+F535-soki[[#This Row],[wielkosc_zamowienia]]&lt;0,soki[[#This Row],[wielkosc_zamowienia]],0)</f>
        <v>0</v>
      </c>
      <c r="I535">
        <f>I534+(IF(H534&gt;0,1,0)*IF(soki[[#This Row],[Dzien Produkcji]]=12000,H534,0))</f>
        <v>0</v>
      </c>
    </row>
    <row r="536" spans="1:9" x14ac:dyDescent="0.25">
      <c r="A536">
        <v>535</v>
      </c>
      <c r="B536" s="1">
        <v>44458</v>
      </c>
      <c r="C536" t="s">
        <v>5</v>
      </c>
      <c r="D536">
        <v>9860</v>
      </c>
      <c r="E536">
        <v>1</v>
      </c>
      <c r="F536">
        <f>IF(WEEKDAY(soki[[#This Row],[data]],2)&lt;6,G$759,5000)*IF(soki[[#This Row],[data]]=B535,0,1)</f>
        <v>0</v>
      </c>
      <c r="G536">
        <f>IF(G535-soki[[#This Row],[wielkosc_zamowienia]]+soki[[#This Row],[Dzien Produkcji]]&gt;0,G535+soki[[#This Row],[Dzien Produkcji]]-soki[[#This Row],[wielkosc_zamowienia]],G535+soki[[#This Row],[Dzien Produkcji]])</f>
        <v>13535</v>
      </c>
      <c r="H536">
        <f>IF(G535+F536-soki[[#This Row],[wielkosc_zamowienia]]&lt;0,soki[[#This Row],[wielkosc_zamowienia]],0)</f>
        <v>0</v>
      </c>
      <c r="I536">
        <f>I535+(IF(H535&gt;0,1,0)*IF(soki[[#This Row],[Dzien Produkcji]]=12000,H535,0))</f>
        <v>0</v>
      </c>
    </row>
    <row r="537" spans="1:9" x14ac:dyDescent="0.25">
      <c r="A537">
        <v>536</v>
      </c>
      <c r="B537" s="1">
        <v>44458</v>
      </c>
      <c r="C537" t="s">
        <v>6</v>
      </c>
      <c r="D537">
        <v>8160</v>
      </c>
      <c r="E537">
        <v>1</v>
      </c>
      <c r="F537">
        <f>IF(WEEKDAY(soki[[#This Row],[data]],2)&lt;6,G$759,5000)*IF(soki[[#This Row],[data]]=B536,0,1)</f>
        <v>0</v>
      </c>
      <c r="G537">
        <f>IF(G536-soki[[#This Row],[wielkosc_zamowienia]]+soki[[#This Row],[Dzien Produkcji]]&gt;0,G536+soki[[#This Row],[Dzien Produkcji]]-soki[[#This Row],[wielkosc_zamowienia]],G536+soki[[#This Row],[Dzien Produkcji]])</f>
        <v>5375</v>
      </c>
      <c r="H537">
        <f>IF(G536+F537-soki[[#This Row],[wielkosc_zamowienia]]&lt;0,soki[[#This Row],[wielkosc_zamowienia]],0)</f>
        <v>0</v>
      </c>
      <c r="I537">
        <f>I536+(IF(H536&gt;0,1,0)*IF(soki[[#This Row],[Dzien Produkcji]]=12000,H536,0))</f>
        <v>0</v>
      </c>
    </row>
    <row r="538" spans="1:9" x14ac:dyDescent="0.25">
      <c r="A538">
        <v>537</v>
      </c>
      <c r="B538" s="1">
        <v>44459</v>
      </c>
      <c r="C538" t="s">
        <v>4</v>
      </c>
      <c r="D538">
        <v>6280</v>
      </c>
      <c r="E538">
        <v>1</v>
      </c>
      <c r="F538">
        <f>IF(WEEKDAY(soki[[#This Row],[data]],2)&lt;6,G$759,5000)*IF(soki[[#This Row],[data]]=B537,0,1)</f>
        <v>13179</v>
      </c>
      <c r="G538">
        <f>IF(G537-soki[[#This Row],[wielkosc_zamowienia]]+soki[[#This Row],[Dzien Produkcji]]&gt;0,G537+soki[[#This Row],[Dzien Produkcji]]-soki[[#This Row],[wielkosc_zamowienia]],G537+soki[[#This Row],[Dzien Produkcji]])</f>
        <v>12274</v>
      </c>
      <c r="H538">
        <f>IF(G537+F538-soki[[#This Row],[wielkosc_zamowienia]]&lt;0,soki[[#This Row],[wielkosc_zamowienia]],0)</f>
        <v>0</v>
      </c>
      <c r="I538">
        <f>I537+(IF(H537&gt;0,1,0)*IF(soki[[#This Row],[Dzien Produkcji]]=12000,H537,0))</f>
        <v>0</v>
      </c>
    </row>
    <row r="539" spans="1:9" x14ac:dyDescent="0.25">
      <c r="A539">
        <v>538</v>
      </c>
      <c r="B539" s="1">
        <v>44459</v>
      </c>
      <c r="C539" t="s">
        <v>7</v>
      </c>
      <c r="D539">
        <v>6490</v>
      </c>
      <c r="E539">
        <v>1</v>
      </c>
      <c r="F539">
        <f>IF(WEEKDAY(soki[[#This Row],[data]],2)&lt;6,G$759,5000)*IF(soki[[#This Row],[data]]=B538,0,1)</f>
        <v>0</v>
      </c>
      <c r="G539">
        <f>IF(G538-soki[[#This Row],[wielkosc_zamowienia]]+soki[[#This Row],[Dzien Produkcji]]&gt;0,G538+soki[[#This Row],[Dzien Produkcji]]-soki[[#This Row],[wielkosc_zamowienia]],G538+soki[[#This Row],[Dzien Produkcji]])</f>
        <v>5784</v>
      </c>
      <c r="H539">
        <f>IF(G538+F539-soki[[#This Row],[wielkosc_zamowienia]]&lt;0,soki[[#This Row],[wielkosc_zamowienia]],0)</f>
        <v>0</v>
      </c>
      <c r="I539">
        <f>I538+(IF(H538&gt;0,1,0)*IF(soki[[#This Row],[Dzien Produkcji]]=12000,H538,0))</f>
        <v>0</v>
      </c>
    </row>
    <row r="540" spans="1:9" x14ac:dyDescent="0.25">
      <c r="A540">
        <v>539</v>
      </c>
      <c r="B540" s="1">
        <v>44460</v>
      </c>
      <c r="C540" t="s">
        <v>4</v>
      </c>
      <c r="D540">
        <v>4110</v>
      </c>
      <c r="E540">
        <v>1</v>
      </c>
      <c r="F540">
        <f>IF(WEEKDAY(soki[[#This Row],[data]],2)&lt;6,G$759,5000)*IF(soki[[#This Row],[data]]=B539,0,1)</f>
        <v>13179</v>
      </c>
      <c r="G540">
        <f>IF(G539-soki[[#This Row],[wielkosc_zamowienia]]+soki[[#This Row],[Dzien Produkcji]]&gt;0,G539+soki[[#This Row],[Dzien Produkcji]]-soki[[#This Row],[wielkosc_zamowienia]],G539+soki[[#This Row],[Dzien Produkcji]])</f>
        <v>14853</v>
      </c>
      <c r="H540">
        <f>IF(G539+F540-soki[[#This Row],[wielkosc_zamowienia]]&lt;0,soki[[#This Row],[wielkosc_zamowienia]],0)</f>
        <v>0</v>
      </c>
      <c r="I540">
        <f>I539+(IF(H539&gt;0,1,0)*IF(soki[[#This Row],[Dzien Produkcji]]=12000,H539,0))</f>
        <v>0</v>
      </c>
    </row>
    <row r="541" spans="1:9" x14ac:dyDescent="0.25">
      <c r="A541">
        <v>540</v>
      </c>
      <c r="B541" s="1">
        <v>44460</v>
      </c>
      <c r="C541" t="s">
        <v>7</v>
      </c>
      <c r="D541">
        <v>3140</v>
      </c>
      <c r="E541">
        <v>1</v>
      </c>
      <c r="F541">
        <f>IF(WEEKDAY(soki[[#This Row],[data]],2)&lt;6,G$759,5000)*IF(soki[[#This Row],[data]]=B540,0,1)</f>
        <v>0</v>
      </c>
      <c r="G541">
        <f>IF(G540-soki[[#This Row],[wielkosc_zamowienia]]+soki[[#This Row],[Dzien Produkcji]]&gt;0,G540+soki[[#This Row],[Dzien Produkcji]]-soki[[#This Row],[wielkosc_zamowienia]],G540+soki[[#This Row],[Dzien Produkcji]])</f>
        <v>11713</v>
      </c>
      <c r="H541">
        <f>IF(G540+F541-soki[[#This Row],[wielkosc_zamowienia]]&lt;0,soki[[#This Row],[wielkosc_zamowienia]],0)</f>
        <v>0</v>
      </c>
      <c r="I541">
        <f>I540+(IF(H540&gt;0,1,0)*IF(soki[[#This Row],[Dzien Produkcji]]=12000,H540,0))</f>
        <v>0</v>
      </c>
    </row>
    <row r="542" spans="1:9" x14ac:dyDescent="0.25">
      <c r="A542">
        <v>541</v>
      </c>
      <c r="B542" s="1">
        <v>44461</v>
      </c>
      <c r="C542" t="s">
        <v>7</v>
      </c>
      <c r="D542">
        <v>3550</v>
      </c>
      <c r="E542">
        <v>1</v>
      </c>
      <c r="F542">
        <f>IF(WEEKDAY(soki[[#This Row],[data]],2)&lt;6,G$759,5000)*IF(soki[[#This Row],[data]]=B541,0,1)</f>
        <v>13179</v>
      </c>
      <c r="G542">
        <f>IF(G541-soki[[#This Row],[wielkosc_zamowienia]]+soki[[#This Row],[Dzien Produkcji]]&gt;0,G541+soki[[#This Row],[Dzien Produkcji]]-soki[[#This Row],[wielkosc_zamowienia]],G541+soki[[#This Row],[Dzien Produkcji]])</f>
        <v>21342</v>
      </c>
      <c r="H542">
        <f>IF(G541+F542-soki[[#This Row],[wielkosc_zamowienia]]&lt;0,soki[[#This Row],[wielkosc_zamowienia]],0)</f>
        <v>0</v>
      </c>
      <c r="I542">
        <f>I541+(IF(H541&gt;0,1,0)*IF(soki[[#This Row],[Dzien Produkcji]]=12000,H541,0))</f>
        <v>0</v>
      </c>
    </row>
    <row r="543" spans="1:9" x14ac:dyDescent="0.25">
      <c r="A543">
        <v>542</v>
      </c>
      <c r="B543" s="1">
        <v>44461</v>
      </c>
      <c r="C543" t="s">
        <v>6</v>
      </c>
      <c r="D543">
        <v>1280</v>
      </c>
      <c r="E543">
        <v>1</v>
      </c>
      <c r="F543">
        <f>IF(WEEKDAY(soki[[#This Row],[data]],2)&lt;6,G$759,5000)*IF(soki[[#This Row],[data]]=B542,0,1)</f>
        <v>0</v>
      </c>
      <c r="G543">
        <f>IF(G542-soki[[#This Row],[wielkosc_zamowienia]]+soki[[#This Row],[Dzien Produkcji]]&gt;0,G542+soki[[#This Row],[Dzien Produkcji]]-soki[[#This Row],[wielkosc_zamowienia]],G542+soki[[#This Row],[Dzien Produkcji]])</f>
        <v>20062</v>
      </c>
      <c r="H543">
        <f>IF(G542+F543-soki[[#This Row],[wielkosc_zamowienia]]&lt;0,soki[[#This Row],[wielkosc_zamowienia]],0)</f>
        <v>0</v>
      </c>
      <c r="I543">
        <f>I542+(IF(H542&gt;0,1,0)*IF(soki[[#This Row],[Dzien Produkcji]]=12000,H542,0))</f>
        <v>0</v>
      </c>
    </row>
    <row r="544" spans="1:9" x14ac:dyDescent="0.25">
      <c r="A544">
        <v>543</v>
      </c>
      <c r="B544" s="1">
        <v>44462</v>
      </c>
      <c r="C544" t="s">
        <v>6</v>
      </c>
      <c r="D544">
        <v>8360</v>
      </c>
      <c r="E544">
        <v>1</v>
      </c>
      <c r="F544">
        <f>IF(WEEKDAY(soki[[#This Row],[data]],2)&lt;6,G$759,5000)*IF(soki[[#This Row],[data]]=B543,0,1)</f>
        <v>13179</v>
      </c>
      <c r="G544">
        <f>IF(G543-soki[[#This Row],[wielkosc_zamowienia]]+soki[[#This Row],[Dzien Produkcji]]&gt;0,G543+soki[[#This Row],[Dzien Produkcji]]-soki[[#This Row],[wielkosc_zamowienia]],G543+soki[[#This Row],[Dzien Produkcji]])</f>
        <v>24881</v>
      </c>
      <c r="H544">
        <f>IF(G543+F544-soki[[#This Row],[wielkosc_zamowienia]]&lt;0,soki[[#This Row],[wielkosc_zamowienia]],0)</f>
        <v>0</v>
      </c>
      <c r="I544">
        <f>I543+(IF(H543&gt;0,1,0)*IF(soki[[#This Row],[Dzien Produkcji]]=12000,H543,0))</f>
        <v>0</v>
      </c>
    </row>
    <row r="545" spans="1:9" x14ac:dyDescent="0.25">
      <c r="A545">
        <v>544</v>
      </c>
      <c r="B545" s="1">
        <v>44463</v>
      </c>
      <c r="C545" t="s">
        <v>7</v>
      </c>
      <c r="D545">
        <v>2930</v>
      </c>
      <c r="E545">
        <v>1</v>
      </c>
      <c r="F545">
        <f>IF(WEEKDAY(soki[[#This Row],[data]],2)&lt;6,G$759,5000)*IF(soki[[#This Row],[data]]=B544,0,1)</f>
        <v>13179</v>
      </c>
      <c r="G545">
        <f>IF(G544-soki[[#This Row],[wielkosc_zamowienia]]+soki[[#This Row],[Dzien Produkcji]]&gt;0,G544+soki[[#This Row],[Dzien Produkcji]]-soki[[#This Row],[wielkosc_zamowienia]],G544+soki[[#This Row],[Dzien Produkcji]])</f>
        <v>35130</v>
      </c>
      <c r="H545">
        <f>IF(G544+F545-soki[[#This Row],[wielkosc_zamowienia]]&lt;0,soki[[#This Row],[wielkosc_zamowienia]],0)</f>
        <v>0</v>
      </c>
      <c r="I545">
        <f>I544+(IF(H544&gt;0,1,0)*IF(soki[[#This Row],[Dzien Produkcji]]=12000,H544,0))</f>
        <v>0</v>
      </c>
    </row>
    <row r="546" spans="1:9" x14ac:dyDescent="0.25">
      <c r="A546">
        <v>545</v>
      </c>
      <c r="B546" s="1">
        <v>44463</v>
      </c>
      <c r="C546" t="s">
        <v>6</v>
      </c>
      <c r="D546">
        <v>9920</v>
      </c>
      <c r="E546">
        <v>1</v>
      </c>
      <c r="F546">
        <f>IF(WEEKDAY(soki[[#This Row],[data]],2)&lt;6,G$759,5000)*IF(soki[[#This Row],[data]]=B545,0,1)</f>
        <v>0</v>
      </c>
      <c r="G546">
        <f>IF(G545-soki[[#This Row],[wielkosc_zamowienia]]+soki[[#This Row],[Dzien Produkcji]]&gt;0,G545+soki[[#This Row],[Dzien Produkcji]]-soki[[#This Row],[wielkosc_zamowienia]],G545+soki[[#This Row],[Dzien Produkcji]])</f>
        <v>25210</v>
      </c>
      <c r="H546">
        <f>IF(G545+F546-soki[[#This Row],[wielkosc_zamowienia]]&lt;0,soki[[#This Row],[wielkosc_zamowienia]],0)</f>
        <v>0</v>
      </c>
      <c r="I546">
        <f>I545+(IF(H545&gt;0,1,0)*IF(soki[[#This Row],[Dzien Produkcji]]=12000,H545,0))</f>
        <v>0</v>
      </c>
    </row>
    <row r="547" spans="1:9" x14ac:dyDescent="0.25">
      <c r="A547">
        <v>546</v>
      </c>
      <c r="B547" s="1">
        <v>44464</v>
      </c>
      <c r="C547" t="s">
        <v>6</v>
      </c>
      <c r="D547">
        <v>3140</v>
      </c>
      <c r="E547">
        <v>1</v>
      </c>
      <c r="F547">
        <f>IF(WEEKDAY(soki[[#This Row],[data]],2)&lt;6,G$759,5000)*IF(soki[[#This Row],[data]]=B546,0,1)</f>
        <v>5000</v>
      </c>
      <c r="G547">
        <f>IF(G546-soki[[#This Row],[wielkosc_zamowienia]]+soki[[#This Row],[Dzien Produkcji]]&gt;0,G546+soki[[#This Row],[Dzien Produkcji]]-soki[[#This Row],[wielkosc_zamowienia]],G546+soki[[#This Row],[Dzien Produkcji]])</f>
        <v>27070</v>
      </c>
      <c r="H547">
        <f>IF(G546+F547-soki[[#This Row],[wielkosc_zamowienia]]&lt;0,soki[[#This Row],[wielkosc_zamowienia]],0)</f>
        <v>0</v>
      </c>
      <c r="I547">
        <f>I546+(IF(H546&gt;0,1,0)*IF(soki[[#This Row],[Dzien Produkcji]]=12000,H546,0))</f>
        <v>0</v>
      </c>
    </row>
    <row r="548" spans="1:9" x14ac:dyDescent="0.25">
      <c r="A548">
        <v>547</v>
      </c>
      <c r="B548" s="1">
        <v>44465</v>
      </c>
      <c r="C548" t="s">
        <v>4</v>
      </c>
      <c r="D548">
        <v>1010</v>
      </c>
      <c r="E548">
        <v>1</v>
      </c>
      <c r="F548">
        <f>IF(WEEKDAY(soki[[#This Row],[data]],2)&lt;6,G$759,5000)*IF(soki[[#This Row],[data]]=B547,0,1)</f>
        <v>5000</v>
      </c>
      <c r="G548">
        <f>IF(G547-soki[[#This Row],[wielkosc_zamowienia]]+soki[[#This Row],[Dzien Produkcji]]&gt;0,G547+soki[[#This Row],[Dzien Produkcji]]-soki[[#This Row],[wielkosc_zamowienia]],G547+soki[[#This Row],[Dzien Produkcji]])</f>
        <v>31060</v>
      </c>
      <c r="H548">
        <f>IF(G547+F548-soki[[#This Row],[wielkosc_zamowienia]]&lt;0,soki[[#This Row],[wielkosc_zamowienia]],0)</f>
        <v>0</v>
      </c>
      <c r="I548">
        <f>I547+(IF(H547&gt;0,1,0)*IF(soki[[#This Row],[Dzien Produkcji]]=12000,H547,0))</f>
        <v>0</v>
      </c>
    </row>
    <row r="549" spans="1:9" x14ac:dyDescent="0.25">
      <c r="A549">
        <v>548</v>
      </c>
      <c r="B549" s="1">
        <v>44466</v>
      </c>
      <c r="C549" t="s">
        <v>6</v>
      </c>
      <c r="D549">
        <v>9210</v>
      </c>
      <c r="E549">
        <v>1</v>
      </c>
      <c r="F549">
        <f>IF(WEEKDAY(soki[[#This Row],[data]],2)&lt;6,G$759,5000)*IF(soki[[#This Row],[data]]=B548,0,1)</f>
        <v>13179</v>
      </c>
      <c r="G549">
        <f>IF(G548-soki[[#This Row],[wielkosc_zamowienia]]+soki[[#This Row],[Dzien Produkcji]]&gt;0,G548+soki[[#This Row],[Dzien Produkcji]]-soki[[#This Row],[wielkosc_zamowienia]],G548+soki[[#This Row],[Dzien Produkcji]])</f>
        <v>35029</v>
      </c>
      <c r="H549">
        <f>IF(G548+F549-soki[[#This Row],[wielkosc_zamowienia]]&lt;0,soki[[#This Row],[wielkosc_zamowienia]],0)</f>
        <v>0</v>
      </c>
      <c r="I549">
        <f>I548+(IF(H548&gt;0,1,0)*IF(soki[[#This Row],[Dzien Produkcji]]=12000,H548,0))</f>
        <v>0</v>
      </c>
    </row>
    <row r="550" spans="1:9" x14ac:dyDescent="0.25">
      <c r="A550">
        <v>549</v>
      </c>
      <c r="B550" s="1">
        <v>44466</v>
      </c>
      <c r="C550" t="s">
        <v>7</v>
      </c>
      <c r="D550">
        <v>1880</v>
      </c>
      <c r="E550">
        <v>1</v>
      </c>
      <c r="F550">
        <f>IF(WEEKDAY(soki[[#This Row],[data]],2)&lt;6,G$759,5000)*IF(soki[[#This Row],[data]]=B549,0,1)</f>
        <v>0</v>
      </c>
      <c r="G550">
        <f>IF(G549-soki[[#This Row],[wielkosc_zamowienia]]+soki[[#This Row],[Dzien Produkcji]]&gt;0,G549+soki[[#This Row],[Dzien Produkcji]]-soki[[#This Row],[wielkosc_zamowienia]],G549+soki[[#This Row],[Dzien Produkcji]])</f>
        <v>33149</v>
      </c>
      <c r="H550">
        <f>IF(G549+F550-soki[[#This Row],[wielkosc_zamowienia]]&lt;0,soki[[#This Row],[wielkosc_zamowienia]],0)</f>
        <v>0</v>
      </c>
      <c r="I550">
        <f>I549+(IF(H549&gt;0,1,0)*IF(soki[[#This Row],[Dzien Produkcji]]=12000,H549,0))</f>
        <v>0</v>
      </c>
    </row>
    <row r="551" spans="1:9" x14ac:dyDescent="0.25">
      <c r="A551">
        <v>550</v>
      </c>
      <c r="B551" s="1">
        <v>44467</v>
      </c>
      <c r="C551" t="s">
        <v>5</v>
      </c>
      <c r="D551">
        <v>5080</v>
      </c>
      <c r="E551">
        <v>1</v>
      </c>
      <c r="F551">
        <f>IF(WEEKDAY(soki[[#This Row],[data]],2)&lt;6,G$759,5000)*IF(soki[[#This Row],[data]]=B550,0,1)</f>
        <v>13179</v>
      </c>
      <c r="G551">
        <f>IF(G550-soki[[#This Row],[wielkosc_zamowienia]]+soki[[#This Row],[Dzien Produkcji]]&gt;0,G550+soki[[#This Row],[Dzien Produkcji]]-soki[[#This Row],[wielkosc_zamowienia]],G550+soki[[#This Row],[Dzien Produkcji]])</f>
        <v>41248</v>
      </c>
      <c r="H551">
        <f>IF(G550+F551-soki[[#This Row],[wielkosc_zamowienia]]&lt;0,soki[[#This Row],[wielkosc_zamowienia]],0)</f>
        <v>0</v>
      </c>
      <c r="I551">
        <f>I550+(IF(H550&gt;0,1,0)*IF(soki[[#This Row],[Dzien Produkcji]]=12000,H550,0))</f>
        <v>0</v>
      </c>
    </row>
    <row r="552" spans="1:9" x14ac:dyDescent="0.25">
      <c r="A552">
        <v>551</v>
      </c>
      <c r="B552" s="1">
        <v>44467</v>
      </c>
      <c r="C552" t="s">
        <v>7</v>
      </c>
      <c r="D552">
        <v>6540</v>
      </c>
      <c r="E552">
        <v>1</v>
      </c>
      <c r="F552">
        <f>IF(WEEKDAY(soki[[#This Row],[data]],2)&lt;6,G$759,5000)*IF(soki[[#This Row],[data]]=B551,0,1)</f>
        <v>0</v>
      </c>
      <c r="G552">
        <f>IF(G551-soki[[#This Row],[wielkosc_zamowienia]]+soki[[#This Row],[Dzien Produkcji]]&gt;0,G551+soki[[#This Row],[Dzien Produkcji]]-soki[[#This Row],[wielkosc_zamowienia]],G551+soki[[#This Row],[Dzien Produkcji]])</f>
        <v>34708</v>
      </c>
      <c r="H552">
        <f>IF(G551+F552-soki[[#This Row],[wielkosc_zamowienia]]&lt;0,soki[[#This Row],[wielkosc_zamowienia]],0)</f>
        <v>0</v>
      </c>
      <c r="I552">
        <f>I551+(IF(H551&gt;0,1,0)*IF(soki[[#This Row],[Dzien Produkcji]]=12000,H551,0))</f>
        <v>0</v>
      </c>
    </row>
    <row r="553" spans="1:9" x14ac:dyDescent="0.25">
      <c r="A553">
        <v>552</v>
      </c>
      <c r="B553" s="1">
        <v>44468</v>
      </c>
      <c r="C553" t="s">
        <v>6</v>
      </c>
      <c r="D553">
        <v>3250</v>
      </c>
      <c r="E553">
        <v>1</v>
      </c>
      <c r="F553">
        <f>IF(WEEKDAY(soki[[#This Row],[data]],2)&lt;6,G$759,5000)*IF(soki[[#This Row],[data]]=B552,0,1)</f>
        <v>13179</v>
      </c>
      <c r="G553">
        <f>IF(G552-soki[[#This Row],[wielkosc_zamowienia]]+soki[[#This Row],[Dzien Produkcji]]&gt;0,G552+soki[[#This Row],[Dzien Produkcji]]-soki[[#This Row],[wielkosc_zamowienia]],G552+soki[[#This Row],[Dzien Produkcji]])</f>
        <v>44637</v>
      </c>
      <c r="H553">
        <f>IF(G552+F553-soki[[#This Row],[wielkosc_zamowienia]]&lt;0,soki[[#This Row],[wielkosc_zamowienia]],0)</f>
        <v>0</v>
      </c>
      <c r="I553">
        <f>I552+(IF(H552&gt;0,1,0)*IF(soki[[#This Row],[Dzien Produkcji]]=12000,H552,0))</f>
        <v>0</v>
      </c>
    </row>
    <row r="554" spans="1:9" x14ac:dyDescent="0.25">
      <c r="A554">
        <v>553</v>
      </c>
      <c r="B554" s="1">
        <v>44469</v>
      </c>
      <c r="C554" t="s">
        <v>4</v>
      </c>
      <c r="D554">
        <v>5080</v>
      </c>
      <c r="E554">
        <v>1</v>
      </c>
      <c r="F554">
        <f>IF(WEEKDAY(soki[[#This Row],[data]],2)&lt;6,G$759,5000)*IF(soki[[#This Row],[data]]=B553,0,1)</f>
        <v>13179</v>
      </c>
      <c r="G554">
        <f>IF(G553-soki[[#This Row],[wielkosc_zamowienia]]+soki[[#This Row],[Dzien Produkcji]]&gt;0,G553+soki[[#This Row],[Dzien Produkcji]]-soki[[#This Row],[wielkosc_zamowienia]],G553+soki[[#This Row],[Dzien Produkcji]])</f>
        <v>52736</v>
      </c>
      <c r="H554">
        <f>IF(G553+F554-soki[[#This Row],[wielkosc_zamowienia]]&lt;0,soki[[#This Row],[wielkosc_zamowienia]],0)</f>
        <v>0</v>
      </c>
      <c r="I554">
        <f>I553+(IF(H553&gt;0,1,0)*IF(soki[[#This Row],[Dzien Produkcji]]=12000,H553,0))</f>
        <v>0</v>
      </c>
    </row>
    <row r="555" spans="1:9" x14ac:dyDescent="0.25">
      <c r="A555">
        <v>554</v>
      </c>
      <c r="B555" s="1">
        <v>44469</v>
      </c>
      <c r="C555" t="s">
        <v>5</v>
      </c>
      <c r="D555">
        <v>7660</v>
      </c>
      <c r="E555">
        <v>1</v>
      </c>
      <c r="F555">
        <f>IF(WEEKDAY(soki[[#This Row],[data]],2)&lt;6,G$759,5000)*IF(soki[[#This Row],[data]]=B554,0,1)</f>
        <v>0</v>
      </c>
      <c r="G555">
        <f>IF(G554-soki[[#This Row],[wielkosc_zamowienia]]+soki[[#This Row],[Dzien Produkcji]]&gt;0,G554+soki[[#This Row],[Dzien Produkcji]]-soki[[#This Row],[wielkosc_zamowienia]],G554+soki[[#This Row],[Dzien Produkcji]])</f>
        <v>45076</v>
      </c>
      <c r="H555">
        <f>IF(G554+F555-soki[[#This Row],[wielkosc_zamowienia]]&lt;0,soki[[#This Row],[wielkosc_zamowienia]],0)</f>
        <v>0</v>
      </c>
      <c r="I555">
        <f>I554+(IF(H554&gt;0,1,0)*IF(soki[[#This Row],[Dzien Produkcji]]=12000,H554,0))</f>
        <v>0</v>
      </c>
    </row>
    <row r="556" spans="1:9" x14ac:dyDescent="0.25">
      <c r="A556">
        <v>555</v>
      </c>
      <c r="B556" s="1">
        <v>44470</v>
      </c>
      <c r="C556" t="s">
        <v>7</v>
      </c>
      <c r="D556">
        <v>7840</v>
      </c>
      <c r="E556">
        <v>1</v>
      </c>
      <c r="F556">
        <f>IF(WEEKDAY(soki[[#This Row],[data]],2)&lt;6,G$759,5000)*IF(soki[[#This Row],[data]]=B555,0,1)</f>
        <v>13179</v>
      </c>
      <c r="G556">
        <f>IF(G555-soki[[#This Row],[wielkosc_zamowienia]]+soki[[#This Row],[Dzien Produkcji]]&gt;0,G555+soki[[#This Row],[Dzien Produkcji]]-soki[[#This Row],[wielkosc_zamowienia]],G555+soki[[#This Row],[Dzien Produkcji]])</f>
        <v>50415</v>
      </c>
      <c r="H556">
        <f>IF(G555+F556-soki[[#This Row],[wielkosc_zamowienia]]&lt;0,soki[[#This Row],[wielkosc_zamowienia]],0)</f>
        <v>0</v>
      </c>
      <c r="I556">
        <f>I555+(IF(H555&gt;0,1,0)*IF(soki[[#This Row],[Dzien Produkcji]]=12000,H555,0))</f>
        <v>0</v>
      </c>
    </row>
    <row r="557" spans="1:9" x14ac:dyDescent="0.25">
      <c r="A557">
        <v>556</v>
      </c>
      <c r="B557" s="1">
        <v>44470</v>
      </c>
      <c r="C557" t="s">
        <v>6</v>
      </c>
      <c r="D557">
        <v>2060</v>
      </c>
      <c r="E557">
        <v>1</v>
      </c>
      <c r="F557">
        <f>IF(WEEKDAY(soki[[#This Row],[data]],2)&lt;6,G$759,5000)*IF(soki[[#This Row],[data]]=B556,0,1)</f>
        <v>0</v>
      </c>
      <c r="G557">
        <f>IF(G556-soki[[#This Row],[wielkosc_zamowienia]]+soki[[#This Row],[Dzien Produkcji]]&gt;0,G556+soki[[#This Row],[Dzien Produkcji]]-soki[[#This Row],[wielkosc_zamowienia]],G556+soki[[#This Row],[Dzien Produkcji]])</f>
        <v>48355</v>
      </c>
      <c r="H557">
        <f>IF(G556+F557-soki[[#This Row],[wielkosc_zamowienia]]&lt;0,soki[[#This Row],[wielkosc_zamowienia]],0)</f>
        <v>0</v>
      </c>
      <c r="I557">
        <f>I556+(IF(H556&gt;0,1,0)*IF(soki[[#This Row],[Dzien Produkcji]]=12000,H556,0))</f>
        <v>0</v>
      </c>
    </row>
    <row r="558" spans="1:9" x14ac:dyDescent="0.25">
      <c r="A558">
        <v>557</v>
      </c>
      <c r="B558" s="1">
        <v>44471</v>
      </c>
      <c r="C558" t="s">
        <v>5</v>
      </c>
      <c r="D558">
        <v>1010</v>
      </c>
      <c r="E558">
        <v>1</v>
      </c>
      <c r="F558">
        <f>IF(WEEKDAY(soki[[#This Row],[data]],2)&lt;6,G$759,5000)*IF(soki[[#This Row],[data]]=B557,0,1)</f>
        <v>5000</v>
      </c>
      <c r="G558">
        <f>IF(G557-soki[[#This Row],[wielkosc_zamowienia]]+soki[[#This Row],[Dzien Produkcji]]&gt;0,G557+soki[[#This Row],[Dzien Produkcji]]-soki[[#This Row],[wielkosc_zamowienia]],G557+soki[[#This Row],[Dzien Produkcji]])</f>
        <v>52345</v>
      </c>
      <c r="H558">
        <f>IF(G557+F558-soki[[#This Row],[wielkosc_zamowienia]]&lt;0,soki[[#This Row],[wielkosc_zamowienia]],0)</f>
        <v>0</v>
      </c>
      <c r="I558">
        <f>I557+(IF(H557&gt;0,1,0)*IF(soki[[#This Row],[Dzien Produkcji]]=12000,H557,0))</f>
        <v>0</v>
      </c>
    </row>
    <row r="559" spans="1:9" x14ac:dyDescent="0.25">
      <c r="A559">
        <v>558</v>
      </c>
      <c r="B559" s="1">
        <v>44472</v>
      </c>
      <c r="C559" t="s">
        <v>5</v>
      </c>
      <c r="D559">
        <v>7540</v>
      </c>
      <c r="E559">
        <v>1</v>
      </c>
      <c r="F559">
        <f>IF(WEEKDAY(soki[[#This Row],[data]],2)&lt;6,G$759,5000)*IF(soki[[#This Row],[data]]=B558,0,1)</f>
        <v>5000</v>
      </c>
      <c r="G559">
        <f>IF(G558-soki[[#This Row],[wielkosc_zamowienia]]+soki[[#This Row],[Dzien Produkcji]]&gt;0,G558+soki[[#This Row],[Dzien Produkcji]]-soki[[#This Row],[wielkosc_zamowienia]],G558+soki[[#This Row],[Dzien Produkcji]])</f>
        <v>49805</v>
      </c>
      <c r="H559">
        <f>IF(G558+F559-soki[[#This Row],[wielkosc_zamowienia]]&lt;0,soki[[#This Row],[wielkosc_zamowienia]],0)</f>
        <v>0</v>
      </c>
      <c r="I559">
        <f>I558+(IF(H558&gt;0,1,0)*IF(soki[[#This Row],[Dzien Produkcji]]=12000,H558,0))</f>
        <v>0</v>
      </c>
    </row>
    <row r="560" spans="1:9" x14ac:dyDescent="0.25">
      <c r="A560">
        <v>559</v>
      </c>
      <c r="B560" s="1">
        <v>44472</v>
      </c>
      <c r="C560" t="s">
        <v>7</v>
      </c>
      <c r="D560">
        <v>6350</v>
      </c>
      <c r="E560">
        <v>1</v>
      </c>
      <c r="F560">
        <f>IF(WEEKDAY(soki[[#This Row],[data]],2)&lt;6,G$759,5000)*IF(soki[[#This Row],[data]]=B559,0,1)</f>
        <v>0</v>
      </c>
      <c r="G560">
        <f>IF(G559-soki[[#This Row],[wielkosc_zamowienia]]+soki[[#This Row],[Dzien Produkcji]]&gt;0,G559+soki[[#This Row],[Dzien Produkcji]]-soki[[#This Row],[wielkosc_zamowienia]],G559+soki[[#This Row],[Dzien Produkcji]])</f>
        <v>43455</v>
      </c>
      <c r="H560">
        <f>IF(G559+F560-soki[[#This Row],[wielkosc_zamowienia]]&lt;0,soki[[#This Row],[wielkosc_zamowienia]],0)</f>
        <v>0</v>
      </c>
      <c r="I560">
        <f>I559+(IF(H559&gt;0,1,0)*IF(soki[[#This Row],[Dzien Produkcji]]=12000,H559,0))</f>
        <v>0</v>
      </c>
    </row>
    <row r="561" spans="1:9" x14ac:dyDescent="0.25">
      <c r="A561">
        <v>560</v>
      </c>
      <c r="B561" s="1">
        <v>44472</v>
      </c>
      <c r="C561" t="s">
        <v>4</v>
      </c>
      <c r="D561">
        <v>9160</v>
      </c>
      <c r="E561">
        <v>1</v>
      </c>
      <c r="F561">
        <f>IF(WEEKDAY(soki[[#This Row],[data]],2)&lt;6,G$759,5000)*IF(soki[[#This Row],[data]]=B560,0,1)</f>
        <v>0</v>
      </c>
      <c r="G561">
        <f>IF(G560-soki[[#This Row],[wielkosc_zamowienia]]+soki[[#This Row],[Dzien Produkcji]]&gt;0,G560+soki[[#This Row],[Dzien Produkcji]]-soki[[#This Row],[wielkosc_zamowienia]],G560+soki[[#This Row],[Dzien Produkcji]])</f>
        <v>34295</v>
      </c>
      <c r="H561">
        <f>IF(G560+F561-soki[[#This Row],[wielkosc_zamowienia]]&lt;0,soki[[#This Row],[wielkosc_zamowienia]],0)</f>
        <v>0</v>
      </c>
      <c r="I561">
        <f>I560+(IF(H560&gt;0,1,0)*IF(soki[[#This Row],[Dzien Produkcji]]=12000,H560,0))</f>
        <v>0</v>
      </c>
    </row>
    <row r="562" spans="1:9" x14ac:dyDescent="0.25">
      <c r="A562">
        <v>561</v>
      </c>
      <c r="B562" s="1">
        <v>44473</v>
      </c>
      <c r="C562" t="s">
        <v>5</v>
      </c>
      <c r="D562">
        <v>9800</v>
      </c>
      <c r="E562">
        <v>1</v>
      </c>
      <c r="F562">
        <f>IF(WEEKDAY(soki[[#This Row],[data]],2)&lt;6,G$759,5000)*IF(soki[[#This Row],[data]]=B561,0,1)</f>
        <v>13179</v>
      </c>
      <c r="G562">
        <f>IF(G561-soki[[#This Row],[wielkosc_zamowienia]]+soki[[#This Row],[Dzien Produkcji]]&gt;0,G561+soki[[#This Row],[Dzien Produkcji]]-soki[[#This Row],[wielkosc_zamowienia]],G561+soki[[#This Row],[Dzien Produkcji]])</f>
        <v>37674</v>
      </c>
      <c r="H562">
        <f>IF(G561+F562-soki[[#This Row],[wielkosc_zamowienia]]&lt;0,soki[[#This Row],[wielkosc_zamowienia]],0)</f>
        <v>0</v>
      </c>
      <c r="I562">
        <f>I561+(IF(H561&gt;0,1,0)*IF(soki[[#This Row],[Dzien Produkcji]]=12000,H561,0))</f>
        <v>0</v>
      </c>
    </row>
    <row r="563" spans="1:9" x14ac:dyDescent="0.25">
      <c r="A563">
        <v>562</v>
      </c>
      <c r="B563" s="1">
        <v>44473</v>
      </c>
      <c r="C563" t="s">
        <v>7</v>
      </c>
      <c r="D563">
        <v>4990</v>
      </c>
      <c r="E563">
        <v>1</v>
      </c>
      <c r="F563">
        <f>IF(WEEKDAY(soki[[#This Row],[data]],2)&lt;6,G$759,5000)*IF(soki[[#This Row],[data]]=B562,0,1)</f>
        <v>0</v>
      </c>
      <c r="G563">
        <f>IF(G562-soki[[#This Row],[wielkosc_zamowienia]]+soki[[#This Row],[Dzien Produkcji]]&gt;0,G562+soki[[#This Row],[Dzien Produkcji]]-soki[[#This Row],[wielkosc_zamowienia]],G562+soki[[#This Row],[Dzien Produkcji]])</f>
        <v>32684</v>
      </c>
      <c r="H563">
        <f>IF(G562+F563-soki[[#This Row],[wielkosc_zamowienia]]&lt;0,soki[[#This Row],[wielkosc_zamowienia]],0)</f>
        <v>0</v>
      </c>
      <c r="I563">
        <f>I562+(IF(H562&gt;0,1,0)*IF(soki[[#This Row],[Dzien Produkcji]]=12000,H562,0))</f>
        <v>0</v>
      </c>
    </row>
    <row r="564" spans="1:9" x14ac:dyDescent="0.25">
      <c r="A564">
        <v>563</v>
      </c>
      <c r="B564" s="1">
        <v>44474</v>
      </c>
      <c r="C564" t="s">
        <v>6</v>
      </c>
      <c r="D564">
        <v>5220</v>
      </c>
      <c r="E564">
        <v>1</v>
      </c>
      <c r="F564">
        <f>IF(WEEKDAY(soki[[#This Row],[data]],2)&lt;6,G$759,5000)*IF(soki[[#This Row],[data]]=B563,0,1)</f>
        <v>13179</v>
      </c>
      <c r="G564">
        <f>IF(G563-soki[[#This Row],[wielkosc_zamowienia]]+soki[[#This Row],[Dzien Produkcji]]&gt;0,G563+soki[[#This Row],[Dzien Produkcji]]-soki[[#This Row],[wielkosc_zamowienia]],G563+soki[[#This Row],[Dzien Produkcji]])</f>
        <v>40643</v>
      </c>
      <c r="H564">
        <f>IF(G563+F564-soki[[#This Row],[wielkosc_zamowienia]]&lt;0,soki[[#This Row],[wielkosc_zamowienia]],0)</f>
        <v>0</v>
      </c>
      <c r="I564">
        <f>I563+(IF(H563&gt;0,1,0)*IF(soki[[#This Row],[Dzien Produkcji]]=12000,H563,0))</f>
        <v>0</v>
      </c>
    </row>
    <row r="565" spans="1:9" x14ac:dyDescent="0.25">
      <c r="A565">
        <v>564</v>
      </c>
      <c r="B565" s="1">
        <v>44474</v>
      </c>
      <c r="C565" t="s">
        <v>4</v>
      </c>
      <c r="D565">
        <v>3610</v>
      </c>
      <c r="E565">
        <v>1</v>
      </c>
      <c r="F565">
        <f>IF(WEEKDAY(soki[[#This Row],[data]],2)&lt;6,G$759,5000)*IF(soki[[#This Row],[data]]=B564,0,1)</f>
        <v>0</v>
      </c>
      <c r="G565">
        <f>IF(G564-soki[[#This Row],[wielkosc_zamowienia]]+soki[[#This Row],[Dzien Produkcji]]&gt;0,G564+soki[[#This Row],[Dzien Produkcji]]-soki[[#This Row],[wielkosc_zamowienia]],G564+soki[[#This Row],[Dzien Produkcji]])</f>
        <v>37033</v>
      </c>
      <c r="H565">
        <f>IF(G564+F565-soki[[#This Row],[wielkosc_zamowienia]]&lt;0,soki[[#This Row],[wielkosc_zamowienia]],0)</f>
        <v>0</v>
      </c>
      <c r="I565">
        <f>I564+(IF(H564&gt;0,1,0)*IF(soki[[#This Row],[Dzien Produkcji]]=12000,H564,0))</f>
        <v>0</v>
      </c>
    </row>
    <row r="566" spans="1:9" x14ac:dyDescent="0.25">
      <c r="A566">
        <v>565</v>
      </c>
      <c r="B566" s="1">
        <v>44474</v>
      </c>
      <c r="C566" t="s">
        <v>5</v>
      </c>
      <c r="D566">
        <v>5150</v>
      </c>
      <c r="E566">
        <v>1</v>
      </c>
      <c r="F566">
        <f>IF(WEEKDAY(soki[[#This Row],[data]],2)&lt;6,G$759,5000)*IF(soki[[#This Row],[data]]=B565,0,1)</f>
        <v>0</v>
      </c>
      <c r="G566">
        <f>IF(G565-soki[[#This Row],[wielkosc_zamowienia]]+soki[[#This Row],[Dzien Produkcji]]&gt;0,G565+soki[[#This Row],[Dzien Produkcji]]-soki[[#This Row],[wielkosc_zamowienia]],G565+soki[[#This Row],[Dzien Produkcji]])</f>
        <v>31883</v>
      </c>
      <c r="H566">
        <f>IF(G565+F566-soki[[#This Row],[wielkosc_zamowienia]]&lt;0,soki[[#This Row],[wielkosc_zamowienia]],0)</f>
        <v>0</v>
      </c>
      <c r="I566">
        <f>I565+(IF(H565&gt;0,1,0)*IF(soki[[#This Row],[Dzien Produkcji]]=12000,H565,0))</f>
        <v>0</v>
      </c>
    </row>
    <row r="567" spans="1:9" x14ac:dyDescent="0.25">
      <c r="A567">
        <v>566</v>
      </c>
      <c r="B567" s="1">
        <v>44475</v>
      </c>
      <c r="C567" t="s">
        <v>6</v>
      </c>
      <c r="D567">
        <v>2500</v>
      </c>
      <c r="E567">
        <v>1</v>
      </c>
      <c r="F567">
        <f>IF(WEEKDAY(soki[[#This Row],[data]],2)&lt;6,G$759,5000)*IF(soki[[#This Row],[data]]=B566,0,1)</f>
        <v>13179</v>
      </c>
      <c r="G567">
        <f>IF(G566-soki[[#This Row],[wielkosc_zamowienia]]+soki[[#This Row],[Dzien Produkcji]]&gt;0,G566+soki[[#This Row],[Dzien Produkcji]]-soki[[#This Row],[wielkosc_zamowienia]],G566+soki[[#This Row],[Dzien Produkcji]])</f>
        <v>42562</v>
      </c>
      <c r="H567">
        <f>IF(G566+F567-soki[[#This Row],[wielkosc_zamowienia]]&lt;0,soki[[#This Row],[wielkosc_zamowienia]],0)</f>
        <v>0</v>
      </c>
      <c r="I567">
        <f>I566+(IF(H566&gt;0,1,0)*IF(soki[[#This Row],[Dzien Produkcji]]=12000,H566,0))</f>
        <v>0</v>
      </c>
    </row>
    <row r="568" spans="1:9" x14ac:dyDescent="0.25">
      <c r="A568">
        <v>567</v>
      </c>
      <c r="B568" s="1">
        <v>44475</v>
      </c>
      <c r="C568" t="s">
        <v>5</v>
      </c>
      <c r="D568">
        <v>8900</v>
      </c>
      <c r="E568">
        <v>1</v>
      </c>
      <c r="F568">
        <f>IF(WEEKDAY(soki[[#This Row],[data]],2)&lt;6,G$759,5000)*IF(soki[[#This Row],[data]]=B567,0,1)</f>
        <v>0</v>
      </c>
      <c r="G568">
        <f>IF(G567-soki[[#This Row],[wielkosc_zamowienia]]+soki[[#This Row],[Dzien Produkcji]]&gt;0,G567+soki[[#This Row],[Dzien Produkcji]]-soki[[#This Row],[wielkosc_zamowienia]],G567+soki[[#This Row],[Dzien Produkcji]])</f>
        <v>33662</v>
      </c>
      <c r="H568">
        <f>IF(G567+F568-soki[[#This Row],[wielkosc_zamowienia]]&lt;0,soki[[#This Row],[wielkosc_zamowienia]],0)</f>
        <v>0</v>
      </c>
      <c r="I568">
        <f>I567+(IF(H567&gt;0,1,0)*IF(soki[[#This Row],[Dzien Produkcji]]=12000,H567,0))</f>
        <v>0</v>
      </c>
    </row>
    <row r="569" spans="1:9" x14ac:dyDescent="0.25">
      <c r="A569">
        <v>568</v>
      </c>
      <c r="B569" s="1">
        <v>44475</v>
      </c>
      <c r="C569" t="s">
        <v>7</v>
      </c>
      <c r="D569">
        <v>2040</v>
      </c>
      <c r="E569">
        <v>1</v>
      </c>
      <c r="F569">
        <f>IF(WEEKDAY(soki[[#This Row],[data]],2)&lt;6,G$759,5000)*IF(soki[[#This Row],[data]]=B568,0,1)</f>
        <v>0</v>
      </c>
      <c r="G569">
        <f>IF(G568-soki[[#This Row],[wielkosc_zamowienia]]+soki[[#This Row],[Dzien Produkcji]]&gt;0,G568+soki[[#This Row],[Dzien Produkcji]]-soki[[#This Row],[wielkosc_zamowienia]],G568+soki[[#This Row],[Dzien Produkcji]])</f>
        <v>31622</v>
      </c>
      <c r="H569">
        <f>IF(G568+F569-soki[[#This Row],[wielkosc_zamowienia]]&lt;0,soki[[#This Row],[wielkosc_zamowienia]],0)</f>
        <v>0</v>
      </c>
      <c r="I569">
        <f>I568+(IF(H568&gt;0,1,0)*IF(soki[[#This Row],[Dzien Produkcji]]=12000,H568,0))</f>
        <v>0</v>
      </c>
    </row>
    <row r="570" spans="1:9" x14ac:dyDescent="0.25">
      <c r="A570">
        <v>569</v>
      </c>
      <c r="B570" s="1">
        <v>44476</v>
      </c>
      <c r="C570" t="s">
        <v>4</v>
      </c>
      <c r="D570">
        <v>8930</v>
      </c>
      <c r="E570">
        <v>1</v>
      </c>
      <c r="F570">
        <f>IF(WEEKDAY(soki[[#This Row],[data]],2)&lt;6,G$759,5000)*IF(soki[[#This Row],[data]]=B569,0,1)</f>
        <v>13179</v>
      </c>
      <c r="G570">
        <f>IF(G569-soki[[#This Row],[wielkosc_zamowienia]]+soki[[#This Row],[Dzien Produkcji]]&gt;0,G569+soki[[#This Row],[Dzien Produkcji]]-soki[[#This Row],[wielkosc_zamowienia]],G569+soki[[#This Row],[Dzien Produkcji]])</f>
        <v>35871</v>
      </c>
      <c r="H570">
        <f>IF(G569+F570-soki[[#This Row],[wielkosc_zamowienia]]&lt;0,soki[[#This Row],[wielkosc_zamowienia]],0)</f>
        <v>0</v>
      </c>
      <c r="I570">
        <f>I569+(IF(H569&gt;0,1,0)*IF(soki[[#This Row],[Dzien Produkcji]]=12000,H569,0))</f>
        <v>0</v>
      </c>
    </row>
    <row r="571" spans="1:9" x14ac:dyDescent="0.25">
      <c r="A571">
        <v>570</v>
      </c>
      <c r="B571" s="1">
        <v>44477</v>
      </c>
      <c r="C571" t="s">
        <v>5</v>
      </c>
      <c r="D571">
        <v>4980</v>
      </c>
      <c r="E571">
        <v>1</v>
      </c>
      <c r="F571">
        <f>IF(WEEKDAY(soki[[#This Row],[data]],2)&lt;6,G$759,5000)*IF(soki[[#This Row],[data]]=B570,0,1)</f>
        <v>13179</v>
      </c>
      <c r="G571">
        <f>IF(G570-soki[[#This Row],[wielkosc_zamowienia]]+soki[[#This Row],[Dzien Produkcji]]&gt;0,G570+soki[[#This Row],[Dzien Produkcji]]-soki[[#This Row],[wielkosc_zamowienia]],G570+soki[[#This Row],[Dzien Produkcji]])</f>
        <v>44070</v>
      </c>
      <c r="H571">
        <f>IF(G570+F571-soki[[#This Row],[wielkosc_zamowienia]]&lt;0,soki[[#This Row],[wielkosc_zamowienia]],0)</f>
        <v>0</v>
      </c>
      <c r="I571">
        <f>I570+(IF(H570&gt;0,1,0)*IF(soki[[#This Row],[Dzien Produkcji]]=12000,H570,0))</f>
        <v>0</v>
      </c>
    </row>
    <row r="572" spans="1:9" x14ac:dyDescent="0.25">
      <c r="A572">
        <v>571</v>
      </c>
      <c r="B572" s="1">
        <v>44477</v>
      </c>
      <c r="C572" t="s">
        <v>6</v>
      </c>
      <c r="D572">
        <v>7120</v>
      </c>
      <c r="E572">
        <v>1</v>
      </c>
      <c r="F572">
        <f>IF(WEEKDAY(soki[[#This Row],[data]],2)&lt;6,G$759,5000)*IF(soki[[#This Row],[data]]=B571,0,1)</f>
        <v>0</v>
      </c>
      <c r="G572">
        <f>IF(G571-soki[[#This Row],[wielkosc_zamowienia]]+soki[[#This Row],[Dzien Produkcji]]&gt;0,G571+soki[[#This Row],[Dzien Produkcji]]-soki[[#This Row],[wielkosc_zamowienia]],G571+soki[[#This Row],[Dzien Produkcji]])</f>
        <v>36950</v>
      </c>
      <c r="H572">
        <f>IF(G571+F572-soki[[#This Row],[wielkosc_zamowienia]]&lt;0,soki[[#This Row],[wielkosc_zamowienia]],0)</f>
        <v>0</v>
      </c>
      <c r="I572">
        <f>I571+(IF(H571&gt;0,1,0)*IF(soki[[#This Row],[Dzien Produkcji]]=12000,H571,0))</f>
        <v>0</v>
      </c>
    </row>
    <row r="573" spans="1:9" x14ac:dyDescent="0.25">
      <c r="A573">
        <v>572</v>
      </c>
      <c r="B573" s="1">
        <v>44477</v>
      </c>
      <c r="C573" t="s">
        <v>4</v>
      </c>
      <c r="D573">
        <v>1780</v>
      </c>
      <c r="E573">
        <v>1</v>
      </c>
      <c r="F573">
        <f>IF(WEEKDAY(soki[[#This Row],[data]],2)&lt;6,G$759,5000)*IF(soki[[#This Row],[data]]=B572,0,1)</f>
        <v>0</v>
      </c>
      <c r="G573">
        <f>IF(G572-soki[[#This Row],[wielkosc_zamowienia]]+soki[[#This Row],[Dzien Produkcji]]&gt;0,G572+soki[[#This Row],[Dzien Produkcji]]-soki[[#This Row],[wielkosc_zamowienia]],G572+soki[[#This Row],[Dzien Produkcji]])</f>
        <v>35170</v>
      </c>
      <c r="H573">
        <f>IF(G572+F573-soki[[#This Row],[wielkosc_zamowienia]]&lt;0,soki[[#This Row],[wielkosc_zamowienia]],0)</f>
        <v>0</v>
      </c>
      <c r="I573">
        <f>I572+(IF(H572&gt;0,1,0)*IF(soki[[#This Row],[Dzien Produkcji]]=12000,H572,0))</f>
        <v>0</v>
      </c>
    </row>
    <row r="574" spans="1:9" x14ac:dyDescent="0.25">
      <c r="A574">
        <v>573</v>
      </c>
      <c r="B574" s="1">
        <v>44478</v>
      </c>
      <c r="C574" t="s">
        <v>5</v>
      </c>
      <c r="D574">
        <v>8360</v>
      </c>
      <c r="E574">
        <v>1</v>
      </c>
      <c r="F574">
        <f>IF(WEEKDAY(soki[[#This Row],[data]],2)&lt;6,G$759,5000)*IF(soki[[#This Row],[data]]=B573,0,1)</f>
        <v>5000</v>
      </c>
      <c r="G574">
        <f>IF(G573-soki[[#This Row],[wielkosc_zamowienia]]+soki[[#This Row],[Dzien Produkcji]]&gt;0,G573+soki[[#This Row],[Dzien Produkcji]]-soki[[#This Row],[wielkosc_zamowienia]],G573+soki[[#This Row],[Dzien Produkcji]])</f>
        <v>31810</v>
      </c>
      <c r="H574">
        <f>IF(G573+F574-soki[[#This Row],[wielkosc_zamowienia]]&lt;0,soki[[#This Row],[wielkosc_zamowienia]],0)</f>
        <v>0</v>
      </c>
      <c r="I574">
        <f>I573+(IF(H573&gt;0,1,0)*IF(soki[[#This Row],[Dzien Produkcji]]=12000,H573,0))</f>
        <v>0</v>
      </c>
    </row>
    <row r="575" spans="1:9" x14ac:dyDescent="0.25">
      <c r="A575">
        <v>574</v>
      </c>
      <c r="B575" s="1">
        <v>44478</v>
      </c>
      <c r="C575" t="s">
        <v>4</v>
      </c>
      <c r="D575">
        <v>5240</v>
      </c>
      <c r="E575">
        <v>1</v>
      </c>
      <c r="F575">
        <f>IF(WEEKDAY(soki[[#This Row],[data]],2)&lt;6,G$759,5000)*IF(soki[[#This Row],[data]]=B574,0,1)</f>
        <v>0</v>
      </c>
      <c r="G575">
        <f>IF(G574-soki[[#This Row],[wielkosc_zamowienia]]+soki[[#This Row],[Dzien Produkcji]]&gt;0,G574+soki[[#This Row],[Dzien Produkcji]]-soki[[#This Row],[wielkosc_zamowienia]],G574+soki[[#This Row],[Dzien Produkcji]])</f>
        <v>26570</v>
      </c>
      <c r="H575">
        <f>IF(G574+F575-soki[[#This Row],[wielkosc_zamowienia]]&lt;0,soki[[#This Row],[wielkosc_zamowienia]],0)</f>
        <v>0</v>
      </c>
      <c r="I575">
        <f>I574+(IF(H574&gt;0,1,0)*IF(soki[[#This Row],[Dzien Produkcji]]=12000,H574,0))</f>
        <v>0</v>
      </c>
    </row>
    <row r="576" spans="1:9" x14ac:dyDescent="0.25">
      <c r="A576">
        <v>575</v>
      </c>
      <c r="B576" s="1">
        <v>44478</v>
      </c>
      <c r="C576" t="s">
        <v>7</v>
      </c>
      <c r="D576">
        <v>5420</v>
      </c>
      <c r="E576">
        <v>1</v>
      </c>
      <c r="F576">
        <f>IF(WEEKDAY(soki[[#This Row],[data]],2)&lt;6,G$759,5000)*IF(soki[[#This Row],[data]]=B575,0,1)</f>
        <v>0</v>
      </c>
      <c r="G576">
        <f>IF(G575-soki[[#This Row],[wielkosc_zamowienia]]+soki[[#This Row],[Dzien Produkcji]]&gt;0,G575+soki[[#This Row],[Dzien Produkcji]]-soki[[#This Row],[wielkosc_zamowienia]],G575+soki[[#This Row],[Dzien Produkcji]])</f>
        <v>21150</v>
      </c>
      <c r="H576">
        <f>IF(G575+F576-soki[[#This Row],[wielkosc_zamowienia]]&lt;0,soki[[#This Row],[wielkosc_zamowienia]],0)</f>
        <v>0</v>
      </c>
      <c r="I576">
        <f>I575+(IF(H575&gt;0,1,0)*IF(soki[[#This Row],[Dzien Produkcji]]=12000,H575,0))</f>
        <v>0</v>
      </c>
    </row>
    <row r="577" spans="1:9" x14ac:dyDescent="0.25">
      <c r="A577">
        <v>576</v>
      </c>
      <c r="B577" s="1">
        <v>44479</v>
      </c>
      <c r="C577" t="s">
        <v>7</v>
      </c>
      <c r="D577">
        <v>9390</v>
      </c>
      <c r="E577">
        <v>1</v>
      </c>
      <c r="F577">
        <f>IF(WEEKDAY(soki[[#This Row],[data]],2)&lt;6,G$759,5000)*IF(soki[[#This Row],[data]]=B576,0,1)</f>
        <v>5000</v>
      </c>
      <c r="G577">
        <f>IF(G576-soki[[#This Row],[wielkosc_zamowienia]]+soki[[#This Row],[Dzien Produkcji]]&gt;0,G576+soki[[#This Row],[Dzien Produkcji]]-soki[[#This Row],[wielkosc_zamowienia]],G576+soki[[#This Row],[Dzien Produkcji]])</f>
        <v>16760</v>
      </c>
      <c r="H577">
        <f>IF(G576+F577-soki[[#This Row],[wielkosc_zamowienia]]&lt;0,soki[[#This Row],[wielkosc_zamowienia]],0)</f>
        <v>0</v>
      </c>
      <c r="I577">
        <f>I576+(IF(H576&gt;0,1,0)*IF(soki[[#This Row],[Dzien Produkcji]]=12000,H576,0))</f>
        <v>0</v>
      </c>
    </row>
    <row r="578" spans="1:9" x14ac:dyDescent="0.25">
      <c r="A578">
        <v>577</v>
      </c>
      <c r="B578" s="1">
        <v>44479</v>
      </c>
      <c r="C578" t="s">
        <v>4</v>
      </c>
      <c r="D578">
        <v>2510</v>
      </c>
      <c r="E578">
        <v>1</v>
      </c>
      <c r="F578">
        <f>IF(WEEKDAY(soki[[#This Row],[data]],2)&lt;6,G$759,5000)*IF(soki[[#This Row],[data]]=B577,0,1)</f>
        <v>0</v>
      </c>
      <c r="G578">
        <f>IF(G577-soki[[#This Row],[wielkosc_zamowienia]]+soki[[#This Row],[Dzien Produkcji]]&gt;0,G577+soki[[#This Row],[Dzien Produkcji]]-soki[[#This Row],[wielkosc_zamowienia]],G577+soki[[#This Row],[Dzien Produkcji]])</f>
        <v>14250</v>
      </c>
      <c r="H578">
        <f>IF(G577+F578-soki[[#This Row],[wielkosc_zamowienia]]&lt;0,soki[[#This Row],[wielkosc_zamowienia]],0)</f>
        <v>0</v>
      </c>
      <c r="I578">
        <f>I577+(IF(H577&gt;0,1,0)*IF(soki[[#This Row],[Dzien Produkcji]]=12000,H577,0))</f>
        <v>0</v>
      </c>
    </row>
    <row r="579" spans="1:9" x14ac:dyDescent="0.25">
      <c r="A579">
        <v>578</v>
      </c>
      <c r="B579" s="1">
        <v>44480</v>
      </c>
      <c r="C579" t="s">
        <v>7</v>
      </c>
      <c r="D579">
        <v>7980</v>
      </c>
      <c r="E579">
        <v>1</v>
      </c>
      <c r="F579">
        <f>IF(WEEKDAY(soki[[#This Row],[data]],2)&lt;6,G$759,5000)*IF(soki[[#This Row],[data]]=B578,0,1)</f>
        <v>13179</v>
      </c>
      <c r="G579">
        <f>IF(G578-soki[[#This Row],[wielkosc_zamowienia]]+soki[[#This Row],[Dzien Produkcji]]&gt;0,G578+soki[[#This Row],[Dzien Produkcji]]-soki[[#This Row],[wielkosc_zamowienia]],G578+soki[[#This Row],[Dzien Produkcji]])</f>
        <v>19449</v>
      </c>
      <c r="H579">
        <f>IF(G578+F579-soki[[#This Row],[wielkosc_zamowienia]]&lt;0,soki[[#This Row],[wielkosc_zamowienia]],0)</f>
        <v>0</v>
      </c>
      <c r="I579">
        <f>I578+(IF(H578&gt;0,1,0)*IF(soki[[#This Row],[Dzien Produkcji]]=12000,H578,0))</f>
        <v>0</v>
      </c>
    </row>
    <row r="580" spans="1:9" x14ac:dyDescent="0.25">
      <c r="A580">
        <v>579</v>
      </c>
      <c r="B580" s="1">
        <v>44480</v>
      </c>
      <c r="C580" t="s">
        <v>4</v>
      </c>
      <c r="D580">
        <v>3720</v>
      </c>
      <c r="E580">
        <v>1</v>
      </c>
      <c r="F580">
        <f>IF(WEEKDAY(soki[[#This Row],[data]],2)&lt;6,G$759,5000)*IF(soki[[#This Row],[data]]=B579,0,1)</f>
        <v>0</v>
      </c>
      <c r="G580">
        <f>IF(G579-soki[[#This Row],[wielkosc_zamowienia]]+soki[[#This Row],[Dzien Produkcji]]&gt;0,G579+soki[[#This Row],[Dzien Produkcji]]-soki[[#This Row],[wielkosc_zamowienia]],G579+soki[[#This Row],[Dzien Produkcji]])</f>
        <v>15729</v>
      </c>
      <c r="H580">
        <f>IF(G579+F580-soki[[#This Row],[wielkosc_zamowienia]]&lt;0,soki[[#This Row],[wielkosc_zamowienia]],0)</f>
        <v>0</v>
      </c>
      <c r="I580">
        <f>I579+(IF(H579&gt;0,1,0)*IF(soki[[#This Row],[Dzien Produkcji]]=12000,H579,0))</f>
        <v>0</v>
      </c>
    </row>
    <row r="581" spans="1:9" x14ac:dyDescent="0.25">
      <c r="A581">
        <v>580</v>
      </c>
      <c r="B581" s="1">
        <v>44481</v>
      </c>
      <c r="C581" t="s">
        <v>4</v>
      </c>
      <c r="D581">
        <v>3210</v>
      </c>
      <c r="E581">
        <v>1</v>
      </c>
      <c r="F581">
        <f>IF(WEEKDAY(soki[[#This Row],[data]],2)&lt;6,G$759,5000)*IF(soki[[#This Row],[data]]=B580,0,1)</f>
        <v>13179</v>
      </c>
      <c r="G581">
        <f>IF(G580-soki[[#This Row],[wielkosc_zamowienia]]+soki[[#This Row],[Dzien Produkcji]]&gt;0,G580+soki[[#This Row],[Dzien Produkcji]]-soki[[#This Row],[wielkosc_zamowienia]],G580+soki[[#This Row],[Dzien Produkcji]])</f>
        <v>25698</v>
      </c>
      <c r="H581">
        <f>IF(G580+F581-soki[[#This Row],[wielkosc_zamowienia]]&lt;0,soki[[#This Row],[wielkosc_zamowienia]],0)</f>
        <v>0</v>
      </c>
      <c r="I581">
        <f>I580+(IF(H580&gt;0,1,0)*IF(soki[[#This Row],[Dzien Produkcji]]=12000,H580,0))</f>
        <v>0</v>
      </c>
    </row>
    <row r="582" spans="1:9" x14ac:dyDescent="0.25">
      <c r="A582">
        <v>581</v>
      </c>
      <c r="B582" s="1">
        <v>44482</v>
      </c>
      <c r="C582" t="s">
        <v>7</v>
      </c>
      <c r="D582">
        <v>7640</v>
      </c>
      <c r="E582">
        <v>1</v>
      </c>
      <c r="F582">
        <f>IF(WEEKDAY(soki[[#This Row],[data]],2)&lt;6,G$759,5000)*IF(soki[[#This Row],[data]]=B581,0,1)</f>
        <v>13179</v>
      </c>
      <c r="G582">
        <f>IF(G581-soki[[#This Row],[wielkosc_zamowienia]]+soki[[#This Row],[Dzien Produkcji]]&gt;0,G581+soki[[#This Row],[Dzien Produkcji]]-soki[[#This Row],[wielkosc_zamowienia]],G581+soki[[#This Row],[Dzien Produkcji]])</f>
        <v>31237</v>
      </c>
      <c r="H582">
        <f>IF(G581+F582-soki[[#This Row],[wielkosc_zamowienia]]&lt;0,soki[[#This Row],[wielkosc_zamowienia]],0)</f>
        <v>0</v>
      </c>
      <c r="I582">
        <f>I581+(IF(H581&gt;0,1,0)*IF(soki[[#This Row],[Dzien Produkcji]]=12000,H581,0))</f>
        <v>0</v>
      </c>
    </row>
    <row r="583" spans="1:9" x14ac:dyDescent="0.25">
      <c r="A583">
        <v>582</v>
      </c>
      <c r="B583" s="1">
        <v>44482</v>
      </c>
      <c r="C583" t="s">
        <v>4</v>
      </c>
      <c r="D583">
        <v>6100</v>
      </c>
      <c r="E583">
        <v>1</v>
      </c>
      <c r="F583">
        <f>IF(WEEKDAY(soki[[#This Row],[data]],2)&lt;6,G$759,5000)*IF(soki[[#This Row],[data]]=B582,0,1)</f>
        <v>0</v>
      </c>
      <c r="G583">
        <f>IF(G582-soki[[#This Row],[wielkosc_zamowienia]]+soki[[#This Row],[Dzien Produkcji]]&gt;0,G582+soki[[#This Row],[Dzien Produkcji]]-soki[[#This Row],[wielkosc_zamowienia]],G582+soki[[#This Row],[Dzien Produkcji]])</f>
        <v>25137</v>
      </c>
      <c r="H583">
        <f>IF(G582+F583-soki[[#This Row],[wielkosc_zamowienia]]&lt;0,soki[[#This Row],[wielkosc_zamowienia]],0)</f>
        <v>0</v>
      </c>
      <c r="I583">
        <f>I582+(IF(H582&gt;0,1,0)*IF(soki[[#This Row],[Dzien Produkcji]]=12000,H582,0))</f>
        <v>0</v>
      </c>
    </row>
    <row r="584" spans="1:9" x14ac:dyDescent="0.25">
      <c r="A584">
        <v>583</v>
      </c>
      <c r="B584" s="1">
        <v>44483</v>
      </c>
      <c r="C584" t="s">
        <v>4</v>
      </c>
      <c r="D584">
        <v>6850</v>
      </c>
      <c r="E584">
        <v>1</v>
      </c>
      <c r="F584">
        <f>IF(WEEKDAY(soki[[#This Row],[data]],2)&lt;6,G$759,5000)*IF(soki[[#This Row],[data]]=B583,0,1)</f>
        <v>13179</v>
      </c>
      <c r="G584">
        <f>IF(G583-soki[[#This Row],[wielkosc_zamowienia]]+soki[[#This Row],[Dzien Produkcji]]&gt;0,G583+soki[[#This Row],[Dzien Produkcji]]-soki[[#This Row],[wielkosc_zamowienia]],G583+soki[[#This Row],[Dzien Produkcji]])</f>
        <v>31466</v>
      </c>
      <c r="H584">
        <f>IF(G583+F584-soki[[#This Row],[wielkosc_zamowienia]]&lt;0,soki[[#This Row],[wielkosc_zamowienia]],0)</f>
        <v>0</v>
      </c>
      <c r="I584">
        <f>I583+(IF(H583&gt;0,1,0)*IF(soki[[#This Row],[Dzien Produkcji]]=12000,H583,0))</f>
        <v>0</v>
      </c>
    </row>
    <row r="585" spans="1:9" x14ac:dyDescent="0.25">
      <c r="A585">
        <v>584</v>
      </c>
      <c r="B585" s="1">
        <v>44483</v>
      </c>
      <c r="C585" t="s">
        <v>7</v>
      </c>
      <c r="D585">
        <v>2170</v>
      </c>
      <c r="E585">
        <v>1</v>
      </c>
      <c r="F585">
        <f>IF(WEEKDAY(soki[[#This Row],[data]],2)&lt;6,G$759,5000)*IF(soki[[#This Row],[data]]=B584,0,1)</f>
        <v>0</v>
      </c>
      <c r="G585">
        <f>IF(G584-soki[[#This Row],[wielkosc_zamowienia]]+soki[[#This Row],[Dzien Produkcji]]&gt;0,G584+soki[[#This Row],[Dzien Produkcji]]-soki[[#This Row],[wielkosc_zamowienia]],G584+soki[[#This Row],[Dzien Produkcji]])</f>
        <v>29296</v>
      </c>
      <c r="H585">
        <f>IF(G584+F585-soki[[#This Row],[wielkosc_zamowienia]]&lt;0,soki[[#This Row],[wielkosc_zamowienia]],0)</f>
        <v>0</v>
      </c>
      <c r="I585">
        <f>I584+(IF(H584&gt;0,1,0)*IF(soki[[#This Row],[Dzien Produkcji]]=12000,H584,0))</f>
        <v>0</v>
      </c>
    </row>
    <row r="586" spans="1:9" x14ac:dyDescent="0.25">
      <c r="A586">
        <v>585</v>
      </c>
      <c r="B586" s="1">
        <v>44484</v>
      </c>
      <c r="C586" t="s">
        <v>5</v>
      </c>
      <c r="D586">
        <v>6230</v>
      </c>
      <c r="E586">
        <v>1</v>
      </c>
      <c r="F586">
        <f>IF(WEEKDAY(soki[[#This Row],[data]],2)&lt;6,G$759,5000)*IF(soki[[#This Row],[data]]=B585,0,1)</f>
        <v>13179</v>
      </c>
      <c r="G586">
        <f>IF(G585-soki[[#This Row],[wielkosc_zamowienia]]+soki[[#This Row],[Dzien Produkcji]]&gt;0,G585+soki[[#This Row],[Dzien Produkcji]]-soki[[#This Row],[wielkosc_zamowienia]],G585+soki[[#This Row],[Dzien Produkcji]])</f>
        <v>36245</v>
      </c>
      <c r="H586">
        <f>IF(G585+F586-soki[[#This Row],[wielkosc_zamowienia]]&lt;0,soki[[#This Row],[wielkosc_zamowienia]],0)</f>
        <v>0</v>
      </c>
      <c r="I586">
        <f>I585+(IF(H585&gt;0,1,0)*IF(soki[[#This Row],[Dzien Produkcji]]=12000,H585,0))</f>
        <v>0</v>
      </c>
    </row>
    <row r="587" spans="1:9" x14ac:dyDescent="0.25">
      <c r="A587">
        <v>586</v>
      </c>
      <c r="B587" s="1">
        <v>44484</v>
      </c>
      <c r="C587" t="s">
        <v>7</v>
      </c>
      <c r="D587">
        <v>2310</v>
      </c>
      <c r="E587">
        <v>1</v>
      </c>
      <c r="F587">
        <f>IF(WEEKDAY(soki[[#This Row],[data]],2)&lt;6,G$759,5000)*IF(soki[[#This Row],[data]]=B586,0,1)</f>
        <v>0</v>
      </c>
      <c r="G587">
        <f>IF(G586-soki[[#This Row],[wielkosc_zamowienia]]+soki[[#This Row],[Dzien Produkcji]]&gt;0,G586+soki[[#This Row],[Dzien Produkcji]]-soki[[#This Row],[wielkosc_zamowienia]],G586+soki[[#This Row],[Dzien Produkcji]])</f>
        <v>33935</v>
      </c>
      <c r="H587">
        <f>IF(G586+F587-soki[[#This Row],[wielkosc_zamowienia]]&lt;0,soki[[#This Row],[wielkosc_zamowienia]],0)</f>
        <v>0</v>
      </c>
      <c r="I587">
        <f>I586+(IF(H586&gt;0,1,0)*IF(soki[[#This Row],[Dzien Produkcji]]=12000,H586,0))</f>
        <v>0</v>
      </c>
    </row>
    <row r="588" spans="1:9" x14ac:dyDescent="0.25">
      <c r="A588">
        <v>587</v>
      </c>
      <c r="B588" s="1">
        <v>44485</v>
      </c>
      <c r="C588" t="s">
        <v>6</v>
      </c>
      <c r="D588">
        <v>5650</v>
      </c>
      <c r="E588">
        <v>1</v>
      </c>
      <c r="F588">
        <f>IF(WEEKDAY(soki[[#This Row],[data]],2)&lt;6,G$759,5000)*IF(soki[[#This Row],[data]]=B587,0,1)</f>
        <v>5000</v>
      </c>
      <c r="G588">
        <f>IF(G587-soki[[#This Row],[wielkosc_zamowienia]]+soki[[#This Row],[Dzien Produkcji]]&gt;0,G587+soki[[#This Row],[Dzien Produkcji]]-soki[[#This Row],[wielkosc_zamowienia]],G587+soki[[#This Row],[Dzien Produkcji]])</f>
        <v>33285</v>
      </c>
      <c r="H588">
        <f>IF(G587+F588-soki[[#This Row],[wielkosc_zamowienia]]&lt;0,soki[[#This Row],[wielkosc_zamowienia]],0)</f>
        <v>0</v>
      </c>
      <c r="I588">
        <f>I587+(IF(H587&gt;0,1,0)*IF(soki[[#This Row],[Dzien Produkcji]]=12000,H587,0))</f>
        <v>0</v>
      </c>
    </row>
    <row r="589" spans="1:9" x14ac:dyDescent="0.25">
      <c r="A589">
        <v>588</v>
      </c>
      <c r="B589" s="1">
        <v>44485</v>
      </c>
      <c r="C589" t="s">
        <v>7</v>
      </c>
      <c r="D589">
        <v>7250</v>
      </c>
      <c r="E589">
        <v>1</v>
      </c>
      <c r="F589">
        <f>IF(WEEKDAY(soki[[#This Row],[data]],2)&lt;6,G$759,5000)*IF(soki[[#This Row],[data]]=B588,0,1)</f>
        <v>0</v>
      </c>
      <c r="G589">
        <f>IF(G588-soki[[#This Row],[wielkosc_zamowienia]]+soki[[#This Row],[Dzien Produkcji]]&gt;0,G588+soki[[#This Row],[Dzien Produkcji]]-soki[[#This Row],[wielkosc_zamowienia]],G588+soki[[#This Row],[Dzien Produkcji]])</f>
        <v>26035</v>
      </c>
      <c r="H589">
        <f>IF(G588+F589-soki[[#This Row],[wielkosc_zamowienia]]&lt;0,soki[[#This Row],[wielkosc_zamowienia]],0)</f>
        <v>0</v>
      </c>
      <c r="I589">
        <f>I588+(IF(H588&gt;0,1,0)*IF(soki[[#This Row],[Dzien Produkcji]]=12000,H588,0))</f>
        <v>0</v>
      </c>
    </row>
    <row r="590" spans="1:9" x14ac:dyDescent="0.25">
      <c r="A590">
        <v>589</v>
      </c>
      <c r="B590" s="1">
        <v>44486</v>
      </c>
      <c r="C590" t="s">
        <v>7</v>
      </c>
      <c r="D590">
        <v>3650</v>
      </c>
      <c r="E590">
        <v>1</v>
      </c>
      <c r="F590">
        <f>IF(WEEKDAY(soki[[#This Row],[data]],2)&lt;6,G$759,5000)*IF(soki[[#This Row],[data]]=B589,0,1)</f>
        <v>5000</v>
      </c>
      <c r="G590">
        <f>IF(G589-soki[[#This Row],[wielkosc_zamowienia]]+soki[[#This Row],[Dzien Produkcji]]&gt;0,G589+soki[[#This Row],[Dzien Produkcji]]-soki[[#This Row],[wielkosc_zamowienia]],G589+soki[[#This Row],[Dzien Produkcji]])</f>
        <v>27385</v>
      </c>
      <c r="H590">
        <f>IF(G589+F590-soki[[#This Row],[wielkosc_zamowienia]]&lt;0,soki[[#This Row],[wielkosc_zamowienia]],0)</f>
        <v>0</v>
      </c>
      <c r="I590">
        <f>I589+(IF(H589&gt;0,1,0)*IF(soki[[#This Row],[Dzien Produkcji]]=12000,H589,0))</f>
        <v>0</v>
      </c>
    </row>
    <row r="591" spans="1:9" x14ac:dyDescent="0.25">
      <c r="A591">
        <v>590</v>
      </c>
      <c r="B591" s="1">
        <v>44486</v>
      </c>
      <c r="C591" t="s">
        <v>5</v>
      </c>
      <c r="D591">
        <v>4190</v>
      </c>
      <c r="E591">
        <v>1</v>
      </c>
      <c r="F591">
        <f>IF(WEEKDAY(soki[[#This Row],[data]],2)&lt;6,G$759,5000)*IF(soki[[#This Row],[data]]=B590,0,1)</f>
        <v>0</v>
      </c>
      <c r="G591">
        <f>IF(G590-soki[[#This Row],[wielkosc_zamowienia]]+soki[[#This Row],[Dzien Produkcji]]&gt;0,G590+soki[[#This Row],[Dzien Produkcji]]-soki[[#This Row],[wielkosc_zamowienia]],G590+soki[[#This Row],[Dzien Produkcji]])</f>
        <v>23195</v>
      </c>
      <c r="H591">
        <f>IF(G590+F591-soki[[#This Row],[wielkosc_zamowienia]]&lt;0,soki[[#This Row],[wielkosc_zamowienia]],0)</f>
        <v>0</v>
      </c>
      <c r="I591">
        <f>I590+(IF(H590&gt;0,1,0)*IF(soki[[#This Row],[Dzien Produkcji]]=12000,H590,0))</f>
        <v>0</v>
      </c>
    </row>
    <row r="592" spans="1:9" x14ac:dyDescent="0.25">
      <c r="A592">
        <v>591</v>
      </c>
      <c r="B592" s="1">
        <v>44486</v>
      </c>
      <c r="C592" t="s">
        <v>4</v>
      </c>
      <c r="D592">
        <v>7920</v>
      </c>
      <c r="E592">
        <v>1</v>
      </c>
      <c r="F592">
        <f>IF(WEEKDAY(soki[[#This Row],[data]],2)&lt;6,G$759,5000)*IF(soki[[#This Row],[data]]=B591,0,1)</f>
        <v>0</v>
      </c>
      <c r="G592">
        <f>IF(G591-soki[[#This Row],[wielkosc_zamowienia]]+soki[[#This Row],[Dzien Produkcji]]&gt;0,G591+soki[[#This Row],[Dzien Produkcji]]-soki[[#This Row],[wielkosc_zamowienia]],G591+soki[[#This Row],[Dzien Produkcji]])</f>
        <v>15275</v>
      </c>
      <c r="H592">
        <f>IF(G591+F592-soki[[#This Row],[wielkosc_zamowienia]]&lt;0,soki[[#This Row],[wielkosc_zamowienia]],0)</f>
        <v>0</v>
      </c>
      <c r="I592">
        <f>I591+(IF(H591&gt;0,1,0)*IF(soki[[#This Row],[Dzien Produkcji]]=12000,H591,0))</f>
        <v>0</v>
      </c>
    </row>
    <row r="593" spans="1:9" x14ac:dyDescent="0.25">
      <c r="A593">
        <v>592</v>
      </c>
      <c r="B593" s="1">
        <v>44487</v>
      </c>
      <c r="C593" t="s">
        <v>5</v>
      </c>
      <c r="D593">
        <v>5920</v>
      </c>
      <c r="E593">
        <v>1</v>
      </c>
      <c r="F593">
        <f>IF(WEEKDAY(soki[[#This Row],[data]],2)&lt;6,G$759,5000)*IF(soki[[#This Row],[data]]=B592,0,1)</f>
        <v>13179</v>
      </c>
      <c r="G593">
        <f>IF(G592-soki[[#This Row],[wielkosc_zamowienia]]+soki[[#This Row],[Dzien Produkcji]]&gt;0,G592+soki[[#This Row],[Dzien Produkcji]]-soki[[#This Row],[wielkosc_zamowienia]],G592+soki[[#This Row],[Dzien Produkcji]])</f>
        <v>22534</v>
      </c>
      <c r="H593">
        <f>IF(G592+F593-soki[[#This Row],[wielkosc_zamowienia]]&lt;0,soki[[#This Row],[wielkosc_zamowienia]],0)</f>
        <v>0</v>
      </c>
      <c r="I593">
        <f>I592+(IF(H592&gt;0,1,0)*IF(soki[[#This Row],[Dzien Produkcji]]=12000,H592,0))</f>
        <v>0</v>
      </c>
    </row>
    <row r="594" spans="1:9" x14ac:dyDescent="0.25">
      <c r="A594">
        <v>593</v>
      </c>
      <c r="B594" s="1">
        <v>44487</v>
      </c>
      <c r="C594" t="s">
        <v>4</v>
      </c>
      <c r="D594">
        <v>5270</v>
      </c>
      <c r="E594">
        <v>1</v>
      </c>
      <c r="F594">
        <f>IF(WEEKDAY(soki[[#This Row],[data]],2)&lt;6,G$759,5000)*IF(soki[[#This Row],[data]]=B593,0,1)</f>
        <v>0</v>
      </c>
      <c r="G594">
        <f>IF(G593-soki[[#This Row],[wielkosc_zamowienia]]+soki[[#This Row],[Dzien Produkcji]]&gt;0,G593+soki[[#This Row],[Dzien Produkcji]]-soki[[#This Row],[wielkosc_zamowienia]],G593+soki[[#This Row],[Dzien Produkcji]])</f>
        <v>17264</v>
      </c>
      <c r="H594">
        <f>IF(G593+F594-soki[[#This Row],[wielkosc_zamowienia]]&lt;0,soki[[#This Row],[wielkosc_zamowienia]],0)</f>
        <v>0</v>
      </c>
      <c r="I594">
        <f>I593+(IF(H593&gt;0,1,0)*IF(soki[[#This Row],[Dzien Produkcji]]=12000,H593,0))</f>
        <v>0</v>
      </c>
    </row>
    <row r="595" spans="1:9" x14ac:dyDescent="0.25">
      <c r="A595">
        <v>594</v>
      </c>
      <c r="B595" s="1">
        <v>44488</v>
      </c>
      <c r="C595" t="s">
        <v>6</v>
      </c>
      <c r="D595">
        <v>7990</v>
      </c>
      <c r="E595">
        <v>1</v>
      </c>
      <c r="F595">
        <f>IF(WEEKDAY(soki[[#This Row],[data]],2)&lt;6,G$759,5000)*IF(soki[[#This Row],[data]]=B594,0,1)</f>
        <v>13179</v>
      </c>
      <c r="G595">
        <f>IF(G594-soki[[#This Row],[wielkosc_zamowienia]]+soki[[#This Row],[Dzien Produkcji]]&gt;0,G594+soki[[#This Row],[Dzien Produkcji]]-soki[[#This Row],[wielkosc_zamowienia]],G594+soki[[#This Row],[Dzien Produkcji]])</f>
        <v>22453</v>
      </c>
      <c r="H595">
        <f>IF(G594+F595-soki[[#This Row],[wielkosc_zamowienia]]&lt;0,soki[[#This Row],[wielkosc_zamowienia]],0)</f>
        <v>0</v>
      </c>
      <c r="I595">
        <f>I594+(IF(H594&gt;0,1,0)*IF(soki[[#This Row],[Dzien Produkcji]]=12000,H594,0))</f>
        <v>0</v>
      </c>
    </row>
    <row r="596" spans="1:9" x14ac:dyDescent="0.25">
      <c r="A596">
        <v>595</v>
      </c>
      <c r="B596" s="1">
        <v>44488</v>
      </c>
      <c r="C596" t="s">
        <v>5</v>
      </c>
      <c r="D596">
        <v>5450</v>
      </c>
      <c r="E596">
        <v>1</v>
      </c>
      <c r="F596">
        <f>IF(WEEKDAY(soki[[#This Row],[data]],2)&lt;6,G$759,5000)*IF(soki[[#This Row],[data]]=B595,0,1)</f>
        <v>0</v>
      </c>
      <c r="G596">
        <f>IF(G595-soki[[#This Row],[wielkosc_zamowienia]]+soki[[#This Row],[Dzien Produkcji]]&gt;0,G595+soki[[#This Row],[Dzien Produkcji]]-soki[[#This Row],[wielkosc_zamowienia]],G595+soki[[#This Row],[Dzien Produkcji]])</f>
        <v>17003</v>
      </c>
      <c r="H596">
        <f>IF(G595+F596-soki[[#This Row],[wielkosc_zamowienia]]&lt;0,soki[[#This Row],[wielkosc_zamowienia]],0)</f>
        <v>0</v>
      </c>
      <c r="I596">
        <f>I595+(IF(H595&gt;0,1,0)*IF(soki[[#This Row],[Dzien Produkcji]]=12000,H595,0))</f>
        <v>0</v>
      </c>
    </row>
    <row r="597" spans="1:9" x14ac:dyDescent="0.25">
      <c r="A597">
        <v>596</v>
      </c>
      <c r="B597" s="1">
        <v>44489</v>
      </c>
      <c r="C597" t="s">
        <v>4</v>
      </c>
      <c r="D597">
        <v>2580</v>
      </c>
      <c r="E597">
        <v>1</v>
      </c>
      <c r="F597">
        <f>IF(WEEKDAY(soki[[#This Row],[data]],2)&lt;6,G$759,5000)*IF(soki[[#This Row],[data]]=B596,0,1)</f>
        <v>13179</v>
      </c>
      <c r="G597">
        <f>IF(G596-soki[[#This Row],[wielkosc_zamowienia]]+soki[[#This Row],[Dzien Produkcji]]&gt;0,G596+soki[[#This Row],[Dzien Produkcji]]-soki[[#This Row],[wielkosc_zamowienia]],G596+soki[[#This Row],[Dzien Produkcji]])</f>
        <v>27602</v>
      </c>
      <c r="H597">
        <f>IF(G596+F597-soki[[#This Row],[wielkosc_zamowienia]]&lt;0,soki[[#This Row],[wielkosc_zamowienia]],0)</f>
        <v>0</v>
      </c>
      <c r="I597">
        <f>I596+(IF(H596&gt;0,1,0)*IF(soki[[#This Row],[Dzien Produkcji]]=12000,H596,0))</f>
        <v>0</v>
      </c>
    </row>
    <row r="598" spans="1:9" x14ac:dyDescent="0.25">
      <c r="A598">
        <v>597</v>
      </c>
      <c r="B598" s="1">
        <v>44490</v>
      </c>
      <c r="C598" t="s">
        <v>4</v>
      </c>
      <c r="D598">
        <v>8040</v>
      </c>
      <c r="E598">
        <v>1</v>
      </c>
      <c r="F598">
        <f>IF(WEEKDAY(soki[[#This Row],[data]],2)&lt;6,G$759,5000)*IF(soki[[#This Row],[data]]=B597,0,1)</f>
        <v>13179</v>
      </c>
      <c r="G598">
        <f>IF(G597-soki[[#This Row],[wielkosc_zamowienia]]+soki[[#This Row],[Dzien Produkcji]]&gt;0,G597+soki[[#This Row],[Dzien Produkcji]]-soki[[#This Row],[wielkosc_zamowienia]],G597+soki[[#This Row],[Dzien Produkcji]])</f>
        <v>32741</v>
      </c>
      <c r="H598">
        <f>IF(G597+F598-soki[[#This Row],[wielkosc_zamowienia]]&lt;0,soki[[#This Row],[wielkosc_zamowienia]],0)</f>
        <v>0</v>
      </c>
      <c r="I598">
        <f>I597+(IF(H597&gt;0,1,0)*IF(soki[[#This Row],[Dzien Produkcji]]=12000,H597,0))</f>
        <v>0</v>
      </c>
    </row>
    <row r="599" spans="1:9" x14ac:dyDescent="0.25">
      <c r="A599">
        <v>598</v>
      </c>
      <c r="B599" s="1">
        <v>44490</v>
      </c>
      <c r="C599" t="s">
        <v>7</v>
      </c>
      <c r="D599">
        <v>1920</v>
      </c>
      <c r="E599">
        <v>1</v>
      </c>
      <c r="F599">
        <f>IF(WEEKDAY(soki[[#This Row],[data]],2)&lt;6,G$759,5000)*IF(soki[[#This Row],[data]]=B598,0,1)</f>
        <v>0</v>
      </c>
      <c r="G599">
        <f>IF(G598-soki[[#This Row],[wielkosc_zamowienia]]+soki[[#This Row],[Dzien Produkcji]]&gt;0,G598+soki[[#This Row],[Dzien Produkcji]]-soki[[#This Row],[wielkosc_zamowienia]],G598+soki[[#This Row],[Dzien Produkcji]])</f>
        <v>30821</v>
      </c>
      <c r="H599">
        <f>IF(G598+F599-soki[[#This Row],[wielkosc_zamowienia]]&lt;0,soki[[#This Row],[wielkosc_zamowienia]],0)</f>
        <v>0</v>
      </c>
      <c r="I599">
        <f>I598+(IF(H598&gt;0,1,0)*IF(soki[[#This Row],[Dzien Produkcji]]=12000,H598,0))</f>
        <v>0</v>
      </c>
    </row>
    <row r="600" spans="1:9" x14ac:dyDescent="0.25">
      <c r="A600">
        <v>599</v>
      </c>
      <c r="B600" s="1">
        <v>44491</v>
      </c>
      <c r="C600" t="s">
        <v>4</v>
      </c>
      <c r="D600">
        <v>6930</v>
      </c>
      <c r="E600">
        <v>1</v>
      </c>
      <c r="F600">
        <f>IF(WEEKDAY(soki[[#This Row],[data]],2)&lt;6,G$759,5000)*IF(soki[[#This Row],[data]]=B599,0,1)</f>
        <v>13179</v>
      </c>
      <c r="G600">
        <f>IF(G599-soki[[#This Row],[wielkosc_zamowienia]]+soki[[#This Row],[Dzien Produkcji]]&gt;0,G599+soki[[#This Row],[Dzien Produkcji]]-soki[[#This Row],[wielkosc_zamowienia]],G599+soki[[#This Row],[Dzien Produkcji]])</f>
        <v>37070</v>
      </c>
      <c r="H600">
        <f>IF(G599+F600-soki[[#This Row],[wielkosc_zamowienia]]&lt;0,soki[[#This Row],[wielkosc_zamowienia]],0)</f>
        <v>0</v>
      </c>
      <c r="I600">
        <f>I599+(IF(H599&gt;0,1,0)*IF(soki[[#This Row],[Dzien Produkcji]]=12000,H599,0))</f>
        <v>0</v>
      </c>
    </row>
    <row r="601" spans="1:9" x14ac:dyDescent="0.25">
      <c r="A601">
        <v>600</v>
      </c>
      <c r="B601" s="1">
        <v>44491</v>
      </c>
      <c r="C601" t="s">
        <v>6</v>
      </c>
      <c r="D601">
        <v>9480</v>
      </c>
      <c r="E601">
        <v>1</v>
      </c>
      <c r="F601">
        <f>IF(WEEKDAY(soki[[#This Row],[data]],2)&lt;6,G$759,5000)*IF(soki[[#This Row],[data]]=B600,0,1)</f>
        <v>0</v>
      </c>
      <c r="G601">
        <f>IF(G600-soki[[#This Row],[wielkosc_zamowienia]]+soki[[#This Row],[Dzien Produkcji]]&gt;0,G600+soki[[#This Row],[Dzien Produkcji]]-soki[[#This Row],[wielkosc_zamowienia]],G600+soki[[#This Row],[Dzien Produkcji]])</f>
        <v>27590</v>
      </c>
      <c r="H601">
        <f>IF(G600+F601-soki[[#This Row],[wielkosc_zamowienia]]&lt;0,soki[[#This Row],[wielkosc_zamowienia]],0)</f>
        <v>0</v>
      </c>
      <c r="I601">
        <f>I600+(IF(H600&gt;0,1,0)*IF(soki[[#This Row],[Dzien Produkcji]]=12000,H600,0))</f>
        <v>0</v>
      </c>
    </row>
    <row r="602" spans="1:9" x14ac:dyDescent="0.25">
      <c r="A602">
        <v>601</v>
      </c>
      <c r="B602" s="1">
        <v>44491</v>
      </c>
      <c r="C602" t="s">
        <v>5</v>
      </c>
      <c r="D602">
        <v>4810</v>
      </c>
      <c r="E602">
        <v>1</v>
      </c>
      <c r="F602">
        <f>IF(WEEKDAY(soki[[#This Row],[data]],2)&lt;6,G$759,5000)*IF(soki[[#This Row],[data]]=B601,0,1)</f>
        <v>0</v>
      </c>
      <c r="G602">
        <f>IF(G601-soki[[#This Row],[wielkosc_zamowienia]]+soki[[#This Row],[Dzien Produkcji]]&gt;0,G601+soki[[#This Row],[Dzien Produkcji]]-soki[[#This Row],[wielkosc_zamowienia]],G601+soki[[#This Row],[Dzien Produkcji]])</f>
        <v>22780</v>
      </c>
      <c r="H602">
        <f>IF(G601+F602-soki[[#This Row],[wielkosc_zamowienia]]&lt;0,soki[[#This Row],[wielkosc_zamowienia]],0)</f>
        <v>0</v>
      </c>
      <c r="I602">
        <f>I601+(IF(H601&gt;0,1,0)*IF(soki[[#This Row],[Dzien Produkcji]]=12000,H601,0))</f>
        <v>0</v>
      </c>
    </row>
    <row r="603" spans="1:9" x14ac:dyDescent="0.25">
      <c r="A603">
        <v>602</v>
      </c>
      <c r="B603" s="1">
        <v>44492</v>
      </c>
      <c r="C603" t="s">
        <v>4</v>
      </c>
      <c r="D603">
        <v>5770</v>
      </c>
      <c r="E603">
        <v>1</v>
      </c>
      <c r="F603">
        <f>IF(WEEKDAY(soki[[#This Row],[data]],2)&lt;6,G$759,5000)*IF(soki[[#This Row],[data]]=B602,0,1)</f>
        <v>5000</v>
      </c>
      <c r="G603">
        <f>IF(G602-soki[[#This Row],[wielkosc_zamowienia]]+soki[[#This Row],[Dzien Produkcji]]&gt;0,G602+soki[[#This Row],[Dzien Produkcji]]-soki[[#This Row],[wielkosc_zamowienia]],G602+soki[[#This Row],[Dzien Produkcji]])</f>
        <v>22010</v>
      </c>
      <c r="H603">
        <f>IF(G602+F603-soki[[#This Row],[wielkosc_zamowienia]]&lt;0,soki[[#This Row],[wielkosc_zamowienia]],0)</f>
        <v>0</v>
      </c>
      <c r="I603">
        <f>I602+(IF(H602&gt;0,1,0)*IF(soki[[#This Row],[Dzien Produkcji]]=12000,H602,0))</f>
        <v>0</v>
      </c>
    </row>
    <row r="604" spans="1:9" x14ac:dyDescent="0.25">
      <c r="A604">
        <v>603</v>
      </c>
      <c r="B604" s="1">
        <v>44492</v>
      </c>
      <c r="C604" t="s">
        <v>7</v>
      </c>
      <c r="D604">
        <v>2610</v>
      </c>
      <c r="E604">
        <v>1</v>
      </c>
      <c r="F604">
        <f>IF(WEEKDAY(soki[[#This Row],[data]],2)&lt;6,G$759,5000)*IF(soki[[#This Row],[data]]=B603,0,1)</f>
        <v>0</v>
      </c>
      <c r="G604">
        <f>IF(G603-soki[[#This Row],[wielkosc_zamowienia]]+soki[[#This Row],[Dzien Produkcji]]&gt;0,G603+soki[[#This Row],[Dzien Produkcji]]-soki[[#This Row],[wielkosc_zamowienia]],G603+soki[[#This Row],[Dzien Produkcji]])</f>
        <v>19400</v>
      </c>
      <c r="H604">
        <f>IF(G603+F604-soki[[#This Row],[wielkosc_zamowienia]]&lt;0,soki[[#This Row],[wielkosc_zamowienia]],0)</f>
        <v>0</v>
      </c>
      <c r="I604">
        <f>I603+(IF(H603&gt;0,1,0)*IF(soki[[#This Row],[Dzien Produkcji]]=12000,H603,0))</f>
        <v>0</v>
      </c>
    </row>
    <row r="605" spans="1:9" x14ac:dyDescent="0.25">
      <c r="A605">
        <v>604</v>
      </c>
      <c r="B605" s="1">
        <v>44493</v>
      </c>
      <c r="C605" t="s">
        <v>5</v>
      </c>
      <c r="D605">
        <v>2670</v>
      </c>
      <c r="E605">
        <v>1</v>
      </c>
      <c r="F605">
        <f>IF(WEEKDAY(soki[[#This Row],[data]],2)&lt;6,G$759,5000)*IF(soki[[#This Row],[data]]=B604,0,1)</f>
        <v>5000</v>
      </c>
      <c r="G605">
        <f>IF(G604-soki[[#This Row],[wielkosc_zamowienia]]+soki[[#This Row],[Dzien Produkcji]]&gt;0,G604+soki[[#This Row],[Dzien Produkcji]]-soki[[#This Row],[wielkosc_zamowienia]],G604+soki[[#This Row],[Dzien Produkcji]])</f>
        <v>21730</v>
      </c>
      <c r="H605">
        <f>IF(G604+F605-soki[[#This Row],[wielkosc_zamowienia]]&lt;0,soki[[#This Row],[wielkosc_zamowienia]],0)</f>
        <v>0</v>
      </c>
      <c r="I605">
        <f>I604+(IF(H604&gt;0,1,0)*IF(soki[[#This Row],[Dzien Produkcji]]=12000,H604,0))</f>
        <v>0</v>
      </c>
    </row>
    <row r="606" spans="1:9" x14ac:dyDescent="0.25">
      <c r="A606">
        <v>605</v>
      </c>
      <c r="B606" s="1">
        <v>44493</v>
      </c>
      <c r="C606" t="s">
        <v>7</v>
      </c>
      <c r="D606">
        <v>1330</v>
      </c>
      <c r="E606">
        <v>1</v>
      </c>
      <c r="F606">
        <f>IF(WEEKDAY(soki[[#This Row],[data]],2)&lt;6,G$759,5000)*IF(soki[[#This Row],[data]]=B605,0,1)</f>
        <v>0</v>
      </c>
      <c r="G606">
        <f>IF(G605-soki[[#This Row],[wielkosc_zamowienia]]+soki[[#This Row],[Dzien Produkcji]]&gt;0,G605+soki[[#This Row],[Dzien Produkcji]]-soki[[#This Row],[wielkosc_zamowienia]],G605+soki[[#This Row],[Dzien Produkcji]])</f>
        <v>20400</v>
      </c>
      <c r="H606">
        <f>IF(G605+F606-soki[[#This Row],[wielkosc_zamowienia]]&lt;0,soki[[#This Row],[wielkosc_zamowienia]],0)</f>
        <v>0</v>
      </c>
      <c r="I606">
        <f>I605+(IF(H605&gt;0,1,0)*IF(soki[[#This Row],[Dzien Produkcji]]=12000,H605,0))</f>
        <v>0</v>
      </c>
    </row>
    <row r="607" spans="1:9" x14ac:dyDescent="0.25">
      <c r="A607">
        <v>606</v>
      </c>
      <c r="B607" s="1">
        <v>44494</v>
      </c>
      <c r="C607" t="s">
        <v>5</v>
      </c>
      <c r="D607">
        <v>1700</v>
      </c>
      <c r="E607">
        <v>1</v>
      </c>
      <c r="F607">
        <f>IF(WEEKDAY(soki[[#This Row],[data]],2)&lt;6,G$759,5000)*IF(soki[[#This Row],[data]]=B606,0,1)</f>
        <v>13179</v>
      </c>
      <c r="G607">
        <f>IF(G606-soki[[#This Row],[wielkosc_zamowienia]]+soki[[#This Row],[Dzien Produkcji]]&gt;0,G606+soki[[#This Row],[Dzien Produkcji]]-soki[[#This Row],[wielkosc_zamowienia]],G606+soki[[#This Row],[Dzien Produkcji]])</f>
        <v>31879</v>
      </c>
      <c r="H607">
        <f>IF(G606+F607-soki[[#This Row],[wielkosc_zamowienia]]&lt;0,soki[[#This Row],[wielkosc_zamowienia]],0)</f>
        <v>0</v>
      </c>
      <c r="I607">
        <f>I606+(IF(H606&gt;0,1,0)*IF(soki[[#This Row],[Dzien Produkcji]]=12000,H606,0))</f>
        <v>0</v>
      </c>
    </row>
    <row r="608" spans="1:9" x14ac:dyDescent="0.25">
      <c r="A608">
        <v>607</v>
      </c>
      <c r="B608" s="1">
        <v>44494</v>
      </c>
      <c r="C608" t="s">
        <v>6</v>
      </c>
      <c r="D608">
        <v>1050</v>
      </c>
      <c r="E608">
        <v>1</v>
      </c>
      <c r="F608">
        <f>IF(WEEKDAY(soki[[#This Row],[data]],2)&lt;6,G$759,5000)*IF(soki[[#This Row],[data]]=B607,0,1)</f>
        <v>0</v>
      </c>
      <c r="G608">
        <f>IF(G607-soki[[#This Row],[wielkosc_zamowienia]]+soki[[#This Row],[Dzien Produkcji]]&gt;0,G607+soki[[#This Row],[Dzien Produkcji]]-soki[[#This Row],[wielkosc_zamowienia]],G607+soki[[#This Row],[Dzien Produkcji]])</f>
        <v>30829</v>
      </c>
      <c r="H608">
        <f>IF(G607+F608-soki[[#This Row],[wielkosc_zamowienia]]&lt;0,soki[[#This Row],[wielkosc_zamowienia]],0)</f>
        <v>0</v>
      </c>
      <c r="I608">
        <f>I607+(IF(H607&gt;0,1,0)*IF(soki[[#This Row],[Dzien Produkcji]]=12000,H607,0))</f>
        <v>0</v>
      </c>
    </row>
    <row r="609" spans="1:9" x14ac:dyDescent="0.25">
      <c r="A609">
        <v>608</v>
      </c>
      <c r="B609" s="1">
        <v>44494</v>
      </c>
      <c r="C609" t="s">
        <v>4</v>
      </c>
      <c r="D609">
        <v>1750</v>
      </c>
      <c r="E609">
        <v>1</v>
      </c>
      <c r="F609">
        <f>IF(WEEKDAY(soki[[#This Row],[data]],2)&lt;6,G$759,5000)*IF(soki[[#This Row],[data]]=B608,0,1)</f>
        <v>0</v>
      </c>
      <c r="G609">
        <f>IF(G608-soki[[#This Row],[wielkosc_zamowienia]]+soki[[#This Row],[Dzien Produkcji]]&gt;0,G608+soki[[#This Row],[Dzien Produkcji]]-soki[[#This Row],[wielkosc_zamowienia]],G608+soki[[#This Row],[Dzien Produkcji]])</f>
        <v>29079</v>
      </c>
      <c r="H609">
        <f>IF(G608+F609-soki[[#This Row],[wielkosc_zamowienia]]&lt;0,soki[[#This Row],[wielkosc_zamowienia]],0)</f>
        <v>0</v>
      </c>
      <c r="I609">
        <f>I608+(IF(H608&gt;0,1,0)*IF(soki[[#This Row],[Dzien Produkcji]]=12000,H608,0))</f>
        <v>0</v>
      </c>
    </row>
    <row r="610" spans="1:9" x14ac:dyDescent="0.25">
      <c r="A610">
        <v>609</v>
      </c>
      <c r="B610" s="1">
        <v>44494</v>
      </c>
      <c r="C610" t="s">
        <v>7</v>
      </c>
      <c r="D610">
        <v>6530</v>
      </c>
      <c r="E610">
        <v>1</v>
      </c>
      <c r="F610">
        <f>IF(WEEKDAY(soki[[#This Row],[data]],2)&lt;6,G$759,5000)*IF(soki[[#This Row],[data]]=B609,0,1)</f>
        <v>0</v>
      </c>
      <c r="G610">
        <f>IF(G609-soki[[#This Row],[wielkosc_zamowienia]]+soki[[#This Row],[Dzien Produkcji]]&gt;0,G609+soki[[#This Row],[Dzien Produkcji]]-soki[[#This Row],[wielkosc_zamowienia]],G609+soki[[#This Row],[Dzien Produkcji]])</f>
        <v>22549</v>
      </c>
      <c r="H610">
        <f>IF(G609+F610-soki[[#This Row],[wielkosc_zamowienia]]&lt;0,soki[[#This Row],[wielkosc_zamowienia]],0)</f>
        <v>0</v>
      </c>
      <c r="I610">
        <f>I609+(IF(H609&gt;0,1,0)*IF(soki[[#This Row],[Dzien Produkcji]]=12000,H609,0))</f>
        <v>0</v>
      </c>
    </row>
    <row r="611" spans="1:9" x14ac:dyDescent="0.25">
      <c r="A611">
        <v>610</v>
      </c>
      <c r="B611" s="1">
        <v>44495</v>
      </c>
      <c r="C611" t="s">
        <v>4</v>
      </c>
      <c r="D611">
        <v>6980</v>
      </c>
      <c r="E611">
        <v>1</v>
      </c>
      <c r="F611">
        <f>IF(WEEKDAY(soki[[#This Row],[data]],2)&lt;6,G$759,5000)*IF(soki[[#This Row],[data]]=B610,0,1)</f>
        <v>13179</v>
      </c>
      <c r="G611">
        <f>IF(G610-soki[[#This Row],[wielkosc_zamowienia]]+soki[[#This Row],[Dzien Produkcji]]&gt;0,G610+soki[[#This Row],[Dzien Produkcji]]-soki[[#This Row],[wielkosc_zamowienia]],G610+soki[[#This Row],[Dzien Produkcji]])</f>
        <v>28748</v>
      </c>
      <c r="H611">
        <f>IF(G610+F611-soki[[#This Row],[wielkosc_zamowienia]]&lt;0,soki[[#This Row],[wielkosc_zamowienia]],0)</f>
        <v>0</v>
      </c>
      <c r="I611">
        <f>I610+(IF(H610&gt;0,1,0)*IF(soki[[#This Row],[Dzien Produkcji]]=12000,H610,0))</f>
        <v>0</v>
      </c>
    </row>
    <row r="612" spans="1:9" x14ac:dyDescent="0.25">
      <c r="A612">
        <v>611</v>
      </c>
      <c r="B612" s="1">
        <v>44495</v>
      </c>
      <c r="C612" t="s">
        <v>6</v>
      </c>
      <c r="D612">
        <v>6590</v>
      </c>
      <c r="E612">
        <v>1</v>
      </c>
      <c r="F612">
        <f>IF(WEEKDAY(soki[[#This Row],[data]],2)&lt;6,G$759,5000)*IF(soki[[#This Row],[data]]=B611,0,1)</f>
        <v>0</v>
      </c>
      <c r="G612">
        <f>IF(G611-soki[[#This Row],[wielkosc_zamowienia]]+soki[[#This Row],[Dzien Produkcji]]&gt;0,G611+soki[[#This Row],[Dzien Produkcji]]-soki[[#This Row],[wielkosc_zamowienia]],G611+soki[[#This Row],[Dzien Produkcji]])</f>
        <v>22158</v>
      </c>
      <c r="H612">
        <f>IF(G611+F612-soki[[#This Row],[wielkosc_zamowienia]]&lt;0,soki[[#This Row],[wielkosc_zamowienia]],0)</f>
        <v>0</v>
      </c>
      <c r="I612">
        <f>I611+(IF(H611&gt;0,1,0)*IF(soki[[#This Row],[Dzien Produkcji]]=12000,H611,0))</f>
        <v>0</v>
      </c>
    </row>
    <row r="613" spans="1:9" x14ac:dyDescent="0.25">
      <c r="A613">
        <v>612</v>
      </c>
      <c r="B613" s="1">
        <v>44495</v>
      </c>
      <c r="C613" t="s">
        <v>5</v>
      </c>
      <c r="D613">
        <v>2090</v>
      </c>
      <c r="E613">
        <v>1</v>
      </c>
      <c r="F613">
        <f>IF(WEEKDAY(soki[[#This Row],[data]],2)&lt;6,G$759,5000)*IF(soki[[#This Row],[data]]=B612,0,1)</f>
        <v>0</v>
      </c>
      <c r="G613">
        <f>IF(G612-soki[[#This Row],[wielkosc_zamowienia]]+soki[[#This Row],[Dzien Produkcji]]&gt;0,G612+soki[[#This Row],[Dzien Produkcji]]-soki[[#This Row],[wielkosc_zamowienia]],G612+soki[[#This Row],[Dzien Produkcji]])</f>
        <v>20068</v>
      </c>
      <c r="H613">
        <f>IF(G612+F613-soki[[#This Row],[wielkosc_zamowienia]]&lt;0,soki[[#This Row],[wielkosc_zamowienia]],0)</f>
        <v>0</v>
      </c>
      <c r="I613">
        <f>I612+(IF(H612&gt;0,1,0)*IF(soki[[#This Row],[Dzien Produkcji]]=12000,H612,0))</f>
        <v>0</v>
      </c>
    </row>
    <row r="614" spans="1:9" x14ac:dyDescent="0.25">
      <c r="A614">
        <v>613</v>
      </c>
      <c r="B614" s="1">
        <v>44496</v>
      </c>
      <c r="C614" t="s">
        <v>5</v>
      </c>
      <c r="D614">
        <v>3960</v>
      </c>
      <c r="E614">
        <v>1</v>
      </c>
      <c r="F614">
        <f>IF(WEEKDAY(soki[[#This Row],[data]],2)&lt;6,G$759,5000)*IF(soki[[#This Row],[data]]=B613,0,1)</f>
        <v>13179</v>
      </c>
      <c r="G614">
        <f>IF(G613-soki[[#This Row],[wielkosc_zamowienia]]+soki[[#This Row],[Dzien Produkcji]]&gt;0,G613+soki[[#This Row],[Dzien Produkcji]]-soki[[#This Row],[wielkosc_zamowienia]],G613+soki[[#This Row],[Dzien Produkcji]])</f>
        <v>29287</v>
      </c>
      <c r="H614">
        <f>IF(G613+F614-soki[[#This Row],[wielkosc_zamowienia]]&lt;0,soki[[#This Row],[wielkosc_zamowienia]],0)</f>
        <v>0</v>
      </c>
      <c r="I614">
        <f>I613+(IF(H613&gt;0,1,0)*IF(soki[[#This Row],[Dzien Produkcji]]=12000,H613,0))</f>
        <v>0</v>
      </c>
    </row>
    <row r="615" spans="1:9" x14ac:dyDescent="0.25">
      <c r="A615">
        <v>614</v>
      </c>
      <c r="B615" s="1">
        <v>44496</v>
      </c>
      <c r="C615" t="s">
        <v>6</v>
      </c>
      <c r="D615">
        <v>6430</v>
      </c>
      <c r="E615">
        <v>1</v>
      </c>
      <c r="F615">
        <f>IF(WEEKDAY(soki[[#This Row],[data]],2)&lt;6,G$759,5000)*IF(soki[[#This Row],[data]]=B614,0,1)</f>
        <v>0</v>
      </c>
      <c r="G615">
        <f>IF(G614-soki[[#This Row],[wielkosc_zamowienia]]+soki[[#This Row],[Dzien Produkcji]]&gt;0,G614+soki[[#This Row],[Dzien Produkcji]]-soki[[#This Row],[wielkosc_zamowienia]],G614+soki[[#This Row],[Dzien Produkcji]])</f>
        <v>22857</v>
      </c>
      <c r="H615">
        <f>IF(G614+F615-soki[[#This Row],[wielkosc_zamowienia]]&lt;0,soki[[#This Row],[wielkosc_zamowienia]],0)</f>
        <v>0</v>
      </c>
      <c r="I615">
        <f>I614+(IF(H614&gt;0,1,0)*IF(soki[[#This Row],[Dzien Produkcji]]=12000,H614,0))</f>
        <v>0</v>
      </c>
    </row>
    <row r="616" spans="1:9" x14ac:dyDescent="0.25">
      <c r="A616">
        <v>615</v>
      </c>
      <c r="B616" s="1">
        <v>44496</v>
      </c>
      <c r="C616" t="s">
        <v>4</v>
      </c>
      <c r="D616">
        <v>9940</v>
      </c>
      <c r="E616">
        <v>1</v>
      </c>
      <c r="F616">
        <f>IF(WEEKDAY(soki[[#This Row],[data]],2)&lt;6,G$759,5000)*IF(soki[[#This Row],[data]]=B615,0,1)</f>
        <v>0</v>
      </c>
      <c r="G616">
        <f>IF(G615-soki[[#This Row],[wielkosc_zamowienia]]+soki[[#This Row],[Dzien Produkcji]]&gt;0,G615+soki[[#This Row],[Dzien Produkcji]]-soki[[#This Row],[wielkosc_zamowienia]],G615+soki[[#This Row],[Dzien Produkcji]])</f>
        <v>12917</v>
      </c>
      <c r="H616">
        <f>IF(G615+F616-soki[[#This Row],[wielkosc_zamowienia]]&lt;0,soki[[#This Row],[wielkosc_zamowienia]],0)</f>
        <v>0</v>
      </c>
      <c r="I616">
        <f>I615+(IF(H615&gt;0,1,0)*IF(soki[[#This Row],[Dzien Produkcji]]=12000,H615,0))</f>
        <v>0</v>
      </c>
    </row>
    <row r="617" spans="1:9" x14ac:dyDescent="0.25">
      <c r="A617">
        <v>616</v>
      </c>
      <c r="B617" s="1">
        <v>44496</v>
      </c>
      <c r="C617" t="s">
        <v>7</v>
      </c>
      <c r="D617">
        <v>4220</v>
      </c>
      <c r="E617">
        <v>1</v>
      </c>
      <c r="F617">
        <f>IF(WEEKDAY(soki[[#This Row],[data]],2)&lt;6,G$759,5000)*IF(soki[[#This Row],[data]]=B616,0,1)</f>
        <v>0</v>
      </c>
      <c r="G617">
        <f>IF(G616-soki[[#This Row],[wielkosc_zamowienia]]+soki[[#This Row],[Dzien Produkcji]]&gt;0,G616+soki[[#This Row],[Dzien Produkcji]]-soki[[#This Row],[wielkosc_zamowienia]],G616+soki[[#This Row],[Dzien Produkcji]])</f>
        <v>8697</v>
      </c>
      <c r="H617">
        <f>IF(G616+F617-soki[[#This Row],[wielkosc_zamowienia]]&lt;0,soki[[#This Row],[wielkosc_zamowienia]],0)</f>
        <v>0</v>
      </c>
      <c r="I617">
        <f>I616+(IF(H616&gt;0,1,0)*IF(soki[[#This Row],[Dzien Produkcji]]=12000,H616,0))</f>
        <v>0</v>
      </c>
    </row>
    <row r="618" spans="1:9" x14ac:dyDescent="0.25">
      <c r="A618">
        <v>617</v>
      </c>
      <c r="B618" s="1">
        <v>44497</v>
      </c>
      <c r="C618" t="s">
        <v>7</v>
      </c>
      <c r="D618">
        <v>2630</v>
      </c>
      <c r="E618">
        <v>1</v>
      </c>
      <c r="F618">
        <f>IF(WEEKDAY(soki[[#This Row],[data]],2)&lt;6,G$759,5000)*IF(soki[[#This Row],[data]]=B617,0,1)</f>
        <v>13179</v>
      </c>
      <c r="G618">
        <f>IF(G617-soki[[#This Row],[wielkosc_zamowienia]]+soki[[#This Row],[Dzien Produkcji]]&gt;0,G617+soki[[#This Row],[Dzien Produkcji]]-soki[[#This Row],[wielkosc_zamowienia]],G617+soki[[#This Row],[Dzien Produkcji]])</f>
        <v>19246</v>
      </c>
      <c r="H618">
        <f>IF(G617+F618-soki[[#This Row],[wielkosc_zamowienia]]&lt;0,soki[[#This Row],[wielkosc_zamowienia]],0)</f>
        <v>0</v>
      </c>
      <c r="I618">
        <f>I617+(IF(H617&gt;0,1,0)*IF(soki[[#This Row],[Dzien Produkcji]]=12000,H617,0))</f>
        <v>0</v>
      </c>
    </row>
    <row r="619" spans="1:9" x14ac:dyDescent="0.25">
      <c r="A619">
        <v>618</v>
      </c>
      <c r="B619" s="1">
        <v>44497</v>
      </c>
      <c r="C619" t="s">
        <v>4</v>
      </c>
      <c r="D619">
        <v>3540</v>
      </c>
      <c r="E619">
        <v>1</v>
      </c>
      <c r="F619">
        <f>IF(WEEKDAY(soki[[#This Row],[data]],2)&lt;6,G$759,5000)*IF(soki[[#This Row],[data]]=B618,0,1)</f>
        <v>0</v>
      </c>
      <c r="G619">
        <f>IF(G618-soki[[#This Row],[wielkosc_zamowienia]]+soki[[#This Row],[Dzien Produkcji]]&gt;0,G618+soki[[#This Row],[Dzien Produkcji]]-soki[[#This Row],[wielkosc_zamowienia]],G618+soki[[#This Row],[Dzien Produkcji]])</f>
        <v>15706</v>
      </c>
      <c r="H619">
        <f>IF(G618+F619-soki[[#This Row],[wielkosc_zamowienia]]&lt;0,soki[[#This Row],[wielkosc_zamowienia]],0)</f>
        <v>0</v>
      </c>
      <c r="I619">
        <f>I618+(IF(H618&gt;0,1,0)*IF(soki[[#This Row],[Dzien Produkcji]]=12000,H618,0))</f>
        <v>0</v>
      </c>
    </row>
    <row r="620" spans="1:9" x14ac:dyDescent="0.25">
      <c r="A620">
        <v>619</v>
      </c>
      <c r="B620" s="1">
        <v>44498</v>
      </c>
      <c r="C620" t="s">
        <v>5</v>
      </c>
      <c r="D620">
        <v>2630</v>
      </c>
      <c r="E620">
        <v>1</v>
      </c>
      <c r="F620">
        <f>IF(WEEKDAY(soki[[#This Row],[data]],2)&lt;6,G$759,5000)*IF(soki[[#This Row],[data]]=B619,0,1)</f>
        <v>13179</v>
      </c>
      <c r="G620">
        <f>IF(G619-soki[[#This Row],[wielkosc_zamowienia]]+soki[[#This Row],[Dzien Produkcji]]&gt;0,G619+soki[[#This Row],[Dzien Produkcji]]-soki[[#This Row],[wielkosc_zamowienia]],G619+soki[[#This Row],[Dzien Produkcji]])</f>
        <v>26255</v>
      </c>
      <c r="H620">
        <f>IF(G619+F620-soki[[#This Row],[wielkosc_zamowienia]]&lt;0,soki[[#This Row],[wielkosc_zamowienia]],0)</f>
        <v>0</v>
      </c>
      <c r="I620">
        <f>I619+(IF(H619&gt;0,1,0)*IF(soki[[#This Row],[Dzien Produkcji]]=12000,H619,0))</f>
        <v>0</v>
      </c>
    </row>
    <row r="621" spans="1:9" x14ac:dyDescent="0.25">
      <c r="A621">
        <v>620</v>
      </c>
      <c r="B621" s="1">
        <v>44499</v>
      </c>
      <c r="C621" t="s">
        <v>6</v>
      </c>
      <c r="D621">
        <v>4230</v>
      </c>
      <c r="E621">
        <v>1</v>
      </c>
      <c r="F621">
        <f>IF(WEEKDAY(soki[[#This Row],[data]],2)&lt;6,G$759,5000)*IF(soki[[#This Row],[data]]=B620,0,1)</f>
        <v>5000</v>
      </c>
      <c r="G621">
        <f>IF(G620-soki[[#This Row],[wielkosc_zamowienia]]+soki[[#This Row],[Dzien Produkcji]]&gt;0,G620+soki[[#This Row],[Dzien Produkcji]]-soki[[#This Row],[wielkosc_zamowienia]],G620+soki[[#This Row],[Dzien Produkcji]])</f>
        <v>27025</v>
      </c>
      <c r="H621">
        <f>IF(G620+F621-soki[[#This Row],[wielkosc_zamowienia]]&lt;0,soki[[#This Row],[wielkosc_zamowienia]],0)</f>
        <v>0</v>
      </c>
      <c r="I621">
        <f>I620+(IF(H620&gt;0,1,0)*IF(soki[[#This Row],[Dzien Produkcji]]=12000,H620,0))</f>
        <v>0</v>
      </c>
    </row>
    <row r="622" spans="1:9" x14ac:dyDescent="0.25">
      <c r="A622">
        <v>621</v>
      </c>
      <c r="B622" s="1">
        <v>44499</v>
      </c>
      <c r="C622" t="s">
        <v>4</v>
      </c>
      <c r="D622">
        <v>4630</v>
      </c>
      <c r="E622">
        <v>1</v>
      </c>
      <c r="F622">
        <f>IF(WEEKDAY(soki[[#This Row],[data]],2)&lt;6,G$759,5000)*IF(soki[[#This Row],[data]]=B621,0,1)</f>
        <v>0</v>
      </c>
      <c r="G622">
        <f>IF(G621-soki[[#This Row],[wielkosc_zamowienia]]+soki[[#This Row],[Dzien Produkcji]]&gt;0,G621+soki[[#This Row],[Dzien Produkcji]]-soki[[#This Row],[wielkosc_zamowienia]],G621+soki[[#This Row],[Dzien Produkcji]])</f>
        <v>22395</v>
      </c>
      <c r="H622">
        <f>IF(G621+F622-soki[[#This Row],[wielkosc_zamowienia]]&lt;0,soki[[#This Row],[wielkosc_zamowienia]],0)</f>
        <v>0</v>
      </c>
      <c r="I622">
        <f>I621+(IF(H621&gt;0,1,0)*IF(soki[[#This Row],[Dzien Produkcji]]=12000,H621,0))</f>
        <v>0</v>
      </c>
    </row>
    <row r="623" spans="1:9" x14ac:dyDescent="0.25">
      <c r="A623">
        <v>622</v>
      </c>
      <c r="B623" s="1">
        <v>44500</v>
      </c>
      <c r="C623" t="s">
        <v>5</v>
      </c>
      <c r="D623">
        <v>2100</v>
      </c>
      <c r="E623">
        <v>1</v>
      </c>
      <c r="F623">
        <f>IF(WEEKDAY(soki[[#This Row],[data]],2)&lt;6,G$759,5000)*IF(soki[[#This Row],[data]]=B622,0,1)</f>
        <v>5000</v>
      </c>
      <c r="G623">
        <f>IF(G622-soki[[#This Row],[wielkosc_zamowienia]]+soki[[#This Row],[Dzien Produkcji]]&gt;0,G622+soki[[#This Row],[Dzien Produkcji]]-soki[[#This Row],[wielkosc_zamowienia]],G622+soki[[#This Row],[Dzien Produkcji]])</f>
        <v>25295</v>
      </c>
      <c r="H623">
        <f>IF(G622+F623-soki[[#This Row],[wielkosc_zamowienia]]&lt;0,soki[[#This Row],[wielkosc_zamowienia]],0)</f>
        <v>0</v>
      </c>
      <c r="I623">
        <f>I622+(IF(H622&gt;0,1,0)*IF(soki[[#This Row],[Dzien Produkcji]]=12000,H622,0))</f>
        <v>0</v>
      </c>
    </row>
    <row r="624" spans="1:9" x14ac:dyDescent="0.25">
      <c r="A624">
        <v>623</v>
      </c>
      <c r="B624" s="1">
        <v>44501</v>
      </c>
      <c r="C624" t="s">
        <v>4</v>
      </c>
      <c r="D624">
        <v>4290</v>
      </c>
      <c r="E624">
        <v>1</v>
      </c>
      <c r="F624">
        <f>IF(WEEKDAY(soki[[#This Row],[data]],2)&lt;6,G$759,5000)*IF(soki[[#This Row],[data]]=B623,0,1)</f>
        <v>13179</v>
      </c>
      <c r="G624">
        <f>IF(G623-soki[[#This Row],[wielkosc_zamowienia]]+soki[[#This Row],[Dzien Produkcji]]&gt;0,G623+soki[[#This Row],[Dzien Produkcji]]-soki[[#This Row],[wielkosc_zamowienia]],G623+soki[[#This Row],[Dzien Produkcji]])</f>
        <v>34184</v>
      </c>
      <c r="H624">
        <f>IF(G623+F624-soki[[#This Row],[wielkosc_zamowienia]]&lt;0,soki[[#This Row],[wielkosc_zamowienia]],0)</f>
        <v>0</v>
      </c>
      <c r="I624">
        <f>I623+(IF(H623&gt;0,1,0)*IF(soki[[#This Row],[Dzien Produkcji]]=12000,H623,0))</f>
        <v>0</v>
      </c>
    </row>
    <row r="625" spans="1:9" x14ac:dyDescent="0.25">
      <c r="A625">
        <v>624</v>
      </c>
      <c r="B625" s="1">
        <v>44501</v>
      </c>
      <c r="C625" t="s">
        <v>6</v>
      </c>
      <c r="D625">
        <v>2870</v>
      </c>
      <c r="E625">
        <v>1</v>
      </c>
      <c r="F625">
        <f>IF(WEEKDAY(soki[[#This Row],[data]],2)&lt;6,G$759,5000)*IF(soki[[#This Row],[data]]=B624,0,1)</f>
        <v>0</v>
      </c>
      <c r="G625">
        <f>IF(G624-soki[[#This Row],[wielkosc_zamowienia]]+soki[[#This Row],[Dzien Produkcji]]&gt;0,G624+soki[[#This Row],[Dzien Produkcji]]-soki[[#This Row],[wielkosc_zamowienia]],G624+soki[[#This Row],[Dzien Produkcji]])</f>
        <v>31314</v>
      </c>
      <c r="H625">
        <f>IF(G624+F625-soki[[#This Row],[wielkosc_zamowienia]]&lt;0,soki[[#This Row],[wielkosc_zamowienia]],0)</f>
        <v>0</v>
      </c>
      <c r="I625">
        <f>I624+(IF(H624&gt;0,1,0)*IF(soki[[#This Row],[Dzien Produkcji]]=12000,H624,0))</f>
        <v>0</v>
      </c>
    </row>
    <row r="626" spans="1:9" x14ac:dyDescent="0.25">
      <c r="A626">
        <v>625</v>
      </c>
      <c r="B626" s="1">
        <v>44501</v>
      </c>
      <c r="C626" t="s">
        <v>5</v>
      </c>
      <c r="D626">
        <v>3550</v>
      </c>
      <c r="E626">
        <v>1</v>
      </c>
      <c r="F626">
        <f>IF(WEEKDAY(soki[[#This Row],[data]],2)&lt;6,G$759,5000)*IF(soki[[#This Row],[data]]=B625,0,1)</f>
        <v>0</v>
      </c>
      <c r="G626">
        <f>IF(G625-soki[[#This Row],[wielkosc_zamowienia]]+soki[[#This Row],[Dzien Produkcji]]&gt;0,G625+soki[[#This Row],[Dzien Produkcji]]-soki[[#This Row],[wielkosc_zamowienia]],G625+soki[[#This Row],[Dzien Produkcji]])</f>
        <v>27764</v>
      </c>
      <c r="H626">
        <f>IF(G625+F626-soki[[#This Row],[wielkosc_zamowienia]]&lt;0,soki[[#This Row],[wielkosc_zamowienia]],0)</f>
        <v>0</v>
      </c>
      <c r="I626">
        <f>I625+(IF(H625&gt;0,1,0)*IF(soki[[#This Row],[Dzien Produkcji]]=12000,H625,0))</f>
        <v>0</v>
      </c>
    </row>
    <row r="627" spans="1:9" x14ac:dyDescent="0.25">
      <c r="A627">
        <v>626</v>
      </c>
      <c r="B627" s="1">
        <v>44502</v>
      </c>
      <c r="C627" t="s">
        <v>4</v>
      </c>
      <c r="D627">
        <v>8480</v>
      </c>
      <c r="E627">
        <v>1</v>
      </c>
      <c r="F627">
        <f>IF(WEEKDAY(soki[[#This Row],[data]],2)&lt;6,G$759,5000)*IF(soki[[#This Row],[data]]=B626,0,1)</f>
        <v>13179</v>
      </c>
      <c r="G627">
        <f>IF(G626-soki[[#This Row],[wielkosc_zamowienia]]+soki[[#This Row],[Dzien Produkcji]]&gt;0,G626+soki[[#This Row],[Dzien Produkcji]]-soki[[#This Row],[wielkosc_zamowienia]],G626+soki[[#This Row],[Dzien Produkcji]])</f>
        <v>32463</v>
      </c>
      <c r="H627">
        <f>IF(G626+F627-soki[[#This Row],[wielkosc_zamowienia]]&lt;0,soki[[#This Row],[wielkosc_zamowienia]],0)</f>
        <v>0</v>
      </c>
      <c r="I627">
        <f>I626+(IF(H626&gt;0,1,0)*IF(soki[[#This Row],[Dzien Produkcji]]=12000,H626,0))</f>
        <v>0</v>
      </c>
    </row>
    <row r="628" spans="1:9" x14ac:dyDescent="0.25">
      <c r="A628">
        <v>627</v>
      </c>
      <c r="B628" s="1">
        <v>44503</v>
      </c>
      <c r="C628" t="s">
        <v>4</v>
      </c>
      <c r="D628">
        <v>4860</v>
      </c>
      <c r="E628">
        <v>1</v>
      </c>
      <c r="F628">
        <f>IF(WEEKDAY(soki[[#This Row],[data]],2)&lt;6,G$759,5000)*IF(soki[[#This Row],[data]]=B627,0,1)</f>
        <v>13179</v>
      </c>
      <c r="G628">
        <f>IF(G627-soki[[#This Row],[wielkosc_zamowienia]]+soki[[#This Row],[Dzien Produkcji]]&gt;0,G627+soki[[#This Row],[Dzien Produkcji]]-soki[[#This Row],[wielkosc_zamowienia]],G627+soki[[#This Row],[Dzien Produkcji]])</f>
        <v>40782</v>
      </c>
      <c r="H628">
        <f>IF(G627+F628-soki[[#This Row],[wielkosc_zamowienia]]&lt;0,soki[[#This Row],[wielkosc_zamowienia]],0)</f>
        <v>0</v>
      </c>
      <c r="I628">
        <f>I627+(IF(H627&gt;0,1,0)*IF(soki[[#This Row],[Dzien Produkcji]]=12000,H627,0))</f>
        <v>0</v>
      </c>
    </row>
    <row r="629" spans="1:9" x14ac:dyDescent="0.25">
      <c r="A629">
        <v>628</v>
      </c>
      <c r="B629" s="1">
        <v>44503</v>
      </c>
      <c r="C629" t="s">
        <v>5</v>
      </c>
      <c r="D629">
        <v>8270</v>
      </c>
      <c r="E629">
        <v>1</v>
      </c>
      <c r="F629">
        <f>IF(WEEKDAY(soki[[#This Row],[data]],2)&lt;6,G$759,5000)*IF(soki[[#This Row],[data]]=B628,0,1)</f>
        <v>0</v>
      </c>
      <c r="G629">
        <f>IF(G628-soki[[#This Row],[wielkosc_zamowienia]]+soki[[#This Row],[Dzien Produkcji]]&gt;0,G628+soki[[#This Row],[Dzien Produkcji]]-soki[[#This Row],[wielkosc_zamowienia]],G628+soki[[#This Row],[Dzien Produkcji]])</f>
        <v>32512</v>
      </c>
      <c r="H629">
        <f>IF(G628+F629-soki[[#This Row],[wielkosc_zamowienia]]&lt;0,soki[[#This Row],[wielkosc_zamowienia]],0)</f>
        <v>0</v>
      </c>
      <c r="I629">
        <f>I628+(IF(H628&gt;0,1,0)*IF(soki[[#This Row],[Dzien Produkcji]]=12000,H628,0))</f>
        <v>0</v>
      </c>
    </row>
    <row r="630" spans="1:9" x14ac:dyDescent="0.25">
      <c r="A630">
        <v>629</v>
      </c>
      <c r="B630" s="1">
        <v>44504</v>
      </c>
      <c r="C630" t="s">
        <v>7</v>
      </c>
      <c r="D630">
        <v>8790</v>
      </c>
      <c r="E630">
        <v>1</v>
      </c>
      <c r="F630">
        <f>IF(WEEKDAY(soki[[#This Row],[data]],2)&lt;6,G$759,5000)*IF(soki[[#This Row],[data]]=B629,0,1)</f>
        <v>13179</v>
      </c>
      <c r="G630">
        <f>IF(G629-soki[[#This Row],[wielkosc_zamowienia]]+soki[[#This Row],[Dzien Produkcji]]&gt;0,G629+soki[[#This Row],[Dzien Produkcji]]-soki[[#This Row],[wielkosc_zamowienia]],G629+soki[[#This Row],[Dzien Produkcji]])</f>
        <v>36901</v>
      </c>
      <c r="H630">
        <f>IF(G629+F630-soki[[#This Row],[wielkosc_zamowienia]]&lt;0,soki[[#This Row],[wielkosc_zamowienia]],0)</f>
        <v>0</v>
      </c>
      <c r="I630">
        <f>I629+(IF(H629&gt;0,1,0)*IF(soki[[#This Row],[Dzien Produkcji]]=12000,H629,0))</f>
        <v>0</v>
      </c>
    </row>
    <row r="631" spans="1:9" x14ac:dyDescent="0.25">
      <c r="A631">
        <v>630</v>
      </c>
      <c r="B631" s="1">
        <v>44504</v>
      </c>
      <c r="C631" t="s">
        <v>6</v>
      </c>
      <c r="D631">
        <v>3110</v>
      </c>
      <c r="E631">
        <v>1</v>
      </c>
      <c r="F631">
        <f>IF(WEEKDAY(soki[[#This Row],[data]],2)&lt;6,G$759,5000)*IF(soki[[#This Row],[data]]=B630,0,1)</f>
        <v>0</v>
      </c>
      <c r="G631">
        <f>IF(G630-soki[[#This Row],[wielkosc_zamowienia]]+soki[[#This Row],[Dzien Produkcji]]&gt;0,G630+soki[[#This Row],[Dzien Produkcji]]-soki[[#This Row],[wielkosc_zamowienia]],G630+soki[[#This Row],[Dzien Produkcji]])</f>
        <v>33791</v>
      </c>
      <c r="H631">
        <f>IF(G630+F631-soki[[#This Row],[wielkosc_zamowienia]]&lt;0,soki[[#This Row],[wielkosc_zamowienia]],0)</f>
        <v>0</v>
      </c>
      <c r="I631">
        <f>I630+(IF(H630&gt;0,1,0)*IF(soki[[#This Row],[Dzien Produkcji]]=12000,H630,0))</f>
        <v>0</v>
      </c>
    </row>
    <row r="632" spans="1:9" x14ac:dyDescent="0.25">
      <c r="A632">
        <v>631</v>
      </c>
      <c r="B632" s="1">
        <v>44504</v>
      </c>
      <c r="C632" t="s">
        <v>5</v>
      </c>
      <c r="D632">
        <v>1440</v>
      </c>
      <c r="E632">
        <v>1</v>
      </c>
      <c r="F632">
        <f>IF(WEEKDAY(soki[[#This Row],[data]],2)&lt;6,G$759,5000)*IF(soki[[#This Row],[data]]=B631,0,1)</f>
        <v>0</v>
      </c>
      <c r="G632">
        <f>IF(G631-soki[[#This Row],[wielkosc_zamowienia]]+soki[[#This Row],[Dzien Produkcji]]&gt;0,G631+soki[[#This Row],[Dzien Produkcji]]-soki[[#This Row],[wielkosc_zamowienia]],G631+soki[[#This Row],[Dzien Produkcji]])</f>
        <v>32351</v>
      </c>
      <c r="H632">
        <f>IF(G631+F632-soki[[#This Row],[wielkosc_zamowienia]]&lt;0,soki[[#This Row],[wielkosc_zamowienia]],0)</f>
        <v>0</v>
      </c>
      <c r="I632">
        <f>I631+(IF(H631&gt;0,1,0)*IF(soki[[#This Row],[Dzien Produkcji]]=12000,H631,0))</f>
        <v>0</v>
      </c>
    </row>
    <row r="633" spans="1:9" x14ac:dyDescent="0.25">
      <c r="A633">
        <v>632</v>
      </c>
      <c r="B633" s="1">
        <v>44505</v>
      </c>
      <c r="C633" t="s">
        <v>7</v>
      </c>
      <c r="D633">
        <v>4550</v>
      </c>
      <c r="E633">
        <v>1</v>
      </c>
      <c r="F633">
        <f>IF(WEEKDAY(soki[[#This Row],[data]],2)&lt;6,G$759,5000)*IF(soki[[#This Row],[data]]=B632,0,1)</f>
        <v>13179</v>
      </c>
      <c r="G633">
        <f>IF(G632-soki[[#This Row],[wielkosc_zamowienia]]+soki[[#This Row],[Dzien Produkcji]]&gt;0,G632+soki[[#This Row],[Dzien Produkcji]]-soki[[#This Row],[wielkosc_zamowienia]],G632+soki[[#This Row],[Dzien Produkcji]])</f>
        <v>40980</v>
      </c>
      <c r="H633">
        <f>IF(G632+F633-soki[[#This Row],[wielkosc_zamowienia]]&lt;0,soki[[#This Row],[wielkosc_zamowienia]],0)</f>
        <v>0</v>
      </c>
      <c r="I633">
        <f>I632+(IF(H632&gt;0,1,0)*IF(soki[[#This Row],[Dzien Produkcji]]=12000,H632,0))</f>
        <v>0</v>
      </c>
    </row>
    <row r="634" spans="1:9" x14ac:dyDescent="0.25">
      <c r="A634">
        <v>633</v>
      </c>
      <c r="B634" s="1">
        <v>44505</v>
      </c>
      <c r="C634" t="s">
        <v>4</v>
      </c>
      <c r="D634">
        <v>6980</v>
      </c>
      <c r="E634">
        <v>1</v>
      </c>
      <c r="F634">
        <f>IF(WEEKDAY(soki[[#This Row],[data]],2)&lt;6,G$759,5000)*IF(soki[[#This Row],[data]]=B633,0,1)</f>
        <v>0</v>
      </c>
      <c r="G634">
        <f>IF(G633-soki[[#This Row],[wielkosc_zamowienia]]+soki[[#This Row],[Dzien Produkcji]]&gt;0,G633+soki[[#This Row],[Dzien Produkcji]]-soki[[#This Row],[wielkosc_zamowienia]],G633+soki[[#This Row],[Dzien Produkcji]])</f>
        <v>34000</v>
      </c>
      <c r="H634">
        <f>IF(G633+F634-soki[[#This Row],[wielkosc_zamowienia]]&lt;0,soki[[#This Row],[wielkosc_zamowienia]],0)</f>
        <v>0</v>
      </c>
      <c r="I634">
        <f>I633+(IF(H633&gt;0,1,0)*IF(soki[[#This Row],[Dzien Produkcji]]=12000,H633,0))</f>
        <v>0</v>
      </c>
    </row>
    <row r="635" spans="1:9" x14ac:dyDescent="0.25">
      <c r="A635">
        <v>634</v>
      </c>
      <c r="B635" s="1">
        <v>44506</v>
      </c>
      <c r="C635" t="s">
        <v>5</v>
      </c>
      <c r="D635">
        <v>3920</v>
      </c>
      <c r="E635">
        <v>1</v>
      </c>
      <c r="F635">
        <f>IF(WEEKDAY(soki[[#This Row],[data]],2)&lt;6,G$759,5000)*IF(soki[[#This Row],[data]]=B634,0,1)</f>
        <v>5000</v>
      </c>
      <c r="G635">
        <f>IF(G634-soki[[#This Row],[wielkosc_zamowienia]]+soki[[#This Row],[Dzien Produkcji]]&gt;0,G634+soki[[#This Row],[Dzien Produkcji]]-soki[[#This Row],[wielkosc_zamowienia]],G634+soki[[#This Row],[Dzien Produkcji]])</f>
        <v>35080</v>
      </c>
      <c r="H635">
        <f>IF(G634+F635-soki[[#This Row],[wielkosc_zamowienia]]&lt;0,soki[[#This Row],[wielkosc_zamowienia]],0)</f>
        <v>0</v>
      </c>
      <c r="I635">
        <f>I634+(IF(H634&gt;0,1,0)*IF(soki[[#This Row],[Dzien Produkcji]]=12000,H634,0))</f>
        <v>0</v>
      </c>
    </row>
    <row r="636" spans="1:9" x14ac:dyDescent="0.25">
      <c r="A636">
        <v>635</v>
      </c>
      <c r="B636" s="1">
        <v>44507</v>
      </c>
      <c r="C636" t="s">
        <v>5</v>
      </c>
      <c r="D636">
        <v>7040</v>
      </c>
      <c r="E636">
        <v>1</v>
      </c>
      <c r="F636">
        <f>IF(WEEKDAY(soki[[#This Row],[data]],2)&lt;6,G$759,5000)*IF(soki[[#This Row],[data]]=B635,0,1)</f>
        <v>5000</v>
      </c>
      <c r="G636">
        <f>IF(G635-soki[[#This Row],[wielkosc_zamowienia]]+soki[[#This Row],[Dzien Produkcji]]&gt;0,G635+soki[[#This Row],[Dzien Produkcji]]-soki[[#This Row],[wielkosc_zamowienia]],G635+soki[[#This Row],[Dzien Produkcji]])</f>
        <v>33040</v>
      </c>
      <c r="H636">
        <f>IF(G635+F636-soki[[#This Row],[wielkosc_zamowienia]]&lt;0,soki[[#This Row],[wielkosc_zamowienia]],0)</f>
        <v>0</v>
      </c>
      <c r="I636">
        <f>I635+(IF(H635&gt;0,1,0)*IF(soki[[#This Row],[Dzien Produkcji]]=12000,H635,0))</f>
        <v>0</v>
      </c>
    </row>
    <row r="637" spans="1:9" x14ac:dyDescent="0.25">
      <c r="A637">
        <v>636</v>
      </c>
      <c r="B637" s="1">
        <v>44507</v>
      </c>
      <c r="C637" t="s">
        <v>4</v>
      </c>
      <c r="D637">
        <v>7000</v>
      </c>
      <c r="E637">
        <v>1</v>
      </c>
      <c r="F637">
        <f>IF(WEEKDAY(soki[[#This Row],[data]],2)&lt;6,G$759,5000)*IF(soki[[#This Row],[data]]=B636,0,1)</f>
        <v>0</v>
      </c>
      <c r="G637">
        <f>IF(G636-soki[[#This Row],[wielkosc_zamowienia]]+soki[[#This Row],[Dzien Produkcji]]&gt;0,G636+soki[[#This Row],[Dzien Produkcji]]-soki[[#This Row],[wielkosc_zamowienia]],G636+soki[[#This Row],[Dzien Produkcji]])</f>
        <v>26040</v>
      </c>
      <c r="H637">
        <f>IF(G636+F637-soki[[#This Row],[wielkosc_zamowienia]]&lt;0,soki[[#This Row],[wielkosc_zamowienia]],0)</f>
        <v>0</v>
      </c>
      <c r="I637">
        <f>I636+(IF(H636&gt;0,1,0)*IF(soki[[#This Row],[Dzien Produkcji]]=12000,H636,0))</f>
        <v>0</v>
      </c>
    </row>
    <row r="638" spans="1:9" x14ac:dyDescent="0.25">
      <c r="A638">
        <v>637</v>
      </c>
      <c r="B638" s="1">
        <v>44508</v>
      </c>
      <c r="C638" t="s">
        <v>5</v>
      </c>
      <c r="D638">
        <v>1980</v>
      </c>
      <c r="E638">
        <v>1</v>
      </c>
      <c r="F638">
        <f>IF(WEEKDAY(soki[[#This Row],[data]],2)&lt;6,G$759,5000)*IF(soki[[#This Row],[data]]=B637,0,1)</f>
        <v>13179</v>
      </c>
      <c r="G638">
        <f>IF(G637-soki[[#This Row],[wielkosc_zamowienia]]+soki[[#This Row],[Dzien Produkcji]]&gt;0,G637+soki[[#This Row],[Dzien Produkcji]]-soki[[#This Row],[wielkosc_zamowienia]],G637+soki[[#This Row],[Dzien Produkcji]])</f>
        <v>37239</v>
      </c>
      <c r="H638">
        <f>IF(G637+F638-soki[[#This Row],[wielkosc_zamowienia]]&lt;0,soki[[#This Row],[wielkosc_zamowienia]],0)</f>
        <v>0</v>
      </c>
      <c r="I638">
        <f>I637+(IF(H637&gt;0,1,0)*IF(soki[[#This Row],[Dzien Produkcji]]=12000,H637,0))</f>
        <v>0</v>
      </c>
    </row>
    <row r="639" spans="1:9" x14ac:dyDescent="0.25">
      <c r="A639">
        <v>638</v>
      </c>
      <c r="B639" s="1">
        <v>44508</v>
      </c>
      <c r="C639" t="s">
        <v>4</v>
      </c>
      <c r="D639">
        <v>7550</v>
      </c>
      <c r="E639">
        <v>1</v>
      </c>
      <c r="F639">
        <f>IF(WEEKDAY(soki[[#This Row],[data]],2)&lt;6,G$759,5000)*IF(soki[[#This Row],[data]]=B638,0,1)</f>
        <v>0</v>
      </c>
      <c r="G639">
        <f>IF(G638-soki[[#This Row],[wielkosc_zamowienia]]+soki[[#This Row],[Dzien Produkcji]]&gt;0,G638+soki[[#This Row],[Dzien Produkcji]]-soki[[#This Row],[wielkosc_zamowienia]],G638+soki[[#This Row],[Dzien Produkcji]])</f>
        <v>29689</v>
      </c>
      <c r="H639">
        <f>IF(G638+F639-soki[[#This Row],[wielkosc_zamowienia]]&lt;0,soki[[#This Row],[wielkosc_zamowienia]],0)</f>
        <v>0</v>
      </c>
      <c r="I639">
        <f>I638+(IF(H638&gt;0,1,0)*IF(soki[[#This Row],[Dzien Produkcji]]=12000,H638,0))</f>
        <v>0</v>
      </c>
    </row>
    <row r="640" spans="1:9" x14ac:dyDescent="0.25">
      <c r="A640">
        <v>639</v>
      </c>
      <c r="B640" s="1">
        <v>44509</v>
      </c>
      <c r="C640" t="s">
        <v>6</v>
      </c>
      <c r="D640">
        <v>2300</v>
      </c>
      <c r="E640">
        <v>1</v>
      </c>
      <c r="F640">
        <f>IF(WEEKDAY(soki[[#This Row],[data]],2)&lt;6,G$759,5000)*IF(soki[[#This Row],[data]]=B639,0,1)</f>
        <v>13179</v>
      </c>
      <c r="G640">
        <f>IF(G639-soki[[#This Row],[wielkosc_zamowienia]]+soki[[#This Row],[Dzien Produkcji]]&gt;0,G639+soki[[#This Row],[Dzien Produkcji]]-soki[[#This Row],[wielkosc_zamowienia]],G639+soki[[#This Row],[Dzien Produkcji]])</f>
        <v>40568</v>
      </c>
      <c r="H640">
        <f>IF(G639+F640-soki[[#This Row],[wielkosc_zamowienia]]&lt;0,soki[[#This Row],[wielkosc_zamowienia]],0)</f>
        <v>0</v>
      </c>
      <c r="I640">
        <f>I639+(IF(H639&gt;0,1,0)*IF(soki[[#This Row],[Dzien Produkcji]]=12000,H639,0))</f>
        <v>0</v>
      </c>
    </row>
    <row r="641" spans="1:9" x14ac:dyDescent="0.25">
      <c r="A641">
        <v>640</v>
      </c>
      <c r="B641" s="1">
        <v>44509</v>
      </c>
      <c r="C641" t="s">
        <v>5</v>
      </c>
      <c r="D641">
        <v>5950</v>
      </c>
      <c r="E641">
        <v>1</v>
      </c>
      <c r="F641">
        <f>IF(WEEKDAY(soki[[#This Row],[data]],2)&lt;6,G$759,5000)*IF(soki[[#This Row],[data]]=B640,0,1)</f>
        <v>0</v>
      </c>
      <c r="G641">
        <f>IF(G640-soki[[#This Row],[wielkosc_zamowienia]]+soki[[#This Row],[Dzien Produkcji]]&gt;0,G640+soki[[#This Row],[Dzien Produkcji]]-soki[[#This Row],[wielkosc_zamowienia]],G640+soki[[#This Row],[Dzien Produkcji]])</f>
        <v>34618</v>
      </c>
      <c r="H641">
        <f>IF(G640+F641-soki[[#This Row],[wielkosc_zamowienia]]&lt;0,soki[[#This Row],[wielkosc_zamowienia]],0)</f>
        <v>0</v>
      </c>
      <c r="I641">
        <f>I640+(IF(H640&gt;0,1,0)*IF(soki[[#This Row],[Dzien Produkcji]]=12000,H640,0))</f>
        <v>0</v>
      </c>
    </row>
    <row r="642" spans="1:9" x14ac:dyDescent="0.25">
      <c r="A642">
        <v>641</v>
      </c>
      <c r="B642" s="1">
        <v>44509</v>
      </c>
      <c r="C642" t="s">
        <v>7</v>
      </c>
      <c r="D642">
        <v>4860</v>
      </c>
      <c r="E642">
        <v>1</v>
      </c>
      <c r="F642">
        <f>IF(WEEKDAY(soki[[#This Row],[data]],2)&lt;6,G$759,5000)*IF(soki[[#This Row],[data]]=B641,0,1)</f>
        <v>0</v>
      </c>
      <c r="G642">
        <f>IF(G641-soki[[#This Row],[wielkosc_zamowienia]]+soki[[#This Row],[Dzien Produkcji]]&gt;0,G641+soki[[#This Row],[Dzien Produkcji]]-soki[[#This Row],[wielkosc_zamowienia]],G641+soki[[#This Row],[Dzien Produkcji]])</f>
        <v>29758</v>
      </c>
      <c r="H642">
        <f>IF(G641+F642-soki[[#This Row],[wielkosc_zamowienia]]&lt;0,soki[[#This Row],[wielkosc_zamowienia]],0)</f>
        <v>0</v>
      </c>
      <c r="I642">
        <f>I641+(IF(H641&gt;0,1,0)*IF(soki[[#This Row],[Dzien Produkcji]]=12000,H641,0))</f>
        <v>0</v>
      </c>
    </row>
    <row r="643" spans="1:9" x14ac:dyDescent="0.25">
      <c r="A643">
        <v>642</v>
      </c>
      <c r="B643" s="1">
        <v>44510</v>
      </c>
      <c r="C643" t="s">
        <v>5</v>
      </c>
      <c r="D643">
        <v>7210</v>
      </c>
      <c r="E643">
        <v>1</v>
      </c>
      <c r="F643">
        <f>IF(WEEKDAY(soki[[#This Row],[data]],2)&lt;6,G$759,5000)*IF(soki[[#This Row],[data]]=B642,0,1)</f>
        <v>13179</v>
      </c>
      <c r="G643">
        <f>IF(G642-soki[[#This Row],[wielkosc_zamowienia]]+soki[[#This Row],[Dzien Produkcji]]&gt;0,G642+soki[[#This Row],[Dzien Produkcji]]-soki[[#This Row],[wielkosc_zamowienia]],G642+soki[[#This Row],[Dzien Produkcji]])</f>
        <v>35727</v>
      </c>
      <c r="H643">
        <f>IF(G642+F643-soki[[#This Row],[wielkosc_zamowienia]]&lt;0,soki[[#This Row],[wielkosc_zamowienia]],0)</f>
        <v>0</v>
      </c>
      <c r="I643">
        <f>I642+(IF(H642&gt;0,1,0)*IF(soki[[#This Row],[Dzien Produkcji]]=12000,H642,0))</f>
        <v>0</v>
      </c>
    </row>
    <row r="644" spans="1:9" x14ac:dyDescent="0.25">
      <c r="A644">
        <v>643</v>
      </c>
      <c r="B644" s="1">
        <v>44510</v>
      </c>
      <c r="C644" t="s">
        <v>6</v>
      </c>
      <c r="D644">
        <v>6320</v>
      </c>
      <c r="E644">
        <v>1</v>
      </c>
      <c r="F644">
        <f>IF(WEEKDAY(soki[[#This Row],[data]],2)&lt;6,G$759,5000)*IF(soki[[#This Row],[data]]=B643,0,1)</f>
        <v>0</v>
      </c>
      <c r="G644">
        <f>IF(G643-soki[[#This Row],[wielkosc_zamowienia]]+soki[[#This Row],[Dzien Produkcji]]&gt;0,G643+soki[[#This Row],[Dzien Produkcji]]-soki[[#This Row],[wielkosc_zamowienia]],G643+soki[[#This Row],[Dzien Produkcji]])</f>
        <v>29407</v>
      </c>
      <c r="H644">
        <f>IF(G643+F644-soki[[#This Row],[wielkosc_zamowienia]]&lt;0,soki[[#This Row],[wielkosc_zamowienia]],0)</f>
        <v>0</v>
      </c>
      <c r="I644">
        <f>I643+(IF(H643&gt;0,1,0)*IF(soki[[#This Row],[Dzien Produkcji]]=12000,H643,0))</f>
        <v>0</v>
      </c>
    </row>
    <row r="645" spans="1:9" x14ac:dyDescent="0.25">
      <c r="A645">
        <v>644</v>
      </c>
      <c r="B645" s="1">
        <v>44510</v>
      </c>
      <c r="C645" t="s">
        <v>4</v>
      </c>
      <c r="D645">
        <v>6800</v>
      </c>
      <c r="E645">
        <v>1</v>
      </c>
      <c r="F645">
        <f>IF(WEEKDAY(soki[[#This Row],[data]],2)&lt;6,G$759,5000)*IF(soki[[#This Row],[data]]=B644,0,1)</f>
        <v>0</v>
      </c>
      <c r="G645">
        <f>IF(G644-soki[[#This Row],[wielkosc_zamowienia]]+soki[[#This Row],[Dzien Produkcji]]&gt;0,G644+soki[[#This Row],[Dzien Produkcji]]-soki[[#This Row],[wielkosc_zamowienia]],G644+soki[[#This Row],[Dzien Produkcji]])</f>
        <v>22607</v>
      </c>
      <c r="H645">
        <f>IF(G644+F645-soki[[#This Row],[wielkosc_zamowienia]]&lt;0,soki[[#This Row],[wielkosc_zamowienia]],0)</f>
        <v>0</v>
      </c>
      <c r="I645">
        <f>I644+(IF(H644&gt;0,1,0)*IF(soki[[#This Row],[Dzien Produkcji]]=12000,H644,0))</f>
        <v>0</v>
      </c>
    </row>
    <row r="646" spans="1:9" x14ac:dyDescent="0.25">
      <c r="A646">
        <v>645</v>
      </c>
      <c r="B646" s="1">
        <v>44511</v>
      </c>
      <c r="C646" t="s">
        <v>4</v>
      </c>
      <c r="D646">
        <v>8040</v>
      </c>
      <c r="E646">
        <v>1</v>
      </c>
      <c r="F646">
        <f>IF(WEEKDAY(soki[[#This Row],[data]],2)&lt;6,G$759,5000)*IF(soki[[#This Row],[data]]=B645,0,1)</f>
        <v>13179</v>
      </c>
      <c r="G646">
        <f>IF(G645-soki[[#This Row],[wielkosc_zamowienia]]+soki[[#This Row],[Dzien Produkcji]]&gt;0,G645+soki[[#This Row],[Dzien Produkcji]]-soki[[#This Row],[wielkosc_zamowienia]],G645+soki[[#This Row],[Dzien Produkcji]])</f>
        <v>27746</v>
      </c>
      <c r="H646">
        <f>IF(G645+F646-soki[[#This Row],[wielkosc_zamowienia]]&lt;0,soki[[#This Row],[wielkosc_zamowienia]],0)</f>
        <v>0</v>
      </c>
      <c r="I646">
        <f>I645+(IF(H645&gt;0,1,0)*IF(soki[[#This Row],[Dzien Produkcji]]=12000,H645,0))</f>
        <v>0</v>
      </c>
    </row>
    <row r="647" spans="1:9" x14ac:dyDescent="0.25">
      <c r="A647">
        <v>646</v>
      </c>
      <c r="B647" s="1">
        <v>44511</v>
      </c>
      <c r="C647" t="s">
        <v>6</v>
      </c>
      <c r="D647">
        <v>2960</v>
      </c>
      <c r="E647">
        <v>1</v>
      </c>
      <c r="F647">
        <f>IF(WEEKDAY(soki[[#This Row],[data]],2)&lt;6,G$759,5000)*IF(soki[[#This Row],[data]]=B646,0,1)</f>
        <v>0</v>
      </c>
      <c r="G647">
        <f>IF(G646-soki[[#This Row],[wielkosc_zamowienia]]+soki[[#This Row],[Dzien Produkcji]]&gt;0,G646+soki[[#This Row],[Dzien Produkcji]]-soki[[#This Row],[wielkosc_zamowienia]],G646+soki[[#This Row],[Dzien Produkcji]])</f>
        <v>24786</v>
      </c>
      <c r="H647">
        <f>IF(G646+F647-soki[[#This Row],[wielkosc_zamowienia]]&lt;0,soki[[#This Row],[wielkosc_zamowienia]],0)</f>
        <v>0</v>
      </c>
      <c r="I647">
        <f>I646+(IF(H646&gt;0,1,0)*IF(soki[[#This Row],[Dzien Produkcji]]=12000,H646,0))</f>
        <v>0</v>
      </c>
    </row>
    <row r="648" spans="1:9" x14ac:dyDescent="0.25">
      <c r="A648">
        <v>647</v>
      </c>
      <c r="B648" s="1">
        <v>44512</v>
      </c>
      <c r="C648" t="s">
        <v>5</v>
      </c>
      <c r="D648">
        <v>1960</v>
      </c>
      <c r="E648">
        <v>1</v>
      </c>
      <c r="F648">
        <f>IF(WEEKDAY(soki[[#This Row],[data]],2)&lt;6,G$759,5000)*IF(soki[[#This Row],[data]]=B647,0,1)</f>
        <v>13179</v>
      </c>
      <c r="G648">
        <f>IF(G647-soki[[#This Row],[wielkosc_zamowienia]]+soki[[#This Row],[Dzien Produkcji]]&gt;0,G647+soki[[#This Row],[Dzien Produkcji]]-soki[[#This Row],[wielkosc_zamowienia]],G647+soki[[#This Row],[Dzien Produkcji]])</f>
        <v>36005</v>
      </c>
      <c r="H648">
        <f>IF(G647+F648-soki[[#This Row],[wielkosc_zamowienia]]&lt;0,soki[[#This Row],[wielkosc_zamowienia]],0)</f>
        <v>0</v>
      </c>
      <c r="I648">
        <f>I647+(IF(H647&gt;0,1,0)*IF(soki[[#This Row],[Dzien Produkcji]]=12000,H647,0))</f>
        <v>0</v>
      </c>
    </row>
    <row r="649" spans="1:9" x14ac:dyDescent="0.25">
      <c r="A649">
        <v>648</v>
      </c>
      <c r="B649" s="1">
        <v>44513</v>
      </c>
      <c r="C649" t="s">
        <v>4</v>
      </c>
      <c r="D649">
        <v>5740</v>
      </c>
      <c r="E649">
        <v>1</v>
      </c>
      <c r="F649">
        <f>IF(WEEKDAY(soki[[#This Row],[data]],2)&lt;6,G$759,5000)*IF(soki[[#This Row],[data]]=B648,0,1)</f>
        <v>5000</v>
      </c>
      <c r="G649">
        <f>IF(G648-soki[[#This Row],[wielkosc_zamowienia]]+soki[[#This Row],[Dzien Produkcji]]&gt;0,G648+soki[[#This Row],[Dzien Produkcji]]-soki[[#This Row],[wielkosc_zamowienia]],G648+soki[[#This Row],[Dzien Produkcji]])</f>
        <v>35265</v>
      </c>
      <c r="H649">
        <f>IF(G648+F649-soki[[#This Row],[wielkosc_zamowienia]]&lt;0,soki[[#This Row],[wielkosc_zamowienia]],0)</f>
        <v>0</v>
      </c>
      <c r="I649">
        <f>I648+(IF(H648&gt;0,1,0)*IF(soki[[#This Row],[Dzien Produkcji]]=12000,H648,0))</f>
        <v>0</v>
      </c>
    </row>
    <row r="650" spans="1:9" x14ac:dyDescent="0.25">
      <c r="A650">
        <v>649</v>
      </c>
      <c r="B650" s="1">
        <v>44514</v>
      </c>
      <c r="C650" t="s">
        <v>5</v>
      </c>
      <c r="D650">
        <v>2610</v>
      </c>
      <c r="E650">
        <v>1</v>
      </c>
      <c r="F650">
        <f>IF(WEEKDAY(soki[[#This Row],[data]],2)&lt;6,G$759,5000)*IF(soki[[#This Row],[data]]=B649,0,1)</f>
        <v>5000</v>
      </c>
      <c r="G650">
        <f>IF(G649-soki[[#This Row],[wielkosc_zamowienia]]+soki[[#This Row],[Dzien Produkcji]]&gt;0,G649+soki[[#This Row],[Dzien Produkcji]]-soki[[#This Row],[wielkosc_zamowienia]],G649+soki[[#This Row],[Dzien Produkcji]])</f>
        <v>37655</v>
      </c>
      <c r="H650">
        <f>IF(G649+F650-soki[[#This Row],[wielkosc_zamowienia]]&lt;0,soki[[#This Row],[wielkosc_zamowienia]],0)</f>
        <v>0</v>
      </c>
      <c r="I650">
        <f>I649+(IF(H649&gt;0,1,0)*IF(soki[[#This Row],[Dzien Produkcji]]=12000,H649,0))</f>
        <v>0</v>
      </c>
    </row>
    <row r="651" spans="1:9" x14ac:dyDescent="0.25">
      <c r="A651">
        <v>650</v>
      </c>
      <c r="B651" s="1">
        <v>44514</v>
      </c>
      <c r="C651" t="s">
        <v>4</v>
      </c>
      <c r="D651">
        <v>5910</v>
      </c>
      <c r="E651">
        <v>1</v>
      </c>
      <c r="F651">
        <f>IF(WEEKDAY(soki[[#This Row],[data]],2)&lt;6,G$759,5000)*IF(soki[[#This Row],[data]]=B650,0,1)</f>
        <v>0</v>
      </c>
      <c r="G651">
        <f>IF(G650-soki[[#This Row],[wielkosc_zamowienia]]+soki[[#This Row],[Dzien Produkcji]]&gt;0,G650+soki[[#This Row],[Dzien Produkcji]]-soki[[#This Row],[wielkosc_zamowienia]],G650+soki[[#This Row],[Dzien Produkcji]])</f>
        <v>31745</v>
      </c>
      <c r="H651">
        <f>IF(G650+F651-soki[[#This Row],[wielkosc_zamowienia]]&lt;0,soki[[#This Row],[wielkosc_zamowienia]],0)</f>
        <v>0</v>
      </c>
      <c r="I651">
        <f>I650+(IF(H650&gt;0,1,0)*IF(soki[[#This Row],[Dzien Produkcji]]=12000,H650,0))</f>
        <v>0</v>
      </c>
    </row>
    <row r="652" spans="1:9" x14ac:dyDescent="0.25">
      <c r="A652">
        <v>651</v>
      </c>
      <c r="B652" s="1">
        <v>44515</v>
      </c>
      <c r="C652" t="s">
        <v>5</v>
      </c>
      <c r="D652">
        <v>4410</v>
      </c>
      <c r="E652">
        <v>1</v>
      </c>
      <c r="F652">
        <f>IF(WEEKDAY(soki[[#This Row],[data]],2)&lt;6,G$759,5000)*IF(soki[[#This Row],[data]]=B651,0,1)</f>
        <v>13179</v>
      </c>
      <c r="G652">
        <f>IF(G651-soki[[#This Row],[wielkosc_zamowienia]]+soki[[#This Row],[Dzien Produkcji]]&gt;0,G651+soki[[#This Row],[Dzien Produkcji]]-soki[[#This Row],[wielkosc_zamowienia]],G651+soki[[#This Row],[Dzien Produkcji]])</f>
        <v>40514</v>
      </c>
      <c r="H652">
        <f>IF(G651+F652-soki[[#This Row],[wielkosc_zamowienia]]&lt;0,soki[[#This Row],[wielkosc_zamowienia]],0)</f>
        <v>0</v>
      </c>
      <c r="I652">
        <f>I651+(IF(H651&gt;0,1,0)*IF(soki[[#This Row],[Dzien Produkcji]]=12000,H651,0))</f>
        <v>0</v>
      </c>
    </row>
    <row r="653" spans="1:9" x14ac:dyDescent="0.25">
      <c r="A653">
        <v>652</v>
      </c>
      <c r="B653" s="1">
        <v>44515</v>
      </c>
      <c r="C653" t="s">
        <v>4</v>
      </c>
      <c r="D653">
        <v>2820</v>
      </c>
      <c r="E653">
        <v>1</v>
      </c>
      <c r="F653">
        <f>IF(WEEKDAY(soki[[#This Row],[data]],2)&lt;6,G$759,5000)*IF(soki[[#This Row],[data]]=B652,0,1)</f>
        <v>0</v>
      </c>
      <c r="G653">
        <f>IF(G652-soki[[#This Row],[wielkosc_zamowienia]]+soki[[#This Row],[Dzien Produkcji]]&gt;0,G652+soki[[#This Row],[Dzien Produkcji]]-soki[[#This Row],[wielkosc_zamowienia]],G652+soki[[#This Row],[Dzien Produkcji]])</f>
        <v>37694</v>
      </c>
      <c r="H653">
        <f>IF(G652+F653-soki[[#This Row],[wielkosc_zamowienia]]&lt;0,soki[[#This Row],[wielkosc_zamowienia]],0)</f>
        <v>0</v>
      </c>
      <c r="I653">
        <f>I652+(IF(H652&gt;0,1,0)*IF(soki[[#This Row],[Dzien Produkcji]]=12000,H652,0))</f>
        <v>0</v>
      </c>
    </row>
    <row r="654" spans="1:9" x14ac:dyDescent="0.25">
      <c r="A654">
        <v>653</v>
      </c>
      <c r="B654" s="1">
        <v>44515</v>
      </c>
      <c r="C654" t="s">
        <v>6</v>
      </c>
      <c r="D654">
        <v>8320</v>
      </c>
      <c r="E654">
        <v>1</v>
      </c>
      <c r="F654">
        <f>IF(WEEKDAY(soki[[#This Row],[data]],2)&lt;6,G$759,5000)*IF(soki[[#This Row],[data]]=B653,0,1)</f>
        <v>0</v>
      </c>
      <c r="G654">
        <f>IF(G653-soki[[#This Row],[wielkosc_zamowienia]]+soki[[#This Row],[Dzien Produkcji]]&gt;0,G653+soki[[#This Row],[Dzien Produkcji]]-soki[[#This Row],[wielkosc_zamowienia]],G653+soki[[#This Row],[Dzien Produkcji]])</f>
        <v>29374</v>
      </c>
      <c r="H654">
        <f>IF(G653+F654-soki[[#This Row],[wielkosc_zamowienia]]&lt;0,soki[[#This Row],[wielkosc_zamowienia]],0)</f>
        <v>0</v>
      </c>
      <c r="I654">
        <f>I653+(IF(H653&gt;0,1,0)*IF(soki[[#This Row],[Dzien Produkcji]]=12000,H653,0))</f>
        <v>0</v>
      </c>
    </row>
    <row r="655" spans="1:9" x14ac:dyDescent="0.25">
      <c r="A655">
        <v>654</v>
      </c>
      <c r="B655" s="1">
        <v>44515</v>
      </c>
      <c r="C655" t="s">
        <v>7</v>
      </c>
      <c r="D655">
        <v>1580</v>
      </c>
      <c r="E655">
        <v>1</v>
      </c>
      <c r="F655">
        <f>IF(WEEKDAY(soki[[#This Row],[data]],2)&lt;6,G$759,5000)*IF(soki[[#This Row],[data]]=B654,0,1)</f>
        <v>0</v>
      </c>
      <c r="G655">
        <f>IF(G654-soki[[#This Row],[wielkosc_zamowienia]]+soki[[#This Row],[Dzien Produkcji]]&gt;0,G654+soki[[#This Row],[Dzien Produkcji]]-soki[[#This Row],[wielkosc_zamowienia]],G654+soki[[#This Row],[Dzien Produkcji]])</f>
        <v>27794</v>
      </c>
      <c r="H655">
        <f>IF(G654+F655-soki[[#This Row],[wielkosc_zamowienia]]&lt;0,soki[[#This Row],[wielkosc_zamowienia]],0)</f>
        <v>0</v>
      </c>
      <c r="I655">
        <f>I654+(IF(H654&gt;0,1,0)*IF(soki[[#This Row],[Dzien Produkcji]]=12000,H654,0))</f>
        <v>0</v>
      </c>
    </row>
    <row r="656" spans="1:9" x14ac:dyDescent="0.25">
      <c r="A656">
        <v>655</v>
      </c>
      <c r="B656" s="1">
        <v>44516</v>
      </c>
      <c r="C656" t="s">
        <v>7</v>
      </c>
      <c r="D656">
        <v>3470</v>
      </c>
      <c r="E656">
        <v>1</v>
      </c>
      <c r="F656">
        <f>IF(WEEKDAY(soki[[#This Row],[data]],2)&lt;6,G$759,5000)*IF(soki[[#This Row],[data]]=B655,0,1)</f>
        <v>13179</v>
      </c>
      <c r="G656">
        <f>IF(G655-soki[[#This Row],[wielkosc_zamowienia]]+soki[[#This Row],[Dzien Produkcji]]&gt;0,G655+soki[[#This Row],[Dzien Produkcji]]-soki[[#This Row],[wielkosc_zamowienia]],G655+soki[[#This Row],[Dzien Produkcji]])</f>
        <v>37503</v>
      </c>
      <c r="H656">
        <f>IF(G655+F656-soki[[#This Row],[wielkosc_zamowienia]]&lt;0,soki[[#This Row],[wielkosc_zamowienia]],0)</f>
        <v>0</v>
      </c>
      <c r="I656">
        <f>I655+(IF(H655&gt;0,1,0)*IF(soki[[#This Row],[Dzien Produkcji]]=12000,H655,0))</f>
        <v>0</v>
      </c>
    </row>
    <row r="657" spans="1:9" x14ac:dyDescent="0.25">
      <c r="A657">
        <v>656</v>
      </c>
      <c r="B657" s="1">
        <v>44516</v>
      </c>
      <c r="C657" t="s">
        <v>6</v>
      </c>
      <c r="D657">
        <v>4420</v>
      </c>
      <c r="E657">
        <v>1</v>
      </c>
      <c r="F657">
        <f>IF(WEEKDAY(soki[[#This Row],[data]],2)&lt;6,G$759,5000)*IF(soki[[#This Row],[data]]=B656,0,1)</f>
        <v>0</v>
      </c>
      <c r="G657">
        <f>IF(G656-soki[[#This Row],[wielkosc_zamowienia]]+soki[[#This Row],[Dzien Produkcji]]&gt;0,G656+soki[[#This Row],[Dzien Produkcji]]-soki[[#This Row],[wielkosc_zamowienia]],G656+soki[[#This Row],[Dzien Produkcji]])</f>
        <v>33083</v>
      </c>
      <c r="H657">
        <f>IF(G656+F657-soki[[#This Row],[wielkosc_zamowienia]]&lt;0,soki[[#This Row],[wielkosc_zamowienia]],0)</f>
        <v>0</v>
      </c>
      <c r="I657">
        <f>I656+(IF(H656&gt;0,1,0)*IF(soki[[#This Row],[Dzien Produkcji]]=12000,H656,0))</f>
        <v>0</v>
      </c>
    </row>
    <row r="658" spans="1:9" x14ac:dyDescent="0.25">
      <c r="A658">
        <v>657</v>
      </c>
      <c r="B658" s="1">
        <v>44517</v>
      </c>
      <c r="C658" t="s">
        <v>6</v>
      </c>
      <c r="D658">
        <v>3130</v>
      </c>
      <c r="E658">
        <v>1</v>
      </c>
      <c r="F658">
        <f>IF(WEEKDAY(soki[[#This Row],[data]],2)&lt;6,G$759,5000)*IF(soki[[#This Row],[data]]=B657,0,1)</f>
        <v>13179</v>
      </c>
      <c r="G658">
        <f>IF(G657-soki[[#This Row],[wielkosc_zamowienia]]+soki[[#This Row],[Dzien Produkcji]]&gt;0,G657+soki[[#This Row],[Dzien Produkcji]]-soki[[#This Row],[wielkosc_zamowienia]],G657+soki[[#This Row],[Dzien Produkcji]])</f>
        <v>43132</v>
      </c>
      <c r="H658">
        <f>IF(G657+F658-soki[[#This Row],[wielkosc_zamowienia]]&lt;0,soki[[#This Row],[wielkosc_zamowienia]],0)</f>
        <v>0</v>
      </c>
      <c r="I658">
        <f>I657+(IF(H657&gt;0,1,0)*IF(soki[[#This Row],[Dzien Produkcji]]=12000,H657,0))</f>
        <v>0</v>
      </c>
    </row>
    <row r="659" spans="1:9" x14ac:dyDescent="0.25">
      <c r="A659">
        <v>658</v>
      </c>
      <c r="B659" s="1">
        <v>44517</v>
      </c>
      <c r="C659" t="s">
        <v>7</v>
      </c>
      <c r="D659">
        <v>1320</v>
      </c>
      <c r="E659">
        <v>1</v>
      </c>
      <c r="F659">
        <f>IF(WEEKDAY(soki[[#This Row],[data]],2)&lt;6,G$759,5000)*IF(soki[[#This Row],[data]]=B658,0,1)</f>
        <v>0</v>
      </c>
      <c r="G659">
        <f>IF(G658-soki[[#This Row],[wielkosc_zamowienia]]+soki[[#This Row],[Dzien Produkcji]]&gt;0,G658+soki[[#This Row],[Dzien Produkcji]]-soki[[#This Row],[wielkosc_zamowienia]],G658+soki[[#This Row],[Dzien Produkcji]])</f>
        <v>41812</v>
      </c>
      <c r="H659">
        <f>IF(G658+F659-soki[[#This Row],[wielkosc_zamowienia]]&lt;0,soki[[#This Row],[wielkosc_zamowienia]],0)</f>
        <v>0</v>
      </c>
      <c r="I659">
        <f>I658+(IF(H658&gt;0,1,0)*IF(soki[[#This Row],[Dzien Produkcji]]=12000,H658,0))</f>
        <v>0</v>
      </c>
    </row>
    <row r="660" spans="1:9" x14ac:dyDescent="0.25">
      <c r="A660">
        <v>659</v>
      </c>
      <c r="B660" s="1">
        <v>44517</v>
      </c>
      <c r="C660" t="s">
        <v>4</v>
      </c>
      <c r="D660">
        <v>8470</v>
      </c>
      <c r="E660">
        <v>1</v>
      </c>
      <c r="F660">
        <f>IF(WEEKDAY(soki[[#This Row],[data]],2)&lt;6,G$759,5000)*IF(soki[[#This Row],[data]]=B659,0,1)</f>
        <v>0</v>
      </c>
      <c r="G660">
        <f>IF(G659-soki[[#This Row],[wielkosc_zamowienia]]+soki[[#This Row],[Dzien Produkcji]]&gt;0,G659+soki[[#This Row],[Dzien Produkcji]]-soki[[#This Row],[wielkosc_zamowienia]],G659+soki[[#This Row],[Dzien Produkcji]])</f>
        <v>33342</v>
      </c>
      <c r="H660">
        <f>IF(G659+F660-soki[[#This Row],[wielkosc_zamowienia]]&lt;0,soki[[#This Row],[wielkosc_zamowienia]],0)</f>
        <v>0</v>
      </c>
      <c r="I660">
        <f>I659+(IF(H659&gt;0,1,0)*IF(soki[[#This Row],[Dzien Produkcji]]=12000,H659,0))</f>
        <v>0</v>
      </c>
    </row>
    <row r="661" spans="1:9" x14ac:dyDescent="0.25">
      <c r="A661">
        <v>660</v>
      </c>
      <c r="B661" s="1">
        <v>44518</v>
      </c>
      <c r="C661" t="s">
        <v>6</v>
      </c>
      <c r="D661">
        <v>1030</v>
      </c>
      <c r="E661">
        <v>1</v>
      </c>
      <c r="F661">
        <f>IF(WEEKDAY(soki[[#This Row],[data]],2)&lt;6,G$759,5000)*IF(soki[[#This Row],[data]]=B660,0,1)</f>
        <v>13179</v>
      </c>
      <c r="G661">
        <f>IF(G660-soki[[#This Row],[wielkosc_zamowienia]]+soki[[#This Row],[Dzien Produkcji]]&gt;0,G660+soki[[#This Row],[Dzien Produkcji]]-soki[[#This Row],[wielkosc_zamowienia]],G660+soki[[#This Row],[Dzien Produkcji]])</f>
        <v>45491</v>
      </c>
      <c r="H661">
        <f>IF(G660+F661-soki[[#This Row],[wielkosc_zamowienia]]&lt;0,soki[[#This Row],[wielkosc_zamowienia]],0)</f>
        <v>0</v>
      </c>
      <c r="I661">
        <f>I660+(IF(H660&gt;0,1,0)*IF(soki[[#This Row],[Dzien Produkcji]]=12000,H660,0))</f>
        <v>0</v>
      </c>
    </row>
    <row r="662" spans="1:9" x14ac:dyDescent="0.25">
      <c r="A662">
        <v>661</v>
      </c>
      <c r="B662" s="1">
        <v>44519</v>
      </c>
      <c r="C662" t="s">
        <v>4</v>
      </c>
      <c r="D662">
        <v>6050</v>
      </c>
      <c r="E662">
        <v>1</v>
      </c>
      <c r="F662">
        <f>IF(WEEKDAY(soki[[#This Row],[data]],2)&lt;6,G$759,5000)*IF(soki[[#This Row],[data]]=B661,0,1)</f>
        <v>13179</v>
      </c>
      <c r="G662">
        <f>IF(G661-soki[[#This Row],[wielkosc_zamowienia]]+soki[[#This Row],[Dzien Produkcji]]&gt;0,G661+soki[[#This Row],[Dzien Produkcji]]-soki[[#This Row],[wielkosc_zamowienia]],G661+soki[[#This Row],[Dzien Produkcji]])</f>
        <v>52620</v>
      </c>
      <c r="H662">
        <f>IF(G661+F662-soki[[#This Row],[wielkosc_zamowienia]]&lt;0,soki[[#This Row],[wielkosc_zamowienia]],0)</f>
        <v>0</v>
      </c>
      <c r="I662">
        <f>I661+(IF(H661&gt;0,1,0)*IF(soki[[#This Row],[Dzien Produkcji]]=12000,H661,0))</f>
        <v>0</v>
      </c>
    </row>
    <row r="663" spans="1:9" x14ac:dyDescent="0.25">
      <c r="A663">
        <v>662</v>
      </c>
      <c r="B663" s="1">
        <v>44519</v>
      </c>
      <c r="C663" t="s">
        <v>5</v>
      </c>
      <c r="D663">
        <v>4740</v>
      </c>
      <c r="E663">
        <v>1</v>
      </c>
      <c r="F663">
        <f>IF(WEEKDAY(soki[[#This Row],[data]],2)&lt;6,G$759,5000)*IF(soki[[#This Row],[data]]=B662,0,1)</f>
        <v>0</v>
      </c>
      <c r="G663">
        <f>IF(G662-soki[[#This Row],[wielkosc_zamowienia]]+soki[[#This Row],[Dzien Produkcji]]&gt;0,G662+soki[[#This Row],[Dzien Produkcji]]-soki[[#This Row],[wielkosc_zamowienia]],G662+soki[[#This Row],[Dzien Produkcji]])</f>
        <v>47880</v>
      </c>
      <c r="H663">
        <f>IF(G662+F663-soki[[#This Row],[wielkosc_zamowienia]]&lt;0,soki[[#This Row],[wielkosc_zamowienia]],0)</f>
        <v>0</v>
      </c>
      <c r="I663">
        <f>I662+(IF(H662&gt;0,1,0)*IF(soki[[#This Row],[Dzien Produkcji]]=12000,H662,0))</f>
        <v>0</v>
      </c>
    </row>
    <row r="664" spans="1:9" x14ac:dyDescent="0.25">
      <c r="A664">
        <v>663</v>
      </c>
      <c r="B664" s="1">
        <v>44520</v>
      </c>
      <c r="C664" t="s">
        <v>4</v>
      </c>
      <c r="D664">
        <v>5270</v>
      </c>
      <c r="E664">
        <v>1</v>
      </c>
      <c r="F664">
        <f>IF(WEEKDAY(soki[[#This Row],[data]],2)&lt;6,G$759,5000)*IF(soki[[#This Row],[data]]=B663,0,1)</f>
        <v>5000</v>
      </c>
      <c r="G664">
        <f>IF(G663-soki[[#This Row],[wielkosc_zamowienia]]+soki[[#This Row],[Dzien Produkcji]]&gt;0,G663+soki[[#This Row],[Dzien Produkcji]]-soki[[#This Row],[wielkosc_zamowienia]],G663+soki[[#This Row],[Dzien Produkcji]])</f>
        <v>47610</v>
      </c>
      <c r="H664">
        <f>IF(G663+F664-soki[[#This Row],[wielkosc_zamowienia]]&lt;0,soki[[#This Row],[wielkosc_zamowienia]],0)</f>
        <v>0</v>
      </c>
      <c r="I664">
        <f>I663+(IF(H663&gt;0,1,0)*IF(soki[[#This Row],[Dzien Produkcji]]=12000,H663,0))</f>
        <v>0</v>
      </c>
    </row>
    <row r="665" spans="1:9" x14ac:dyDescent="0.25">
      <c r="A665">
        <v>664</v>
      </c>
      <c r="B665" s="1">
        <v>44520</v>
      </c>
      <c r="C665" t="s">
        <v>5</v>
      </c>
      <c r="D665">
        <v>9150</v>
      </c>
      <c r="E665">
        <v>1</v>
      </c>
      <c r="F665">
        <f>IF(WEEKDAY(soki[[#This Row],[data]],2)&lt;6,G$759,5000)*IF(soki[[#This Row],[data]]=B664,0,1)</f>
        <v>0</v>
      </c>
      <c r="G665">
        <f>IF(G664-soki[[#This Row],[wielkosc_zamowienia]]+soki[[#This Row],[Dzien Produkcji]]&gt;0,G664+soki[[#This Row],[Dzien Produkcji]]-soki[[#This Row],[wielkosc_zamowienia]],G664+soki[[#This Row],[Dzien Produkcji]])</f>
        <v>38460</v>
      </c>
      <c r="H665">
        <f>IF(G664+F665-soki[[#This Row],[wielkosc_zamowienia]]&lt;0,soki[[#This Row],[wielkosc_zamowienia]],0)</f>
        <v>0</v>
      </c>
      <c r="I665">
        <f>I664+(IF(H664&gt;0,1,0)*IF(soki[[#This Row],[Dzien Produkcji]]=12000,H664,0))</f>
        <v>0</v>
      </c>
    </row>
    <row r="666" spans="1:9" x14ac:dyDescent="0.25">
      <c r="A666">
        <v>665</v>
      </c>
      <c r="B666" s="1">
        <v>44520</v>
      </c>
      <c r="C666" t="s">
        <v>6</v>
      </c>
      <c r="D666">
        <v>8790</v>
      </c>
      <c r="E666">
        <v>1</v>
      </c>
      <c r="F666">
        <f>IF(WEEKDAY(soki[[#This Row],[data]],2)&lt;6,G$759,5000)*IF(soki[[#This Row],[data]]=B665,0,1)</f>
        <v>0</v>
      </c>
      <c r="G666">
        <f>IF(G665-soki[[#This Row],[wielkosc_zamowienia]]+soki[[#This Row],[Dzien Produkcji]]&gt;0,G665+soki[[#This Row],[Dzien Produkcji]]-soki[[#This Row],[wielkosc_zamowienia]],G665+soki[[#This Row],[Dzien Produkcji]])</f>
        <v>29670</v>
      </c>
      <c r="H666">
        <f>IF(G665+F666-soki[[#This Row],[wielkosc_zamowienia]]&lt;0,soki[[#This Row],[wielkosc_zamowienia]],0)</f>
        <v>0</v>
      </c>
      <c r="I666">
        <f>I665+(IF(H665&gt;0,1,0)*IF(soki[[#This Row],[Dzien Produkcji]]=12000,H665,0))</f>
        <v>0</v>
      </c>
    </row>
    <row r="667" spans="1:9" x14ac:dyDescent="0.25">
      <c r="A667">
        <v>666</v>
      </c>
      <c r="B667" s="1">
        <v>44520</v>
      </c>
      <c r="C667" t="s">
        <v>7</v>
      </c>
      <c r="D667">
        <v>2830</v>
      </c>
      <c r="E667">
        <v>1</v>
      </c>
      <c r="F667">
        <f>IF(WEEKDAY(soki[[#This Row],[data]],2)&lt;6,G$759,5000)*IF(soki[[#This Row],[data]]=B666,0,1)</f>
        <v>0</v>
      </c>
      <c r="G667">
        <f>IF(G666-soki[[#This Row],[wielkosc_zamowienia]]+soki[[#This Row],[Dzien Produkcji]]&gt;0,G666+soki[[#This Row],[Dzien Produkcji]]-soki[[#This Row],[wielkosc_zamowienia]],G666+soki[[#This Row],[Dzien Produkcji]])</f>
        <v>26840</v>
      </c>
      <c r="H667">
        <f>IF(G666+F667-soki[[#This Row],[wielkosc_zamowienia]]&lt;0,soki[[#This Row],[wielkosc_zamowienia]],0)</f>
        <v>0</v>
      </c>
      <c r="I667">
        <f>I666+(IF(H666&gt;0,1,0)*IF(soki[[#This Row],[Dzien Produkcji]]=12000,H666,0))</f>
        <v>0</v>
      </c>
    </row>
    <row r="668" spans="1:9" x14ac:dyDescent="0.25">
      <c r="A668">
        <v>667</v>
      </c>
      <c r="B668" s="1">
        <v>44521</v>
      </c>
      <c r="C668" t="s">
        <v>4</v>
      </c>
      <c r="D668">
        <v>1380</v>
      </c>
      <c r="E668">
        <v>1</v>
      </c>
      <c r="F668">
        <f>IF(WEEKDAY(soki[[#This Row],[data]],2)&lt;6,G$759,5000)*IF(soki[[#This Row],[data]]=B667,0,1)</f>
        <v>5000</v>
      </c>
      <c r="G668">
        <f>IF(G667-soki[[#This Row],[wielkosc_zamowienia]]+soki[[#This Row],[Dzien Produkcji]]&gt;0,G667+soki[[#This Row],[Dzien Produkcji]]-soki[[#This Row],[wielkosc_zamowienia]],G667+soki[[#This Row],[Dzien Produkcji]])</f>
        <v>30460</v>
      </c>
      <c r="H668">
        <f>IF(G667+F668-soki[[#This Row],[wielkosc_zamowienia]]&lt;0,soki[[#This Row],[wielkosc_zamowienia]],0)</f>
        <v>0</v>
      </c>
      <c r="I668">
        <f>I667+(IF(H667&gt;0,1,0)*IF(soki[[#This Row],[Dzien Produkcji]]=12000,H667,0))</f>
        <v>0</v>
      </c>
    </row>
    <row r="669" spans="1:9" x14ac:dyDescent="0.25">
      <c r="A669">
        <v>668</v>
      </c>
      <c r="B669" s="1">
        <v>44522</v>
      </c>
      <c r="C669" t="s">
        <v>5</v>
      </c>
      <c r="D669">
        <v>9060</v>
      </c>
      <c r="E669">
        <v>1</v>
      </c>
      <c r="F669">
        <f>IF(WEEKDAY(soki[[#This Row],[data]],2)&lt;6,G$759,5000)*IF(soki[[#This Row],[data]]=B668,0,1)</f>
        <v>13179</v>
      </c>
      <c r="G669">
        <f>IF(G668-soki[[#This Row],[wielkosc_zamowienia]]+soki[[#This Row],[Dzien Produkcji]]&gt;0,G668+soki[[#This Row],[Dzien Produkcji]]-soki[[#This Row],[wielkosc_zamowienia]],G668+soki[[#This Row],[Dzien Produkcji]])</f>
        <v>34579</v>
      </c>
      <c r="H669">
        <f>IF(G668+F669-soki[[#This Row],[wielkosc_zamowienia]]&lt;0,soki[[#This Row],[wielkosc_zamowienia]],0)</f>
        <v>0</v>
      </c>
      <c r="I669">
        <f>I668+(IF(H668&gt;0,1,0)*IF(soki[[#This Row],[Dzien Produkcji]]=12000,H668,0))</f>
        <v>0</v>
      </c>
    </row>
    <row r="670" spans="1:9" x14ac:dyDescent="0.25">
      <c r="A670">
        <v>669</v>
      </c>
      <c r="B670" s="1">
        <v>44522</v>
      </c>
      <c r="C670" t="s">
        <v>7</v>
      </c>
      <c r="D670">
        <v>3190</v>
      </c>
      <c r="E670">
        <v>1</v>
      </c>
      <c r="F670">
        <f>IF(WEEKDAY(soki[[#This Row],[data]],2)&lt;6,G$759,5000)*IF(soki[[#This Row],[data]]=B669,0,1)</f>
        <v>0</v>
      </c>
      <c r="G670">
        <f>IF(G669-soki[[#This Row],[wielkosc_zamowienia]]+soki[[#This Row],[Dzien Produkcji]]&gt;0,G669+soki[[#This Row],[Dzien Produkcji]]-soki[[#This Row],[wielkosc_zamowienia]],G669+soki[[#This Row],[Dzien Produkcji]])</f>
        <v>31389</v>
      </c>
      <c r="H670">
        <f>IF(G669+F670-soki[[#This Row],[wielkosc_zamowienia]]&lt;0,soki[[#This Row],[wielkosc_zamowienia]],0)</f>
        <v>0</v>
      </c>
      <c r="I670">
        <f>I669+(IF(H669&gt;0,1,0)*IF(soki[[#This Row],[Dzien Produkcji]]=12000,H669,0))</f>
        <v>0</v>
      </c>
    </row>
    <row r="671" spans="1:9" x14ac:dyDescent="0.25">
      <c r="A671">
        <v>670</v>
      </c>
      <c r="B671" s="1">
        <v>44522</v>
      </c>
      <c r="C671" t="s">
        <v>6</v>
      </c>
      <c r="D671">
        <v>4380</v>
      </c>
      <c r="E671">
        <v>1</v>
      </c>
      <c r="F671">
        <f>IF(WEEKDAY(soki[[#This Row],[data]],2)&lt;6,G$759,5000)*IF(soki[[#This Row],[data]]=B670,0,1)</f>
        <v>0</v>
      </c>
      <c r="G671">
        <f>IF(G670-soki[[#This Row],[wielkosc_zamowienia]]+soki[[#This Row],[Dzien Produkcji]]&gt;0,G670+soki[[#This Row],[Dzien Produkcji]]-soki[[#This Row],[wielkosc_zamowienia]],G670+soki[[#This Row],[Dzien Produkcji]])</f>
        <v>27009</v>
      </c>
      <c r="H671">
        <f>IF(G670+F671-soki[[#This Row],[wielkosc_zamowienia]]&lt;0,soki[[#This Row],[wielkosc_zamowienia]],0)</f>
        <v>0</v>
      </c>
      <c r="I671">
        <f>I670+(IF(H670&gt;0,1,0)*IF(soki[[#This Row],[Dzien Produkcji]]=12000,H670,0))</f>
        <v>0</v>
      </c>
    </row>
    <row r="672" spans="1:9" x14ac:dyDescent="0.25">
      <c r="A672">
        <v>671</v>
      </c>
      <c r="B672" s="1">
        <v>44522</v>
      </c>
      <c r="C672" t="s">
        <v>4</v>
      </c>
      <c r="D672">
        <v>5930</v>
      </c>
      <c r="E672">
        <v>1</v>
      </c>
      <c r="F672">
        <f>IF(WEEKDAY(soki[[#This Row],[data]],2)&lt;6,G$759,5000)*IF(soki[[#This Row],[data]]=B671,0,1)</f>
        <v>0</v>
      </c>
      <c r="G672">
        <f>IF(G671-soki[[#This Row],[wielkosc_zamowienia]]+soki[[#This Row],[Dzien Produkcji]]&gt;0,G671+soki[[#This Row],[Dzien Produkcji]]-soki[[#This Row],[wielkosc_zamowienia]],G671+soki[[#This Row],[Dzien Produkcji]])</f>
        <v>21079</v>
      </c>
      <c r="H672">
        <f>IF(G671+F672-soki[[#This Row],[wielkosc_zamowienia]]&lt;0,soki[[#This Row],[wielkosc_zamowienia]],0)</f>
        <v>0</v>
      </c>
      <c r="I672">
        <f>I671+(IF(H671&gt;0,1,0)*IF(soki[[#This Row],[Dzien Produkcji]]=12000,H671,0))</f>
        <v>0</v>
      </c>
    </row>
    <row r="673" spans="1:9" x14ac:dyDescent="0.25">
      <c r="A673">
        <v>672</v>
      </c>
      <c r="B673" s="1">
        <v>44523</v>
      </c>
      <c r="C673" t="s">
        <v>5</v>
      </c>
      <c r="D673">
        <v>3980</v>
      </c>
      <c r="E673">
        <v>1</v>
      </c>
      <c r="F673">
        <f>IF(WEEKDAY(soki[[#This Row],[data]],2)&lt;6,G$759,5000)*IF(soki[[#This Row],[data]]=B672,0,1)</f>
        <v>13179</v>
      </c>
      <c r="G673">
        <f>IF(G672-soki[[#This Row],[wielkosc_zamowienia]]+soki[[#This Row],[Dzien Produkcji]]&gt;0,G672+soki[[#This Row],[Dzien Produkcji]]-soki[[#This Row],[wielkosc_zamowienia]],G672+soki[[#This Row],[Dzien Produkcji]])</f>
        <v>30278</v>
      </c>
      <c r="H673">
        <f>IF(G672+F673-soki[[#This Row],[wielkosc_zamowienia]]&lt;0,soki[[#This Row],[wielkosc_zamowienia]],0)</f>
        <v>0</v>
      </c>
      <c r="I673">
        <f>I672+(IF(H672&gt;0,1,0)*IF(soki[[#This Row],[Dzien Produkcji]]=12000,H672,0))</f>
        <v>0</v>
      </c>
    </row>
    <row r="674" spans="1:9" x14ac:dyDescent="0.25">
      <c r="A674">
        <v>673</v>
      </c>
      <c r="B674" s="1">
        <v>44523</v>
      </c>
      <c r="C674" t="s">
        <v>4</v>
      </c>
      <c r="D674">
        <v>9750</v>
      </c>
      <c r="E674">
        <v>1</v>
      </c>
      <c r="F674">
        <f>IF(WEEKDAY(soki[[#This Row],[data]],2)&lt;6,G$759,5000)*IF(soki[[#This Row],[data]]=B673,0,1)</f>
        <v>0</v>
      </c>
      <c r="G674">
        <f>IF(G673-soki[[#This Row],[wielkosc_zamowienia]]+soki[[#This Row],[Dzien Produkcji]]&gt;0,G673+soki[[#This Row],[Dzien Produkcji]]-soki[[#This Row],[wielkosc_zamowienia]],G673+soki[[#This Row],[Dzien Produkcji]])</f>
        <v>20528</v>
      </c>
      <c r="H674">
        <f>IF(G673+F674-soki[[#This Row],[wielkosc_zamowienia]]&lt;0,soki[[#This Row],[wielkosc_zamowienia]],0)</f>
        <v>0</v>
      </c>
      <c r="I674">
        <f>I673+(IF(H673&gt;0,1,0)*IF(soki[[#This Row],[Dzien Produkcji]]=12000,H673,0))</f>
        <v>0</v>
      </c>
    </row>
    <row r="675" spans="1:9" x14ac:dyDescent="0.25">
      <c r="A675">
        <v>674</v>
      </c>
      <c r="B675" s="1">
        <v>44523</v>
      </c>
      <c r="C675" t="s">
        <v>7</v>
      </c>
      <c r="D675">
        <v>7340</v>
      </c>
      <c r="E675">
        <v>1</v>
      </c>
      <c r="F675">
        <f>IF(WEEKDAY(soki[[#This Row],[data]],2)&lt;6,G$759,5000)*IF(soki[[#This Row],[data]]=B674,0,1)</f>
        <v>0</v>
      </c>
      <c r="G675">
        <f>IF(G674-soki[[#This Row],[wielkosc_zamowienia]]+soki[[#This Row],[Dzien Produkcji]]&gt;0,G674+soki[[#This Row],[Dzien Produkcji]]-soki[[#This Row],[wielkosc_zamowienia]],G674+soki[[#This Row],[Dzien Produkcji]])</f>
        <v>13188</v>
      </c>
      <c r="H675">
        <f>IF(G674+F675-soki[[#This Row],[wielkosc_zamowienia]]&lt;0,soki[[#This Row],[wielkosc_zamowienia]],0)</f>
        <v>0</v>
      </c>
      <c r="I675">
        <f>I674+(IF(H674&gt;0,1,0)*IF(soki[[#This Row],[Dzien Produkcji]]=12000,H674,0))</f>
        <v>0</v>
      </c>
    </row>
    <row r="676" spans="1:9" x14ac:dyDescent="0.25">
      <c r="A676">
        <v>675</v>
      </c>
      <c r="B676" s="1">
        <v>44523</v>
      </c>
      <c r="C676" t="s">
        <v>6</v>
      </c>
      <c r="D676">
        <v>5350</v>
      </c>
      <c r="E676">
        <v>1</v>
      </c>
      <c r="F676">
        <f>IF(WEEKDAY(soki[[#This Row],[data]],2)&lt;6,G$759,5000)*IF(soki[[#This Row],[data]]=B675,0,1)</f>
        <v>0</v>
      </c>
      <c r="G676">
        <f>IF(G675-soki[[#This Row],[wielkosc_zamowienia]]+soki[[#This Row],[Dzien Produkcji]]&gt;0,G675+soki[[#This Row],[Dzien Produkcji]]-soki[[#This Row],[wielkosc_zamowienia]],G675+soki[[#This Row],[Dzien Produkcji]])</f>
        <v>7838</v>
      </c>
      <c r="H676">
        <f>IF(G675+F676-soki[[#This Row],[wielkosc_zamowienia]]&lt;0,soki[[#This Row],[wielkosc_zamowienia]],0)</f>
        <v>0</v>
      </c>
      <c r="I676">
        <f>I675+(IF(H675&gt;0,1,0)*IF(soki[[#This Row],[Dzien Produkcji]]=12000,H675,0))</f>
        <v>0</v>
      </c>
    </row>
    <row r="677" spans="1:9" x14ac:dyDescent="0.25">
      <c r="A677">
        <v>676</v>
      </c>
      <c r="B677" s="1">
        <v>44524</v>
      </c>
      <c r="C677" t="s">
        <v>4</v>
      </c>
      <c r="D677">
        <v>5490</v>
      </c>
      <c r="E677">
        <v>1</v>
      </c>
      <c r="F677">
        <f>IF(WEEKDAY(soki[[#This Row],[data]],2)&lt;6,G$759,5000)*IF(soki[[#This Row],[data]]=B676,0,1)</f>
        <v>13179</v>
      </c>
      <c r="G677">
        <f>IF(G676-soki[[#This Row],[wielkosc_zamowienia]]+soki[[#This Row],[Dzien Produkcji]]&gt;0,G676+soki[[#This Row],[Dzien Produkcji]]-soki[[#This Row],[wielkosc_zamowienia]],G676+soki[[#This Row],[Dzien Produkcji]])</f>
        <v>15527</v>
      </c>
      <c r="H677">
        <f>IF(G676+F677-soki[[#This Row],[wielkosc_zamowienia]]&lt;0,soki[[#This Row],[wielkosc_zamowienia]],0)</f>
        <v>0</v>
      </c>
      <c r="I677">
        <f>I676+(IF(H676&gt;0,1,0)*IF(soki[[#This Row],[Dzien Produkcji]]=12000,H676,0))</f>
        <v>0</v>
      </c>
    </row>
    <row r="678" spans="1:9" x14ac:dyDescent="0.25">
      <c r="A678">
        <v>677</v>
      </c>
      <c r="B678" s="1">
        <v>44524</v>
      </c>
      <c r="C678" t="s">
        <v>7</v>
      </c>
      <c r="D678">
        <v>1180</v>
      </c>
      <c r="E678">
        <v>1</v>
      </c>
      <c r="F678">
        <f>IF(WEEKDAY(soki[[#This Row],[data]],2)&lt;6,G$759,5000)*IF(soki[[#This Row],[data]]=B677,0,1)</f>
        <v>0</v>
      </c>
      <c r="G678">
        <f>IF(G677-soki[[#This Row],[wielkosc_zamowienia]]+soki[[#This Row],[Dzien Produkcji]]&gt;0,G677+soki[[#This Row],[Dzien Produkcji]]-soki[[#This Row],[wielkosc_zamowienia]],G677+soki[[#This Row],[Dzien Produkcji]])</f>
        <v>14347</v>
      </c>
      <c r="H678">
        <f>IF(G677+F678-soki[[#This Row],[wielkosc_zamowienia]]&lt;0,soki[[#This Row],[wielkosc_zamowienia]],0)</f>
        <v>0</v>
      </c>
      <c r="I678">
        <f>I677+(IF(H677&gt;0,1,0)*IF(soki[[#This Row],[Dzien Produkcji]]=12000,H677,0))</f>
        <v>0</v>
      </c>
    </row>
    <row r="679" spans="1:9" x14ac:dyDescent="0.25">
      <c r="A679">
        <v>678</v>
      </c>
      <c r="B679" s="1">
        <v>44525</v>
      </c>
      <c r="C679" t="s">
        <v>7</v>
      </c>
      <c r="D679">
        <v>7560</v>
      </c>
      <c r="E679">
        <v>1</v>
      </c>
      <c r="F679">
        <f>IF(WEEKDAY(soki[[#This Row],[data]],2)&lt;6,G$759,5000)*IF(soki[[#This Row],[data]]=B678,0,1)</f>
        <v>13179</v>
      </c>
      <c r="G679">
        <f>IF(G678-soki[[#This Row],[wielkosc_zamowienia]]+soki[[#This Row],[Dzien Produkcji]]&gt;0,G678+soki[[#This Row],[Dzien Produkcji]]-soki[[#This Row],[wielkosc_zamowienia]],G678+soki[[#This Row],[Dzien Produkcji]])</f>
        <v>19966</v>
      </c>
      <c r="H679">
        <f>IF(G678+F679-soki[[#This Row],[wielkosc_zamowienia]]&lt;0,soki[[#This Row],[wielkosc_zamowienia]],0)</f>
        <v>0</v>
      </c>
      <c r="I679">
        <f>I678+(IF(H678&gt;0,1,0)*IF(soki[[#This Row],[Dzien Produkcji]]=12000,H678,0))</f>
        <v>0</v>
      </c>
    </row>
    <row r="680" spans="1:9" x14ac:dyDescent="0.25">
      <c r="A680">
        <v>679</v>
      </c>
      <c r="B680" s="1">
        <v>44526</v>
      </c>
      <c r="C680" t="s">
        <v>5</v>
      </c>
      <c r="D680">
        <v>7970</v>
      </c>
      <c r="E680">
        <v>1</v>
      </c>
      <c r="F680">
        <f>IF(WEEKDAY(soki[[#This Row],[data]],2)&lt;6,G$759,5000)*IF(soki[[#This Row],[data]]=B679,0,1)</f>
        <v>13179</v>
      </c>
      <c r="G680">
        <f>IF(G679-soki[[#This Row],[wielkosc_zamowienia]]+soki[[#This Row],[Dzien Produkcji]]&gt;0,G679+soki[[#This Row],[Dzien Produkcji]]-soki[[#This Row],[wielkosc_zamowienia]],G679+soki[[#This Row],[Dzien Produkcji]])</f>
        <v>25175</v>
      </c>
      <c r="H680">
        <f>IF(G679+F680-soki[[#This Row],[wielkosc_zamowienia]]&lt;0,soki[[#This Row],[wielkosc_zamowienia]],0)</f>
        <v>0</v>
      </c>
      <c r="I680">
        <f>I679+(IF(H679&gt;0,1,0)*IF(soki[[#This Row],[Dzien Produkcji]]=12000,H679,0))</f>
        <v>0</v>
      </c>
    </row>
    <row r="681" spans="1:9" x14ac:dyDescent="0.25">
      <c r="A681">
        <v>680</v>
      </c>
      <c r="B681" s="1">
        <v>44526</v>
      </c>
      <c r="C681" t="s">
        <v>7</v>
      </c>
      <c r="D681">
        <v>2400</v>
      </c>
      <c r="E681">
        <v>1</v>
      </c>
      <c r="F681">
        <f>IF(WEEKDAY(soki[[#This Row],[data]],2)&lt;6,G$759,5000)*IF(soki[[#This Row],[data]]=B680,0,1)</f>
        <v>0</v>
      </c>
      <c r="G681">
        <f>IF(G680-soki[[#This Row],[wielkosc_zamowienia]]+soki[[#This Row],[Dzien Produkcji]]&gt;0,G680+soki[[#This Row],[Dzien Produkcji]]-soki[[#This Row],[wielkosc_zamowienia]],G680+soki[[#This Row],[Dzien Produkcji]])</f>
        <v>22775</v>
      </c>
      <c r="H681">
        <f>IF(G680+F681-soki[[#This Row],[wielkosc_zamowienia]]&lt;0,soki[[#This Row],[wielkosc_zamowienia]],0)</f>
        <v>0</v>
      </c>
      <c r="I681">
        <f>I680+(IF(H680&gt;0,1,0)*IF(soki[[#This Row],[Dzien Produkcji]]=12000,H680,0))</f>
        <v>0</v>
      </c>
    </row>
    <row r="682" spans="1:9" x14ac:dyDescent="0.25">
      <c r="A682">
        <v>681</v>
      </c>
      <c r="B682" s="1">
        <v>44526</v>
      </c>
      <c r="C682" t="s">
        <v>4</v>
      </c>
      <c r="D682">
        <v>7120</v>
      </c>
      <c r="E682">
        <v>1</v>
      </c>
      <c r="F682">
        <f>IF(WEEKDAY(soki[[#This Row],[data]],2)&lt;6,G$759,5000)*IF(soki[[#This Row],[data]]=B681,0,1)</f>
        <v>0</v>
      </c>
      <c r="G682">
        <f>IF(G681-soki[[#This Row],[wielkosc_zamowienia]]+soki[[#This Row],[Dzien Produkcji]]&gt;0,G681+soki[[#This Row],[Dzien Produkcji]]-soki[[#This Row],[wielkosc_zamowienia]],G681+soki[[#This Row],[Dzien Produkcji]])</f>
        <v>15655</v>
      </c>
      <c r="H682">
        <f>IF(G681+F682-soki[[#This Row],[wielkosc_zamowienia]]&lt;0,soki[[#This Row],[wielkosc_zamowienia]],0)</f>
        <v>0</v>
      </c>
      <c r="I682">
        <f>I681+(IF(H681&gt;0,1,0)*IF(soki[[#This Row],[Dzien Produkcji]]=12000,H681,0))</f>
        <v>0</v>
      </c>
    </row>
    <row r="683" spans="1:9" x14ac:dyDescent="0.25">
      <c r="A683">
        <v>682</v>
      </c>
      <c r="B683" s="1">
        <v>44527</v>
      </c>
      <c r="C683" t="s">
        <v>7</v>
      </c>
      <c r="D683">
        <v>3500</v>
      </c>
      <c r="E683">
        <v>1</v>
      </c>
      <c r="F683">
        <f>IF(WEEKDAY(soki[[#This Row],[data]],2)&lt;6,G$759,5000)*IF(soki[[#This Row],[data]]=B682,0,1)</f>
        <v>5000</v>
      </c>
      <c r="G683">
        <f>IF(G682-soki[[#This Row],[wielkosc_zamowienia]]+soki[[#This Row],[Dzien Produkcji]]&gt;0,G682+soki[[#This Row],[Dzien Produkcji]]-soki[[#This Row],[wielkosc_zamowienia]],G682+soki[[#This Row],[Dzien Produkcji]])</f>
        <v>17155</v>
      </c>
      <c r="H683">
        <f>IF(G682+F683-soki[[#This Row],[wielkosc_zamowienia]]&lt;0,soki[[#This Row],[wielkosc_zamowienia]],0)</f>
        <v>0</v>
      </c>
      <c r="I683">
        <f>I682+(IF(H682&gt;0,1,0)*IF(soki[[#This Row],[Dzien Produkcji]]=12000,H682,0))</f>
        <v>0</v>
      </c>
    </row>
    <row r="684" spans="1:9" x14ac:dyDescent="0.25">
      <c r="A684">
        <v>683</v>
      </c>
      <c r="B684" s="1">
        <v>44527</v>
      </c>
      <c r="C684" t="s">
        <v>4</v>
      </c>
      <c r="D684">
        <v>8590</v>
      </c>
      <c r="E684">
        <v>1</v>
      </c>
      <c r="F684">
        <f>IF(WEEKDAY(soki[[#This Row],[data]],2)&lt;6,G$759,5000)*IF(soki[[#This Row],[data]]=B683,0,1)</f>
        <v>0</v>
      </c>
      <c r="G684">
        <f>IF(G683-soki[[#This Row],[wielkosc_zamowienia]]+soki[[#This Row],[Dzien Produkcji]]&gt;0,G683+soki[[#This Row],[Dzien Produkcji]]-soki[[#This Row],[wielkosc_zamowienia]],G683+soki[[#This Row],[Dzien Produkcji]])</f>
        <v>8565</v>
      </c>
      <c r="H684">
        <f>IF(G683+F684-soki[[#This Row],[wielkosc_zamowienia]]&lt;0,soki[[#This Row],[wielkosc_zamowienia]],0)</f>
        <v>0</v>
      </c>
      <c r="I684">
        <f>I683+(IF(H683&gt;0,1,0)*IF(soki[[#This Row],[Dzien Produkcji]]=12000,H683,0))</f>
        <v>0</v>
      </c>
    </row>
    <row r="685" spans="1:9" x14ac:dyDescent="0.25">
      <c r="A685">
        <v>684</v>
      </c>
      <c r="B685" s="1">
        <v>44528</v>
      </c>
      <c r="C685" t="s">
        <v>4</v>
      </c>
      <c r="D685">
        <v>2510</v>
      </c>
      <c r="E685">
        <v>1</v>
      </c>
      <c r="F685">
        <f>IF(WEEKDAY(soki[[#This Row],[data]],2)&lt;6,G$759,5000)*IF(soki[[#This Row],[data]]=B684,0,1)</f>
        <v>5000</v>
      </c>
      <c r="G685">
        <f>IF(G684-soki[[#This Row],[wielkosc_zamowienia]]+soki[[#This Row],[Dzien Produkcji]]&gt;0,G684+soki[[#This Row],[Dzien Produkcji]]-soki[[#This Row],[wielkosc_zamowienia]],G684+soki[[#This Row],[Dzien Produkcji]])</f>
        <v>11055</v>
      </c>
      <c r="H685">
        <f>IF(G684+F685-soki[[#This Row],[wielkosc_zamowienia]]&lt;0,soki[[#This Row],[wielkosc_zamowienia]],0)</f>
        <v>0</v>
      </c>
      <c r="I685">
        <f>I684+(IF(H684&gt;0,1,0)*IF(soki[[#This Row],[Dzien Produkcji]]=12000,H684,0))</f>
        <v>0</v>
      </c>
    </row>
    <row r="686" spans="1:9" x14ac:dyDescent="0.25">
      <c r="A686">
        <v>685</v>
      </c>
      <c r="B686" s="1">
        <v>44528</v>
      </c>
      <c r="C686" t="s">
        <v>5</v>
      </c>
      <c r="D686">
        <v>2180</v>
      </c>
      <c r="E686">
        <v>1</v>
      </c>
      <c r="F686">
        <f>IF(WEEKDAY(soki[[#This Row],[data]],2)&lt;6,G$759,5000)*IF(soki[[#This Row],[data]]=B685,0,1)</f>
        <v>0</v>
      </c>
      <c r="G686">
        <f>IF(G685-soki[[#This Row],[wielkosc_zamowienia]]+soki[[#This Row],[Dzien Produkcji]]&gt;0,G685+soki[[#This Row],[Dzien Produkcji]]-soki[[#This Row],[wielkosc_zamowienia]],G685+soki[[#This Row],[Dzien Produkcji]])</f>
        <v>8875</v>
      </c>
      <c r="H686">
        <f>IF(G685+F686-soki[[#This Row],[wielkosc_zamowienia]]&lt;0,soki[[#This Row],[wielkosc_zamowienia]],0)</f>
        <v>0</v>
      </c>
      <c r="I686">
        <f>I685+(IF(H685&gt;0,1,0)*IF(soki[[#This Row],[Dzien Produkcji]]=12000,H685,0))</f>
        <v>0</v>
      </c>
    </row>
    <row r="687" spans="1:9" x14ac:dyDescent="0.25">
      <c r="A687">
        <v>686</v>
      </c>
      <c r="B687" s="1">
        <v>44528</v>
      </c>
      <c r="C687" t="s">
        <v>6</v>
      </c>
      <c r="D687">
        <v>4710</v>
      </c>
      <c r="E687">
        <v>1</v>
      </c>
      <c r="F687">
        <f>IF(WEEKDAY(soki[[#This Row],[data]],2)&lt;6,G$759,5000)*IF(soki[[#This Row],[data]]=B686,0,1)</f>
        <v>0</v>
      </c>
      <c r="G687">
        <f>IF(G686-soki[[#This Row],[wielkosc_zamowienia]]+soki[[#This Row],[Dzien Produkcji]]&gt;0,G686+soki[[#This Row],[Dzien Produkcji]]-soki[[#This Row],[wielkosc_zamowienia]],G686+soki[[#This Row],[Dzien Produkcji]])</f>
        <v>4165</v>
      </c>
      <c r="H687">
        <f>IF(G686+F687-soki[[#This Row],[wielkosc_zamowienia]]&lt;0,soki[[#This Row],[wielkosc_zamowienia]],0)</f>
        <v>0</v>
      </c>
      <c r="I687">
        <f>I686+(IF(H686&gt;0,1,0)*IF(soki[[#This Row],[Dzien Produkcji]]=12000,H686,0))</f>
        <v>0</v>
      </c>
    </row>
    <row r="688" spans="1:9" x14ac:dyDescent="0.25">
      <c r="A688">
        <v>687</v>
      </c>
      <c r="B688" s="1">
        <v>44529</v>
      </c>
      <c r="C688" t="s">
        <v>5</v>
      </c>
      <c r="D688">
        <v>3830</v>
      </c>
      <c r="E688">
        <v>1</v>
      </c>
      <c r="F688">
        <f>IF(WEEKDAY(soki[[#This Row],[data]],2)&lt;6,G$759,5000)*IF(soki[[#This Row],[data]]=B687,0,1)</f>
        <v>13179</v>
      </c>
      <c r="G688">
        <f>IF(G687-soki[[#This Row],[wielkosc_zamowienia]]+soki[[#This Row],[Dzien Produkcji]]&gt;0,G687+soki[[#This Row],[Dzien Produkcji]]-soki[[#This Row],[wielkosc_zamowienia]],G687+soki[[#This Row],[Dzien Produkcji]])</f>
        <v>13514</v>
      </c>
      <c r="H688">
        <f>IF(G687+F688-soki[[#This Row],[wielkosc_zamowienia]]&lt;0,soki[[#This Row],[wielkosc_zamowienia]],0)</f>
        <v>0</v>
      </c>
      <c r="I688">
        <f>I687+(IF(H687&gt;0,1,0)*IF(soki[[#This Row],[Dzien Produkcji]]=12000,H687,0))</f>
        <v>0</v>
      </c>
    </row>
    <row r="689" spans="1:9" x14ac:dyDescent="0.25">
      <c r="A689">
        <v>688</v>
      </c>
      <c r="B689" s="1">
        <v>44529</v>
      </c>
      <c r="C689" t="s">
        <v>4</v>
      </c>
      <c r="D689">
        <v>3110</v>
      </c>
      <c r="E689">
        <v>1</v>
      </c>
      <c r="F689">
        <f>IF(WEEKDAY(soki[[#This Row],[data]],2)&lt;6,G$759,5000)*IF(soki[[#This Row],[data]]=B688,0,1)</f>
        <v>0</v>
      </c>
      <c r="G689">
        <f>IF(G688-soki[[#This Row],[wielkosc_zamowienia]]+soki[[#This Row],[Dzien Produkcji]]&gt;0,G688+soki[[#This Row],[Dzien Produkcji]]-soki[[#This Row],[wielkosc_zamowienia]],G688+soki[[#This Row],[Dzien Produkcji]])</f>
        <v>10404</v>
      </c>
      <c r="H689">
        <f>IF(G688+F689-soki[[#This Row],[wielkosc_zamowienia]]&lt;0,soki[[#This Row],[wielkosc_zamowienia]],0)</f>
        <v>0</v>
      </c>
      <c r="I689">
        <f>I688+(IF(H688&gt;0,1,0)*IF(soki[[#This Row],[Dzien Produkcji]]=12000,H688,0))</f>
        <v>0</v>
      </c>
    </row>
    <row r="690" spans="1:9" x14ac:dyDescent="0.25">
      <c r="A690">
        <v>689</v>
      </c>
      <c r="B690" s="1">
        <v>44529</v>
      </c>
      <c r="C690" t="s">
        <v>7</v>
      </c>
      <c r="D690">
        <v>9840</v>
      </c>
      <c r="E690">
        <v>1</v>
      </c>
      <c r="F690">
        <f>IF(WEEKDAY(soki[[#This Row],[data]],2)&lt;6,G$759,5000)*IF(soki[[#This Row],[data]]=B689,0,1)</f>
        <v>0</v>
      </c>
      <c r="G690">
        <f>IF(G689-soki[[#This Row],[wielkosc_zamowienia]]+soki[[#This Row],[Dzien Produkcji]]&gt;0,G689+soki[[#This Row],[Dzien Produkcji]]-soki[[#This Row],[wielkosc_zamowienia]],G689+soki[[#This Row],[Dzien Produkcji]])</f>
        <v>564</v>
      </c>
      <c r="H690">
        <f>IF(G689+F690-soki[[#This Row],[wielkosc_zamowienia]]&lt;0,soki[[#This Row],[wielkosc_zamowienia]],0)</f>
        <v>0</v>
      </c>
      <c r="I690">
        <f>I689+(IF(H689&gt;0,1,0)*IF(soki[[#This Row],[Dzien Produkcji]]=12000,H689,0))</f>
        <v>0</v>
      </c>
    </row>
    <row r="691" spans="1:9" x14ac:dyDescent="0.25">
      <c r="A691">
        <v>690</v>
      </c>
      <c r="B691" s="1">
        <v>44530</v>
      </c>
      <c r="C691" t="s">
        <v>4</v>
      </c>
      <c r="D691">
        <v>3880</v>
      </c>
      <c r="E691">
        <v>1</v>
      </c>
      <c r="F691">
        <f>IF(WEEKDAY(soki[[#This Row],[data]],2)&lt;6,G$759,5000)*IF(soki[[#This Row],[data]]=B690,0,1)</f>
        <v>13179</v>
      </c>
      <c r="G691">
        <f>IF(G690-soki[[#This Row],[wielkosc_zamowienia]]+soki[[#This Row],[Dzien Produkcji]]&gt;0,G690+soki[[#This Row],[Dzien Produkcji]]-soki[[#This Row],[wielkosc_zamowienia]],G690+soki[[#This Row],[Dzien Produkcji]])</f>
        <v>9863</v>
      </c>
      <c r="H691">
        <f>IF(G690+F691-soki[[#This Row],[wielkosc_zamowienia]]&lt;0,soki[[#This Row],[wielkosc_zamowienia]],0)</f>
        <v>0</v>
      </c>
      <c r="I691">
        <f>I690+(IF(H690&gt;0,1,0)*IF(soki[[#This Row],[Dzien Produkcji]]=12000,H690,0))</f>
        <v>0</v>
      </c>
    </row>
    <row r="692" spans="1:9" x14ac:dyDescent="0.25">
      <c r="A692">
        <v>691</v>
      </c>
      <c r="B692" s="1">
        <v>44530</v>
      </c>
      <c r="C692" t="s">
        <v>7</v>
      </c>
      <c r="D692">
        <v>9670</v>
      </c>
      <c r="E692">
        <v>1</v>
      </c>
      <c r="F692">
        <f>IF(WEEKDAY(soki[[#This Row],[data]],2)&lt;6,G$759,5000)*IF(soki[[#This Row],[data]]=B691,0,1)</f>
        <v>0</v>
      </c>
      <c r="G692">
        <f>IF(G691-soki[[#This Row],[wielkosc_zamowienia]]+soki[[#This Row],[Dzien Produkcji]]&gt;0,G691+soki[[#This Row],[Dzien Produkcji]]-soki[[#This Row],[wielkosc_zamowienia]],G691+soki[[#This Row],[Dzien Produkcji]])</f>
        <v>193</v>
      </c>
      <c r="H692">
        <f>IF(G691+F692-soki[[#This Row],[wielkosc_zamowienia]]&lt;0,soki[[#This Row],[wielkosc_zamowienia]],0)</f>
        <v>0</v>
      </c>
      <c r="I692">
        <f>I691+(IF(H691&gt;0,1,0)*IF(soki[[#This Row],[Dzien Produkcji]]=12000,H691,0))</f>
        <v>0</v>
      </c>
    </row>
    <row r="693" spans="1:9" x14ac:dyDescent="0.25">
      <c r="A693">
        <v>692</v>
      </c>
      <c r="B693" s="1">
        <v>44531</v>
      </c>
      <c r="C693" t="s">
        <v>7</v>
      </c>
      <c r="D693">
        <v>3510</v>
      </c>
      <c r="E693">
        <v>1</v>
      </c>
      <c r="F693">
        <f>IF(WEEKDAY(soki[[#This Row],[data]],2)&lt;6,G$759,5000)*IF(soki[[#This Row],[data]]=B692,0,1)</f>
        <v>13179</v>
      </c>
      <c r="G693">
        <f>IF(G692-soki[[#This Row],[wielkosc_zamowienia]]+soki[[#This Row],[Dzien Produkcji]]&gt;0,G692+soki[[#This Row],[Dzien Produkcji]]-soki[[#This Row],[wielkosc_zamowienia]],G692+soki[[#This Row],[Dzien Produkcji]])</f>
        <v>9862</v>
      </c>
      <c r="H693">
        <f>IF(G692+F693-soki[[#This Row],[wielkosc_zamowienia]]&lt;0,soki[[#This Row],[wielkosc_zamowienia]],0)</f>
        <v>0</v>
      </c>
      <c r="I693">
        <f>I692+(IF(H692&gt;0,1,0)*IF(soki[[#This Row],[Dzien Produkcji]]=12000,H692,0))</f>
        <v>0</v>
      </c>
    </row>
    <row r="694" spans="1:9" x14ac:dyDescent="0.25">
      <c r="A694">
        <v>693</v>
      </c>
      <c r="B694" s="1">
        <v>44532</v>
      </c>
      <c r="C694" t="s">
        <v>7</v>
      </c>
      <c r="D694">
        <v>5820</v>
      </c>
      <c r="E694">
        <v>1</v>
      </c>
      <c r="F694">
        <f>IF(WEEKDAY(soki[[#This Row],[data]],2)&lt;6,G$759,5000)*IF(soki[[#This Row],[data]]=B693,0,1)</f>
        <v>13179</v>
      </c>
      <c r="G694">
        <f>IF(G693-soki[[#This Row],[wielkosc_zamowienia]]+soki[[#This Row],[Dzien Produkcji]]&gt;0,G693+soki[[#This Row],[Dzien Produkcji]]-soki[[#This Row],[wielkosc_zamowienia]],G693+soki[[#This Row],[Dzien Produkcji]])</f>
        <v>17221</v>
      </c>
      <c r="H694">
        <f>IF(G693+F694-soki[[#This Row],[wielkosc_zamowienia]]&lt;0,soki[[#This Row],[wielkosc_zamowienia]],0)</f>
        <v>0</v>
      </c>
      <c r="I694">
        <f>I693+(IF(H693&gt;0,1,0)*IF(soki[[#This Row],[Dzien Produkcji]]=12000,H693,0))</f>
        <v>0</v>
      </c>
    </row>
    <row r="695" spans="1:9" x14ac:dyDescent="0.25">
      <c r="A695">
        <v>694</v>
      </c>
      <c r="B695" s="1">
        <v>44532</v>
      </c>
      <c r="C695" t="s">
        <v>4</v>
      </c>
      <c r="D695">
        <v>1950</v>
      </c>
      <c r="E695">
        <v>1</v>
      </c>
      <c r="F695">
        <f>IF(WEEKDAY(soki[[#This Row],[data]],2)&lt;6,G$759,5000)*IF(soki[[#This Row],[data]]=B694,0,1)</f>
        <v>0</v>
      </c>
      <c r="G695">
        <f>IF(G694-soki[[#This Row],[wielkosc_zamowienia]]+soki[[#This Row],[Dzien Produkcji]]&gt;0,G694+soki[[#This Row],[Dzien Produkcji]]-soki[[#This Row],[wielkosc_zamowienia]],G694+soki[[#This Row],[Dzien Produkcji]])</f>
        <v>15271</v>
      </c>
      <c r="H695">
        <f>IF(G694+F695-soki[[#This Row],[wielkosc_zamowienia]]&lt;0,soki[[#This Row],[wielkosc_zamowienia]],0)</f>
        <v>0</v>
      </c>
      <c r="I695">
        <f>I694+(IF(H694&gt;0,1,0)*IF(soki[[#This Row],[Dzien Produkcji]]=12000,H694,0))</f>
        <v>0</v>
      </c>
    </row>
    <row r="696" spans="1:9" x14ac:dyDescent="0.25">
      <c r="A696">
        <v>695</v>
      </c>
      <c r="B696" s="1">
        <v>44533</v>
      </c>
      <c r="C696" t="s">
        <v>7</v>
      </c>
      <c r="D696">
        <v>1310</v>
      </c>
      <c r="E696">
        <v>1</v>
      </c>
      <c r="F696">
        <f>IF(WEEKDAY(soki[[#This Row],[data]],2)&lt;6,G$759,5000)*IF(soki[[#This Row],[data]]=B695,0,1)</f>
        <v>13179</v>
      </c>
      <c r="G696">
        <f>IF(G695-soki[[#This Row],[wielkosc_zamowienia]]+soki[[#This Row],[Dzien Produkcji]]&gt;0,G695+soki[[#This Row],[Dzien Produkcji]]-soki[[#This Row],[wielkosc_zamowienia]],G695+soki[[#This Row],[Dzien Produkcji]])</f>
        <v>27140</v>
      </c>
      <c r="H696">
        <f>IF(G695+F696-soki[[#This Row],[wielkosc_zamowienia]]&lt;0,soki[[#This Row],[wielkosc_zamowienia]],0)</f>
        <v>0</v>
      </c>
      <c r="I696">
        <f>I695+(IF(H695&gt;0,1,0)*IF(soki[[#This Row],[Dzien Produkcji]]=12000,H695,0))</f>
        <v>0</v>
      </c>
    </row>
    <row r="697" spans="1:9" x14ac:dyDescent="0.25">
      <c r="A697">
        <v>696</v>
      </c>
      <c r="B697" s="1">
        <v>44533</v>
      </c>
      <c r="C697" t="s">
        <v>5</v>
      </c>
      <c r="D697">
        <v>3850</v>
      </c>
      <c r="E697">
        <v>1</v>
      </c>
      <c r="F697">
        <f>IF(WEEKDAY(soki[[#This Row],[data]],2)&lt;6,G$759,5000)*IF(soki[[#This Row],[data]]=B696,0,1)</f>
        <v>0</v>
      </c>
      <c r="G697">
        <f>IF(G696-soki[[#This Row],[wielkosc_zamowienia]]+soki[[#This Row],[Dzien Produkcji]]&gt;0,G696+soki[[#This Row],[Dzien Produkcji]]-soki[[#This Row],[wielkosc_zamowienia]],G696+soki[[#This Row],[Dzien Produkcji]])</f>
        <v>23290</v>
      </c>
      <c r="H697">
        <f>IF(G696+F697-soki[[#This Row],[wielkosc_zamowienia]]&lt;0,soki[[#This Row],[wielkosc_zamowienia]],0)</f>
        <v>0</v>
      </c>
      <c r="I697">
        <f>I696+(IF(H696&gt;0,1,0)*IF(soki[[#This Row],[Dzien Produkcji]]=12000,H696,0))</f>
        <v>0</v>
      </c>
    </row>
    <row r="698" spans="1:9" x14ac:dyDescent="0.25">
      <c r="A698">
        <v>697</v>
      </c>
      <c r="B698" s="1">
        <v>44533</v>
      </c>
      <c r="C698" t="s">
        <v>6</v>
      </c>
      <c r="D698">
        <v>4160</v>
      </c>
      <c r="E698">
        <v>1</v>
      </c>
      <c r="F698">
        <f>IF(WEEKDAY(soki[[#This Row],[data]],2)&lt;6,G$759,5000)*IF(soki[[#This Row],[data]]=B697,0,1)</f>
        <v>0</v>
      </c>
      <c r="G698">
        <f>IF(G697-soki[[#This Row],[wielkosc_zamowienia]]+soki[[#This Row],[Dzien Produkcji]]&gt;0,G697+soki[[#This Row],[Dzien Produkcji]]-soki[[#This Row],[wielkosc_zamowienia]],G697+soki[[#This Row],[Dzien Produkcji]])</f>
        <v>19130</v>
      </c>
      <c r="H698">
        <f>IF(G697+F698-soki[[#This Row],[wielkosc_zamowienia]]&lt;0,soki[[#This Row],[wielkosc_zamowienia]],0)</f>
        <v>0</v>
      </c>
      <c r="I698">
        <f>I697+(IF(H697&gt;0,1,0)*IF(soki[[#This Row],[Dzien Produkcji]]=12000,H697,0))</f>
        <v>0</v>
      </c>
    </row>
    <row r="699" spans="1:9" x14ac:dyDescent="0.25">
      <c r="A699">
        <v>698</v>
      </c>
      <c r="B699" s="1">
        <v>44534</v>
      </c>
      <c r="C699" t="s">
        <v>7</v>
      </c>
      <c r="D699">
        <v>3550</v>
      </c>
      <c r="E699">
        <v>1</v>
      </c>
      <c r="F699">
        <f>IF(WEEKDAY(soki[[#This Row],[data]],2)&lt;6,G$759,5000)*IF(soki[[#This Row],[data]]=B698,0,1)</f>
        <v>5000</v>
      </c>
      <c r="G699">
        <f>IF(G698-soki[[#This Row],[wielkosc_zamowienia]]+soki[[#This Row],[Dzien Produkcji]]&gt;0,G698+soki[[#This Row],[Dzien Produkcji]]-soki[[#This Row],[wielkosc_zamowienia]],G698+soki[[#This Row],[Dzien Produkcji]])</f>
        <v>20580</v>
      </c>
      <c r="H699">
        <f>IF(G698+F699-soki[[#This Row],[wielkosc_zamowienia]]&lt;0,soki[[#This Row],[wielkosc_zamowienia]],0)</f>
        <v>0</v>
      </c>
      <c r="I699">
        <f>I698+(IF(H698&gt;0,1,0)*IF(soki[[#This Row],[Dzien Produkcji]]=12000,H698,0))</f>
        <v>0</v>
      </c>
    </row>
    <row r="700" spans="1:9" x14ac:dyDescent="0.25">
      <c r="A700">
        <v>699</v>
      </c>
      <c r="B700" s="1">
        <v>44534</v>
      </c>
      <c r="C700" t="s">
        <v>5</v>
      </c>
      <c r="D700">
        <v>2700</v>
      </c>
      <c r="E700">
        <v>1</v>
      </c>
      <c r="F700">
        <f>IF(WEEKDAY(soki[[#This Row],[data]],2)&lt;6,G$759,5000)*IF(soki[[#This Row],[data]]=B699,0,1)</f>
        <v>0</v>
      </c>
      <c r="G700">
        <f>IF(G699-soki[[#This Row],[wielkosc_zamowienia]]+soki[[#This Row],[Dzien Produkcji]]&gt;0,G699+soki[[#This Row],[Dzien Produkcji]]-soki[[#This Row],[wielkosc_zamowienia]],G699+soki[[#This Row],[Dzien Produkcji]])</f>
        <v>17880</v>
      </c>
      <c r="H700">
        <f>IF(G699+F700-soki[[#This Row],[wielkosc_zamowienia]]&lt;0,soki[[#This Row],[wielkosc_zamowienia]],0)</f>
        <v>0</v>
      </c>
      <c r="I700">
        <f>I699+(IF(H699&gt;0,1,0)*IF(soki[[#This Row],[Dzien Produkcji]]=12000,H699,0))</f>
        <v>0</v>
      </c>
    </row>
    <row r="701" spans="1:9" x14ac:dyDescent="0.25">
      <c r="A701">
        <v>700</v>
      </c>
      <c r="B701" s="1">
        <v>44535</v>
      </c>
      <c r="C701" t="s">
        <v>4</v>
      </c>
      <c r="D701">
        <v>4620</v>
      </c>
      <c r="E701">
        <v>1</v>
      </c>
      <c r="F701">
        <f>IF(WEEKDAY(soki[[#This Row],[data]],2)&lt;6,G$759,5000)*IF(soki[[#This Row],[data]]=B700,0,1)</f>
        <v>5000</v>
      </c>
      <c r="G701">
        <f>IF(G700-soki[[#This Row],[wielkosc_zamowienia]]+soki[[#This Row],[Dzien Produkcji]]&gt;0,G700+soki[[#This Row],[Dzien Produkcji]]-soki[[#This Row],[wielkosc_zamowienia]],G700+soki[[#This Row],[Dzien Produkcji]])</f>
        <v>18260</v>
      </c>
      <c r="H701">
        <f>IF(G700+F701-soki[[#This Row],[wielkosc_zamowienia]]&lt;0,soki[[#This Row],[wielkosc_zamowienia]],0)</f>
        <v>0</v>
      </c>
      <c r="I701">
        <f>I700+(IF(H700&gt;0,1,0)*IF(soki[[#This Row],[Dzien Produkcji]]=12000,H700,0))</f>
        <v>0</v>
      </c>
    </row>
    <row r="702" spans="1:9" x14ac:dyDescent="0.25">
      <c r="A702">
        <v>701</v>
      </c>
      <c r="B702" s="1">
        <v>44535</v>
      </c>
      <c r="C702" t="s">
        <v>5</v>
      </c>
      <c r="D702">
        <v>5060</v>
      </c>
      <c r="E702">
        <v>1</v>
      </c>
      <c r="F702">
        <f>IF(WEEKDAY(soki[[#This Row],[data]],2)&lt;6,G$759,5000)*IF(soki[[#This Row],[data]]=B701,0,1)</f>
        <v>0</v>
      </c>
      <c r="G702">
        <f>IF(G701-soki[[#This Row],[wielkosc_zamowienia]]+soki[[#This Row],[Dzien Produkcji]]&gt;0,G701+soki[[#This Row],[Dzien Produkcji]]-soki[[#This Row],[wielkosc_zamowienia]],G701+soki[[#This Row],[Dzien Produkcji]])</f>
        <v>13200</v>
      </c>
      <c r="H702">
        <f>IF(G701+F702-soki[[#This Row],[wielkosc_zamowienia]]&lt;0,soki[[#This Row],[wielkosc_zamowienia]],0)</f>
        <v>0</v>
      </c>
      <c r="I702">
        <f>I701+(IF(H701&gt;0,1,0)*IF(soki[[#This Row],[Dzien Produkcji]]=12000,H701,0))</f>
        <v>0</v>
      </c>
    </row>
    <row r="703" spans="1:9" x14ac:dyDescent="0.25">
      <c r="A703">
        <v>702</v>
      </c>
      <c r="B703" s="1">
        <v>44536</v>
      </c>
      <c r="C703" t="s">
        <v>4</v>
      </c>
      <c r="D703">
        <v>2550</v>
      </c>
      <c r="E703">
        <v>1</v>
      </c>
      <c r="F703">
        <f>IF(WEEKDAY(soki[[#This Row],[data]],2)&lt;6,G$759,5000)*IF(soki[[#This Row],[data]]=B702,0,1)</f>
        <v>13179</v>
      </c>
      <c r="G703">
        <f>IF(G702-soki[[#This Row],[wielkosc_zamowienia]]+soki[[#This Row],[Dzien Produkcji]]&gt;0,G702+soki[[#This Row],[Dzien Produkcji]]-soki[[#This Row],[wielkosc_zamowienia]],G702+soki[[#This Row],[Dzien Produkcji]])</f>
        <v>23829</v>
      </c>
      <c r="H703">
        <f>IF(G702+F703-soki[[#This Row],[wielkosc_zamowienia]]&lt;0,soki[[#This Row],[wielkosc_zamowienia]],0)</f>
        <v>0</v>
      </c>
      <c r="I703">
        <f>I702+(IF(H702&gt;0,1,0)*IF(soki[[#This Row],[Dzien Produkcji]]=12000,H702,0))</f>
        <v>0</v>
      </c>
    </row>
    <row r="704" spans="1:9" x14ac:dyDescent="0.25">
      <c r="A704">
        <v>703</v>
      </c>
      <c r="B704" s="1">
        <v>44536</v>
      </c>
      <c r="C704" t="s">
        <v>5</v>
      </c>
      <c r="D704">
        <v>4310</v>
      </c>
      <c r="E704">
        <v>1</v>
      </c>
      <c r="F704">
        <f>IF(WEEKDAY(soki[[#This Row],[data]],2)&lt;6,G$759,5000)*IF(soki[[#This Row],[data]]=B703,0,1)</f>
        <v>0</v>
      </c>
      <c r="G704">
        <f>IF(G703-soki[[#This Row],[wielkosc_zamowienia]]+soki[[#This Row],[Dzien Produkcji]]&gt;0,G703+soki[[#This Row],[Dzien Produkcji]]-soki[[#This Row],[wielkosc_zamowienia]],G703+soki[[#This Row],[Dzien Produkcji]])</f>
        <v>19519</v>
      </c>
      <c r="H704">
        <f>IF(G703+F704-soki[[#This Row],[wielkosc_zamowienia]]&lt;0,soki[[#This Row],[wielkosc_zamowienia]],0)</f>
        <v>0</v>
      </c>
      <c r="I704">
        <f>I703+(IF(H703&gt;0,1,0)*IF(soki[[#This Row],[Dzien Produkcji]]=12000,H703,0))</f>
        <v>0</v>
      </c>
    </row>
    <row r="705" spans="1:9" x14ac:dyDescent="0.25">
      <c r="A705">
        <v>704</v>
      </c>
      <c r="B705" s="1">
        <v>44536</v>
      </c>
      <c r="C705" t="s">
        <v>6</v>
      </c>
      <c r="D705">
        <v>7210</v>
      </c>
      <c r="E705">
        <v>1</v>
      </c>
      <c r="F705">
        <f>IF(WEEKDAY(soki[[#This Row],[data]],2)&lt;6,G$759,5000)*IF(soki[[#This Row],[data]]=B704,0,1)</f>
        <v>0</v>
      </c>
      <c r="G705">
        <f>IF(G704-soki[[#This Row],[wielkosc_zamowienia]]+soki[[#This Row],[Dzien Produkcji]]&gt;0,G704+soki[[#This Row],[Dzien Produkcji]]-soki[[#This Row],[wielkosc_zamowienia]],G704+soki[[#This Row],[Dzien Produkcji]])</f>
        <v>12309</v>
      </c>
      <c r="H705">
        <f>IF(G704+F705-soki[[#This Row],[wielkosc_zamowienia]]&lt;0,soki[[#This Row],[wielkosc_zamowienia]],0)</f>
        <v>0</v>
      </c>
      <c r="I705">
        <f>I704+(IF(H704&gt;0,1,0)*IF(soki[[#This Row],[Dzien Produkcji]]=12000,H704,0))</f>
        <v>0</v>
      </c>
    </row>
    <row r="706" spans="1:9" x14ac:dyDescent="0.25">
      <c r="A706">
        <v>705</v>
      </c>
      <c r="B706" s="1">
        <v>44537</v>
      </c>
      <c r="C706" t="s">
        <v>6</v>
      </c>
      <c r="D706">
        <v>3560</v>
      </c>
      <c r="E706">
        <v>1</v>
      </c>
      <c r="F706">
        <f>IF(WEEKDAY(soki[[#This Row],[data]],2)&lt;6,G$759,5000)*IF(soki[[#This Row],[data]]=B705,0,1)</f>
        <v>13179</v>
      </c>
      <c r="G706">
        <f>IF(G705-soki[[#This Row],[wielkosc_zamowienia]]+soki[[#This Row],[Dzien Produkcji]]&gt;0,G705+soki[[#This Row],[Dzien Produkcji]]-soki[[#This Row],[wielkosc_zamowienia]],G705+soki[[#This Row],[Dzien Produkcji]])</f>
        <v>21928</v>
      </c>
      <c r="H706">
        <f>IF(G705+F706-soki[[#This Row],[wielkosc_zamowienia]]&lt;0,soki[[#This Row],[wielkosc_zamowienia]],0)</f>
        <v>0</v>
      </c>
      <c r="I706">
        <f>I705+(IF(H705&gt;0,1,0)*IF(soki[[#This Row],[Dzien Produkcji]]=12000,H705,0))</f>
        <v>0</v>
      </c>
    </row>
    <row r="707" spans="1:9" x14ac:dyDescent="0.25">
      <c r="A707">
        <v>706</v>
      </c>
      <c r="B707" s="1">
        <v>44538</v>
      </c>
      <c r="C707" t="s">
        <v>5</v>
      </c>
      <c r="D707">
        <v>520</v>
      </c>
      <c r="E707">
        <v>1</v>
      </c>
      <c r="F707">
        <f>IF(WEEKDAY(soki[[#This Row],[data]],2)&lt;6,G$759,5000)*IF(soki[[#This Row],[data]]=B706,0,1)</f>
        <v>13179</v>
      </c>
      <c r="G707">
        <f>IF(G706-soki[[#This Row],[wielkosc_zamowienia]]+soki[[#This Row],[Dzien Produkcji]]&gt;0,G706+soki[[#This Row],[Dzien Produkcji]]-soki[[#This Row],[wielkosc_zamowienia]],G706+soki[[#This Row],[Dzien Produkcji]])</f>
        <v>34587</v>
      </c>
      <c r="H707">
        <f>IF(G706+F707-soki[[#This Row],[wielkosc_zamowienia]]&lt;0,soki[[#This Row],[wielkosc_zamowienia]],0)</f>
        <v>0</v>
      </c>
      <c r="I707">
        <f>I706+(IF(H706&gt;0,1,0)*IF(soki[[#This Row],[Dzien Produkcji]]=12000,H706,0))</f>
        <v>0</v>
      </c>
    </row>
    <row r="708" spans="1:9" x14ac:dyDescent="0.25">
      <c r="A708">
        <v>707</v>
      </c>
      <c r="B708" s="1">
        <v>44539</v>
      </c>
      <c r="C708" t="s">
        <v>7</v>
      </c>
      <c r="D708">
        <v>6090</v>
      </c>
      <c r="E708">
        <v>1</v>
      </c>
      <c r="F708">
        <f>IF(WEEKDAY(soki[[#This Row],[data]],2)&lt;6,G$759,5000)*IF(soki[[#This Row],[data]]=B707,0,1)</f>
        <v>13179</v>
      </c>
      <c r="G708">
        <f>IF(G707-soki[[#This Row],[wielkosc_zamowienia]]+soki[[#This Row],[Dzien Produkcji]]&gt;0,G707+soki[[#This Row],[Dzien Produkcji]]-soki[[#This Row],[wielkosc_zamowienia]],G707+soki[[#This Row],[Dzien Produkcji]])</f>
        <v>41676</v>
      </c>
      <c r="H708">
        <f>IF(G707+F708-soki[[#This Row],[wielkosc_zamowienia]]&lt;0,soki[[#This Row],[wielkosc_zamowienia]],0)</f>
        <v>0</v>
      </c>
      <c r="I708">
        <f>I707+(IF(H707&gt;0,1,0)*IF(soki[[#This Row],[Dzien Produkcji]]=12000,H707,0))</f>
        <v>0</v>
      </c>
    </row>
    <row r="709" spans="1:9" x14ac:dyDescent="0.25">
      <c r="A709">
        <v>708</v>
      </c>
      <c r="B709" s="1">
        <v>44540</v>
      </c>
      <c r="C709" t="s">
        <v>4</v>
      </c>
      <c r="D709">
        <v>570</v>
      </c>
      <c r="E709">
        <v>1</v>
      </c>
      <c r="F709">
        <f>IF(WEEKDAY(soki[[#This Row],[data]],2)&lt;6,G$759,5000)*IF(soki[[#This Row],[data]]=B708,0,1)</f>
        <v>13179</v>
      </c>
      <c r="G709">
        <f>IF(G708-soki[[#This Row],[wielkosc_zamowienia]]+soki[[#This Row],[Dzien Produkcji]]&gt;0,G708+soki[[#This Row],[Dzien Produkcji]]-soki[[#This Row],[wielkosc_zamowienia]],G708+soki[[#This Row],[Dzien Produkcji]])</f>
        <v>54285</v>
      </c>
      <c r="H709">
        <f>IF(G708+F709-soki[[#This Row],[wielkosc_zamowienia]]&lt;0,soki[[#This Row],[wielkosc_zamowienia]],0)</f>
        <v>0</v>
      </c>
      <c r="I709">
        <f>I708+(IF(H708&gt;0,1,0)*IF(soki[[#This Row],[Dzien Produkcji]]=12000,H708,0))</f>
        <v>0</v>
      </c>
    </row>
    <row r="710" spans="1:9" x14ac:dyDescent="0.25">
      <c r="A710">
        <v>709</v>
      </c>
      <c r="B710" s="1">
        <v>44541</v>
      </c>
      <c r="C710" t="s">
        <v>4</v>
      </c>
      <c r="D710">
        <v>9510</v>
      </c>
      <c r="E710">
        <v>1</v>
      </c>
      <c r="F710">
        <f>IF(WEEKDAY(soki[[#This Row],[data]],2)&lt;6,G$759,5000)*IF(soki[[#This Row],[data]]=B709,0,1)</f>
        <v>5000</v>
      </c>
      <c r="G710">
        <f>IF(G709-soki[[#This Row],[wielkosc_zamowienia]]+soki[[#This Row],[Dzien Produkcji]]&gt;0,G709+soki[[#This Row],[Dzien Produkcji]]-soki[[#This Row],[wielkosc_zamowienia]],G709+soki[[#This Row],[Dzien Produkcji]])</f>
        <v>49775</v>
      </c>
      <c r="H710">
        <f>IF(G709+F710-soki[[#This Row],[wielkosc_zamowienia]]&lt;0,soki[[#This Row],[wielkosc_zamowienia]],0)</f>
        <v>0</v>
      </c>
      <c r="I710">
        <f>I709+(IF(H709&gt;0,1,0)*IF(soki[[#This Row],[Dzien Produkcji]]=12000,H709,0))</f>
        <v>0</v>
      </c>
    </row>
    <row r="711" spans="1:9" x14ac:dyDescent="0.25">
      <c r="A711">
        <v>710</v>
      </c>
      <c r="B711" s="1">
        <v>44541</v>
      </c>
      <c r="C711" t="s">
        <v>7</v>
      </c>
      <c r="D711">
        <v>2480</v>
      </c>
      <c r="E711">
        <v>1</v>
      </c>
      <c r="F711">
        <f>IF(WEEKDAY(soki[[#This Row],[data]],2)&lt;6,G$759,5000)*IF(soki[[#This Row],[data]]=B710,0,1)</f>
        <v>0</v>
      </c>
      <c r="G711">
        <f>IF(G710-soki[[#This Row],[wielkosc_zamowienia]]+soki[[#This Row],[Dzien Produkcji]]&gt;0,G710+soki[[#This Row],[Dzien Produkcji]]-soki[[#This Row],[wielkosc_zamowienia]],G710+soki[[#This Row],[Dzien Produkcji]])</f>
        <v>47295</v>
      </c>
      <c r="H711">
        <f>IF(G710+F711-soki[[#This Row],[wielkosc_zamowienia]]&lt;0,soki[[#This Row],[wielkosc_zamowienia]],0)</f>
        <v>0</v>
      </c>
      <c r="I711">
        <f>I710+(IF(H710&gt;0,1,0)*IF(soki[[#This Row],[Dzien Produkcji]]=12000,H710,0))</f>
        <v>0</v>
      </c>
    </row>
    <row r="712" spans="1:9" x14ac:dyDescent="0.25">
      <c r="A712">
        <v>711</v>
      </c>
      <c r="B712" s="1">
        <v>44541</v>
      </c>
      <c r="C712" t="s">
        <v>6</v>
      </c>
      <c r="D712">
        <v>8000</v>
      </c>
      <c r="E712">
        <v>1</v>
      </c>
      <c r="F712">
        <f>IF(WEEKDAY(soki[[#This Row],[data]],2)&lt;6,G$759,5000)*IF(soki[[#This Row],[data]]=B711,0,1)</f>
        <v>0</v>
      </c>
      <c r="G712">
        <f>IF(G711-soki[[#This Row],[wielkosc_zamowienia]]+soki[[#This Row],[Dzien Produkcji]]&gt;0,G711+soki[[#This Row],[Dzien Produkcji]]-soki[[#This Row],[wielkosc_zamowienia]],G711+soki[[#This Row],[Dzien Produkcji]])</f>
        <v>39295</v>
      </c>
      <c r="H712">
        <f>IF(G711+F712-soki[[#This Row],[wielkosc_zamowienia]]&lt;0,soki[[#This Row],[wielkosc_zamowienia]],0)</f>
        <v>0</v>
      </c>
      <c r="I712">
        <f>I711+(IF(H711&gt;0,1,0)*IF(soki[[#This Row],[Dzien Produkcji]]=12000,H711,0))</f>
        <v>0</v>
      </c>
    </row>
    <row r="713" spans="1:9" x14ac:dyDescent="0.25">
      <c r="A713">
        <v>712</v>
      </c>
      <c r="B713" s="1">
        <v>44542</v>
      </c>
      <c r="C713" t="s">
        <v>5</v>
      </c>
      <c r="D713">
        <v>9990</v>
      </c>
      <c r="E713">
        <v>1</v>
      </c>
      <c r="F713">
        <f>IF(WEEKDAY(soki[[#This Row],[data]],2)&lt;6,G$759,5000)*IF(soki[[#This Row],[data]]=B712,0,1)</f>
        <v>5000</v>
      </c>
      <c r="G713">
        <f>IF(G712-soki[[#This Row],[wielkosc_zamowienia]]+soki[[#This Row],[Dzien Produkcji]]&gt;0,G712+soki[[#This Row],[Dzien Produkcji]]-soki[[#This Row],[wielkosc_zamowienia]],G712+soki[[#This Row],[Dzien Produkcji]])</f>
        <v>34305</v>
      </c>
      <c r="H713">
        <f>IF(G712+F713-soki[[#This Row],[wielkosc_zamowienia]]&lt;0,soki[[#This Row],[wielkosc_zamowienia]],0)</f>
        <v>0</v>
      </c>
      <c r="I713">
        <f>I712+(IF(H712&gt;0,1,0)*IF(soki[[#This Row],[Dzien Produkcji]]=12000,H712,0))</f>
        <v>0</v>
      </c>
    </row>
    <row r="714" spans="1:9" x14ac:dyDescent="0.25">
      <c r="A714">
        <v>713</v>
      </c>
      <c r="B714" s="1">
        <v>44542</v>
      </c>
      <c r="C714" t="s">
        <v>4</v>
      </c>
      <c r="D714">
        <v>2750</v>
      </c>
      <c r="E714">
        <v>1</v>
      </c>
      <c r="F714">
        <f>IF(WEEKDAY(soki[[#This Row],[data]],2)&lt;6,G$759,5000)*IF(soki[[#This Row],[data]]=B713,0,1)</f>
        <v>0</v>
      </c>
      <c r="G714">
        <f>IF(G713-soki[[#This Row],[wielkosc_zamowienia]]+soki[[#This Row],[Dzien Produkcji]]&gt;0,G713+soki[[#This Row],[Dzien Produkcji]]-soki[[#This Row],[wielkosc_zamowienia]],G713+soki[[#This Row],[Dzien Produkcji]])</f>
        <v>31555</v>
      </c>
      <c r="H714">
        <f>IF(G713+F714-soki[[#This Row],[wielkosc_zamowienia]]&lt;0,soki[[#This Row],[wielkosc_zamowienia]],0)</f>
        <v>0</v>
      </c>
      <c r="I714">
        <f>I713+(IF(H713&gt;0,1,0)*IF(soki[[#This Row],[Dzien Produkcji]]=12000,H713,0))</f>
        <v>0</v>
      </c>
    </row>
    <row r="715" spans="1:9" x14ac:dyDescent="0.25">
      <c r="A715">
        <v>714</v>
      </c>
      <c r="B715" s="1">
        <v>44542</v>
      </c>
      <c r="C715" t="s">
        <v>7</v>
      </c>
      <c r="D715">
        <v>4260</v>
      </c>
      <c r="E715">
        <v>1</v>
      </c>
      <c r="F715">
        <f>IF(WEEKDAY(soki[[#This Row],[data]],2)&lt;6,G$759,5000)*IF(soki[[#This Row],[data]]=B714,0,1)</f>
        <v>0</v>
      </c>
      <c r="G715">
        <f>IF(G714-soki[[#This Row],[wielkosc_zamowienia]]+soki[[#This Row],[Dzien Produkcji]]&gt;0,G714+soki[[#This Row],[Dzien Produkcji]]-soki[[#This Row],[wielkosc_zamowienia]],G714+soki[[#This Row],[Dzien Produkcji]])</f>
        <v>27295</v>
      </c>
      <c r="H715">
        <f>IF(G714+F715-soki[[#This Row],[wielkosc_zamowienia]]&lt;0,soki[[#This Row],[wielkosc_zamowienia]],0)</f>
        <v>0</v>
      </c>
      <c r="I715">
        <f>I714+(IF(H714&gt;0,1,0)*IF(soki[[#This Row],[Dzien Produkcji]]=12000,H714,0))</f>
        <v>0</v>
      </c>
    </row>
    <row r="716" spans="1:9" x14ac:dyDescent="0.25">
      <c r="A716">
        <v>715</v>
      </c>
      <c r="B716" s="1">
        <v>44543</v>
      </c>
      <c r="C716" t="s">
        <v>5</v>
      </c>
      <c r="D716">
        <v>2700</v>
      </c>
      <c r="E716">
        <v>1</v>
      </c>
      <c r="F716">
        <f>IF(WEEKDAY(soki[[#This Row],[data]],2)&lt;6,G$759,5000)*IF(soki[[#This Row],[data]]=B715,0,1)</f>
        <v>13179</v>
      </c>
      <c r="G716">
        <f>IF(G715-soki[[#This Row],[wielkosc_zamowienia]]+soki[[#This Row],[Dzien Produkcji]]&gt;0,G715+soki[[#This Row],[Dzien Produkcji]]-soki[[#This Row],[wielkosc_zamowienia]],G715+soki[[#This Row],[Dzien Produkcji]])</f>
        <v>37774</v>
      </c>
      <c r="H716">
        <f>IF(G715+F716-soki[[#This Row],[wielkosc_zamowienia]]&lt;0,soki[[#This Row],[wielkosc_zamowienia]],0)</f>
        <v>0</v>
      </c>
      <c r="I716">
        <f>I715+(IF(H715&gt;0,1,0)*IF(soki[[#This Row],[Dzien Produkcji]]=12000,H715,0))</f>
        <v>0</v>
      </c>
    </row>
    <row r="717" spans="1:9" x14ac:dyDescent="0.25">
      <c r="A717">
        <v>716</v>
      </c>
      <c r="B717" s="1">
        <v>44543</v>
      </c>
      <c r="C717" t="s">
        <v>7</v>
      </c>
      <c r="D717">
        <v>2180</v>
      </c>
      <c r="E717">
        <v>1</v>
      </c>
      <c r="F717">
        <f>IF(WEEKDAY(soki[[#This Row],[data]],2)&lt;6,G$759,5000)*IF(soki[[#This Row],[data]]=B716,0,1)</f>
        <v>0</v>
      </c>
      <c r="G717">
        <f>IF(G716-soki[[#This Row],[wielkosc_zamowienia]]+soki[[#This Row],[Dzien Produkcji]]&gt;0,G716+soki[[#This Row],[Dzien Produkcji]]-soki[[#This Row],[wielkosc_zamowienia]],G716+soki[[#This Row],[Dzien Produkcji]])</f>
        <v>35594</v>
      </c>
      <c r="H717">
        <f>IF(G716+F717-soki[[#This Row],[wielkosc_zamowienia]]&lt;0,soki[[#This Row],[wielkosc_zamowienia]],0)</f>
        <v>0</v>
      </c>
      <c r="I717">
        <f>I716+(IF(H716&gt;0,1,0)*IF(soki[[#This Row],[Dzien Produkcji]]=12000,H716,0))</f>
        <v>0</v>
      </c>
    </row>
    <row r="718" spans="1:9" x14ac:dyDescent="0.25">
      <c r="A718">
        <v>717</v>
      </c>
      <c r="B718" s="1">
        <v>44544</v>
      </c>
      <c r="C718" t="s">
        <v>5</v>
      </c>
      <c r="D718">
        <v>8200</v>
      </c>
      <c r="E718">
        <v>1</v>
      </c>
      <c r="F718">
        <f>IF(WEEKDAY(soki[[#This Row],[data]],2)&lt;6,G$759,5000)*IF(soki[[#This Row],[data]]=B717,0,1)</f>
        <v>13179</v>
      </c>
      <c r="G718">
        <f>IF(G717-soki[[#This Row],[wielkosc_zamowienia]]+soki[[#This Row],[Dzien Produkcji]]&gt;0,G717+soki[[#This Row],[Dzien Produkcji]]-soki[[#This Row],[wielkosc_zamowienia]],G717+soki[[#This Row],[Dzien Produkcji]])</f>
        <v>40573</v>
      </c>
      <c r="H718">
        <f>IF(G717+F718-soki[[#This Row],[wielkosc_zamowienia]]&lt;0,soki[[#This Row],[wielkosc_zamowienia]],0)</f>
        <v>0</v>
      </c>
      <c r="I718">
        <f>I717+(IF(H717&gt;0,1,0)*IF(soki[[#This Row],[Dzien Produkcji]]=12000,H717,0))</f>
        <v>0</v>
      </c>
    </row>
    <row r="719" spans="1:9" x14ac:dyDescent="0.25">
      <c r="A719">
        <v>718</v>
      </c>
      <c r="B719" s="1">
        <v>44544</v>
      </c>
      <c r="C719" t="s">
        <v>6</v>
      </c>
      <c r="D719">
        <v>5080</v>
      </c>
      <c r="E719">
        <v>1</v>
      </c>
      <c r="F719">
        <f>IF(WEEKDAY(soki[[#This Row],[data]],2)&lt;6,G$759,5000)*IF(soki[[#This Row],[data]]=B718,0,1)</f>
        <v>0</v>
      </c>
      <c r="G719">
        <f>IF(G718-soki[[#This Row],[wielkosc_zamowienia]]+soki[[#This Row],[Dzien Produkcji]]&gt;0,G718+soki[[#This Row],[Dzien Produkcji]]-soki[[#This Row],[wielkosc_zamowienia]],G718+soki[[#This Row],[Dzien Produkcji]])</f>
        <v>35493</v>
      </c>
      <c r="H719">
        <f>IF(G718+F719-soki[[#This Row],[wielkosc_zamowienia]]&lt;0,soki[[#This Row],[wielkosc_zamowienia]],0)</f>
        <v>0</v>
      </c>
      <c r="I719">
        <f>I718+(IF(H718&gt;0,1,0)*IF(soki[[#This Row],[Dzien Produkcji]]=12000,H718,0))</f>
        <v>0</v>
      </c>
    </row>
    <row r="720" spans="1:9" x14ac:dyDescent="0.25">
      <c r="A720">
        <v>719</v>
      </c>
      <c r="B720" s="1">
        <v>44544</v>
      </c>
      <c r="C720" t="s">
        <v>4</v>
      </c>
      <c r="D720">
        <v>7660</v>
      </c>
      <c r="E720">
        <v>1</v>
      </c>
      <c r="F720">
        <f>IF(WEEKDAY(soki[[#This Row],[data]],2)&lt;6,G$759,5000)*IF(soki[[#This Row],[data]]=B719,0,1)</f>
        <v>0</v>
      </c>
      <c r="G720">
        <f>IF(G719-soki[[#This Row],[wielkosc_zamowienia]]+soki[[#This Row],[Dzien Produkcji]]&gt;0,G719+soki[[#This Row],[Dzien Produkcji]]-soki[[#This Row],[wielkosc_zamowienia]],G719+soki[[#This Row],[Dzien Produkcji]])</f>
        <v>27833</v>
      </c>
      <c r="H720">
        <f>IF(G719+F720-soki[[#This Row],[wielkosc_zamowienia]]&lt;0,soki[[#This Row],[wielkosc_zamowienia]],0)</f>
        <v>0</v>
      </c>
      <c r="I720">
        <f>I719+(IF(H719&gt;0,1,0)*IF(soki[[#This Row],[Dzien Produkcji]]=12000,H719,0))</f>
        <v>0</v>
      </c>
    </row>
    <row r="721" spans="1:9" x14ac:dyDescent="0.25">
      <c r="A721">
        <v>720</v>
      </c>
      <c r="B721" s="1">
        <v>44544</v>
      </c>
      <c r="C721" t="s">
        <v>7</v>
      </c>
      <c r="D721">
        <v>8700</v>
      </c>
      <c r="E721">
        <v>1</v>
      </c>
      <c r="F721">
        <f>IF(WEEKDAY(soki[[#This Row],[data]],2)&lt;6,G$759,5000)*IF(soki[[#This Row],[data]]=B720,0,1)</f>
        <v>0</v>
      </c>
      <c r="G721">
        <f>IF(G720-soki[[#This Row],[wielkosc_zamowienia]]+soki[[#This Row],[Dzien Produkcji]]&gt;0,G720+soki[[#This Row],[Dzien Produkcji]]-soki[[#This Row],[wielkosc_zamowienia]],G720+soki[[#This Row],[Dzien Produkcji]])</f>
        <v>19133</v>
      </c>
      <c r="H721">
        <f>IF(G720+F721-soki[[#This Row],[wielkosc_zamowienia]]&lt;0,soki[[#This Row],[wielkosc_zamowienia]],0)</f>
        <v>0</v>
      </c>
      <c r="I721">
        <f>I720+(IF(H720&gt;0,1,0)*IF(soki[[#This Row],[Dzien Produkcji]]=12000,H720,0))</f>
        <v>0</v>
      </c>
    </row>
    <row r="722" spans="1:9" x14ac:dyDescent="0.25">
      <c r="A722">
        <v>721</v>
      </c>
      <c r="B722" s="1">
        <v>44545</v>
      </c>
      <c r="C722" t="s">
        <v>6</v>
      </c>
      <c r="D722">
        <v>7940</v>
      </c>
      <c r="E722">
        <v>1</v>
      </c>
      <c r="F722">
        <f>IF(WEEKDAY(soki[[#This Row],[data]],2)&lt;6,G$759,5000)*IF(soki[[#This Row],[data]]=B721,0,1)</f>
        <v>13179</v>
      </c>
      <c r="G722">
        <f>IF(G721-soki[[#This Row],[wielkosc_zamowienia]]+soki[[#This Row],[Dzien Produkcji]]&gt;0,G721+soki[[#This Row],[Dzien Produkcji]]-soki[[#This Row],[wielkosc_zamowienia]],G721+soki[[#This Row],[Dzien Produkcji]])</f>
        <v>24372</v>
      </c>
      <c r="H722">
        <f>IF(G721+F722-soki[[#This Row],[wielkosc_zamowienia]]&lt;0,soki[[#This Row],[wielkosc_zamowienia]],0)</f>
        <v>0</v>
      </c>
      <c r="I722">
        <f>I721+(IF(H721&gt;0,1,0)*IF(soki[[#This Row],[Dzien Produkcji]]=12000,H721,0))</f>
        <v>0</v>
      </c>
    </row>
    <row r="723" spans="1:9" x14ac:dyDescent="0.25">
      <c r="A723">
        <v>722</v>
      </c>
      <c r="B723" s="1">
        <v>44545</v>
      </c>
      <c r="C723" t="s">
        <v>4</v>
      </c>
      <c r="D723">
        <v>5370</v>
      </c>
      <c r="E723">
        <v>1</v>
      </c>
      <c r="F723">
        <f>IF(WEEKDAY(soki[[#This Row],[data]],2)&lt;6,G$759,5000)*IF(soki[[#This Row],[data]]=B722,0,1)</f>
        <v>0</v>
      </c>
      <c r="G723">
        <f>IF(G722-soki[[#This Row],[wielkosc_zamowienia]]+soki[[#This Row],[Dzien Produkcji]]&gt;0,G722+soki[[#This Row],[Dzien Produkcji]]-soki[[#This Row],[wielkosc_zamowienia]],G722+soki[[#This Row],[Dzien Produkcji]])</f>
        <v>19002</v>
      </c>
      <c r="H723">
        <f>IF(G722+F723-soki[[#This Row],[wielkosc_zamowienia]]&lt;0,soki[[#This Row],[wielkosc_zamowienia]],0)</f>
        <v>0</v>
      </c>
      <c r="I723">
        <f>I722+(IF(H722&gt;0,1,0)*IF(soki[[#This Row],[Dzien Produkcji]]=12000,H722,0))</f>
        <v>0</v>
      </c>
    </row>
    <row r="724" spans="1:9" x14ac:dyDescent="0.25">
      <c r="A724">
        <v>723</v>
      </c>
      <c r="B724" s="1">
        <v>44546</v>
      </c>
      <c r="C724" t="s">
        <v>5</v>
      </c>
      <c r="D724">
        <v>3940</v>
      </c>
      <c r="E724">
        <v>1</v>
      </c>
      <c r="F724">
        <f>IF(WEEKDAY(soki[[#This Row],[data]],2)&lt;6,G$759,5000)*IF(soki[[#This Row],[data]]=B723,0,1)</f>
        <v>13179</v>
      </c>
      <c r="G724">
        <f>IF(G723-soki[[#This Row],[wielkosc_zamowienia]]+soki[[#This Row],[Dzien Produkcji]]&gt;0,G723+soki[[#This Row],[Dzien Produkcji]]-soki[[#This Row],[wielkosc_zamowienia]],G723+soki[[#This Row],[Dzien Produkcji]])</f>
        <v>28241</v>
      </c>
      <c r="H724">
        <f>IF(G723+F724-soki[[#This Row],[wielkosc_zamowienia]]&lt;0,soki[[#This Row],[wielkosc_zamowienia]],0)</f>
        <v>0</v>
      </c>
      <c r="I724">
        <f>I723+(IF(H723&gt;0,1,0)*IF(soki[[#This Row],[Dzien Produkcji]]=12000,H723,0))</f>
        <v>0</v>
      </c>
    </row>
    <row r="725" spans="1:9" x14ac:dyDescent="0.25">
      <c r="A725">
        <v>724</v>
      </c>
      <c r="B725" s="1">
        <v>44547</v>
      </c>
      <c r="C725" t="s">
        <v>5</v>
      </c>
      <c r="D725">
        <v>4400</v>
      </c>
      <c r="E725">
        <v>1</v>
      </c>
      <c r="F725">
        <f>IF(WEEKDAY(soki[[#This Row],[data]],2)&lt;6,G$759,5000)*IF(soki[[#This Row],[data]]=B724,0,1)</f>
        <v>13179</v>
      </c>
      <c r="G725">
        <f>IF(G724-soki[[#This Row],[wielkosc_zamowienia]]+soki[[#This Row],[Dzien Produkcji]]&gt;0,G724+soki[[#This Row],[Dzien Produkcji]]-soki[[#This Row],[wielkosc_zamowienia]],G724+soki[[#This Row],[Dzien Produkcji]])</f>
        <v>37020</v>
      </c>
      <c r="H725">
        <f>IF(G724+F725-soki[[#This Row],[wielkosc_zamowienia]]&lt;0,soki[[#This Row],[wielkosc_zamowienia]],0)</f>
        <v>0</v>
      </c>
      <c r="I725">
        <f>I724+(IF(H724&gt;0,1,0)*IF(soki[[#This Row],[Dzien Produkcji]]=12000,H724,0))</f>
        <v>0</v>
      </c>
    </row>
    <row r="726" spans="1:9" x14ac:dyDescent="0.25">
      <c r="A726">
        <v>725</v>
      </c>
      <c r="B726" s="1">
        <v>44548</v>
      </c>
      <c r="C726" t="s">
        <v>6</v>
      </c>
      <c r="D726">
        <v>6800</v>
      </c>
      <c r="E726">
        <v>1</v>
      </c>
      <c r="F726">
        <f>IF(WEEKDAY(soki[[#This Row],[data]],2)&lt;6,G$759,5000)*IF(soki[[#This Row],[data]]=B725,0,1)</f>
        <v>5000</v>
      </c>
      <c r="G726">
        <f>IF(G725-soki[[#This Row],[wielkosc_zamowienia]]+soki[[#This Row],[Dzien Produkcji]]&gt;0,G725+soki[[#This Row],[Dzien Produkcji]]-soki[[#This Row],[wielkosc_zamowienia]],G725+soki[[#This Row],[Dzien Produkcji]])</f>
        <v>35220</v>
      </c>
      <c r="H726">
        <f>IF(G725+F726-soki[[#This Row],[wielkosc_zamowienia]]&lt;0,soki[[#This Row],[wielkosc_zamowienia]],0)</f>
        <v>0</v>
      </c>
      <c r="I726">
        <f>I725+(IF(H725&gt;0,1,0)*IF(soki[[#This Row],[Dzien Produkcji]]=12000,H725,0))</f>
        <v>0</v>
      </c>
    </row>
    <row r="727" spans="1:9" x14ac:dyDescent="0.25">
      <c r="A727">
        <v>726</v>
      </c>
      <c r="B727" s="1">
        <v>44548</v>
      </c>
      <c r="C727" t="s">
        <v>4</v>
      </c>
      <c r="D727">
        <v>4640</v>
      </c>
      <c r="E727">
        <v>1</v>
      </c>
      <c r="F727">
        <f>IF(WEEKDAY(soki[[#This Row],[data]],2)&lt;6,G$759,5000)*IF(soki[[#This Row],[data]]=B726,0,1)</f>
        <v>0</v>
      </c>
      <c r="G727">
        <f>IF(G726-soki[[#This Row],[wielkosc_zamowienia]]+soki[[#This Row],[Dzien Produkcji]]&gt;0,G726+soki[[#This Row],[Dzien Produkcji]]-soki[[#This Row],[wielkosc_zamowienia]],G726+soki[[#This Row],[Dzien Produkcji]])</f>
        <v>30580</v>
      </c>
      <c r="H727">
        <f>IF(G726+F727-soki[[#This Row],[wielkosc_zamowienia]]&lt;0,soki[[#This Row],[wielkosc_zamowienia]],0)</f>
        <v>0</v>
      </c>
      <c r="I727">
        <f>I726+(IF(H726&gt;0,1,0)*IF(soki[[#This Row],[Dzien Produkcji]]=12000,H726,0))</f>
        <v>0</v>
      </c>
    </row>
    <row r="728" spans="1:9" x14ac:dyDescent="0.25">
      <c r="A728">
        <v>727</v>
      </c>
      <c r="B728" s="1">
        <v>44548</v>
      </c>
      <c r="C728" t="s">
        <v>7</v>
      </c>
      <c r="D728">
        <v>7530</v>
      </c>
      <c r="E728">
        <v>1</v>
      </c>
      <c r="F728">
        <f>IF(WEEKDAY(soki[[#This Row],[data]],2)&lt;6,G$759,5000)*IF(soki[[#This Row],[data]]=B727,0,1)</f>
        <v>0</v>
      </c>
      <c r="G728">
        <f>IF(G727-soki[[#This Row],[wielkosc_zamowienia]]+soki[[#This Row],[Dzien Produkcji]]&gt;0,G727+soki[[#This Row],[Dzien Produkcji]]-soki[[#This Row],[wielkosc_zamowienia]],G727+soki[[#This Row],[Dzien Produkcji]])</f>
        <v>23050</v>
      </c>
      <c r="H728">
        <f>IF(G727+F728-soki[[#This Row],[wielkosc_zamowienia]]&lt;0,soki[[#This Row],[wielkosc_zamowienia]],0)</f>
        <v>0</v>
      </c>
      <c r="I728">
        <f>I727+(IF(H727&gt;0,1,0)*IF(soki[[#This Row],[Dzien Produkcji]]=12000,H727,0))</f>
        <v>0</v>
      </c>
    </row>
    <row r="729" spans="1:9" x14ac:dyDescent="0.25">
      <c r="A729">
        <v>728</v>
      </c>
      <c r="B729" s="1">
        <v>44549</v>
      </c>
      <c r="C729" t="s">
        <v>7</v>
      </c>
      <c r="D729">
        <v>6950</v>
      </c>
      <c r="E729">
        <v>1</v>
      </c>
      <c r="F729">
        <f>IF(WEEKDAY(soki[[#This Row],[data]],2)&lt;6,G$759,5000)*IF(soki[[#This Row],[data]]=B728,0,1)</f>
        <v>5000</v>
      </c>
      <c r="G729">
        <f>IF(G728-soki[[#This Row],[wielkosc_zamowienia]]+soki[[#This Row],[Dzien Produkcji]]&gt;0,G728+soki[[#This Row],[Dzien Produkcji]]-soki[[#This Row],[wielkosc_zamowienia]],G728+soki[[#This Row],[Dzien Produkcji]])</f>
        <v>21100</v>
      </c>
      <c r="H729">
        <f>IF(G728+F729-soki[[#This Row],[wielkosc_zamowienia]]&lt;0,soki[[#This Row],[wielkosc_zamowienia]],0)</f>
        <v>0</v>
      </c>
      <c r="I729">
        <f>I728+(IF(H728&gt;0,1,0)*IF(soki[[#This Row],[Dzien Produkcji]]=12000,H728,0))</f>
        <v>0</v>
      </c>
    </row>
    <row r="730" spans="1:9" x14ac:dyDescent="0.25">
      <c r="A730">
        <v>729</v>
      </c>
      <c r="B730" s="1">
        <v>44549</v>
      </c>
      <c r="C730" t="s">
        <v>4</v>
      </c>
      <c r="D730">
        <v>2520</v>
      </c>
      <c r="E730">
        <v>1</v>
      </c>
      <c r="F730">
        <f>IF(WEEKDAY(soki[[#This Row],[data]],2)&lt;6,G$759,5000)*IF(soki[[#This Row],[data]]=B729,0,1)</f>
        <v>0</v>
      </c>
      <c r="G730">
        <f>IF(G729-soki[[#This Row],[wielkosc_zamowienia]]+soki[[#This Row],[Dzien Produkcji]]&gt;0,G729+soki[[#This Row],[Dzien Produkcji]]-soki[[#This Row],[wielkosc_zamowienia]],G729+soki[[#This Row],[Dzien Produkcji]])</f>
        <v>18580</v>
      </c>
      <c r="H730">
        <f>IF(G729+F730-soki[[#This Row],[wielkosc_zamowienia]]&lt;0,soki[[#This Row],[wielkosc_zamowienia]],0)</f>
        <v>0</v>
      </c>
      <c r="I730">
        <f>I729+(IF(H729&gt;0,1,0)*IF(soki[[#This Row],[Dzien Produkcji]]=12000,H729,0))</f>
        <v>0</v>
      </c>
    </row>
    <row r="731" spans="1:9" x14ac:dyDescent="0.25">
      <c r="A731">
        <v>730</v>
      </c>
      <c r="B731" s="1">
        <v>44549</v>
      </c>
      <c r="C731" t="s">
        <v>5</v>
      </c>
      <c r="D731">
        <v>4570</v>
      </c>
      <c r="E731">
        <v>1</v>
      </c>
      <c r="F731">
        <f>IF(WEEKDAY(soki[[#This Row],[data]],2)&lt;6,G$759,5000)*IF(soki[[#This Row],[data]]=B730,0,1)</f>
        <v>0</v>
      </c>
      <c r="G731">
        <f>IF(G730-soki[[#This Row],[wielkosc_zamowienia]]+soki[[#This Row],[Dzien Produkcji]]&gt;0,G730+soki[[#This Row],[Dzien Produkcji]]-soki[[#This Row],[wielkosc_zamowienia]],G730+soki[[#This Row],[Dzien Produkcji]])</f>
        <v>14010</v>
      </c>
      <c r="H731">
        <f>IF(G730+F731-soki[[#This Row],[wielkosc_zamowienia]]&lt;0,soki[[#This Row],[wielkosc_zamowienia]],0)</f>
        <v>0</v>
      </c>
      <c r="I731">
        <f>I730+(IF(H730&gt;0,1,0)*IF(soki[[#This Row],[Dzien Produkcji]]=12000,H730,0))</f>
        <v>0</v>
      </c>
    </row>
    <row r="732" spans="1:9" x14ac:dyDescent="0.25">
      <c r="A732">
        <v>731</v>
      </c>
      <c r="B732" s="1">
        <v>44550</v>
      </c>
      <c r="C732" t="s">
        <v>6</v>
      </c>
      <c r="D732">
        <v>7250</v>
      </c>
      <c r="E732">
        <v>1</v>
      </c>
      <c r="F732">
        <f>IF(WEEKDAY(soki[[#This Row],[data]],2)&lt;6,G$759,5000)*IF(soki[[#This Row],[data]]=B731,0,1)</f>
        <v>13179</v>
      </c>
      <c r="G732">
        <f>IF(G731-soki[[#This Row],[wielkosc_zamowienia]]+soki[[#This Row],[Dzien Produkcji]]&gt;0,G731+soki[[#This Row],[Dzien Produkcji]]-soki[[#This Row],[wielkosc_zamowienia]],G731+soki[[#This Row],[Dzien Produkcji]])</f>
        <v>19939</v>
      </c>
      <c r="H732">
        <f>IF(G731+F732-soki[[#This Row],[wielkosc_zamowienia]]&lt;0,soki[[#This Row],[wielkosc_zamowienia]],0)</f>
        <v>0</v>
      </c>
      <c r="I732">
        <f>I731+(IF(H731&gt;0,1,0)*IF(soki[[#This Row],[Dzien Produkcji]]=12000,H731,0))</f>
        <v>0</v>
      </c>
    </row>
    <row r="733" spans="1:9" x14ac:dyDescent="0.25">
      <c r="A733">
        <v>732</v>
      </c>
      <c r="B733" s="1">
        <v>44550</v>
      </c>
      <c r="C733" t="s">
        <v>4</v>
      </c>
      <c r="D733">
        <v>1340</v>
      </c>
      <c r="E733">
        <v>1</v>
      </c>
      <c r="F733">
        <f>IF(WEEKDAY(soki[[#This Row],[data]],2)&lt;6,G$759,5000)*IF(soki[[#This Row],[data]]=B732,0,1)</f>
        <v>0</v>
      </c>
      <c r="G733">
        <f>IF(G732-soki[[#This Row],[wielkosc_zamowienia]]+soki[[#This Row],[Dzien Produkcji]]&gt;0,G732+soki[[#This Row],[Dzien Produkcji]]-soki[[#This Row],[wielkosc_zamowienia]],G732+soki[[#This Row],[Dzien Produkcji]])</f>
        <v>18599</v>
      </c>
      <c r="H733">
        <f>IF(G732+F733-soki[[#This Row],[wielkosc_zamowienia]]&lt;0,soki[[#This Row],[wielkosc_zamowienia]],0)</f>
        <v>0</v>
      </c>
      <c r="I733">
        <f>I732+(IF(H732&gt;0,1,0)*IF(soki[[#This Row],[Dzien Produkcji]]=12000,H732,0))</f>
        <v>0</v>
      </c>
    </row>
    <row r="734" spans="1:9" x14ac:dyDescent="0.25">
      <c r="A734">
        <v>733</v>
      </c>
      <c r="B734" s="1">
        <v>44551</v>
      </c>
      <c r="C734" t="s">
        <v>6</v>
      </c>
      <c r="D734">
        <v>1880</v>
      </c>
      <c r="E734">
        <v>1</v>
      </c>
      <c r="F734">
        <f>IF(WEEKDAY(soki[[#This Row],[data]],2)&lt;6,G$759,5000)*IF(soki[[#This Row],[data]]=B733,0,1)</f>
        <v>13179</v>
      </c>
      <c r="G734">
        <f>IF(G733-soki[[#This Row],[wielkosc_zamowienia]]+soki[[#This Row],[Dzien Produkcji]]&gt;0,G733+soki[[#This Row],[Dzien Produkcji]]-soki[[#This Row],[wielkosc_zamowienia]],G733+soki[[#This Row],[Dzien Produkcji]])</f>
        <v>29898</v>
      </c>
      <c r="H734">
        <f>IF(G733+F734-soki[[#This Row],[wielkosc_zamowienia]]&lt;0,soki[[#This Row],[wielkosc_zamowienia]],0)</f>
        <v>0</v>
      </c>
      <c r="I734">
        <f>I733+(IF(H733&gt;0,1,0)*IF(soki[[#This Row],[Dzien Produkcji]]=12000,H733,0))</f>
        <v>0</v>
      </c>
    </row>
    <row r="735" spans="1:9" x14ac:dyDescent="0.25">
      <c r="A735">
        <v>734</v>
      </c>
      <c r="B735" s="1">
        <v>44552</v>
      </c>
      <c r="C735" t="s">
        <v>4</v>
      </c>
      <c r="D735">
        <v>5730</v>
      </c>
      <c r="E735">
        <v>1</v>
      </c>
      <c r="F735">
        <f>IF(WEEKDAY(soki[[#This Row],[data]],2)&lt;6,G$759,5000)*IF(soki[[#This Row],[data]]=B734,0,1)</f>
        <v>13179</v>
      </c>
      <c r="G735">
        <f>IF(G734-soki[[#This Row],[wielkosc_zamowienia]]+soki[[#This Row],[Dzien Produkcji]]&gt;0,G734+soki[[#This Row],[Dzien Produkcji]]-soki[[#This Row],[wielkosc_zamowienia]],G734+soki[[#This Row],[Dzien Produkcji]])</f>
        <v>37347</v>
      </c>
      <c r="H735">
        <f>IF(G734+F735-soki[[#This Row],[wielkosc_zamowienia]]&lt;0,soki[[#This Row],[wielkosc_zamowienia]],0)</f>
        <v>0</v>
      </c>
      <c r="I735">
        <f>I734+(IF(H734&gt;0,1,0)*IF(soki[[#This Row],[Dzien Produkcji]]=12000,H734,0))</f>
        <v>0</v>
      </c>
    </row>
    <row r="736" spans="1:9" x14ac:dyDescent="0.25">
      <c r="A736">
        <v>735</v>
      </c>
      <c r="B736" s="1">
        <v>44552</v>
      </c>
      <c r="C736" t="s">
        <v>5</v>
      </c>
      <c r="D736">
        <v>1260</v>
      </c>
      <c r="E736">
        <v>1</v>
      </c>
      <c r="F736">
        <f>IF(WEEKDAY(soki[[#This Row],[data]],2)&lt;6,G$759,5000)*IF(soki[[#This Row],[data]]=B735,0,1)</f>
        <v>0</v>
      </c>
      <c r="G736">
        <f>IF(G735-soki[[#This Row],[wielkosc_zamowienia]]+soki[[#This Row],[Dzien Produkcji]]&gt;0,G735+soki[[#This Row],[Dzien Produkcji]]-soki[[#This Row],[wielkosc_zamowienia]],G735+soki[[#This Row],[Dzien Produkcji]])</f>
        <v>36087</v>
      </c>
      <c r="H736">
        <f>IF(G735+F736-soki[[#This Row],[wielkosc_zamowienia]]&lt;0,soki[[#This Row],[wielkosc_zamowienia]],0)</f>
        <v>0</v>
      </c>
      <c r="I736">
        <f>I735+(IF(H735&gt;0,1,0)*IF(soki[[#This Row],[Dzien Produkcji]]=12000,H735,0))</f>
        <v>0</v>
      </c>
    </row>
    <row r="737" spans="1:9" x14ac:dyDescent="0.25">
      <c r="A737">
        <v>736</v>
      </c>
      <c r="B737" s="1">
        <v>44553</v>
      </c>
      <c r="C737" t="s">
        <v>4</v>
      </c>
      <c r="D737">
        <v>9620</v>
      </c>
      <c r="E737">
        <v>1</v>
      </c>
      <c r="F737">
        <f>IF(WEEKDAY(soki[[#This Row],[data]],2)&lt;6,G$759,5000)*IF(soki[[#This Row],[data]]=B736,0,1)</f>
        <v>13179</v>
      </c>
      <c r="G737">
        <f>IF(G736-soki[[#This Row],[wielkosc_zamowienia]]+soki[[#This Row],[Dzien Produkcji]]&gt;0,G736+soki[[#This Row],[Dzien Produkcji]]-soki[[#This Row],[wielkosc_zamowienia]],G736+soki[[#This Row],[Dzien Produkcji]])</f>
        <v>39646</v>
      </c>
      <c r="H737">
        <f>IF(G736+F737-soki[[#This Row],[wielkosc_zamowienia]]&lt;0,soki[[#This Row],[wielkosc_zamowienia]],0)</f>
        <v>0</v>
      </c>
      <c r="I737">
        <f>I736+(IF(H736&gt;0,1,0)*IF(soki[[#This Row],[Dzien Produkcji]]=12000,H736,0))</f>
        <v>0</v>
      </c>
    </row>
    <row r="738" spans="1:9" x14ac:dyDescent="0.25">
      <c r="A738">
        <v>737</v>
      </c>
      <c r="B738" s="1">
        <v>44553</v>
      </c>
      <c r="C738" t="s">
        <v>6</v>
      </c>
      <c r="D738">
        <v>1280</v>
      </c>
      <c r="E738">
        <v>1</v>
      </c>
      <c r="F738">
        <f>IF(WEEKDAY(soki[[#This Row],[data]],2)&lt;6,G$759,5000)*IF(soki[[#This Row],[data]]=B737,0,1)</f>
        <v>0</v>
      </c>
      <c r="G738">
        <f>IF(G737-soki[[#This Row],[wielkosc_zamowienia]]+soki[[#This Row],[Dzien Produkcji]]&gt;0,G737+soki[[#This Row],[Dzien Produkcji]]-soki[[#This Row],[wielkosc_zamowienia]],G737+soki[[#This Row],[Dzien Produkcji]])</f>
        <v>38366</v>
      </c>
      <c r="H738">
        <f>IF(G737+F738-soki[[#This Row],[wielkosc_zamowienia]]&lt;0,soki[[#This Row],[wielkosc_zamowienia]],0)</f>
        <v>0</v>
      </c>
      <c r="I738">
        <f>I737+(IF(H737&gt;0,1,0)*IF(soki[[#This Row],[Dzien Produkcji]]=12000,H737,0))</f>
        <v>0</v>
      </c>
    </row>
    <row r="739" spans="1:9" x14ac:dyDescent="0.25">
      <c r="A739">
        <v>738</v>
      </c>
      <c r="B739" s="1">
        <v>44553</v>
      </c>
      <c r="C739" t="s">
        <v>5</v>
      </c>
      <c r="D739">
        <v>4040</v>
      </c>
      <c r="E739">
        <v>1</v>
      </c>
      <c r="F739">
        <f>IF(WEEKDAY(soki[[#This Row],[data]],2)&lt;6,G$759,5000)*IF(soki[[#This Row],[data]]=B738,0,1)</f>
        <v>0</v>
      </c>
      <c r="G739">
        <f>IF(G738-soki[[#This Row],[wielkosc_zamowienia]]+soki[[#This Row],[Dzien Produkcji]]&gt;0,G738+soki[[#This Row],[Dzien Produkcji]]-soki[[#This Row],[wielkosc_zamowienia]],G738+soki[[#This Row],[Dzien Produkcji]])</f>
        <v>34326</v>
      </c>
      <c r="H739">
        <f>IF(G738+F739-soki[[#This Row],[wielkosc_zamowienia]]&lt;0,soki[[#This Row],[wielkosc_zamowienia]],0)</f>
        <v>0</v>
      </c>
      <c r="I739">
        <f>I738+(IF(H738&gt;0,1,0)*IF(soki[[#This Row],[Dzien Produkcji]]=12000,H738,0))</f>
        <v>0</v>
      </c>
    </row>
    <row r="740" spans="1:9" x14ac:dyDescent="0.25">
      <c r="A740">
        <v>739</v>
      </c>
      <c r="B740" s="1">
        <v>44554</v>
      </c>
      <c r="C740" t="s">
        <v>4</v>
      </c>
      <c r="D740">
        <v>4270</v>
      </c>
      <c r="E740">
        <v>1</v>
      </c>
      <c r="F740">
        <f>IF(WEEKDAY(soki[[#This Row],[data]],2)&lt;6,G$759,5000)*IF(soki[[#This Row],[data]]=B739,0,1)</f>
        <v>13179</v>
      </c>
      <c r="G740">
        <f>IF(G739-soki[[#This Row],[wielkosc_zamowienia]]+soki[[#This Row],[Dzien Produkcji]]&gt;0,G739+soki[[#This Row],[Dzien Produkcji]]-soki[[#This Row],[wielkosc_zamowienia]],G739+soki[[#This Row],[Dzien Produkcji]])</f>
        <v>43235</v>
      </c>
      <c r="H740">
        <f>IF(G739+F740-soki[[#This Row],[wielkosc_zamowienia]]&lt;0,soki[[#This Row],[wielkosc_zamowienia]],0)</f>
        <v>0</v>
      </c>
      <c r="I740">
        <f>I739+(IF(H739&gt;0,1,0)*IF(soki[[#This Row],[Dzien Produkcji]]=12000,H739,0))</f>
        <v>0</v>
      </c>
    </row>
    <row r="741" spans="1:9" x14ac:dyDescent="0.25">
      <c r="A741">
        <v>740</v>
      </c>
      <c r="B741" s="1">
        <v>44555</v>
      </c>
      <c r="C741" t="s">
        <v>4</v>
      </c>
      <c r="D741">
        <v>1590</v>
      </c>
      <c r="E741">
        <v>1</v>
      </c>
      <c r="F741">
        <f>IF(WEEKDAY(soki[[#This Row],[data]],2)&lt;6,G$759,5000)*IF(soki[[#This Row],[data]]=B740,0,1)</f>
        <v>5000</v>
      </c>
      <c r="G741">
        <f>IF(G740-soki[[#This Row],[wielkosc_zamowienia]]+soki[[#This Row],[Dzien Produkcji]]&gt;0,G740+soki[[#This Row],[Dzien Produkcji]]-soki[[#This Row],[wielkosc_zamowienia]],G740+soki[[#This Row],[Dzien Produkcji]])</f>
        <v>46645</v>
      </c>
      <c r="H741">
        <f>IF(G740+F741-soki[[#This Row],[wielkosc_zamowienia]]&lt;0,soki[[#This Row],[wielkosc_zamowienia]],0)</f>
        <v>0</v>
      </c>
      <c r="I741">
        <f>I740+(IF(H740&gt;0,1,0)*IF(soki[[#This Row],[Dzien Produkcji]]=12000,H740,0))</f>
        <v>0</v>
      </c>
    </row>
    <row r="742" spans="1:9" x14ac:dyDescent="0.25">
      <c r="A742">
        <v>741</v>
      </c>
      <c r="B742" s="1">
        <v>44556</v>
      </c>
      <c r="C742" t="s">
        <v>5</v>
      </c>
      <c r="D742">
        <v>7700</v>
      </c>
      <c r="E742">
        <v>1</v>
      </c>
      <c r="F742">
        <f>IF(WEEKDAY(soki[[#This Row],[data]],2)&lt;6,G$759,5000)*IF(soki[[#This Row],[data]]=B741,0,1)</f>
        <v>5000</v>
      </c>
      <c r="G742">
        <f>IF(G741-soki[[#This Row],[wielkosc_zamowienia]]+soki[[#This Row],[Dzien Produkcji]]&gt;0,G741+soki[[#This Row],[Dzien Produkcji]]-soki[[#This Row],[wielkosc_zamowienia]],G741+soki[[#This Row],[Dzien Produkcji]])</f>
        <v>43945</v>
      </c>
      <c r="H742">
        <f>IF(G741+F742-soki[[#This Row],[wielkosc_zamowienia]]&lt;0,soki[[#This Row],[wielkosc_zamowienia]],0)</f>
        <v>0</v>
      </c>
      <c r="I742">
        <f>I741+(IF(H741&gt;0,1,0)*IF(soki[[#This Row],[Dzien Produkcji]]=12000,H741,0))</f>
        <v>0</v>
      </c>
    </row>
    <row r="743" spans="1:9" x14ac:dyDescent="0.25">
      <c r="A743">
        <v>742</v>
      </c>
      <c r="B743" s="1">
        <v>44556</v>
      </c>
      <c r="C743" t="s">
        <v>7</v>
      </c>
      <c r="D743">
        <v>7320</v>
      </c>
      <c r="E743">
        <v>1</v>
      </c>
      <c r="F743">
        <f>IF(WEEKDAY(soki[[#This Row],[data]],2)&lt;6,G$759,5000)*IF(soki[[#This Row],[data]]=B742,0,1)</f>
        <v>0</v>
      </c>
      <c r="G743">
        <f>IF(G742-soki[[#This Row],[wielkosc_zamowienia]]+soki[[#This Row],[Dzien Produkcji]]&gt;0,G742+soki[[#This Row],[Dzien Produkcji]]-soki[[#This Row],[wielkosc_zamowienia]],G742+soki[[#This Row],[Dzien Produkcji]])</f>
        <v>36625</v>
      </c>
      <c r="H743">
        <f>IF(G742+F743-soki[[#This Row],[wielkosc_zamowienia]]&lt;0,soki[[#This Row],[wielkosc_zamowienia]],0)</f>
        <v>0</v>
      </c>
      <c r="I743">
        <f>I742+(IF(H742&gt;0,1,0)*IF(soki[[#This Row],[Dzien Produkcji]]=12000,H742,0))</f>
        <v>0</v>
      </c>
    </row>
    <row r="744" spans="1:9" x14ac:dyDescent="0.25">
      <c r="A744">
        <v>743</v>
      </c>
      <c r="B744" s="1">
        <v>44557</v>
      </c>
      <c r="C744" t="s">
        <v>7</v>
      </c>
      <c r="D744">
        <v>3930</v>
      </c>
      <c r="E744">
        <v>1</v>
      </c>
      <c r="F744">
        <f>IF(WEEKDAY(soki[[#This Row],[data]],2)&lt;6,G$759,5000)*IF(soki[[#This Row],[data]]=B743,0,1)</f>
        <v>13179</v>
      </c>
      <c r="G744">
        <f>IF(G743-soki[[#This Row],[wielkosc_zamowienia]]+soki[[#This Row],[Dzien Produkcji]]&gt;0,G743+soki[[#This Row],[Dzien Produkcji]]-soki[[#This Row],[wielkosc_zamowienia]],G743+soki[[#This Row],[Dzien Produkcji]])</f>
        <v>45874</v>
      </c>
      <c r="H744">
        <f>IF(G743+F744-soki[[#This Row],[wielkosc_zamowienia]]&lt;0,soki[[#This Row],[wielkosc_zamowienia]],0)</f>
        <v>0</v>
      </c>
      <c r="I744">
        <f>I743+(IF(H743&gt;0,1,0)*IF(soki[[#This Row],[Dzien Produkcji]]=12000,H743,0))</f>
        <v>0</v>
      </c>
    </row>
    <row r="745" spans="1:9" x14ac:dyDescent="0.25">
      <c r="A745">
        <v>744</v>
      </c>
      <c r="B745" s="1">
        <v>44557</v>
      </c>
      <c r="C745" t="s">
        <v>6</v>
      </c>
      <c r="D745">
        <v>5870</v>
      </c>
      <c r="E745">
        <v>1</v>
      </c>
      <c r="F745">
        <f>IF(WEEKDAY(soki[[#This Row],[data]],2)&lt;6,G$759,5000)*IF(soki[[#This Row],[data]]=B744,0,1)</f>
        <v>0</v>
      </c>
      <c r="G745">
        <f>IF(G744-soki[[#This Row],[wielkosc_zamowienia]]+soki[[#This Row],[Dzien Produkcji]]&gt;0,G744+soki[[#This Row],[Dzien Produkcji]]-soki[[#This Row],[wielkosc_zamowienia]],G744+soki[[#This Row],[Dzien Produkcji]])</f>
        <v>40004</v>
      </c>
      <c r="H745">
        <f>IF(G744+F745-soki[[#This Row],[wielkosc_zamowienia]]&lt;0,soki[[#This Row],[wielkosc_zamowienia]],0)</f>
        <v>0</v>
      </c>
      <c r="I745">
        <f>I744+(IF(H744&gt;0,1,0)*IF(soki[[#This Row],[Dzien Produkcji]]=12000,H744,0))</f>
        <v>0</v>
      </c>
    </row>
    <row r="746" spans="1:9" x14ac:dyDescent="0.25">
      <c r="A746">
        <v>745</v>
      </c>
      <c r="B746" s="1">
        <v>44557</v>
      </c>
      <c r="C746" t="s">
        <v>5</v>
      </c>
      <c r="D746">
        <v>8040</v>
      </c>
      <c r="E746">
        <v>1</v>
      </c>
      <c r="F746">
        <f>IF(WEEKDAY(soki[[#This Row],[data]],2)&lt;6,G$759,5000)*IF(soki[[#This Row],[data]]=B745,0,1)</f>
        <v>0</v>
      </c>
      <c r="G746">
        <f>IF(G745-soki[[#This Row],[wielkosc_zamowienia]]+soki[[#This Row],[Dzien Produkcji]]&gt;0,G745+soki[[#This Row],[Dzien Produkcji]]-soki[[#This Row],[wielkosc_zamowienia]],G745+soki[[#This Row],[Dzien Produkcji]])</f>
        <v>31964</v>
      </c>
      <c r="H746">
        <f>IF(G745+F746-soki[[#This Row],[wielkosc_zamowienia]]&lt;0,soki[[#This Row],[wielkosc_zamowienia]],0)</f>
        <v>0</v>
      </c>
      <c r="I746">
        <f>I745+(IF(H745&gt;0,1,0)*IF(soki[[#This Row],[Dzien Produkcji]]=12000,H745,0))</f>
        <v>0</v>
      </c>
    </row>
    <row r="747" spans="1:9" x14ac:dyDescent="0.25">
      <c r="A747">
        <v>746</v>
      </c>
      <c r="B747" s="1">
        <v>44557</v>
      </c>
      <c r="C747" t="s">
        <v>4</v>
      </c>
      <c r="D747">
        <v>8030</v>
      </c>
      <c r="E747">
        <v>1</v>
      </c>
      <c r="F747">
        <f>IF(WEEKDAY(soki[[#This Row],[data]],2)&lt;6,G$759,5000)*IF(soki[[#This Row],[data]]=B746,0,1)</f>
        <v>0</v>
      </c>
      <c r="G747">
        <f>IF(G746-soki[[#This Row],[wielkosc_zamowienia]]+soki[[#This Row],[Dzien Produkcji]]&gt;0,G746+soki[[#This Row],[Dzien Produkcji]]-soki[[#This Row],[wielkosc_zamowienia]],G746+soki[[#This Row],[Dzien Produkcji]])</f>
        <v>23934</v>
      </c>
      <c r="H747">
        <f>IF(G746+F747-soki[[#This Row],[wielkosc_zamowienia]]&lt;0,soki[[#This Row],[wielkosc_zamowienia]],0)</f>
        <v>0</v>
      </c>
      <c r="I747">
        <f>I746+(IF(H746&gt;0,1,0)*IF(soki[[#This Row],[Dzien Produkcji]]=12000,H746,0))</f>
        <v>0</v>
      </c>
    </row>
    <row r="748" spans="1:9" x14ac:dyDescent="0.25">
      <c r="A748">
        <v>747</v>
      </c>
      <c r="B748" s="1">
        <v>44558</v>
      </c>
      <c r="C748" t="s">
        <v>5</v>
      </c>
      <c r="D748">
        <v>4140</v>
      </c>
      <c r="E748">
        <v>1</v>
      </c>
      <c r="F748">
        <f>IF(WEEKDAY(soki[[#This Row],[data]],2)&lt;6,G$759,5000)*IF(soki[[#This Row],[data]]=B747,0,1)</f>
        <v>13179</v>
      </c>
      <c r="G748">
        <f>IF(G747-soki[[#This Row],[wielkosc_zamowienia]]+soki[[#This Row],[Dzien Produkcji]]&gt;0,G747+soki[[#This Row],[Dzien Produkcji]]-soki[[#This Row],[wielkosc_zamowienia]],G747+soki[[#This Row],[Dzien Produkcji]])</f>
        <v>32973</v>
      </c>
      <c r="H748">
        <f>IF(G747+F748-soki[[#This Row],[wielkosc_zamowienia]]&lt;0,soki[[#This Row],[wielkosc_zamowienia]],0)</f>
        <v>0</v>
      </c>
      <c r="I748">
        <f>I747+(IF(H747&gt;0,1,0)*IF(soki[[#This Row],[Dzien Produkcji]]=12000,H747,0))</f>
        <v>0</v>
      </c>
    </row>
    <row r="749" spans="1:9" x14ac:dyDescent="0.25">
      <c r="A749">
        <v>748</v>
      </c>
      <c r="B749" s="1">
        <v>44558</v>
      </c>
      <c r="C749" t="s">
        <v>4</v>
      </c>
      <c r="D749">
        <v>1410</v>
      </c>
      <c r="E749">
        <v>1</v>
      </c>
      <c r="F749">
        <f>IF(WEEKDAY(soki[[#This Row],[data]],2)&lt;6,G$759,5000)*IF(soki[[#This Row],[data]]=B748,0,1)</f>
        <v>0</v>
      </c>
      <c r="G749">
        <f>IF(G748-soki[[#This Row],[wielkosc_zamowienia]]+soki[[#This Row],[Dzien Produkcji]]&gt;0,G748+soki[[#This Row],[Dzien Produkcji]]-soki[[#This Row],[wielkosc_zamowienia]],G748+soki[[#This Row],[Dzien Produkcji]])</f>
        <v>31563</v>
      </c>
      <c r="H749">
        <f>IF(G748+F749-soki[[#This Row],[wielkosc_zamowienia]]&lt;0,soki[[#This Row],[wielkosc_zamowienia]],0)</f>
        <v>0</v>
      </c>
      <c r="I749">
        <f>I748+(IF(H748&gt;0,1,0)*IF(soki[[#This Row],[Dzien Produkcji]]=12000,H748,0))</f>
        <v>0</v>
      </c>
    </row>
    <row r="750" spans="1:9" x14ac:dyDescent="0.25">
      <c r="A750">
        <v>749</v>
      </c>
      <c r="B750" s="1">
        <v>44558</v>
      </c>
      <c r="C750" t="s">
        <v>6</v>
      </c>
      <c r="D750">
        <v>4500</v>
      </c>
      <c r="E750">
        <v>1</v>
      </c>
      <c r="F750">
        <f>IF(WEEKDAY(soki[[#This Row],[data]],2)&lt;6,G$759,5000)*IF(soki[[#This Row],[data]]=B749,0,1)</f>
        <v>0</v>
      </c>
      <c r="G750">
        <f>IF(G749-soki[[#This Row],[wielkosc_zamowienia]]+soki[[#This Row],[Dzien Produkcji]]&gt;0,G749+soki[[#This Row],[Dzien Produkcji]]-soki[[#This Row],[wielkosc_zamowienia]],G749+soki[[#This Row],[Dzien Produkcji]])</f>
        <v>27063</v>
      </c>
      <c r="H750">
        <f>IF(G749+F750-soki[[#This Row],[wielkosc_zamowienia]]&lt;0,soki[[#This Row],[wielkosc_zamowienia]],0)</f>
        <v>0</v>
      </c>
      <c r="I750">
        <f>I749+(IF(H749&gt;0,1,0)*IF(soki[[#This Row],[Dzien Produkcji]]=12000,H749,0))</f>
        <v>0</v>
      </c>
    </row>
    <row r="751" spans="1:9" x14ac:dyDescent="0.25">
      <c r="A751">
        <v>750</v>
      </c>
      <c r="B751" s="1">
        <v>44559</v>
      </c>
      <c r="C751" t="s">
        <v>5</v>
      </c>
      <c r="D751">
        <v>4050</v>
      </c>
      <c r="E751">
        <v>1</v>
      </c>
      <c r="F751">
        <f>IF(WEEKDAY(soki[[#This Row],[data]],2)&lt;6,G$759,5000)*IF(soki[[#This Row],[data]]=B750,0,1)</f>
        <v>13179</v>
      </c>
      <c r="G751">
        <f>IF(G750-soki[[#This Row],[wielkosc_zamowienia]]+soki[[#This Row],[Dzien Produkcji]]&gt;0,G750+soki[[#This Row],[Dzien Produkcji]]-soki[[#This Row],[wielkosc_zamowienia]],G750+soki[[#This Row],[Dzien Produkcji]])</f>
        <v>36192</v>
      </c>
      <c r="H751">
        <f>IF(G750+F751-soki[[#This Row],[wielkosc_zamowienia]]&lt;0,soki[[#This Row],[wielkosc_zamowienia]],0)</f>
        <v>0</v>
      </c>
      <c r="I751">
        <f>I750+(IF(H750&gt;0,1,0)*IF(soki[[#This Row],[Dzien Produkcji]]=12000,H750,0))</f>
        <v>0</v>
      </c>
    </row>
    <row r="752" spans="1:9" x14ac:dyDescent="0.25">
      <c r="A752">
        <v>751</v>
      </c>
      <c r="B752" s="1">
        <v>44559</v>
      </c>
      <c r="C752" t="s">
        <v>4</v>
      </c>
      <c r="D752">
        <v>7390</v>
      </c>
      <c r="E752">
        <v>1</v>
      </c>
      <c r="F752">
        <f>IF(WEEKDAY(soki[[#This Row],[data]],2)&lt;6,G$759,5000)*IF(soki[[#This Row],[data]]=B751,0,1)</f>
        <v>0</v>
      </c>
      <c r="G752">
        <f>IF(G751-soki[[#This Row],[wielkosc_zamowienia]]+soki[[#This Row],[Dzien Produkcji]]&gt;0,G751+soki[[#This Row],[Dzien Produkcji]]-soki[[#This Row],[wielkosc_zamowienia]],G751+soki[[#This Row],[Dzien Produkcji]])</f>
        <v>28802</v>
      </c>
      <c r="H752">
        <f>IF(G751+F752-soki[[#This Row],[wielkosc_zamowienia]]&lt;0,soki[[#This Row],[wielkosc_zamowienia]],0)</f>
        <v>0</v>
      </c>
      <c r="I752">
        <f>I751+(IF(H751&gt;0,1,0)*IF(soki[[#This Row],[Dzien Produkcji]]=12000,H751,0))</f>
        <v>0</v>
      </c>
    </row>
    <row r="753" spans="1:9" x14ac:dyDescent="0.25">
      <c r="A753">
        <v>752</v>
      </c>
      <c r="B753" s="1">
        <v>44560</v>
      </c>
      <c r="C753" t="s">
        <v>6</v>
      </c>
      <c r="D753">
        <v>4600</v>
      </c>
      <c r="E753">
        <v>1</v>
      </c>
      <c r="F753">
        <f>IF(WEEKDAY(soki[[#This Row],[data]],2)&lt;6,G$759,5000)*IF(soki[[#This Row],[data]]=B752,0,1)</f>
        <v>13179</v>
      </c>
      <c r="G753">
        <f>IF(G752-soki[[#This Row],[wielkosc_zamowienia]]+soki[[#This Row],[Dzien Produkcji]]&gt;0,G752+soki[[#This Row],[Dzien Produkcji]]-soki[[#This Row],[wielkosc_zamowienia]],G752+soki[[#This Row],[Dzien Produkcji]])</f>
        <v>37381</v>
      </c>
      <c r="H753">
        <f>IF(G752+F753-soki[[#This Row],[wielkosc_zamowienia]]&lt;0,soki[[#This Row],[wielkosc_zamowienia]],0)</f>
        <v>0</v>
      </c>
      <c r="I753">
        <f>I752+(IF(H752&gt;0,1,0)*IF(soki[[#This Row],[Dzien Produkcji]]=12000,H752,0))</f>
        <v>0</v>
      </c>
    </row>
    <row r="754" spans="1:9" x14ac:dyDescent="0.25">
      <c r="A754">
        <v>753</v>
      </c>
      <c r="B754" s="1">
        <v>44560</v>
      </c>
      <c r="C754" t="s">
        <v>5</v>
      </c>
      <c r="D754">
        <v>7040</v>
      </c>
      <c r="E754">
        <v>1</v>
      </c>
      <c r="F754">
        <f>IF(WEEKDAY(soki[[#This Row],[data]],2)&lt;6,G$759,5000)*IF(soki[[#This Row],[data]]=B753,0,1)</f>
        <v>0</v>
      </c>
      <c r="G754">
        <f>IF(G753-soki[[#This Row],[wielkosc_zamowienia]]+soki[[#This Row],[Dzien Produkcji]]&gt;0,G753+soki[[#This Row],[Dzien Produkcji]]-soki[[#This Row],[wielkosc_zamowienia]],G753+soki[[#This Row],[Dzien Produkcji]])</f>
        <v>30341</v>
      </c>
      <c r="H754">
        <f>IF(G753+F754-soki[[#This Row],[wielkosc_zamowienia]]&lt;0,soki[[#This Row],[wielkosc_zamowienia]],0)</f>
        <v>0</v>
      </c>
      <c r="I754">
        <f>I753+(IF(H753&gt;0,1,0)*IF(soki[[#This Row],[Dzien Produkcji]]=12000,H753,0))</f>
        <v>0</v>
      </c>
    </row>
    <row r="755" spans="1:9" x14ac:dyDescent="0.25">
      <c r="A755">
        <v>754</v>
      </c>
      <c r="B755" s="1">
        <v>44560</v>
      </c>
      <c r="C755" t="s">
        <v>7</v>
      </c>
      <c r="D755">
        <v>2410</v>
      </c>
      <c r="E755">
        <v>1</v>
      </c>
      <c r="F755">
        <f>IF(WEEKDAY(soki[[#This Row],[data]],2)&lt;6,G$759,5000)*IF(soki[[#This Row],[data]]=B754,0,1)</f>
        <v>0</v>
      </c>
      <c r="G755">
        <f>IF(G754-soki[[#This Row],[wielkosc_zamowienia]]+soki[[#This Row],[Dzien Produkcji]]&gt;0,G754+soki[[#This Row],[Dzien Produkcji]]-soki[[#This Row],[wielkosc_zamowienia]],G754+soki[[#This Row],[Dzien Produkcji]])</f>
        <v>27931</v>
      </c>
      <c r="H755">
        <f>IF(G754+F755-soki[[#This Row],[wielkosc_zamowienia]]&lt;0,soki[[#This Row],[wielkosc_zamowienia]],0)</f>
        <v>0</v>
      </c>
      <c r="I755">
        <f>I754+(IF(H754&gt;0,1,0)*IF(soki[[#This Row],[Dzien Produkcji]]=12000,H754,0))</f>
        <v>0</v>
      </c>
    </row>
    <row r="756" spans="1:9" x14ac:dyDescent="0.25">
      <c r="A756">
        <v>755</v>
      </c>
      <c r="B756" s="1">
        <v>44561</v>
      </c>
      <c r="C756" t="s">
        <v>6</v>
      </c>
      <c r="D756">
        <v>6290</v>
      </c>
      <c r="E756">
        <v>1</v>
      </c>
      <c r="F756">
        <f>IF(WEEKDAY(soki[[#This Row],[data]],2)&lt;6,G$759,5000)*IF(soki[[#This Row],[data]]=B755,0,1)</f>
        <v>13179</v>
      </c>
      <c r="G756">
        <f>IF(G755-soki[[#This Row],[wielkosc_zamowienia]]+soki[[#This Row],[Dzien Produkcji]]&gt;0,G755+soki[[#This Row],[Dzien Produkcji]]-soki[[#This Row],[wielkosc_zamowienia]],G755+soki[[#This Row],[Dzien Produkcji]])</f>
        <v>34820</v>
      </c>
      <c r="H756">
        <f>IF(G755+F756-soki[[#This Row],[wielkosc_zamowienia]]&lt;0,soki[[#This Row],[wielkosc_zamowienia]],0)</f>
        <v>0</v>
      </c>
      <c r="I756">
        <f>I755+(IF(H755&gt;0,1,0)*IF(soki[[#This Row],[Dzien Produkcji]]=12000,H755,0))</f>
        <v>0</v>
      </c>
    </row>
    <row r="757" spans="1:9" x14ac:dyDescent="0.25">
      <c r="B757" s="1"/>
      <c r="G757" t="s">
        <v>238</v>
      </c>
      <c r="H757">
        <f>COUNTIF(soki[Filia],  "&gt;0")</f>
        <v>0</v>
      </c>
    </row>
    <row r="758" spans="1:9" x14ac:dyDescent="0.25">
      <c r="G758" t="s">
        <v>241</v>
      </c>
      <c r="H758">
        <f>SUM( soki[Filia])</f>
        <v>0</v>
      </c>
    </row>
    <row r="759" spans="1:9" x14ac:dyDescent="0.25">
      <c r="G759">
        <v>13179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U E A A B Q S w M E F A A C A A g A Q Y 9 O V y L 1 h J 2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Z 5 p R j C m S F U B j 7 F Z a e P t s f C L u p 9 d O o x d D G Z Q 5 k j U D e H 8 Q D U E s D B B Q A A g A I A E G P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B j 0 5 X t n u z Q 2 E B A A A z A g A A E w A c A E Z v c m 1 1 b G F z L 1 N l Y 3 R p b 2 4 x L m 0 g o h g A K K A U A A A A A A A A A A A A A A A A A A A A A A A A A A A A j Z B B S 8 M w F M f P F v o d Q r 1 s U M p W p g d H D 7 o p C j K U z Y u r S G y f M 1 u S V 5 L U r R 2 7 7 C v t J H g b / V 5 m T p 2 C g r n k v X / I 7 / / + T 0 N i G E r S 3 9 7 N t u u 4 j n 6 i C l K i c c J I R D g Y 1 y H 2 V C 9 q v U q r J V q x o 5 + D L i a 5 A G l q Z 4 x D 0 E F p b K N r X u c o v t G g d D x G S X W s M V c J x A o y 1 P F l f s K g H 8 Z h Q 9 A x D R t h q H 7 U G 8 / A z I x X 9 4 d d 4 E w w A y r y 9 j y f d J D n Q u q o 5 Z N T m W D K 5 C h q h g c N n 1 z n a K B v C g 7 R r g x 6 K O G u 7 m 9 n 3 / d 6 d F Q t 1 6 u p z Y Q k w 3 R a V K + 6 R F k I 2 5 U M B Q P P B h v Q B / v 3 S q G w o H O g q Q 1 S + 0 r u k + H H 0 z H n / Y R y q n R k V P 7 d 6 N a S p N 0 l E l N k O + R A U a k f U Y l t j k G R g a 7 9 b y x / P v e k u i + p w O m G T e 0 2 L q Q 5 b A U b y s I n c y + l Z q N a R y C 2 3 o q C j m h Z y E / d w M y 8 6 x b C J 6 i T P 4 m L u u s w + X u g 9 h t Q S w E C L Q A U A A I A C A B B j 0 5 X I v W E n a I A A A D 2 A A A A E g A A A A A A A A A A A A A A A A A A A A A A Q 2 9 u Z m l n L 1 B h Y 2 t h Z 2 U u e G 1 s U E s B A i 0 A F A A C A A g A Q Y 9 O V w / K 6 a u k A A A A 6 Q A A A B M A A A A A A A A A A A A A A A A A 7 g A A A F t D b 2 5 0 Z W 5 0 X 1 R 5 c G V z X S 5 4 b W x Q S w E C L Q A U A A I A C A B B j 0 5 X t n u z Q 2 E B A A A z A g A A E w A A A A A A A A A A A A A A A A D f A Q A A R m 9 y b X V s Y X M v U 2 V j d G l v b j E u b V B L B Q Y A A A A A A w A D A M I A A A C N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s C g A A A A A A A A o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w L T E 0 V D E 1 O j U 4 O j A z L j c w O D A 4 N z J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o T I K t l p u t A m n Q A g g j 6 1 D E A A A A A A g A A A A A A E G Y A A A A B A A A g A A A A W X A D 3 C 1 N u 2 e K 1 r J g J 2 6 H n 4 F j Y L 8 d T 2 K X b W k t x R 0 Y d T o A A A A A D o A A A A A C A A A g A A A A A 9 u s 8 C d d J 3 / o v y v K e j C g x I z W 9 y Q X c O K o E 7 u W d 0 1 0 d D R Q A A A A s F / F N k W k p U A v J X u x u x w m 3 4 x C A H j i e T p E 3 P P d 7 z i u F c t p j U U x X f 6 X n u 1 A b h b b n 8 O h G 3 9 T R i 7 t X T m Y 9 D 6 C k U 6 I f 4 O p B f 6 N d 6 U 8 z m 3 t H U C 4 l y B A A A A A Y C F W 1 b b 7 U V 4 / j 8 1 n P O 4 B f 7 n T 3 4 y 1 k y X j t W 7 H 0 V u 6 O N s V x 9 6 M A w l C T 7 Y e o I b Y q + h F w 9 P D z t i L 0 F x r C E 5 J 4 L h J R A = = < / D a t a M a s h u p > 
</file>

<file path=customXml/itemProps1.xml><?xml version="1.0" encoding="utf-8"?>
<ds:datastoreItem xmlns:ds="http://schemas.openxmlformats.org/officeDocument/2006/customXml" ds:itemID="{5C6FE1D1-06D7-426D-8F83-29A99AD15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7_3</vt:lpstr>
      <vt:lpstr>7_1</vt:lpstr>
      <vt:lpstr>7_2</vt:lpstr>
      <vt:lpstr>soki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Szef</dc:creator>
  <cp:lastModifiedBy>LuBieSteJKi ,</cp:lastModifiedBy>
  <dcterms:created xsi:type="dcterms:W3CDTF">2015-06-05T18:17:20Z</dcterms:created>
  <dcterms:modified xsi:type="dcterms:W3CDTF">2023-10-16T18:49:22Z</dcterms:modified>
</cp:coreProperties>
</file>