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onas\source\repos\22maja2023 r\22maja2023 r\"/>
    </mc:Choice>
  </mc:AlternateContent>
  <xr:revisionPtr revIDLastSave="0" documentId="13_ncr:1_{819336DF-9E4C-4EB2-AA7B-4B96D3E02CA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7_1" sheetId="3" r:id="rId1"/>
    <sheet name="7_3" sheetId="13" r:id="rId2"/>
    <sheet name="Arkusz10" sheetId="18" r:id="rId3"/>
    <sheet name="Arkusz11" sheetId="19" r:id="rId4"/>
    <sheet name="Arkusz12" sheetId="20" r:id="rId5"/>
    <sheet name="owoce" sheetId="2" r:id="rId6"/>
  </sheets>
  <definedNames>
    <definedName name="ExternalData_1" localSheetId="5" hidden="1">owoce!$A$1:$D$154</definedName>
  </definedNames>
  <calcPr calcId="191029"/>
  <pivotCaches>
    <pivotCache cacheId="112" r:id="rId7"/>
    <pivotCache cacheId="111" r:id="rId8"/>
    <pivotCache cacheId="11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F3" i="2" s="1"/>
  <c r="I2" i="2"/>
  <c r="K2" i="2" s="1"/>
  <c r="C7" i="13"/>
  <c r="C8" i="13" s="1"/>
  <c r="C9" i="13"/>
  <c r="C10" i="13" s="1"/>
  <c r="C11" i="13" s="1"/>
  <c r="C12" i="13" s="1"/>
  <c r="C13" i="13" s="1"/>
  <c r="C14" i="13"/>
  <c r="C15" i="13" s="1"/>
  <c r="C16" i="13" s="1"/>
  <c r="C17" i="13" s="1"/>
  <c r="C18" i="13"/>
  <c r="C19" i="13" s="1"/>
  <c r="C20" i="13" s="1"/>
  <c r="C21" i="13" s="1"/>
  <c r="C22" i="13"/>
  <c r="C23" i="13" s="1"/>
  <c r="C24" i="13"/>
  <c r="C25" i="13"/>
  <c r="C26" i="13" s="1"/>
  <c r="C27" i="13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/>
  <c r="C41" i="13" s="1"/>
  <c r="C42" i="13" s="1"/>
  <c r="C43" i="13"/>
  <c r="C44" i="13"/>
  <c r="C45" i="13" s="1"/>
  <c r="C46" i="13"/>
  <c r="C47" i="13" s="1"/>
  <c r="C48" i="13"/>
  <c r="C49" i="13"/>
  <c r="C50" i="13" s="1"/>
  <c r="C51" i="13" s="1"/>
  <c r="C52" i="13" s="1"/>
  <c r="C53" i="13" s="1"/>
  <c r="C54" i="13" s="1"/>
  <c r="C55" i="13" s="1"/>
  <c r="C56" i="13"/>
  <c r="C57" i="13" s="1"/>
  <c r="C58" i="13" s="1"/>
  <c r="C59" i="13" s="1"/>
  <c r="C60" i="13"/>
  <c r="C61" i="13" s="1"/>
  <c r="C62" i="13" s="1"/>
  <c r="C63" i="13"/>
  <c r="C64" i="13"/>
  <c r="C65" i="13" s="1"/>
  <c r="C66" i="13"/>
  <c r="C67" i="13" s="1"/>
  <c r="C68" i="13"/>
  <c r="C69" i="13"/>
  <c r="C70" i="13" s="1"/>
  <c r="C71" i="13" s="1"/>
  <c r="C72" i="13" s="1"/>
  <c r="C73" i="13"/>
  <c r="C74" i="13" s="1"/>
  <c r="C75" i="13" s="1"/>
  <c r="C76" i="13"/>
  <c r="C77" i="13"/>
  <c r="C78" i="13" s="1"/>
  <c r="C79" i="13" s="1"/>
  <c r="C80" i="13" s="1"/>
  <c r="C81" i="13"/>
  <c r="C82" i="13"/>
  <c r="C83" i="13" s="1"/>
  <c r="C84" i="13"/>
  <c r="C85" i="13" s="1"/>
  <c r="C86" i="13" s="1"/>
  <c r="C87" i="13" s="1"/>
  <c r="C88" i="13" s="1"/>
  <c r="C89" i="13" s="1"/>
  <c r="C90" i="13" s="1"/>
  <c r="C91" i="13" s="1"/>
  <c r="C92" i="13"/>
  <c r="C93" i="13"/>
  <c r="C94" i="13"/>
  <c r="C95" i="13"/>
  <c r="C96" i="13" s="1"/>
  <c r="C97" i="13" s="1"/>
  <c r="C98" i="13"/>
  <c r="C99" i="13"/>
  <c r="C100" i="13"/>
  <c r="C101" i="13" s="1"/>
  <c r="C102" i="13" s="1"/>
  <c r="C103" i="13"/>
  <c r="C104" i="13"/>
  <c r="C105" i="13"/>
  <c r="C106" i="13" s="1"/>
  <c r="C107" i="13" s="1"/>
  <c r="C108" i="13"/>
  <c r="C109" i="13"/>
  <c r="C110" i="13" s="1"/>
  <c r="C111" i="13" s="1"/>
  <c r="C112" i="13" s="1"/>
  <c r="C113" i="13"/>
  <c r="C114" i="13"/>
  <c r="C115" i="13" s="1"/>
  <c r="C116" i="13" s="1"/>
  <c r="C117" i="13" s="1"/>
  <c r="C118" i="13" s="1"/>
  <c r="C119" i="13" s="1"/>
  <c r="C120" i="13" s="1"/>
  <c r="C121" i="13"/>
  <c r="C122" i="13" s="1"/>
  <c r="C123" i="13" s="1"/>
  <c r="C124" i="13"/>
  <c r="C125" i="13" s="1"/>
  <c r="C126" i="13" s="1"/>
  <c r="C127" i="13"/>
  <c r="C128" i="13" s="1"/>
  <c r="C129" i="13" s="1"/>
  <c r="C130" i="13"/>
  <c r="C131" i="13" s="1"/>
  <c r="C132" i="13" s="1"/>
  <c r="C133" i="13"/>
  <c r="C134" i="13" s="1"/>
  <c r="C135" i="13" s="1"/>
  <c r="C136" i="13" s="1"/>
  <c r="C137" i="13"/>
  <c r="C138" i="13" s="1"/>
  <c r="C139" i="13" s="1"/>
  <c r="C140" i="13" s="1"/>
  <c r="C141" i="13" s="1"/>
  <c r="C142" i="13"/>
  <c r="C143" i="13"/>
  <c r="C144" i="13" s="1"/>
  <c r="C145" i="13" s="1"/>
  <c r="C146" i="13" s="1"/>
  <c r="C147" i="13" s="1"/>
  <c r="C148" i="13"/>
  <c r="C149" i="13" s="1"/>
  <c r="C150" i="13" s="1"/>
  <c r="C151" i="13"/>
  <c r="C152" i="13" s="1"/>
  <c r="C153" i="13" s="1"/>
  <c r="C154" i="13" s="1"/>
  <c r="C155" i="13" s="1"/>
  <c r="C156" i="13"/>
  <c r="C5" i="13"/>
  <c r="C6" i="13" s="1"/>
  <c r="C4" i="13"/>
  <c r="L2" i="2" l="1"/>
  <c r="M2" i="2" s="1"/>
  <c r="N2" i="2" s="1"/>
  <c r="H3" i="2"/>
  <c r="G3" i="2"/>
  <c r="C157" i="13"/>
  <c r="I3" i="2" l="1"/>
  <c r="K3" i="2" s="1"/>
  <c r="J3" i="2"/>
  <c r="H4" i="2" s="1"/>
  <c r="G4" i="2" l="1"/>
  <c r="F4" i="2"/>
  <c r="L3" i="2"/>
  <c r="M3" i="2" s="1"/>
  <c r="N3" i="2" s="1"/>
  <c r="J4" i="2" l="1"/>
  <c r="F5" i="2" s="1"/>
  <c r="I4" i="2"/>
  <c r="K4" i="2" s="1"/>
  <c r="H5" i="2" l="1"/>
  <c r="G5" i="2"/>
  <c r="L4" i="2"/>
  <c r="M4" i="2" s="1"/>
  <c r="N4" i="2" s="1"/>
  <c r="I5" i="2" l="1"/>
  <c r="K5" i="2" s="1"/>
  <c r="J5" i="2"/>
  <c r="F6" i="2" s="1"/>
  <c r="G6" i="2" l="1"/>
  <c r="J6" i="2" s="1"/>
  <c r="L6" i="2" s="1"/>
  <c r="H6" i="2"/>
  <c r="L5" i="2"/>
  <c r="M5" i="2" s="1"/>
  <c r="N5" i="2" s="1"/>
  <c r="I6" i="2" l="1"/>
  <c r="K6" i="2" s="1"/>
  <c r="M6" i="2" s="1"/>
  <c r="N6" i="2" s="1"/>
  <c r="G7" i="2"/>
  <c r="F7" i="2"/>
  <c r="I7" i="2" s="1"/>
  <c r="K7" i="2" s="1"/>
  <c r="H7" i="2"/>
  <c r="J7" i="2" l="1"/>
  <c r="F8" i="2" s="1"/>
  <c r="G8" i="2" l="1"/>
  <c r="I8" i="2" s="1"/>
  <c r="K8" i="2" s="1"/>
  <c r="H8" i="2"/>
  <c r="L7" i="2"/>
  <c r="M7" i="2" s="1"/>
  <c r="N7" i="2" s="1"/>
  <c r="J8" i="2" l="1"/>
  <c r="F9" i="2" s="1"/>
  <c r="H9" i="2" l="1"/>
  <c r="G9" i="2"/>
  <c r="L8" i="2"/>
  <c r="M8" i="2" s="1"/>
  <c r="N8" i="2" s="1"/>
  <c r="J9" i="2"/>
  <c r="I9" i="2" l="1"/>
  <c r="K9" i="2" s="1"/>
  <c r="F10" i="2"/>
  <c r="L9" i="2"/>
  <c r="M9" i="2" s="1"/>
  <c r="N9" i="2" s="1"/>
  <c r="H10" i="2"/>
  <c r="G10" i="2"/>
  <c r="I10" i="2" l="1"/>
  <c r="K10" i="2" s="1"/>
  <c r="J10" i="2"/>
  <c r="F11" i="2" l="1"/>
  <c r="L10" i="2"/>
  <c r="M10" i="2" s="1"/>
  <c r="N10" i="2" s="1"/>
  <c r="H11" i="2"/>
  <c r="G11" i="2"/>
  <c r="I11" i="2" l="1"/>
  <c r="K11" i="2" s="1"/>
  <c r="J11" i="2"/>
  <c r="F12" i="2" l="1"/>
  <c r="L11" i="2"/>
  <c r="M11" i="2" s="1"/>
  <c r="N11" i="2" s="1"/>
  <c r="H12" i="2"/>
  <c r="G12" i="2"/>
  <c r="I12" i="2" l="1"/>
  <c r="K12" i="2" s="1"/>
  <c r="J12" i="2"/>
  <c r="F13" i="2" l="1"/>
  <c r="L12" i="2"/>
  <c r="M12" i="2" s="1"/>
  <c r="N12" i="2" s="1"/>
  <c r="G13" i="2"/>
  <c r="H13" i="2"/>
  <c r="I13" i="2" l="1"/>
  <c r="K13" i="2" s="1"/>
  <c r="J13" i="2"/>
  <c r="F14" i="2" l="1"/>
  <c r="L13" i="2"/>
  <c r="M13" i="2" s="1"/>
  <c r="N13" i="2" s="1"/>
  <c r="G14" i="2"/>
  <c r="H14" i="2"/>
  <c r="J14" i="2" l="1"/>
  <c r="F15" i="2" s="1"/>
  <c r="I14" i="2"/>
  <c r="K14" i="2" s="1"/>
  <c r="H15" i="2" l="1"/>
  <c r="G15" i="2"/>
  <c r="L14" i="2"/>
  <c r="M14" i="2" s="1"/>
  <c r="N14" i="2" s="1"/>
  <c r="I15" i="2" l="1"/>
  <c r="K15" i="2" s="1"/>
  <c r="J15" i="2"/>
  <c r="F16" i="2" s="1"/>
  <c r="L15" i="2" l="1"/>
  <c r="M15" i="2" s="1"/>
  <c r="N15" i="2" s="1"/>
  <c r="G16" i="2"/>
  <c r="H16" i="2"/>
  <c r="I16" i="2" s="1"/>
  <c r="K16" i="2" s="1"/>
  <c r="J16" i="2" l="1"/>
  <c r="F17" i="2" s="1"/>
  <c r="L16" i="2" l="1"/>
  <c r="M16" i="2" s="1"/>
  <c r="N16" i="2" s="1"/>
  <c r="G17" i="2"/>
  <c r="H17" i="2"/>
  <c r="I17" i="2"/>
  <c r="K17" i="2" s="1"/>
  <c r="J17" i="2"/>
  <c r="F18" i="2" s="1"/>
  <c r="G18" i="2" l="1"/>
  <c r="H18" i="2"/>
  <c r="L17" i="2"/>
  <c r="M17" i="2" s="1"/>
  <c r="N17" i="2" s="1"/>
  <c r="I18" i="2" l="1"/>
  <c r="K18" i="2" s="1"/>
  <c r="J18" i="2"/>
  <c r="G19" i="2" s="1"/>
  <c r="L18" i="2" l="1"/>
  <c r="M18" i="2" s="1"/>
  <c r="N18" i="2" s="1"/>
  <c r="F19" i="2"/>
  <c r="H19" i="2"/>
  <c r="I19" i="2" l="1"/>
  <c r="K19" i="2" s="1"/>
  <c r="J19" i="2"/>
  <c r="F20" i="2" l="1"/>
  <c r="H20" i="2"/>
  <c r="G20" i="2"/>
  <c r="L19" i="2"/>
  <c r="M19" i="2" s="1"/>
  <c r="N19" i="2" s="1"/>
  <c r="J20" i="2" l="1"/>
  <c r="I20" i="2"/>
  <c r="K20" i="2" s="1"/>
  <c r="L20" i="2" l="1"/>
  <c r="M20" i="2" s="1"/>
  <c r="N20" i="2" s="1"/>
  <c r="H21" i="2"/>
  <c r="F21" i="2"/>
  <c r="G21" i="2"/>
  <c r="I21" i="2" l="1"/>
  <c r="K21" i="2" s="1"/>
  <c r="J21" i="2"/>
  <c r="F22" i="2" s="1"/>
  <c r="H22" i="2" l="1"/>
  <c r="L21" i="2"/>
  <c r="M21" i="2" s="1"/>
  <c r="N21" i="2" s="1"/>
  <c r="G22" i="2"/>
  <c r="I22" i="2" s="1"/>
  <c r="K22" i="2" s="1"/>
  <c r="J22" i="2" l="1"/>
  <c r="G23" i="2" s="1"/>
  <c r="L22" i="2" l="1"/>
  <c r="M22" i="2" s="1"/>
  <c r="N22" i="2" s="1"/>
  <c r="F23" i="2"/>
  <c r="H23" i="2"/>
  <c r="I23" i="2" l="1"/>
  <c r="K23" i="2" s="1"/>
  <c r="J23" i="2"/>
  <c r="F24" i="2" l="1"/>
  <c r="L23" i="2"/>
  <c r="M23" i="2" s="1"/>
  <c r="N23" i="2" s="1"/>
  <c r="G24" i="2"/>
  <c r="H24" i="2"/>
  <c r="I24" i="2" l="1"/>
  <c r="K24" i="2" s="1"/>
  <c r="J24" i="2"/>
  <c r="L24" i="2" l="1"/>
  <c r="M24" i="2" s="1"/>
  <c r="N24" i="2" s="1"/>
  <c r="F25" i="2"/>
  <c r="G25" i="2"/>
  <c r="H25" i="2"/>
  <c r="I25" i="2" l="1"/>
  <c r="K25" i="2" s="1"/>
  <c r="J25" i="2"/>
  <c r="L25" i="2" l="1"/>
  <c r="M25" i="2" s="1"/>
  <c r="N25" i="2" s="1"/>
  <c r="F26" i="2"/>
  <c r="G26" i="2"/>
  <c r="H26" i="2"/>
  <c r="I26" i="2" l="1"/>
  <c r="K26" i="2" s="1"/>
  <c r="J26" i="2"/>
  <c r="L26" i="2" s="1"/>
  <c r="M26" i="2" s="1"/>
  <c r="N26" i="2" s="1"/>
  <c r="G27" i="2" l="1"/>
  <c r="F27" i="2"/>
  <c r="H27" i="2"/>
  <c r="I27" i="2" l="1"/>
  <c r="K27" i="2" s="1"/>
  <c r="J27" i="2"/>
  <c r="L27" i="2" s="1"/>
  <c r="M27" i="2" s="1"/>
  <c r="N27" i="2" s="1"/>
  <c r="F28" i="2" l="1"/>
  <c r="G28" i="2"/>
  <c r="H28" i="2"/>
  <c r="I28" i="2" l="1"/>
  <c r="K28" i="2" s="1"/>
  <c r="J28" i="2"/>
  <c r="L28" i="2" s="1"/>
  <c r="M28" i="2" l="1"/>
  <c r="N28" i="2" s="1"/>
  <c r="F29" i="2"/>
  <c r="H29" i="2"/>
  <c r="G29" i="2"/>
  <c r="J29" i="2" l="1"/>
  <c r="L29" i="2" s="1"/>
  <c r="I29" i="2"/>
  <c r="K29" i="2" s="1"/>
  <c r="M29" i="2" l="1"/>
  <c r="N29" i="2" s="1"/>
  <c r="F30" i="2"/>
  <c r="G30" i="2"/>
  <c r="H30" i="2"/>
  <c r="I30" i="2" l="1"/>
  <c r="K30" i="2" s="1"/>
  <c r="J30" i="2"/>
  <c r="L30" i="2" s="1"/>
  <c r="M30" i="2" s="1"/>
  <c r="N30" i="2" s="1"/>
  <c r="F31" i="2" l="1"/>
  <c r="H31" i="2"/>
  <c r="G31" i="2"/>
  <c r="J31" i="2" l="1"/>
  <c r="L31" i="2" s="1"/>
  <c r="I31" i="2"/>
  <c r="K31" i="2" s="1"/>
  <c r="M31" i="2" l="1"/>
  <c r="N31" i="2" s="1"/>
  <c r="F32" i="2"/>
  <c r="G32" i="2"/>
  <c r="H32" i="2"/>
  <c r="J32" i="2" l="1"/>
  <c r="L32" i="2" s="1"/>
  <c r="M32" i="2" s="1"/>
  <c r="N32" i="2" s="1"/>
  <c r="I32" i="2"/>
  <c r="K32" i="2" s="1"/>
  <c r="H33" i="2" l="1"/>
  <c r="F33" i="2"/>
  <c r="G33" i="2"/>
  <c r="J33" i="2" l="1"/>
  <c r="L33" i="2" s="1"/>
  <c r="M33" i="2" s="1"/>
  <c r="N33" i="2" s="1"/>
  <c r="I33" i="2"/>
  <c r="K33" i="2" s="1"/>
  <c r="H34" i="2" l="1"/>
  <c r="G34" i="2"/>
  <c r="F34" i="2"/>
  <c r="I34" i="2" l="1"/>
  <c r="K34" i="2" s="1"/>
  <c r="J34" i="2"/>
  <c r="L34" i="2" s="1"/>
  <c r="H35" i="2" l="1"/>
  <c r="G35" i="2"/>
  <c r="I35" i="2" s="1"/>
  <c r="K35" i="2" s="1"/>
  <c r="F35" i="2"/>
  <c r="M34" i="2"/>
  <c r="N34" i="2" s="1"/>
  <c r="J35" i="2" l="1"/>
  <c r="L35" i="2" s="1"/>
  <c r="M35" i="2" s="1"/>
  <c r="N35" i="2" s="1"/>
  <c r="H36" i="2" l="1"/>
  <c r="G36" i="2"/>
  <c r="F36" i="2"/>
  <c r="J36" i="2" s="1"/>
  <c r="F37" i="2" s="1"/>
  <c r="I36" i="2" l="1"/>
  <c r="K36" i="2" s="1"/>
  <c r="H37" i="2"/>
  <c r="G37" i="2"/>
  <c r="I37" i="2" s="1"/>
  <c r="K37" i="2" s="1"/>
  <c r="L36" i="2"/>
  <c r="M36" i="2" s="1"/>
  <c r="N36" i="2" s="1"/>
  <c r="J37" i="2" l="1"/>
  <c r="G38" i="2" s="1"/>
  <c r="L37" i="2" l="1"/>
  <c r="M37" i="2" s="1"/>
  <c r="N37" i="2" s="1"/>
  <c r="H38" i="2"/>
  <c r="F38" i="2"/>
  <c r="J38" i="2" l="1"/>
  <c r="F39" i="2" s="1"/>
  <c r="I38" i="2"/>
  <c r="K38" i="2" s="1"/>
  <c r="L38" i="2" l="1"/>
  <c r="M38" i="2" s="1"/>
  <c r="N38" i="2" s="1"/>
  <c r="G39" i="2"/>
  <c r="H39" i="2"/>
  <c r="I39" i="2" l="1"/>
  <c r="K39" i="2" s="1"/>
  <c r="J39" i="2"/>
  <c r="H40" i="2" s="1"/>
  <c r="F40" i="2" l="1"/>
  <c r="G40" i="2"/>
  <c r="I40" i="2" s="1"/>
  <c r="K40" i="2" s="1"/>
  <c r="L39" i="2"/>
  <c r="M39" i="2" s="1"/>
  <c r="N39" i="2" s="1"/>
  <c r="J40" i="2" l="1"/>
  <c r="F41" i="2" l="1"/>
  <c r="L40" i="2"/>
  <c r="M40" i="2" s="1"/>
  <c r="N40" i="2" s="1"/>
  <c r="G41" i="2"/>
  <c r="H41" i="2"/>
  <c r="I41" i="2" l="1"/>
  <c r="K41" i="2" s="1"/>
  <c r="J41" i="2"/>
  <c r="H42" i="2" l="1"/>
  <c r="F42" i="2"/>
  <c r="L41" i="2"/>
  <c r="M41" i="2" s="1"/>
  <c r="N41" i="2" s="1"/>
  <c r="G42" i="2"/>
  <c r="I42" i="2" l="1"/>
  <c r="K42" i="2" s="1"/>
  <c r="J42" i="2"/>
  <c r="G43" i="2" s="1"/>
  <c r="F43" i="2" l="1"/>
  <c r="L42" i="2"/>
  <c r="M42" i="2" s="1"/>
  <c r="N42" i="2" s="1"/>
  <c r="H43" i="2"/>
  <c r="I43" i="2" l="1"/>
  <c r="K43" i="2" s="1"/>
  <c r="J43" i="2"/>
  <c r="L43" i="2" l="1"/>
  <c r="M43" i="2" s="1"/>
  <c r="N43" i="2" s="1"/>
  <c r="G44" i="2"/>
  <c r="F44" i="2"/>
  <c r="H44" i="2"/>
  <c r="J44" i="2" l="1"/>
  <c r="F45" i="2" s="1"/>
  <c r="L44" i="2"/>
  <c r="H45" i="2"/>
  <c r="I44" i="2"/>
  <c r="K44" i="2" s="1"/>
  <c r="G45" i="2"/>
  <c r="M44" i="2" l="1"/>
  <c r="N44" i="2" s="1"/>
  <c r="I45" i="2"/>
  <c r="K45" i="2" s="1"/>
  <c r="J45" i="2"/>
  <c r="L45" i="2" s="1"/>
  <c r="M45" i="2" s="1"/>
  <c r="N45" i="2" s="1"/>
  <c r="F46" i="2" l="1"/>
  <c r="G46" i="2"/>
  <c r="H46" i="2"/>
  <c r="I46" i="2" l="1"/>
  <c r="K46" i="2" s="1"/>
  <c r="J46" i="2"/>
  <c r="F47" i="2" l="1"/>
  <c r="L46" i="2"/>
  <c r="M46" i="2" s="1"/>
  <c r="N46" i="2" s="1"/>
  <c r="G47" i="2"/>
  <c r="H47" i="2"/>
  <c r="J47" i="2" l="1"/>
  <c r="L47" i="2" s="1"/>
  <c r="I47" i="2"/>
  <c r="K47" i="2" s="1"/>
  <c r="M47" i="2" l="1"/>
  <c r="N47" i="2" s="1"/>
  <c r="G48" i="2"/>
  <c r="F48" i="2"/>
  <c r="H48" i="2"/>
  <c r="J48" i="2" l="1"/>
  <c r="L48" i="2" s="1"/>
  <c r="I48" i="2"/>
  <c r="K48" i="2" s="1"/>
  <c r="G49" i="2" l="1"/>
  <c r="H49" i="2"/>
  <c r="F49" i="2"/>
  <c r="M48" i="2"/>
  <c r="N48" i="2" s="1"/>
  <c r="I49" i="2" l="1"/>
  <c r="K49" i="2" s="1"/>
  <c r="J49" i="2"/>
  <c r="F50" i="2" s="1"/>
  <c r="L49" i="2" l="1"/>
  <c r="M49" i="2" s="1"/>
  <c r="N49" i="2" s="1"/>
  <c r="G50" i="2"/>
  <c r="H50" i="2"/>
  <c r="I50" i="2" l="1"/>
  <c r="K50" i="2" s="1"/>
  <c r="J50" i="2"/>
  <c r="L50" i="2" l="1"/>
  <c r="M50" i="2" s="1"/>
  <c r="N50" i="2" s="1"/>
  <c r="F51" i="2"/>
  <c r="H51" i="2"/>
  <c r="G51" i="2"/>
  <c r="J51" i="2" l="1"/>
  <c r="L51" i="2" s="1"/>
  <c r="I51" i="2"/>
  <c r="K51" i="2" s="1"/>
  <c r="F52" i="2" l="1"/>
  <c r="G52" i="2"/>
  <c r="M51" i="2"/>
  <c r="N51" i="2" s="1"/>
  <c r="H52" i="2"/>
  <c r="J52" i="2" l="1"/>
  <c r="I52" i="2"/>
  <c r="K52" i="2" s="1"/>
  <c r="F53" i="2" l="1"/>
  <c r="L52" i="2"/>
  <c r="M52" i="2" s="1"/>
  <c r="N52" i="2" s="1"/>
  <c r="G53" i="2"/>
  <c r="H53" i="2"/>
  <c r="J53" i="2" l="1"/>
  <c r="L53" i="2" s="1"/>
  <c r="I53" i="2"/>
  <c r="K53" i="2" s="1"/>
  <c r="M53" i="2" l="1"/>
  <c r="N53" i="2" s="1"/>
  <c r="F54" i="2"/>
  <c r="G54" i="2"/>
  <c r="H54" i="2"/>
  <c r="J54" i="2" l="1"/>
  <c r="L54" i="2" s="1"/>
  <c r="M54" i="2" s="1"/>
  <c r="N54" i="2" s="1"/>
  <c r="I54" i="2"/>
  <c r="K54" i="2" s="1"/>
  <c r="F55" i="2" l="1"/>
  <c r="H55" i="2"/>
  <c r="G55" i="2"/>
  <c r="J55" i="2" l="1"/>
  <c r="L55" i="2" s="1"/>
  <c r="I55" i="2"/>
  <c r="K55" i="2" s="1"/>
  <c r="F56" i="2" l="1"/>
  <c r="M55" i="2"/>
  <c r="N55" i="2" s="1"/>
  <c r="G56" i="2"/>
  <c r="H56" i="2"/>
  <c r="J56" i="2" l="1"/>
  <c r="L56" i="2" s="1"/>
  <c r="I56" i="2"/>
  <c r="K56" i="2" s="1"/>
  <c r="M56" i="2" l="1"/>
  <c r="N56" i="2" s="1"/>
  <c r="F57" i="2"/>
  <c r="G57" i="2"/>
  <c r="H57" i="2"/>
  <c r="I57" i="2" l="1"/>
  <c r="K57" i="2" s="1"/>
  <c r="J57" i="2"/>
  <c r="L57" i="2" s="1"/>
  <c r="M57" i="2" s="1"/>
  <c r="N57" i="2" s="1"/>
  <c r="F58" i="2" l="1"/>
  <c r="H58" i="2"/>
  <c r="G58" i="2"/>
  <c r="J58" i="2" l="1"/>
  <c r="L58" i="2" s="1"/>
  <c r="I58" i="2"/>
  <c r="K58" i="2" s="1"/>
  <c r="M58" i="2" l="1"/>
  <c r="N58" i="2" s="1"/>
  <c r="F59" i="2"/>
  <c r="G59" i="2"/>
  <c r="H59" i="2"/>
  <c r="I59" i="2" l="1"/>
  <c r="K59" i="2" s="1"/>
  <c r="J59" i="2"/>
  <c r="F60" i="2" l="1"/>
  <c r="L59" i="2"/>
  <c r="M59" i="2" s="1"/>
  <c r="N59" i="2" s="1"/>
  <c r="H60" i="2"/>
  <c r="G60" i="2"/>
  <c r="I60" i="2" l="1"/>
  <c r="K60" i="2" s="1"/>
  <c r="J60" i="2"/>
  <c r="F61" i="2" s="1"/>
  <c r="H61" i="2" l="1"/>
  <c r="L60" i="2"/>
  <c r="M60" i="2" s="1"/>
  <c r="N60" i="2" s="1"/>
  <c r="G61" i="2"/>
  <c r="J61" i="2" l="1"/>
  <c r="H62" i="2" s="1"/>
  <c r="I61" i="2"/>
  <c r="K61" i="2" s="1"/>
  <c r="L61" i="2" l="1"/>
  <c r="M61" i="2" s="1"/>
  <c r="N61" i="2" s="1"/>
  <c r="F62" i="2"/>
  <c r="G62" i="2"/>
  <c r="I62" i="2" l="1"/>
  <c r="K62" i="2" s="1"/>
  <c r="J62" i="2"/>
  <c r="F63" i="2" l="1"/>
  <c r="L62" i="2"/>
  <c r="M62" i="2" s="1"/>
  <c r="N62" i="2" s="1"/>
  <c r="H63" i="2"/>
  <c r="G63" i="2"/>
  <c r="J63" i="2" l="1"/>
  <c r="F64" i="2" s="1"/>
  <c r="I63" i="2"/>
  <c r="K63" i="2" s="1"/>
  <c r="H64" i="2" l="1"/>
  <c r="L63" i="2"/>
  <c r="M63" i="2" s="1"/>
  <c r="N63" i="2" s="1"/>
  <c r="G64" i="2"/>
  <c r="J64" i="2" l="1"/>
  <c r="I64" i="2"/>
  <c r="K64" i="2" s="1"/>
  <c r="F65" i="2" l="1"/>
  <c r="L64" i="2"/>
  <c r="M64" i="2" s="1"/>
  <c r="N64" i="2" s="1"/>
  <c r="G65" i="2"/>
  <c r="H65" i="2"/>
  <c r="J65" i="2" l="1"/>
  <c r="L65" i="2" s="1"/>
  <c r="I65" i="2"/>
  <c r="K65" i="2" s="1"/>
  <c r="F66" i="2" l="1"/>
  <c r="H66" i="2"/>
  <c r="G66" i="2"/>
  <c r="J66" i="2" s="1"/>
  <c r="M65" i="2"/>
  <c r="N65" i="2" s="1"/>
  <c r="L66" i="2" l="1"/>
  <c r="H67" i="2"/>
  <c r="F67" i="2"/>
  <c r="I66" i="2"/>
  <c r="K66" i="2" s="1"/>
  <c r="G67" i="2"/>
  <c r="J67" i="2" l="1"/>
  <c r="L67" i="2" s="1"/>
  <c r="I67" i="2"/>
  <c r="K67" i="2" s="1"/>
  <c r="M66" i="2"/>
  <c r="N66" i="2" s="1"/>
  <c r="M67" i="2" l="1"/>
  <c r="N67" i="2" s="1"/>
  <c r="H68" i="2"/>
  <c r="F68" i="2"/>
  <c r="G68" i="2"/>
  <c r="I68" i="2" l="1"/>
  <c r="K68" i="2" s="1"/>
  <c r="J68" i="2"/>
  <c r="L68" i="2" s="1"/>
  <c r="M68" i="2" s="1"/>
  <c r="N68" i="2" s="1"/>
  <c r="H69" i="2" l="1"/>
  <c r="G69" i="2"/>
  <c r="F69" i="2"/>
  <c r="I69" i="2" l="1"/>
  <c r="K69" i="2" s="1"/>
  <c r="J69" i="2"/>
  <c r="F70" i="2" s="1"/>
  <c r="G70" i="2" l="1"/>
  <c r="L69" i="2"/>
  <c r="M69" i="2" s="1"/>
  <c r="N69" i="2" s="1"/>
  <c r="H70" i="2"/>
  <c r="I70" i="2" l="1"/>
  <c r="K70" i="2" s="1"/>
  <c r="J70" i="2"/>
  <c r="L70" i="2" l="1"/>
  <c r="M70" i="2" s="1"/>
  <c r="N70" i="2" s="1"/>
  <c r="F71" i="2"/>
  <c r="G71" i="2"/>
  <c r="H71" i="2"/>
  <c r="I71" i="2" l="1"/>
  <c r="K71" i="2" s="1"/>
  <c r="J71" i="2"/>
  <c r="L71" i="2" s="1"/>
  <c r="M71" i="2" l="1"/>
  <c r="N71" i="2" s="1"/>
  <c r="F72" i="2"/>
  <c r="G72" i="2"/>
  <c r="H72" i="2"/>
  <c r="I72" i="2" l="1"/>
  <c r="K72" i="2" s="1"/>
  <c r="J72" i="2"/>
  <c r="L72" i="2" s="1"/>
  <c r="M72" i="2" s="1"/>
  <c r="N72" i="2" s="1"/>
  <c r="F73" i="2" l="1"/>
  <c r="H73" i="2"/>
  <c r="G73" i="2"/>
  <c r="I73" i="2" l="1"/>
  <c r="K73" i="2" s="1"/>
  <c r="J73" i="2"/>
  <c r="F74" i="2" l="1"/>
  <c r="L73" i="2"/>
  <c r="M73" i="2" s="1"/>
  <c r="N73" i="2" s="1"/>
  <c r="G74" i="2"/>
  <c r="H74" i="2"/>
  <c r="J74" i="2" l="1"/>
  <c r="L74" i="2" s="1"/>
  <c r="I74" i="2"/>
  <c r="K74" i="2" s="1"/>
  <c r="M74" i="2" l="1"/>
  <c r="N74" i="2" s="1"/>
  <c r="F75" i="2"/>
  <c r="G75" i="2"/>
  <c r="H75" i="2"/>
  <c r="J75" i="2" l="1"/>
  <c r="L75" i="2" s="1"/>
  <c r="I75" i="2"/>
  <c r="K75" i="2" s="1"/>
  <c r="H76" i="2" l="1"/>
  <c r="F76" i="2"/>
  <c r="G76" i="2"/>
  <c r="I76" i="2" s="1"/>
  <c r="K76" i="2" s="1"/>
  <c r="M75" i="2"/>
  <c r="N75" i="2" s="1"/>
  <c r="J76" i="2" l="1"/>
  <c r="G77" i="2" s="1"/>
  <c r="L76" i="2" l="1"/>
  <c r="M76" i="2" s="1"/>
  <c r="N76" i="2" s="1"/>
  <c r="H77" i="2"/>
  <c r="F77" i="2"/>
  <c r="I77" i="2" l="1"/>
  <c r="K77" i="2" s="1"/>
  <c r="J77" i="2"/>
  <c r="F78" i="2" s="1"/>
  <c r="H78" i="2" l="1"/>
  <c r="L77" i="2"/>
  <c r="M77" i="2" s="1"/>
  <c r="N77" i="2" s="1"/>
  <c r="G78" i="2"/>
  <c r="J78" i="2" l="1"/>
  <c r="I78" i="2"/>
  <c r="K78" i="2" s="1"/>
  <c r="L78" i="2" l="1"/>
  <c r="M78" i="2" s="1"/>
  <c r="N78" i="2" s="1"/>
  <c r="H79" i="2"/>
  <c r="F79" i="2"/>
  <c r="G79" i="2"/>
  <c r="J79" i="2" l="1"/>
  <c r="L79" i="2" s="1"/>
  <c r="I79" i="2"/>
  <c r="K79" i="2" s="1"/>
  <c r="H80" i="2" l="1"/>
  <c r="G80" i="2"/>
  <c r="F80" i="2"/>
  <c r="M79" i="2"/>
  <c r="N79" i="2" s="1"/>
  <c r="I80" i="2" l="1"/>
  <c r="K80" i="2" s="1"/>
  <c r="J80" i="2"/>
  <c r="L80" i="2" s="1"/>
  <c r="M80" i="2" s="1"/>
  <c r="N80" i="2" s="1"/>
  <c r="H81" i="2" l="1"/>
  <c r="G81" i="2"/>
  <c r="F81" i="2"/>
  <c r="J81" i="2" l="1"/>
  <c r="G82" i="2" s="1"/>
  <c r="I81" i="2"/>
  <c r="K81" i="2" s="1"/>
  <c r="H82" i="2" l="1"/>
  <c r="F82" i="2"/>
  <c r="L81" i="2"/>
  <c r="M81" i="2" s="1"/>
  <c r="N81" i="2" s="1"/>
  <c r="I82" i="2" l="1"/>
  <c r="K82" i="2" s="1"/>
  <c r="J82" i="2"/>
  <c r="L82" i="2" l="1"/>
  <c r="M82" i="2" s="1"/>
  <c r="N82" i="2" s="1"/>
  <c r="G83" i="2"/>
  <c r="H83" i="2"/>
  <c r="F83" i="2"/>
  <c r="I83" i="2" l="1"/>
  <c r="K83" i="2" s="1"/>
  <c r="J83" i="2"/>
  <c r="F84" i="2" s="1"/>
  <c r="H84" i="2" l="1"/>
  <c r="G84" i="2"/>
  <c r="L83" i="2"/>
  <c r="M83" i="2" s="1"/>
  <c r="N83" i="2" s="1"/>
  <c r="J84" i="2" l="1"/>
  <c r="G85" i="2" s="1"/>
  <c r="I84" i="2"/>
  <c r="K84" i="2" s="1"/>
  <c r="H85" i="2" l="1"/>
  <c r="L84" i="2"/>
  <c r="M84" i="2" s="1"/>
  <c r="N84" i="2" s="1"/>
  <c r="F85" i="2"/>
  <c r="I85" i="2" l="1"/>
  <c r="K85" i="2" s="1"/>
  <c r="J85" i="2"/>
  <c r="F86" i="2" s="1"/>
  <c r="L85" i="2" l="1"/>
  <c r="M85" i="2" s="1"/>
  <c r="N85" i="2" s="1"/>
  <c r="H86" i="2"/>
  <c r="G86" i="2"/>
  <c r="J86" i="2" l="1"/>
  <c r="H87" i="2" s="1"/>
  <c r="I86" i="2"/>
  <c r="K86" i="2" s="1"/>
  <c r="L86" i="2" l="1"/>
  <c r="M86" i="2" s="1"/>
  <c r="N86" i="2" s="1"/>
  <c r="F87" i="2"/>
  <c r="G87" i="2"/>
  <c r="I87" i="2" l="1"/>
  <c r="K87" i="2" s="1"/>
  <c r="J87" i="2"/>
  <c r="F88" i="2" s="1"/>
  <c r="L87" i="2" l="1"/>
  <c r="M87" i="2" s="1"/>
  <c r="N87" i="2" s="1"/>
  <c r="H88" i="2"/>
  <c r="G88" i="2"/>
  <c r="I88" i="2" l="1"/>
  <c r="K88" i="2" s="1"/>
  <c r="J88" i="2"/>
  <c r="L88" i="2" l="1"/>
  <c r="M88" i="2" s="1"/>
  <c r="N88" i="2" s="1"/>
  <c r="F89" i="2"/>
  <c r="G89" i="2"/>
  <c r="H89" i="2"/>
  <c r="J89" i="2" l="1"/>
  <c r="L89" i="2" s="1"/>
  <c r="I89" i="2"/>
  <c r="K89" i="2" s="1"/>
  <c r="M89" i="2" l="1"/>
  <c r="N89" i="2" s="1"/>
  <c r="F90" i="2"/>
  <c r="H90" i="2"/>
  <c r="G90" i="2"/>
  <c r="J90" i="2" l="1"/>
  <c r="L90" i="2" s="1"/>
  <c r="I90" i="2"/>
  <c r="K90" i="2" s="1"/>
  <c r="M90" i="2" l="1"/>
  <c r="N90" i="2" s="1"/>
  <c r="F91" i="2"/>
  <c r="H91" i="2"/>
  <c r="G91" i="2"/>
  <c r="J91" i="2" l="1"/>
  <c r="I91" i="2"/>
  <c r="K91" i="2" s="1"/>
  <c r="H92" i="2" l="1"/>
  <c r="L91" i="2"/>
  <c r="M91" i="2" s="1"/>
  <c r="N91" i="2" s="1"/>
  <c r="F92" i="2"/>
  <c r="G92" i="2"/>
  <c r="I92" i="2" l="1"/>
  <c r="K92" i="2" s="1"/>
  <c r="J92" i="2"/>
  <c r="L92" i="2" s="1"/>
  <c r="M92" i="2" s="1"/>
  <c r="N92" i="2" s="1"/>
  <c r="H93" i="2" l="1"/>
  <c r="G93" i="2"/>
  <c r="F93" i="2"/>
  <c r="J93" i="2" l="1"/>
  <c r="L93" i="2" s="1"/>
  <c r="I93" i="2"/>
  <c r="K93" i="2" s="1"/>
  <c r="M93" i="2" l="1"/>
  <c r="N93" i="2" s="1"/>
  <c r="H94" i="2"/>
  <c r="F94" i="2"/>
  <c r="G94" i="2"/>
  <c r="J94" i="2" l="1"/>
  <c r="F95" i="2" s="1"/>
  <c r="I94" i="2"/>
  <c r="K94" i="2" s="1"/>
  <c r="H95" i="2" l="1"/>
  <c r="G95" i="2"/>
  <c r="L94" i="2"/>
  <c r="M94" i="2" s="1"/>
  <c r="N94" i="2" s="1"/>
  <c r="J95" i="2" l="1"/>
  <c r="I95" i="2"/>
  <c r="K95" i="2" s="1"/>
  <c r="L95" i="2" l="1"/>
  <c r="M95" i="2" s="1"/>
  <c r="N95" i="2" s="1"/>
  <c r="H96" i="2"/>
  <c r="F96" i="2"/>
  <c r="G96" i="2"/>
  <c r="J96" i="2" l="1"/>
  <c r="F97" i="2" s="1"/>
  <c r="I96" i="2"/>
  <c r="K96" i="2" s="1"/>
  <c r="H97" i="2"/>
  <c r="G97" i="2" l="1"/>
  <c r="L96" i="2"/>
  <c r="M96" i="2" s="1"/>
  <c r="N96" i="2" s="1"/>
  <c r="I97" i="2" l="1"/>
  <c r="K97" i="2" s="1"/>
  <c r="J97" i="2"/>
  <c r="L97" i="2" l="1"/>
  <c r="M97" i="2" s="1"/>
  <c r="N97" i="2" s="1"/>
  <c r="H98" i="2"/>
  <c r="F98" i="2"/>
  <c r="G98" i="2"/>
  <c r="I98" i="2" l="1"/>
  <c r="K98" i="2" s="1"/>
  <c r="J98" i="2"/>
  <c r="L98" i="2" s="1"/>
  <c r="M98" i="2" s="1"/>
  <c r="N98" i="2" s="1"/>
  <c r="H99" i="2" l="1"/>
  <c r="F99" i="2"/>
  <c r="G99" i="2"/>
  <c r="I99" i="2" l="1"/>
  <c r="K99" i="2" s="1"/>
  <c r="J99" i="2"/>
  <c r="L99" i="2" s="1"/>
  <c r="H100" i="2" l="1"/>
  <c r="G100" i="2"/>
  <c r="M99" i="2"/>
  <c r="N99" i="2" s="1"/>
  <c r="F100" i="2"/>
  <c r="I100" i="2" l="1"/>
  <c r="K100" i="2" s="1"/>
  <c r="J100" i="2"/>
  <c r="L100" i="2" l="1"/>
  <c r="M100" i="2" s="1"/>
  <c r="N100" i="2" s="1"/>
  <c r="H101" i="2"/>
  <c r="G101" i="2"/>
  <c r="F101" i="2"/>
  <c r="J101" i="2" l="1"/>
  <c r="L101" i="2" s="1"/>
  <c r="I101" i="2"/>
  <c r="K101" i="2" s="1"/>
  <c r="M101" i="2" l="1"/>
  <c r="N101" i="2" s="1"/>
  <c r="H102" i="2"/>
  <c r="G102" i="2"/>
  <c r="F102" i="2"/>
  <c r="I102" i="2" l="1"/>
  <c r="K102" i="2" s="1"/>
  <c r="J102" i="2"/>
  <c r="G103" i="2" s="1"/>
  <c r="H103" i="2" l="1"/>
  <c r="F103" i="2"/>
  <c r="L102" i="2"/>
  <c r="M102" i="2" s="1"/>
  <c r="N102" i="2" s="1"/>
  <c r="J103" i="2" l="1"/>
  <c r="F104" i="2" s="1"/>
  <c r="I103" i="2"/>
  <c r="K103" i="2" s="1"/>
  <c r="L103" i="2" l="1"/>
  <c r="M103" i="2" s="1"/>
  <c r="N103" i="2" s="1"/>
  <c r="G104" i="2"/>
  <c r="H104" i="2"/>
  <c r="J104" i="2" l="1"/>
  <c r="F105" i="2" s="1"/>
  <c r="I104" i="2"/>
  <c r="K104" i="2" s="1"/>
  <c r="G105" i="2" l="1"/>
  <c r="H105" i="2"/>
  <c r="L104" i="2"/>
  <c r="M104" i="2" s="1"/>
  <c r="N104" i="2" s="1"/>
  <c r="J105" i="2"/>
  <c r="L105" i="2" s="1"/>
  <c r="I105" i="2"/>
  <c r="K105" i="2" s="1"/>
  <c r="M105" i="2" l="1"/>
  <c r="N105" i="2" s="1"/>
  <c r="F106" i="2"/>
  <c r="G106" i="2"/>
  <c r="H106" i="2"/>
  <c r="J106" i="2" l="1"/>
  <c r="L106" i="2" s="1"/>
  <c r="I106" i="2"/>
  <c r="K106" i="2" s="1"/>
  <c r="M106" i="2" l="1"/>
  <c r="N106" i="2" s="1"/>
  <c r="H107" i="2"/>
  <c r="F107" i="2"/>
  <c r="G107" i="2"/>
  <c r="J107" i="2" l="1"/>
  <c r="F108" i="2" s="1"/>
  <c r="I107" i="2"/>
  <c r="K107" i="2" s="1"/>
  <c r="H108" i="2" l="1"/>
  <c r="G108" i="2"/>
  <c r="L107" i="2"/>
  <c r="M107" i="2" s="1"/>
  <c r="N107" i="2" s="1"/>
  <c r="J108" i="2" l="1"/>
  <c r="I108" i="2"/>
  <c r="K108" i="2" s="1"/>
  <c r="L108" i="2" l="1"/>
  <c r="M108" i="2" s="1"/>
  <c r="N108" i="2" s="1"/>
  <c r="H109" i="2"/>
  <c r="F109" i="2"/>
  <c r="G109" i="2"/>
  <c r="J109" i="2" l="1"/>
  <c r="L109" i="2" s="1"/>
  <c r="I109" i="2"/>
  <c r="K109" i="2" s="1"/>
  <c r="M109" i="2" l="1"/>
  <c r="N109" i="2" s="1"/>
  <c r="F110" i="2"/>
  <c r="H110" i="2"/>
  <c r="G110" i="2"/>
  <c r="J110" i="2" l="1"/>
  <c r="F111" i="2" s="1"/>
  <c r="I110" i="2"/>
  <c r="K110" i="2" s="1"/>
  <c r="G111" i="2" l="1"/>
  <c r="L110" i="2"/>
  <c r="M110" i="2" s="1"/>
  <c r="N110" i="2" s="1"/>
  <c r="H111" i="2"/>
  <c r="I111" i="2" l="1"/>
  <c r="K111" i="2" s="1"/>
  <c r="J111" i="2"/>
  <c r="L111" i="2" l="1"/>
  <c r="M111" i="2" s="1"/>
  <c r="N111" i="2" s="1"/>
  <c r="F112" i="2"/>
  <c r="G112" i="2"/>
  <c r="H112" i="2"/>
  <c r="J112" i="2" l="1"/>
  <c r="F113" i="2" s="1"/>
  <c r="I112" i="2"/>
  <c r="K112" i="2" s="1"/>
  <c r="G113" i="2" l="1"/>
  <c r="L112" i="2"/>
  <c r="M112" i="2" s="1"/>
  <c r="N112" i="2" s="1"/>
  <c r="H113" i="2"/>
  <c r="I113" i="2" l="1"/>
  <c r="K113" i="2" s="1"/>
  <c r="J113" i="2"/>
  <c r="L113" i="2" l="1"/>
  <c r="M113" i="2" s="1"/>
  <c r="N113" i="2" s="1"/>
  <c r="F114" i="2"/>
  <c r="G114" i="2"/>
  <c r="H114" i="2"/>
  <c r="J114" i="2" l="1"/>
  <c r="L114" i="2" s="1"/>
  <c r="I114" i="2"/>
  <c r="K114" i="2" s="1"/>
  <c r="M114" i="2" l="1"/>
  <c r="N114" i="2" s="1"/>
  <c r="G115" i="2"/>
  <c r="F115" i="2"/>
  <c r="H115" i="2"/>
  <c r="I115" i="2" l="1"/>
  <c r="K115" i="2" s="1"/>
  <c r="J115" i="2"/>
  <c r="F116" i="2" s="1"/>
  <c r="H116" i="2" l="1"/>
  <c r="L115" i="2"/>
  <c r="M115" i="2" s="1"/>
  <c r="N115" i="2" s="1"/>
  <c r="G116" i="2"/>
  <c r="J116" i="2" l="1"/>
  <c r="H117" i="2" s="1"/>
  <c r="I116" i="2"/>
  <c r="K116" i="2" s="1"/>
  <c r="L116" i="2" l="1"/>
  <c r="M116" i="2" s="1"/>
  <c r="N116" i="2" s="1"/>
  <c r="F117" i="2"/>
  <c r="G117" i="2"/>
  <c r="I117" i="2" l="1"/>
  <c r="K117" i="2" s="1"/>
  <c r="J117" i="2"/>
  <c r="F118" i="2" s="1"/>
  <c r="L117" i="2" l="1"/>
  <c r="M117" i="2" s="1"/>
  <c r="N117" i="2" s="1"/>
  <c r="H118" i="2"/>
  <c r="G118" i="2"/>
  <c r="J118" i="2" s="1"/>
  <c r="L118" i="2" l="1"/>
  <c r="F119" i="2"/>
  <c r="H119" i="2"/>
  <c r="G119" i="2"/>
  <c r="I118" i="2"/>
  <c r="K118" i="2" s="1"/>
  <c r="J119" i="2" l="1"/>
  <c r="L119" i="2" s="1"/>
  <c r="I119" i="2"/>
  <c r="K119" i="2" s="1"/>
  <c r="M118" i="2"/>
  <c r="N118" i="2" s="1"/>
  <c r="M119" i="2" l="1"/>
  <c r="N119" i="2" s="1"/>
  <c r="F120" i="2"/>
  <c r="G120" i="2"/>
  <c r="H120" i="2"/>
  <c r="J120" i="2" l="1"/>
  <c r="F121" i="2" s="1"/>
  <c r="I120" i="2"/>
  <c r="K120" i="2" s="1"/>
  <c r="G121" i="2" l="1"/>
  <c r="L120" i="2"/>
  <c r="M120" i="2" s="1"/>
  <c r="N120" i="2" s="1"/>
  <c r="H121" i="2"/>
  <c r="J121" i="2" l="1"/>
  <c r="H122" i="2" s="1"/>
  <c r="I121" i="2"/>
  <c r="K121" i="2" s="1"/>
  <c r="L121" i="2" l="1"/>
  <c r="M121" i="2" s="1"/>
  <c r="N121" i="2" s="1"/>
  <c r="F122" i="2"/>
  <c r="G122" i="2"/>
  <c r="I122" i="2" l="1"/>
  <c r="K122" i="2" s="1"/>
  <c r="J122" i="2"/>
  <c r="F123" i="2" s="1"/>
  <c r="L122" i="2" l="1"/>
  <c r="M122" i="2" s="1"/>
  <c r="N122" i="2" s="1"/>
  <c r="H123" i="2"/>
  <c r="G123" i="2"/>
  <c r="I123" i="2" l="1"/>
  <c r="K123" i="2" s="1"/>
  <c r="J123" i="2"/>
  <c r="L123" i="2" l="1"/>
  <c r="M123" i="2" s="1"/>
  <c r="N123" i="2" s="1"/>
  <c r="F124" i="2"/>
  <c r="H124" i="2"/>
  <c r="G124" i="2"/>
  <c r="J124" i="2" l="1"/>
  <c r="L124" i="2" s="1"/>
  <c r="M124" i="2" s="1"/>
  <c r="N124" i="2" s="1"/>
  <c r="I124" i="2"/>
  <c r="K124" i="2" s="1"/>
  <c r="F125" i="2" l="1"/>
  <c r="G125" i="2"/>
  <c r="H125" i="2"/>
  <c r="I125" i="2" l="1"/>
  <c r="K125" i="2" s="1"/>
  <c r="J125" i="2"/>
  <c r="L125" i="2" s="1"/>
  <c r="M125" i="2" s="1"/>
  <c r="N125" i="2" s="1"/>
  <c r="F126" i="2" l="1"/>
  <c r="H126" i="2"/>
  <c r="G126" i="2"/>
  <c r="I126" i="2" l="1"/>
  <c r="K126" i="2" s="1"/>
  <c r="J126" i="2"/>
  <c r="L126" i="2" s="1"/>
  <c r="M126" i="2" l="1"/>
  <c r="N126" i="2" s="1"/>
  <c r="F127" i="2"/>
  <c r="G127" i="2"/>
  <c r="H127" i="2"/>
  <c r="J127" i="2" l="1"/>
  <c r="F128" i="2" s="1"/>
  <c r="I127" i="2"/>
  <c r="K127" i="2" s="1"/>
  <c r="G128" i="2" l="1"/>
  <c r="L127" i="2"/>
  <c r="M127" i="2" s="1"/>
  <c r="N127" i="2" s="1"/>
  <c r="H128" i="2"/>
  <c r="I128" i="2" l="1"/>
  <c r="K128" i="2" s="1"/>
  <c r="J128" i="2"/>
  <c r="L128" i="2" l="1"/>
  <c r="M128" i="2" s="1"/>
  <c r="N128" i="2" s="1"/>
  <c r="F129" i="2"/>
  <c r="G129" i="2"/>
  <c r="H129" i="2"/>
  <c r="J129" i="2" l="1"/>
  <c r="L129" i="2" s="1"/>
  <c r="I129" i="2"/>
  <c r="K129" i="2" s="1"/>
  <c r="F130" i="2"/>
  <c r="M129" i="2" l="1"/>
  <c r="N129" i="2" s="1"/>
  <c r="G130" i="2"/>
  <c r="H130" i="2"/>
  <c r="J130" i="2" l="1"/>
  <c r="L130" i="2" s="1"/>
  <c r="I130" i="2"/>
  <c r="K130" i="2" s="1"/>
  <c r="G131" i="2" l="1"/>
  <c r="H131" i="2"/>
  <c r="F131" i="2"/>
  <c r="I131" i="2"/>
  <c r="K131" i="2" s="1"/>
  <c r="J131" i="2"/>
  <c r="L131" i="2" s="1"/>
  <c r="M130" i="2"/>
  <c r="N130" i="2" s="1"/>
  <c r="F132" i="2" l="1"/>
  <c r="G132" i="2"/>
  <c r="M131" i="2"/>
  <c r="N131" i="2" s="1"/>
  <c r="H132" i="2"/>
  <c r="I132" i="2" l="1"/>
  <c r="K132" i="2" s="1"/>
  <c r="J132" i="2"/>
  <c r="L132" i="2" s="1"/>
  <c r="M132" i="2" s="1"/>
  <c r="N132" i="2" s="1"/>
  <c r="G133" i="2" l="1"/>
  <c r="F133" i="2"/>
  <c r="H133" i="2"/>
  <c r="J133" i="2" l="1"/>
  <c r="F134" i="2" s="1"/>
  <c r="I133" i="2"/>
  <c r="K133" i="2" s="1"/>
  <c r="H134" i="2" l="1"/>
  <c r="G134" i="2"/>
  <c r="J134" i="2" s="1"/>
  <c r="L133" i="2"/>
  <c r="M133" i="2" s="1"/>
  <c r="N133" i="2" s="1"/>
  <c r="H135" i="2" l="1"/>
  <c r="L134" i="2"/>
  <c r="F135" i="2"/>
  <c r="G135" i="2"/>
  <c r="I134" i="2"/>
  <c r="K134" i="2" s="1"/>
  <c r="I135" i="2" l="1"/>
  <c r="K135" i="2" s="1"/>
  <c r="J135" i="2"/>
  <c r="L135" i="2" s="1"/>
  <c r="M135" i="2" s="1"/>
  <c r="N135" i="2" s="1"/>
  <c r="M134" i="2"/>
  <c r="N134" i="2" s="1"/>
  <c r="H136" i="2" l="1"/>
  <c r="G136" i="2"/>
  <c r="F136" i="2"/>
  <c r="J136" i="2" l="1"/>
  <c r="F137" i="2" s="1"/>
  <c r="I136" i="2"/>
  <c r="K136" i="2" s="1"/>
  <c r="L136" i="2" l="1"/>
  <c r="M136" i="2" s="1"/>
  <c r="N136" i="2" s="1"/>
  <c r="H137" i="2"/>
  <c r="G137" i="2"/>
  <c r="I137" i="2" l="1"/>
  <c r="K137" i="2" s="1"/>
  <c r="J137" i="2"/>
  <c r="L137" i="2" l="1"/>
  <c r="M137" i="2" s="1"/>
  <c r="N137" i="2" s="1"/>
  <c r="F138" i="2"/>
  <c r="H138" i="2"/>
  <c r="G138" i="2"/>
  <c r="I138" i="2" l="1"/>
  <c r="K138" i="2" s="1"/>
  <c r="J138" i="2"/>
  <c r="F139" i="2" s="1"/>
  <c r="H139" i="2" l="1"/>
  <c r="L138" i="2"/>
  <c r="M138" i="2" s="1"/>
  <c r="N138" i="2" s="1"/>
  <c r="G139" i="2"/>
  <c r="J139" i="2" l="1"/>
  <c r="I139" i="2"/>
  <c r="K139" i="2" s="1"/>
  <c r="L139" i="2" l="1"/>
  <c r="M139" i="2" s="1"/>
  <c r="N139" i="2" s="1"/>
  <c r="F140" i="2"/>
  <c r="G140" i="2"/>
  <c r="H140" i="2"/>
  <c r="I140" i="2" l="1"/>
  <c r="K140" i="2" s="1"/>
  <c r="J140" i="2"/>
  <c r="L140" i="2" s="1"/>
  <c r="M140" i="2" s="1"/>
  <c r="N140" i="2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F141" i="2" l="1"/>
  <c r="H141" i="2"/>
  <c r="G141" i="2"/>
  <c r="E155" i="2"/>
  <c r="I141" i="2" l="1"/>
  <c r="K141" i="2" s="1"/>
  <c r="J141" i="2"/>
  <c r="L141" i="2" s="1"/>
  <c r="M141" i="2" l="1"/>
  <c r="N141" i="2" s="1"/>
  <c r="F142" i="2"/>
  <c r="H142" i="2"/>
  <c r="G142" i="2"/>
  <c r="J142" i="2" l="1"/>
  <c r="F143" i="2" s="1"/>
  <c r="I142" i="2"/>
  <c r="K142" i="2" s="1"/>
  <c r="G143" i="2" l="1"/>
  <c r="L142" i="2"/>
  <c r="M142" i="2" s="1"/>
  <c r="N142" i="2" s="1"/>
  <c r="H143" i="2"/>
  <c r="J143" i="2" l="1"/>
  <c r="L143" i="2" s="1"/>
  <c r="G144" i="2"/>
  <c r="I143" i="2"/>
  <c r="K143" i="2" s="1"/>
  <c r="H144" i="2" l="1"/>
  <c r="F144" i="2"/>
  <c r="I144" i="2" s="1"/>
  <c r="K144" i="2" s="1"/>
  <c r="J144" i="2"/>
  <c r="L144" i="2" s="1"/>
  <c r="M143" i="2"/>
  <c r="N143" i="2" s="1"/>
  <c r="M144" i="2" l="1"/>
  <c r="N144" i="2" s="1"/>
  <c r="F145" i="2"/>
  <c r="G145" i="2"/>
  <c r="H145" i="2"/>
  <c r="I145" i="2" l="1"/>
  <c r="K145" i="2" s="1"/>
  <c r="J145" i="2"/>
  <c r="L145" i="2" s="1"/>
  <c r="M145" i="2" l="1"/>
  <c r="N145" i="2" s="1"/>
  <c r="H146" i="2"/>
  <c r="F146" i="2"/>
  <c r="G146" i="2"/>
  <c r="J146" i="2" l="1"/>
  <c r="F147" i="2" s="1"/>
  <c r="I146" i="2"/>
  <c r="K146" i="2" s="1"/>
  <c r="H147" i="2"/>
  <c r="G147" i="2" l="1"/>
  <c r="J147" i="2" s="1"/>
  <c r="L146" i="2"/>
  <c r="M146" i="2" s="1"/>
  <c r="N146" i="2" s="1"/>
  <c r="G148" i="2" l="1"/>
  <c r="L147" i="2"/>
  <c r="H148" i="2"/>
  <c r="F148" i="2"/>
  <c r="I147" i="2"/>
  <c r="K147" i="2" s="1"/>
  <c r="M147" i="2" l="1"/>
  <c r="N147" i="2" s="1"/>
  <c r="I148" i="2"/>
  <c r="K148" i="2" s="1"/>
  <c r="J148" i="2"/>
  <c r="F149" i="2" s="1"/>
  <c r="H149" i="2" l="1"/>
  <c r="L148" i="2"/>
  <c r="M148" i="2" s="1"/>
  <c r="N148" i="2" s="1"/>
  <c r="G149" i="2"/>
  <c r="I149" i="2" s="1"/>
  <c r="K149" i="2" s="1"/>
  <c r="J149" i="2" l="1"/>
  <c r="L149" i="2" l="1"/>
  <c r="M149" i="2" s="1"/>
  <c r="N149" i="2" s="1"/>
  <c r="F150" i="2"/>
  <c r="G150" i="2"/>
  <c r="H150" i="2"/>
  <c r="J150" i="2" l="1"/>
  <c r="F151" i="2" s="1"/>
  <c r="I150" i="2"/>
  <c r="K150" i="2" s="1"/>
  <c r="G151" i="2" l="1"/>
  <c r="L150" i="2"/>
  <c r="M150" i="2" s="1"/>
  <c r="N150" i="2" s="1"/>
  <c r="H151" i="2"/>
  <c r="I151" i="2" l="1"/>
  <c r="K151" i="2" s="1"/>
  <c r="J151" i="2"/>
  <c r="L151" i="2" l="1"/>
  <c r="M151" i="2" s="1"/>
  <c r="N151" i="2" s="1"/>
  <c r="F152" i="2"/>
  <c r="G152" i="2"/>
  <c r="H152" i="2"/>
  <c r="J152" i="2" l="1"/>
  <c r="L152" i="2" s="1"/>
  <c r="I152" i="2"/>
  <c r="K152" i="2" s="1"/>
  <c r="M152" i="2" l="1"/>
  <c r="N152" i="2" s="1"/>
  <c r="F153" i="2"/>
  <c r="H153" i="2"/>
  <c r="G153" i="2"/>
  <c r="I153" i="2" l="1"/>
  <c r="K153" i="2" s="1"/>
  <c r="J153" i="2"/>
  <c r="F154" i="2" l="1"/>
  <c r="L153" i="2"/>
  <c r="M153" i="2" s="1"/>
  <c r="N153" i="2" s="1"/>
  <c r="G154" i="2"/>
  <c r="H154" i="2"/>
  <c r="J154" i="2" s="1"/>
  <c r="L154" i="2" s="1"/>
  <c r="I154" i="2" l="1"/>
  <c r="K154" i="2" s="1"/>
  <c r="M154" i="2" s="1"/>
  <c r="N15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BA41E9-1B16-40C4-9591-68DE82B192B2}" keepAlive="1" name="Zapytanie — owoce" description="Połączenie z zapytaniem „owoce” w skoroszycie." type="5" refreshedVersion="8" background="1" saveData="1">
    <dbPr connection="Provider=Microsoft.Mashup.OleDb.1;Data Source=$Workbook$;Location=owoce;Extended Properties=&quot;&quot;" command="SELECT * FROM [owoce]"/>
  </connection>
</connections>
</file>

<file path=xl/sharedStrings.xml><?xml version="1.0" encoding="utf-8"?>
<sst xmlns="http://schemas.openxmlformats.org/spreadsheetml/2006/main" count="193" uniqueCount="183">
  <si>
    <t>data</t>
  </si>
  <si>
    <t>dostawa_malin</t>
  </si>
  <si>
    <t>dostawa_truskawek</t>
  </si>
  <si>
    <t>dostawa_porzeczek</t>
  </si>
  <si>
    <t>Etykiety wierszy</t>
  </si>
  <si>
    <t>Suma końcowa</t>
  </si>
  <si>
    <t>maj</t>
  </si>
  <si>
    <t>cze</t>
  </si>
  <si>
    <t>lip</t>
  </si>
  <si>
    <t>sie</t>
  </si>
  <si>
    <t>wrz</t>
  </si>
  <si>
    <t>Suma z dostawa_malin</t>
  </si>
  <si>
    <t>Suma z dostawa_truskawek</t>
  </si>
  <si>
    <t>Suma z dostawa_porzeczek</t>
  </si>
  <si>
    <t>01.maj</t>
  </si>
  <si>
    <t>02.maj</t>
  </si>
  <si>
    <t>03.maj</t>
  </si>
  <si>
    <t>04.maj</t>
  </si>
  <si>
    <t>05.maj</t>
  </si>
  <si>
    <t>06.maj</t>
  </si>
  <si>
    <t>07.maj</t>
  </si>
  <si>
    <t>08.maj</t>
  </si>
  <si>
    <t>09.maj</t>
  </si>
  <si>
    <t>10.maj</t>
  </si>
  <si>
    <t>11.maj</t>
  </si>
  <si>
    <t>12.maj</t>
  </si>
  <si>
    <t>13.maj</t>
  </si>
  <si>
    <t>14.maj</t>
  </si>
  <si>
    <t>15.maj</t>
  </si>
  <si>
    <t>16.maj</t>
  </si>
  <si>
    <t>17.maj</t>
  </si>
  <si>
    <t>18.maj</t>
  </si>
  <si>
    <t>19.maj</t>
  </si>
  <si>
    <t>20.maj</t>
  </si>
  <si>
    <t>21.maj</t>
  </si>
  <si>
    <t>22.maj</t>
  </si>
  <si>
    <t>23.maj</t>
  </si>
  <si>
    <t>24.maj</t>
  </si>
  <si>
    <t>25.maj</t>
  </si>
  <si>
    <t>26.maj</t>
  </si>
  <si>
    <t>27.maj</t>
  </si>
  <si>
    <t>28.maj</t>
  </si>
  <si>
    <t>29.maj</t>
  </si>
  <si>
    <t>30.maj</t>
  </si>
  <si>
    <t>31.maj</t>
  </si>
  <si>
    <t>01.cze</t>
  </si>
  <si>
    <t>02.cze</t>
  </si>
  <si>
    <t>03.cze</t>
  </si>
  <si>
    <t>04.cze</t>
  </si>
  <si>
    <t>05.cze</t>
  </si>
  <si>
    <t>06.cze</t>
  </si>
  <si>
    <t>07.cze</t>
  </si>
  <si>
    <t>08.cze</t>
  </si>
  <si>
    <t>09.cze</t>
  </si>
  <si>
    <t>10.cze</t>
  </si>
  <si>
    <t>11.cze</t>
  </si>
  <si>
    <t>12.cze</t>
  </si>
  <si>
    <t>13.cze</t>
  </si>
  <si>
    <t>14.cze</t>
  </si>
  <si>
    <t>15.cze</t>
  </si>
  <si>
    <t>16.cze</t>
  </si>
  <si>
    <t>17.cze</t>
  </si>
  <si>
    <t>18.cze</t>
  </si>
  <si>
    <t>19.cze</t>
  </si>
  <si>
    <t>20.cze</t>
  </si>
  <si>
    <t>21.cze</t>
  </si>
  <si>
    <t>22.cze</t>
  </si>
  <si>
    <t>23.cze</t>
  </si>
  <si>
    <t>24.cze</t>
  </si>
  <si>
    <t>25.cze</t>
  </si>
  <si>
    <t>26.cze</t>
  </si>
  <si>
    <t>27.cze</t>
  </si>
  <si>
    <t>28.cze</t>
  </si>
  <si>
    <t>29.cze</t>
  </si>
  <si>
    <t>30.cze</t>
  </si>
  <si>
    <t>01.lip</t>
  </si>
  <si>
    <t>02.lip</t>
  </si>
  <si>
    <t>03.lip</t>
  </si>
  <si>
    <t>04.lip</t>
  </si>
  <si>
    <t>05.lip</t>
  </si>
  <si>
    <t>06.lip</t>
  </si>
  <si>
    <t>07.lip</t>
  </si>
  <si>
    <t>08.lip</t>
  </si>
  <si>
    <t>09.lip</t>
  </si>
  <si>
    <t>10.lip</t>
  </si>
  <si>
    <t>11.lip</t>
  </si>
  <si>
    <t>12.lip</t>
  </si>
  <si>
    <t>13.lip</t>
  </si>
  <si>
    <t>14.lip</t>
  </si>
  <si>
    <t>15.lip</t>
  </si>
  <si>
    <t>16.lip</t>
  </si>
  <si>
    <t>17.lip</t>
  </si>
  <si>
    <t>18.lip</t>
  </si>
  <si>
    <t>19.lip</t>
  </si>
  <si>
    <t>20.lip</t>
  </si>
  <si>
    <t>21.lip</t>
  </si>
  <si>
    <t>22.lip</t>
  </si>
  <si>
    <t>23.lip</t>
  </si>
  <si>
    <t>24.lip</t>
  </si>
  <si>
    <t>25.lip</t>
  </si>
  <si>
    <t>26.lip</t>
  </si>
  <si>
    <t>27.lip</t>
  </si>
  <si>
    <t>28.lip</t>
  </si>
  <si>
    <t>29.lip</t>
  </si>
  <si>
    <t>30.lip</t>
  </si>
  <si>
    <t>31.lip</t>
  </si>
  <si>
    <t>01.sie</t>
  </si>
  <si>
    <t>02.sie</t>
  </si>
  <si>
    <t>03.sie</t>
  </si>
  <si>
    <t>04.sie</t>
  </si>
  <si>
    <t>05.sie</t>
  </si>
  <si>
    <t>06.sie</t>
  </si>
  <si>
    <t>07.sie</t>
  </si>
  <si>
    <t>08.sie</t>
  </si>
  <si>
    <t>09.sie</t>
  </si>
  <si>
    <t>10.sie</t>
  </si>
  <si>
    <t>11.sie</t>
  </si>
  <si>
    <t>12.sie</t>
  </si>
  <si>
    <t>13.sie</t>
  </si>
  <si>
    <t>14.sie</t>
  </si>
  <si>
    <t>15.sie</t>
  </si>
  <si>
    <t>16.sie</t>
  </si>
  <si>
    <t>17.sie</t>
  </si>
  <si>
    <t>18.sie</t>
  </si>
  <si>
    <t>19.sie</t>
  </si>
  <si>
    <t>20.sie</t>
  </si>
  <si>
    <t>21.sie</t>
  </si>
  <si>
    <t>22.sie</t>
  </si>
  <si>
    <t>23.sie</t>
  </si>
  <si>
    <t>24.sie</t>
  </si>
  <si>
    <t>25.sie</t>
  </si>
  <si>
    <t>26.sie</t>
  </si>
  <si>
    <t>27.sie</t>
  </si>
  <si>
    <t>28.sie</t>
  </si>
  <si>
    <t>29.sie</t>
  </si>
  <si>
    <t>30.sie</t>
  </si>
  <si>
    <t>31.sie</t>
  </si>
  <si>
    <t>01.wrz</t>
  </si>
  <si>
    <t>02.wrz</t>
  </si>
  <si>
    <t>03.wrz</t>
  </si>
  <si>
    <t>04.wrz</t>
  </si>
  <si>
    <t>05.wrz</t>
  </si>
  <si>
    <t>06.wrz</t>
  </si>
  <si>
    <t>07.wrz</t>
  </si>
  <si>
    <t>08.wrz</t>
  </si>
  <si>
    <t>09.wrz</t>
  </si>
  <si>
    <t>10.wrz</t>
  </si>
  <si>
    <t>11.wrz</t>
  </si>
  <si>
    <t>12.wrz</t>
  </si>
  <si>
    <t>13.wrz</t>
  </si>
  <si>
    <t>14.wrz</t>
  </si>
  <si>
    <t>15.wrz</t>
  </si>
  <si>
    <t>16.wrz</t>
  </si>
  <si>
    <t>17.wrz</t>
  </si>
  <si>
    <t>18.wrz</t>
  </si>
  <si>
    <t>19.wrz</t>
  </si>
  <si>
    <t>20.wrz</t>
  </si>
  <si>
    <t>21.wrz</t>
  </si>
  <si>
    <t>22.wrz</t>
  </si>
  <si>
    <t>23.wrz</t>
  </si>
  <si>
    <t>24.wrz</t>
  </si>
  <si>
    <t>25.wrz</t>
  </si>
  <si>
    <t>26.wrz</t>
  </si>
  <si>
    <t>27.wrz</t>
  </si>
  <si>
    <t>28.wrz</t>
  </si>
  <si>
    <t>29.wrz</t>
  </si>
  <si>
    <t>30.wrz</t>
  </si>
  <si>
    <t>7_2</t>
  </si>
  <si>
    <t>Magazyn_malin</t>
  </si>
  <si>
    <t>magazyn_truskawek</t>
  </si>
  <si>
    <t>Magazyn_porzeczek</t>
  </si>
  <si>
    <t>1s</t>
  </si>
  <si>
    <t>2s</t>
  </si>
  <si>
    <t>1d</t>
  </si>
  <si>
    <t>2d</t>
  </si>
  <si>
    <t>jaki_dzem</t>
  </si>
  <si>
    <t>s</t>
  </si>
  <si>
    <t>k</t>
  </si>
  <si>
    <t>Suma z k</t>
  </si>
  <si>
    <t>malinowo-porzeczkowy</t>
  </si>
  <si>
    <t>malinowo-truskawkowy</t>
  </si>
  <si>
    <t>truskawkowo-porzeczkowy</t>
  </si>
  <si>
    <t>Suma z 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</si>
</sst>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11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[zadania.xlsx]7_1!Tabela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'7_1'!$B$3</c:f>
              <c:strCache>
                <c:ptCount val="1"/>
                <c:pt idx="0">
                  <c:v>Suma z dostawa_malin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'7_1'!$A$4:$A$9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'7_1'!$B$4:$B$9</c:f>
              <c:numCache>
                <c:formatCode>General</c:formatCode>
                <c:ptCount val="5"/>
                <c:pt idx="0">
                  <c:v>9238</c:v>
                </c:pt>
                <c:pt idx="1">
                  <c:v>9485</c:v>
                </c:pt>
                <c:pt idx="2">
                  <c:v>11592</c:v>
                </c:pt>
                <c:pt idx="3">
                  <c:v>11045</c:v>
                </c:pt>
                <c:pt idx="4">
                  <c:v>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7-475F-9810-650E26C611CA}"/>
            </c:ext>
          </c:extLst>
        </c:ser>
        <c:ser>
          <c:idx val="1"/>
          <c:order val="1"/>
          <c:tx>
            <c:strRef>
              <c:f>'7_1'!$C$3</c:f>
              <c:strCache>
                <c:ptCount val="1"/>
                <c:pt idx="0">
                  <c:v>Suma z dostawa_truskawek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'7_1'!$A$4:$A$9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'7_1'!$C$4:$C$9</c:f>
              <c:numCache>
                <c:formatCode>General</c:formatCode>
                <c:ptCount val="5"/>
                <c:pt idx="0">
                  <c:v>9287</c:v>
                </c:pt>
                <c:pt idx="1">
                  <c:v>8916</c:v>
                </c:pt>
                <c:pt idx="2">
                  <c:v>11339</c:v>
                </c:pt>
                <c:pt idx="3">
                  <c:v>11386</c:v>
                </c:pt>
                <c:pt idx="4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7-475F-9810-650E26C611CA}"/>
            </c:ext>
          </c:extLst>
        </c:ser>
        <c:ser>
          <c:idx val="2"/>
          <c:order val="2"/>
          <c:tx>
            <c:strRef>
              <c:f>'7_1'!$D$3</c:f>
              <c:strCache>
                <c:ptCount val="1"/>
                <c:pt idx="0">
                  <c:v>Suma z dostawa_porzeczek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'7_1'!$A$4:$A$9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'7_1'!$D$4:$D$9</c:f>
              <c:numCache>
                <c:formatCode>General</c:formatCode>
                <c:ptCount val="5"/>
                <c:pt idx="0">
                  <c:v>3309</c:v>
                </c:pt>
                <c:pt idx="1">
                  <c:v>5081</c:v>
                </c:pt>
                <c:pt idx="2">
                  <c:v>10567</c:v>
                </c:pt>
                <c:pt idx="3">
                  <c:v>11078</c:v>
                </c:pt>
                <c:pt idx="4">
                  <c:v>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87-475F-9810-650E26C61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72319"/>
        <c:axId val="1138522367"/>
      </c:barChart>
      <c:catAx>
        <c:axId val="3207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8522367"/>
        <c:crosses val="autoZero"/>
        <c:auto val="1"/>
        <c:lblAlgn val="ctr"/>
        <c:lblOffset val="100"/>
        <c:noMultiLvlLbl val="0"/>
      </c:catAx>
      <c:valAx>
        <c:axId val="113852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07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14</xdr:row>
      <xdr:rowOff>52387</xdr:rowOff>
    </xdr:from>
    <xdr:to>
      <xdr:col>9</xdr:col>
      <xdr:colOff>285750</xdr:colOff>
      <xdr:row>28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6409EF7-98DF-E74F-F384-26BF99D64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210.723732523147" createdVersion="8" refreshedVersion="8" minRefreshableVersion="3" recordCount="153" xr:uid="{0D09C7CF-8E16-4367-8EDB-2C40E8F07673}">
  <cacheSource type="worksheet">
    <worksheetSource name="owoce"/>
  </cacheSource>
  <cacheFields count="6">
    <cacheField name="data" numFmtId="14">
      <sharedItems containsSemiMixedTypes="0" containsNonDate="0" containsDate="1" containsString="0" minDate="2020-05-01T00:00:00" maxDate="2020-10-01T00:00:00" count="153"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</sharedItems>
      <fieldGroup par="5"/>
    </cacheField>
    <cacheField name="dostawa_malin" numFmtId="0">
      <sharedItems containsSemiMixedTypes="0" containsString="0" containsNumber="1" containsInteger="1" minValue="142" maxValue="495"/>
    </cacheField>
    <cacheField name="dostawa_truskawek" numFmtId="0">
      <sharedItems containsSemiMixedTypes="0" containsString="0" containsNumber="1" containsInteger="1" minValue="102" maxValue="490" count="120">
        <n v="281"/>
        <n v="313"/>
        <n v="315"/>
        <n v="221"/>
        <n v="275"/>
        <n v="366"/>
        <n v="288"/>
        <n v="361"/>
        <n v="233"/>
        <n v="393"/>
        <n v="347"/>
        <n v="338"/>
        <n v="273"/>
        <n v="325"/>
        <n v="352"/>
        <n v="270"/>
        <n v="228"/>
        <n v="394"/>
        <n v="311"/>
        <n v="354"/>
        <n v="267"/>
        <n v="337"/>
        <n v="238"/>
        <n v="283"/>
        <n v="263"/>
        <n v="241"/>
        <n v="323"/>
        <n v="326"/>
        <n v="206"/>
        <n v="355"/>
        <n v="271"/>
        <n v="207"/>
        <n v="248"/>
        <n v="247"/>
        <n v="262"/>
        <n v="253"/>
        <n v="249"/>
        <n v="301"/>
        <n v="385"/>
        <n v="204"/>
        <n v="256"/>
        <n v="392"/>
        <n v="254"/>
        <n v="258"/>
        <n v="250"/>
        <n v="425"/>
        <n v="260"/>
        <n v="396"/>
        <n v="314"/>
        <n v="449"/>
        <n v="370"/>
        <n v="350"/>
        <n v="342"/>
        <n v="290"/>
        <n v="360"/>
        <n v="428"/>
        <n v="356"/>
        <n v="292"/>
        <n v="353"/>
        <n v="329"/>
        <n v="331"/>
        <n v="310"/>
        <n v="431"/>
        <n v="415"/>
        <n v="455"/>
        <n v="471"/>
        <n v="490"/>
        <n v="339"/>
        <n v="404"/>
        <n v="332"/>
        <n v="406"/>
        <n v="348"/>
        <n v="335"/>
        <n v="378"/>
        <n v="466"/>
        <n v="410"/>
        <n v="328"/>
        <n v="481"/>
        <n v="434"/>
        <n v="465"/>
        <n v="318"/>
        <n v="401"/>
        <n v="457"/>
        <n v="330"/>
        <n v="388"/>
        <n v="298"/>
        <n v="429"/>
        <n v="444"/>
        <n v="358"/>
        <n v="417"/>
        <n v="340"/>
        <n v="454"/>
        <n v="300"/>
        <n v="423"/>
        <n v="294"/>
        <n v="341"/>
        <n v="217"/>
        <n v="266"/>
        <n v="227"/>
        <n v="251"/>
        <n v="171"/>
        <n v="216"/>
        <n v="291"/>
        <n v="333"/>
        <n v="211"/>
        <n v="226"/>
        <n v="345"/>
        <n v="184"/>
        <n v="232"/>
        <n v="307"/>
        <n v="274"/>
        <n v="278"/>
        <n v="195"/>
        <n v="116"/>
        <n v="102"/>
        <n v="151"/>
        <n v="261"/>
        <n v="147"/>
        <n v="297"/>
        <n v="198"/>
      </sharedItems>
    </cacheField>
    <cacheField name="dostawa_porzeczek" numFmtId="0">
      <sharedItems containsSemiMixedTypes="0" containsString="0" containsNumber="1" containsInteger="1" minValue="72" maxValue="555"/>
    </cacheField>
    <cacheField name="Dni (data)" numFmtId="0" databaseField="0">
      <fieldGroup base="0">
        <rangePr groupBy="days" startDate="2020-05-01T00:00:00" endDate="2020-10-01T00:00:00"/>
        <groupItems count="368">
          <s v="&lt;01.05.2020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20"/>
        </groupItems>
      </fieldGroup>
    </cacheField>
    <cacheField name="Miesiące (data)" numFmtId="0" databaseField="0">
      <fieldGroup base="0">
        <rangePr groupBy="months" startDate="2020-05-01T00:00:00" endDate="2020-10-01T00:00:00"/>
        <groupItems count="14">
          <s v="&lt;01.05.2020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210.789436574072" createdVersion="8" refreshedVersion="8" minRefreshableVersion="3" recordCount="153" xr:uid="{A1527D52-F31C-4BB4-9D85-1D26F561BC3F}">
  <cacheSource type="worksheet">
    <worksheetSource name="owoce"/>
  </cacheSource>
  <cacheFields count="15">
    <cacheField name="data" numFmtId="14">
      <sharedItems containsSemiMixedTypes="0" containsNonDate="0" containsDate="1" containsString="0" minDate="2020-05-01T00:00:00" maxDate="2020-10-01T00:00:00"/>
    </cacheField>
    <cacheField name="dostawa_malin" numFmtId="0">
      <sharedItems containsSemiMixedTypes="0" containsString="0" containsNumber="1" containsInteger="1" minValue="142" maxValue="495"/>
    </cacheField>
    <cacheField name="dostawa_truskawek" numFmtId="0">
      <sharedItems containsSemiMixedTypes="0" containsString="0" containsNumber="1" containsInteger="1" minValue="102" maxValue="490"/>
    </cacheField>
    <cacheField name="dostawa_porzeczek" numFmtId="0">
      <sharedItems containsSemiMixedTypes="0" containsString="0" containsNumber="1" containsInteger="1" minValue="72" maxValue="555"/>
    </cacheField>
    <cacheField name="7_2" numFmtId="0">
      <sharedItems containsSemiMixedTypes="0" containsString="0" containsNumber="1" containsInteger="1" minValue="0" maxValue="1"/>
    </cacheField>
    <cacheField name="Magazyn_malin" numFmtId="0">
      <sharedItems containsSemiMixedTypes="0" containsString="0" containsNumber="1" containsInteger="1" minValue="165" maxValue="891"/>
    </cacheField>
    <cacheField name="magazyn_truskawek" numFmtId="0">
      <sharedItems containsSemiMixedTypes="0" containsString="0" containsNumber="1" containsInteger="1" minValue="102" maxValue="844"/>
    </cacheField>
    <cacheField name="Magazyn_porzeczek" numFmtId="0">
      <sharedItems containsSemiMixedTypes="0" containsString="0" containsNumber="1" containsInteger="1" minValue="74" maxValue="970"/>
    </cacheField>
    <cacheField name="1s" numFmtId="0">
      <sharedItems containsSemiMixedTypes="0" containsString="0" containsNumber="1" containsInteger="1" minValue="281" maxValue="970"/>
    </cacheField>
    <cacheField name="2s" numFmtId="0">
      <sharedItems containsSemiMixedTypes="0" containsString="0" containsNumber="1" containsInteger="1" minValue="211" maxValue="840"/>
    </cacheField>
    <cacheField name="1d" numFmtId="0">
      <sharedItems containsSemiMixedTypes="0" containsString="0" containsNumber="1" containsInteger="1" minValue="1" maxValue="3"/>
    </cacheField>
    <cacheField name="2d" numFmtId="0">
      <sharedItems containsSemiMixedTypes="0" containsString="0" containsNumber="1" containsInteger="1" minValue="1" maxValue="3"/>
    </cacheField>
    <cacheField name="s" numFmtId="0">
      <sharedItems containsSemiMixedTypes="0" containsString="0" containsNumber="1" containsInteger="1" minValue="3" maxValue="5"/>
    </cacheField>
    <cacheField name="jaki_dzem" numFmtId="0">
      <sharedItems count="3">
        <s v="malinowo-truskawkowy"/>
        <s v="malinowo-porzeczkowy"/>
        <s v="truskawkowo-porzeczkowy"/>
      </sharedItems>
    </cacheField>
    <cacheField name="k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210.791234606484" createdVersion="8" refreshedVersion="8" minRefreshableVersion="3" recordCount="153" xr:uid="{77F2D13F-2E27-4C7A-88BD-F78759EF0F4B}">
  <cacheSource type="worksheet">
    <worksheetSource name="owoce"/>
  </cacheSource>
  <cacheFields count="15">
    <cacheField name="data" numFmtId="14">
      <sharedItems containsSemiMixedTypes="0" containsNonDate="0" containsDate="1" containsString="0" minDate="2020-05-01T00:00:00" maxDate="2020-10-01T00:00:00"/>
    </cacheField>
    <cacheField name="dostawa_malin" numFmtId="0">
      <sharedItems containsSemiMixedTypes="0" containsString="0" containsNumber="1" containsInteger="1" minValue="142" maxValue="495"/>
    </cacheField>
    <cacheField name="dostawa_truskawek" numFmtId="0">
      <sharedItems containsSemiMixedTypes="0" containsString="0" containsNumber="1" containsInteger="1" minValue="102" maxValue="490"/>
    </cacheField>
    <cacheField name="dostawa_porzeczek" numFmtId="0">
      <sharedItems containsSemiMixedTypes="0" containsString="0" containsNumber="1" containsInteger="1" minValue="72" maxValue="555"/>
    </cacheField>
    <cacheField name="7_2" numFmtId="0">
      <sharedItems containsSemiMixedTypes="0" containsString="0" containsNumber="1" containsInteger="1" minValue="0" maxValue="1"/>
    </cacheField>
    <cacheField name="Magazyn_malin" numFmtId="0">
      <sharedItems containsSemiMixedTypes="0" containsString="0" containsNumber="1" containsInteger="1" minValue="165" maxValue="891"/>
    </cacheField>
    <cacheField name="magazyn_truskawek" numFmtId="0">
      <sharedItems containsSemiMixedTypes="0" containsString="0" containsNumber="1" containsInteger="1" minValue="102" maxValue="844"/>
    </cacheField>
    <cacheField name="Magazyn_porzeczek" numFmtId="0">
      <sharedItems containsSemiMixedTypes="0" containsString="0" containsNumber="1" containsInteger="1" minValue="74" maxValue="970"/>
    </cacheField>
    <cacheField name="1s" numFmtId="0">
      <sharedItems containsSemiMixedTypes="0" containsString="0" containsNumber="1" containsInteger="1" minValue="281" maxValue="970"/>
    </cacheField>
    <cacheField name="2s" numFmtId="0">
      <sharedItems containsSemiMixedTypes="0" containsString="0" containsNumber="1" containsInteger="1" minValue="211" maxValue="840"/>
    </cacheField>
    <cacheField name="1d" numFmtId="0">
      <sharedItems containsSemiMixedTypes="0" containsString="0" containsNumber="1" containsInteger="1" minValue="1" maxValue="3"/>
    </cacheField>
    <cacheField name="2d" numFmtId="0">
      <sharedItems containsSemiMixedTypes="0" containsString="0" containsNumber="1" containsInteger="1" minValue="1" maxValue="3"/>
    </cacheField>
    <cacheField name="s" numFmtId="0">
      <sharedItems containsSemiMixedTypes="0" containsString="0" containsNumber="1" containsInteger="1" minValue="3" maxValue="5"/>
    </cacheField>
    <cacheField name="jaki_dzem" numFmtId="0">
      <sharedItems count="3">
        <s v="malinowo-truskawkowy"/>
        <s v="malinowo-porzeczkowy"/>
        <s v="truskawkowo-porzeczkowy"/>
      </sharedItems>
    </cacheField>
    <cacheField name="k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211"/>
    <x v="0"/>
    <n v="88"/>
  </r>
  <r>
    <x v="1"/>
    <n v="393"/>
    <x v="1"/>
    <n v="83"/>
  </r>
  <r>
    <x v="2"/>
    <n v="389"/>
    <x v="2"/>
    <n v="104"/>
  </r>
  <r>
    <x v="3"/>
    <n v="308"/>
    <x v="3"/>
    <n v="119"/>
  </r>
  <r>
    <x v="4"/>
    <n v="387"/>
    <x v="4"/>
    <n v="72"/>
  </r>
  <r>
    <x v="5"/>
    <n v="294"/>
    <x v="5"/>
    <n v="99"/>
  </r>
  <r>
    <x v="6"/>
    <n v="389"/>
    <x v="6"/>
    <n v="87"/>
  </r>
  <r>
    <x v="7"/>
    <n v="259"/>
    <x v="7"/>
    <n v="112"/>
  </r>
  <r>
    <x v="8"/>
    <n v="369"/>
    <x v="8"/>
    <n v="110"/>
  </r>
  <r>
    <x v="9"/>
    <n v="263"/>
    <x v="9"/>
    <n v="75"/>
  </r>
  <r>
    <x v="10"/>
    <n v="239"/>
    <x v="10"/>
    <n v="94"/>
  </r>
  <r>
    <x v="11"/>
    <n v="282"/>
    <x v="11"/>
    <n v="86"/>
  </r>
  <r>
    <x v="12"/>
    <n v="306"/>
    <x v="12"/>
    <n v="75"/>
  </r>
  <r>
    <x v="13"/>
    <n v="251"/>
    <x v="13"/>
    <n v="89"/>
  </r>
  <r>
    <x v="14"/>
    <n v="224"/>
    <x v="14"/>
    <n v="97"/>
  </r>
  <r>
    <x v="15"/>
    <n v="233"/>
    <x v="15"/>
    <n v="94"/>
  </r>
  <r>
    <x v="16"/>
    <n v="345"/>
    <x v="4"/>
    <n v="90"/>
  </r>
  <r>
    <x v="17"/>
    <n v="232"/>
    <x v="16"/>
    <n v="107"/>
  </r>
  <r>
    <x v="18"/>
    <n v="238"/>
    <x v="17"/>
    <n v="105"/>
  </r>
  <r>
    <x v="19"/>
    <n v="378"/>
    <x v="18"/>
    <n v="110"/>
  </r>
  <r>
    <x v="20"/>
    <n v="281"/>
    <x v="19"/>
    <n v="121"/>
  </r>
  <r>
    <x v="21"/>
    <n v="390"/>
    <x v="20"/>
    <n v="124"/>
  </r>
  <r>
    <x v="22"/>
    <n v="308"/>
    <x v="21"/>
    <n v="105"/>
  </r>
  <r>
    <x v="23"/>
    <n v="391"/>
    <x v="22"/>
    <n v="113"/>
  </r>
  <r>
    <x v="24"/>
    <n v="241"/>
    <x v="23"/>
    <n v="140"/>
  </r>
  <r>
    <x v="25"/>
    <n v="249"/>
    <x v="4"/>
    <n v="118"/>
  </r>
  <r>
    <x v="26"/>
    <n v="298"/>
    <x v="24"/>
    <n v="145"/>
  </r>
  <r>
    <x v="27"/>
    <n v="254"/>
    <x v="25"/>
    <n v="149"/>
  </r>
  <r>
    <x v="28"/>
    <n v="329"/>
    <x v="26"/>
    <n v="134"/>
  </r>
  <r>
    <x v="29"/>
    <n v="213"/>
    <x v="3"/>
    <n v="119"/>
  </r>
  <r>
    <x v="30"/>
    <n v="294"/>
    <x v="27"/>
    <n v="145"/>
  </r>
  <r>
    <x v="31"/>
    <n v="225"/>
    <x v="28"/>
    <n v="122"/>
  </r>
  <r>
    <x v="32"/>
    <n v="264"/>
    <x v="29"/>
    <n v="134"/>
  </r>
  <r>
    <x v="33"/>
    <n v="253"/>
    <x v="30"/>
    <n v="142"/>
  </r>
  <r>
    <x v="34"/>
    <n v="352"/>
    <x v="31"/>
    <n v="125"/>
  </r>
  <r>
    <x v="35"/>
    <n v="269"/>
    <x v="32"/>
    <n v="137"/>
  </r>
  <r>
    <x v="36"/>
    <n v="242"/>
    <x v="33"/>
    <n v="125"/>
  </r>
  <r>
    <x v="37"/>
    <n v="327"/>
    <x v="34"/>
    <n v="103"/>
  </r>
  <r>
    <x v="38"/>
    <n v="316"/>
    <x v="35"/>
    <n v="134"/>
  </r>
  <r>
    <x v="39"/>
    <n v="294"/>
    <x v="36"/>
    <n v="137"/>
  </r>
  <r>
    <x v="40"/>
    <n v="270"/>
    <x v="28"/>
    <n v="146"/>
  </r>
  <r>
    <x v="41"/>
    <n v="349"/>
    <x v="37"/>
    <n v="138"/>
  </r>
  <r>
    <x v="42"/>
    <n v="224"/>
    <x v="38"/>
    <n v="138"/>
  </r>
  <r>
    <x v="43"/>
    <n v="309"/>
    <x v="39"/>
    <n v="140"/>
  </r>
  <r>
    <x v="44"/>
    <n v="246"/>
    <x v="4"/>
    <n v="130"/>
  </r>
  <r>
    <x v="45"/>
    <n v="241"/>
    <x v="33"/>
    <n v="166"/>
  </r>
  <r>
    <x v="46"/>
    <n v="365"/>
    <x v="40"/>
    <n v="132"/>
  </r>
  <r>
    <x v="47"/>
    <n v="225"/>
    <x v="41"/>
    <n v="158"/>
  </r>
  <r>
    <x v="48"/>
    <n v="335"/>
    <x v="42"/>
    <n v="173"/>
  </r>
  <r>
    <x v="49"/>
    <n v="376"/>
    <x v="43"/>
    <n v="151"/>
  </r>
  <r>
    <x v="50"/>
    <n v="310"/>
    <x v="32"/>
    <n v="173"/>
  </r>
  <r>
    <x v="51"/>
    <n v="408"/>
    <x v="44"/>
    <n v="242"/>
  </r>
  <r>
    <x v="52"/>
    <n v="256"/>
    <x v="9"/>
    <n v="219"/>
  </r>
  <r>
    <x v="53"/>
    <n v="322"/>
    <x v="45"/>
    <n v="215"/>
  </r>
  <r>
    <x v="54"/>
    <n v="447"/>
    <x v="38"/>
    <n v="212"/>
  </r>
  <r>
    <x v="55"/>
    <n v="408"/>
    <x v="46"/>
    <n v="225"/>
  </r>
  <r>
    <x v="56"/>
    <n v="283"/>
    <x v="47"/>
    <n v="221"/>
  </r>
  <r>
    <x v="57"/>
    <n v="414"/>
    <x v="48"/>
    <n v="220"/>
  </r>
  <r>
    <x v="58"/>
    <n v="442"/>
    <x v="49"/>
    <n v="245"/>
  </r>
  <r>
    <x v="59"/>
    <n v="269"/>
    <x v="50"/>
    <n v="242"/>
  </r>
  <r>
    <x v="60"/>
    <n v="444"/>
    <x v="51"/>
    <n v="236"/>
  </r>
  <r>
    <x v="61"/>
    <n v="425"/>
    <x v="52"/>
    <n v="237"/>
  </r>
  <r>
    <x v="62"/>
    <n v="377"/>
    <x v="53"/>
    <n v="240"/>
  </r>
  <r>
    <x v="63"/>
    <n v="382"/>
    <x v="54"/>
    <n v="203"/>
  </r>
  <r>
    <x v="64"/>
    <n v="287"/>
    <x v="55"/>
    <n v="204"/>
  </r>
  <r>
    <x v="65"/>
    <n v="429"/>
    <x v="17"/>
    <n v="246"/>
  </r>
  <r>
    <x v="66"/>
    <n v="287"/>
    <x v="56"/>
    <n v="233"/>
  </r>
  <r>
    <x v="67"/>
    <n v="421"/>
    <x v="57"/>
    <n v="226"/>
  </r>
  <r>
    <x v="68"/>
    <n v="334"/>
    <x v="58"/>
    <n v="282"/>
  </r>
  <r>
    <x v="69"/>
    <n v="282"/>
    <x v="59"/>
    <n v="262"/>
  </r>
  <r>
    <x v="70"/>
    <n v="356"/>
    <x v="60"/>
    <n v="290"/>
  </r>
  <r>
    <x v="71"/>
    <n v="307"/>
    <x v="17"/>
    <n v="256"/>
  </r>
  <r>
    <x v="72"/>
    <n v="441"/>
    <x v="30"/>
    <n v="292"/>
  </r>
  <r>
    <x v="73"/>
    <n v="407"/>
    <x v="18"/>
    <n v="280"/>
  </r>
  <r>
    <x v="74"/>
    <n v="480"/>
    <x v="52"/>
    <n v="292"/>
  </r>
  <r>
    <x v="75"/>
    <n v="494"/>
    <x v="61"/>
    <n v="275"/>
  </r>
  <r>
    <x v="76"/>
    <n v="493"/>
    <x v="62"/>
    <n v="283"/>
  </r>
  <r>
    <x v="77"/>
    <n v="302"/>
    <x v="63"/>
    <n v="297"/>
  </r>
  <r>
    <x v="78"/>
    <n v="331"/>
    <x v="58"/>
    <n v="373"/>
  </r>
  <r>
    <x v="79"/>
    <n v="486"/>
    <x v="26"/>
    <n v="359"/>
  </r>
  <r>
    <x v="80"/>
    <n v="360"/>
    <x v="60"/>
    <n v="445"/>
  </r>
  <r>
    <x v="81"/>
    <n v="391"/>
    <x v="64"/>
    <n v="427"/>
  </r>
  <r>
    <x v="82"/>
    <n v="327"/>
    <x v="65"/>
    <n v="423"/>
  </r>
  <r>
    <x v="83"/>
    <n v="355"/>
    <x v="66"/>
    <n v="449"/>
  </r>
  <r>
    <x v="84"/>
    <n v="360"/>
    <x v="67"/>
    <n v="470"/>
  </r>
  <r>
    <x v="85"/>
    <n v="303"/>
    <x v="68"/>
    <n v="434"/>
  </r>
  <r>
    <x v="86"/>
    <n v="310"/>
    <x v="69"/>
    <n v="536"/>
  </r>
  <r>
    <x v="87"/>
    <n v="435"/>
    <x v="70"/>
    <n v="421"/>
  </r>
  <r>
    <x v="88"/>
    <n v="344"/>
    <x v="71"/>
    <n v="555"/>
  </r>
  <r>
    <x v="89"/>
    <n v="303"/>
    <x v="72"/>
    <n v="436"/>
  </r>
  <r>
    <x v="90"/>
    <n v="433"/>
    <x v="45"/>
    <n v="422"/>
  </r>
  <r>
    <x v="91"/>
    <n v="350"/>
    <x v="73"/>
    <n v="419"/>
  </r>
  <r>
    <x v="92"/>
    <n v="396"/>
    <x v="74"/>
    <n v="434"/>
  </r>
  <r>
    <x v="93"/>
    <n v="495"/>
    <x v="75"/>
    <n v="418"/>
  </r>
  <r>
    <x v="94"/>
    <n v="420"/>
    <x v="76"/>
    <n v="422"/>
  </r>
  <r>
    <x v="95"/>
    <n v="411"/>
    <x v="77"/>
    <n v="445"/>
  </r>
  <r>
    <x v="96"/>
    <n v="317"/>
    <x v="78"/>
    <n v="411"/>
  </r>
  <r>
    <x v="97"/>
    <n v="342"/>
    <x v="79"/>
    <n v="417"/>
  </r>
  <r>
    <x v="98"/>
    <n v="450"/>
    <x v="80"/>
    <n v="490"/>
  </r>
  <r>
    <x v="99"/>
    <n v="343"/>
    <x v="59"/>
    <n v="345"/>
  </r>
  <r>
    <x v="100"/>
    <n v="287"/>
    <x v="76"/>
    <n v="377"/>
  </r>
  <r>
    <x v="101"/>
    <n v="298"/>
    <x v="81"/>
    <n v="416"/>
  </r>
  <r>
    <x v="102"/>
    <n v="429"/>
    <x v="71"/>
    <n v="426"/>
  </r>
  <r>
    <x v="103"/>
    <n v="417"/>
    <x v="82"/>
    <n v="438"/>
  </r>
  <r>
    <x v="104"/>
    <n v="384"/>
    <x v="83"/>
    <n v="292"/>
  </r>
  <r>
    <x v="105"/>
    <n v="370"/>
    <x v="84"/>
    <n v="390"/>
  </r>
  <r>
    <x v="106"/>
    <n v="436"/>
    <x v="85"/>
    <n v="420"/>
  </r>
  <r>
    <x v="107"/>
    <n v="303"/>
    <x v="86"/>
    <n v="407"/>
  </r>
  <r>
    <x v="108"/>
    <n v="449"/>
    <x v="87"/>
    <n v="425"/>
  </r>
  <r>
    <x v="109"/>
    <n v="300"/>
    <x v="88"/>
    <n v="377"/>
  </r>
  <r>
    <x v="110"/>
    <n v="307"/>
    <x v="89"/>
    <n v="405"/>
  </r>
  <r>
    <x v="111"/>
    <n v="314"/>
    <x v="90"/>
    <n v="345"/>
  </r>
  <r>
    <x v="112"/>
    <n v="379"/>
    <x v="6"/>
    <n v="353"/>
  </r>
  <r>
    <x v="113"/>
    <n v="405"/>
    <x v="91"/>
    <n v="342"/>
  </r>
  <r>
    <x v="114"/>
    <n v="407"/>
    <x v="92"/>
    <n v="365"/>
  </r>
  <r>
    <x v="115"/>
    <n v="432"/>
    <x v="93"/>
    <n v="221"/>
  </r>
  <r>
    <x v="116"/>
    <n v="405"/>
    <x v="49"/>
    <n v="231"/>
  </r>
  <r>
    <x v="117"/>
    <n v="162"/>
    <x v="94"/>
    <n v="255"/>
  </r>
  <r>
    <x v="118"/>
    <n v="297"/>
    <x v="95"/>
    <n v="223"/>
  </r>
  <r>
    <x v="119"/>
    <n v="226"/>
    <x v="59"/>
    <n v="261"/>
  </r>
  <r>
    <x v="120"/>
    <n v="226"/>
    <x v="40"/>
    <n v="239"/>
  </r>
  <r>
    <x v="121"/>
    <n v="287"/>
    <x v="96"/>
    <n v="262"/>
  </r>
  <r>
    <x v="122"/>
    <n v="351"/>
    <x v="97"/>
    <n v="226"/>
  </r>
  <r>
    <x v="123"/>
    <n v="214"/>
    <x v="46"/>
    <n v="241"/>
  </r>
  <r>
    <x v="124"/>
    <n v="282"/>
    <x v="98"/>
    <n v="258"/>
  </r>
  <r>
    <x v="125"/>
    <n v="257"/>
    <x v="99"/>
    <n v="252"/>
  </r>
  <r>
    <x v="126"/>
    <n v="172"/>
    <x v="100"/>
    <n v="268"/>
  </r>
  <r>
    <x v="127"/>
    <n v="197"/>
    <x v="27"/>
    <n v="224"/>
  </r>
  <r>
    <x v="128"/>
    <n v="292"/>
    <x v="59"/>
    <n v="255"/>
  </r>
  <r>
    <x v="129"/>
    <n v="172"/>
    <x v="101"/>
    <n v="199"/>
  </r>
  <r>
    <x v="130"/>
    <n v="258"/>
    <x v="102"/>
    <n v="220"/>
  </r>
  <r>
    <x v="131"/>
    <n v="276"/>
    <x v="10"/>
    <n v="197"/>
  </r>
  <r>
    <x v="132"/>
    <n v="210"/>
    <x v="103"/>
    <n v="218"/>
  </r>
  <r>
    <x v="133"/>
    <n v="168"/>
    <x v="104"/>
    <n v="180"/>
  </r>
  <r>
    <x v="134"/>
    <n v="196"/>
    <x v="71"/>
    <n v="225"/>
  </r>
  <r>
    <x v="135"/>
    <n v="284"/>
    <x v="105"/>
    <n v="197"/>
  </r>
  <r>
    <x v="136"/>
    <n v="162"/>
    <x v="106"/>
    <n v="194"/>
  </r>
  <r>
    <x v="137"/>
    <n v="212"/>
    <x v="107"/>
    <n v="183"/>
  </r>
  <r>
    <x v="138"/>
    <n v="165"/>
    <x v="108"/>
    <n v="202"/>
  </r>
  <r>
    <x v="139"/>
    <n v="163"/>
    <x v="48"/>
    <n v="213"/>
  </r>
  <r>
    <x v="140"/>
    <n v="200"/>
    <x v="109"/>
    <n v="206"/>
  </r>
  <r>
    <x v="141"/>
    <n v="201"/>
    <x v="110"/>
    <n v="210"/>
  </r>
  <r>
    <x v="142"/>
    <n v="269"/>
    <x v="111"/>
    <n v="228"/>
  </r>
  <r>
    <x v="143"/>
    <n v="188"/>
    <x v="112"/>
    <n v="207"/>
  </r>
  <r>
    <x v="144"/>
    <n v="142"/>
    <x v="36"/>
    <n v="202"/>
  </r>
  <r>
    <x v="145"/>
    <n v="232"/>
    <x v="113"/>
    <n v="195"/>
  </r>
  <r>
    <x v="146"/>
    <n v="296"/>
    <x v="114"/>
    <n v="192"/>
  </r>
  <r>
    <x v="147"/>
    <n v="161"/>
    <x v="115"/>
    <n v="216"/>
  </r>
  <r>
    <x v="148"/>
    <n v="162"/>
    <x v="116"/>
    <n v="184"/>
  </r>
  <r>
    <x v="149"/>
    <n v="216"/>
    <x v="117"/>
    <n v="204"/>
  </r>
  <r>
    <x v="150"/>
    <n v="282"/>
    <x v="118"/>
    <n v="195"/>
  </r>
  <r>
    <x v="151"/>
    <n v="214"/>
    <x v="119"/>
    <n v="200"/>
  </r>
  <r>
    <x v="152"/>
    <n v="289"/>
    <x v="53"/>
    <n v="1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d v="2020-05-01T00:00:00"/>
    <n v="211"/>
    <n v="281"/>
    <n v="88"/>
    <n v="0"/>
    <n v="211"/>
    <n v="281"/>
    <n v="88"/>
    <n v="281"/>
    <n v="211"/>
    <n v="2"/>
    <n v="1"/>
    <n v="3"/>
    <x v="0"/>
    <n v="1"/>
  </r>
  <r>
    <d v="2020-05-02T00:00:00"/>
    <n v="393"/>
    <n v="313"/>
    <n v="83"/>
    <n v="0"/>
    <n v="393"/>
    <n v="383"/>
    <n v="171"/>
    <n v="393"/>
    <n v="383"/>
    <n v="1"/>
    <n v="2"/>
    <n v="3"/>
    <x v="0"/>
    <n v="1"/>
  </r>
  <r>
    <d v="2020-05-03T00:00:00"/>
    <n v="389"/>
    <n v="315"/>
    <n v="104"/>
    <n v="0"/>
    <n v="399"/>
    <n v="315"/>
    <n v="275"/>
    <n v="399"/>
    <n v="315"/>
    <n v="1"/>
    <n v="2"/>
    <n v="3"/>
    <x v="0"/>
    <n v="1"/>
  </r>
  <r>
    <d v="2020-05-04T00:00:00"/>
    <n v="308"/>
    <n v="221"/>
    <n v="119"/>
    <n v="0"/>
    <n v="392"/>
    <n v="221"/>
    <n v="394"/>
    <n v="394"/>
    <n v="392"/>
    <n v="3"/>
    <n v="1"/>
    <n v="4"/>
    <x v="1"/>
    <n v="1"/>
  </r>
  <r>
    <d v="2020-05-05T00:00:00"/>
    <n v="387"/>
    <n v="275"/>
    <n v="72"/>
    <n v="0"/>
    <n v="387"/>
    <n v="496"/>
    <n v="74"/>
    <n v="496"/>
    <n v="387"/>
    <n v="2"/>
    <n v="1"/>
    <n v="3"/>
    <x v="0"/>
    <n v="1"/>
  </r>
  <r>
    <d v="2020-05-06T00:00:00"/>
    <n v="294"/>
    <n v="366"/>
    <n v="99"/>
    <n v="0"/>
    <n v="294"/>
    <n v="475"/>
    <n v="173"/>
    <n v="475"/>
    <n v="294"/>
    <n v="2"/>
    <n v="1"/>
    <n v="3"/>
    <x v="0"/>
    <n v="1"/>
  </r>
  <r>
    <d v="2020-05-07T00:00:00"/>
    <n v="389"/>
    <n v="288"/>
    <n v="87"/>
    <n v="0"/>
    <n v="389"/>
    <n v="469"/>
    <n v="260"/>
    <n v="469"/>
    <n v="389"/>
    <n v="2"/>
    <n v="1"/>
    <n v="3"/>
    <x v="0"/>
    <n v="1"/>
  </r>
  <r>
    <d v="2020-05-08T00:00:00"/>
    <n v="259"/>
    <n v="361"/>
    <n v="112"/>
    <n v="0"/>
    <n v="259"/>
    <n v="441"/>
    <n v="372"/>
    <n v="441"/>
    <n v="372"/>
    <n v="2"/>
    <n v="3"/>
    <n v="5"/>
    <x v="2"/>
    <n v="1"/>
  </r>
  <r>
    <d v="2020-05-09T00:00:00"/>
    <n v="369"/>
    <n v="233"/>
    <n v="110"/>
    <n v="0"/>
    <n v="628"/>
    <n v="302"/>
    <n v="110"/>
    <n v="628"/>
    <n v="302"/>
    <n v="1"/>
    <n v="2"/>
    <n v="3"/>
    <x v="0"/>
    <n v="1"/>
  </r>
  <r>
    <d v="2020-05-10T00:00:00"/>
    <n v="263"/>
    <n v="393"/>
    <n v="75"/>
    <n v="0"/>
    <n v="589"/>
    <n v="393"/>
    <n v="185"/>
    <n v="589"/>
    <n v="393"/>
    <n v="1"/>
    <n v="2"/>
    <n v="3"/>
    <x v="0"/>
    <n v="1"/>
  </r>
  <r>
    <d v="2020-05-11T00:00:00"/>
    <n v="239"/>
    <n v="347"/>
    <n v="94"/>
    <n v="0"/>
    <n v="435"/>
    <n v="347"/>
    <n v="279"/>
    <n v="435"/>
    <n v="347"/>
    <n v="1"/>
    <n v="2"/>
    <n v="3"/>
    <x v="0"/>
    <n v="1"/>
  </r>
  <r>
    <d v="2020-05-12T00:00:00"/>
    <n v="282"/>
    <n v="338"/>
    <n v="86"/>
    <n v="0"/>
    <n v="370"/>
    <n v="338"/>
    <n v="365"/>
    <n v="370"/>
    <n v="365"/>
    <n v="1"/>
    <n v="3"/>
    <n v="4"/>
    <x v="1"/>
    <n v="1"/>
  </r>
  <r>
    <d v="2020-05-13T00:00:00"/>
    <n v="306"/>
    <n v="273"/>
    <n v="75"/>
    <n v="0"/>
    <n v="311"/>
    <n v="611"/>
    <n v="75"/>
    <n v="611"/>
    <n v="311"/>
    <n v="2"/>
    <n v="1"/>
    <n v="3"/>
    <x v="0"/>
    <n v="1"/>
  </r>
  <r>
    <d v="2020-05-14T00:00:00"/>
    <n v="251"/>
    <n v="325"/>
    <n v="89"/>
    <n v="0"/>
    <n v="251"/>
    <n v="625"/>
    <n v="164"/>
    <n v="625"/>
    <n v="251"/>
    <n v="2"/>
    <n v="1"/>
    <n v="3"/>
    <x v="0"/>
    <n v="1"/>
  </r>
  <r>
    <d v="2020-05-15T00:00:00"/>
    <n v="224"/>
    <n v="352"/>
    <n v="97"/>
    <n v="0"/>
    <n v="224"/>
    <n v="726"/>
    <n v="261"/>
    <n v="726"/>
    <n v="261"/>
    <n v="2"/>
    <n v="3"/>
    <n v="5"/>
    <x v="2"/>
    <n v="1"/>
  </r>
  <r>
    <d v="2020-05-16T00:00:00"/>
    <n v="233"/>
    <n v="270"/>
    <n v="94"/>
    <n v="0"/>
    <n v="457"/>
    <n v="735"/>
    <n v="94"/>
    <n v="735"/>
    <n v="457"/>
    <n v="2"/>
    <n v="1"/>
    <n v="3"/>
    <x v="0"/>
    <n v="1"/>
  </r>
  <r>
    <d v="2020-05-17T00:00:00"/>
    <n v="345"/>
    <n v="275"/>
    <n v="90"/>
    <n v="0"/>
    <n v="345"/>
    <n v="553"/>
    <n v="184"/>
    <n v="553"/>
    <n v="345"/>
    <n v="2"/>
    <n v="1"/>
    <n v="3"/>
    <x v="0"/>
    <n v="1"/>
  </r>
  <r>
    <d v="2020-05-18T00:00:00"/>
    <n v="232"/>
    <n v="228"/>
    <n v="107"/>
    <n v="0"/>
    <n v="232"/>
    <n v="436"/>
    <n v="291"/>
    <n v="436"/>
    <n v="291"/>
    <n v="2"/>
    <n v="3"/>
    <n v="5"/>
    <x v="2"/>
    <n v="1"/>
  </r>
  <r>
    <d v="2020-05-19T00:00:00"/>
    <n v="238"/>
    <n v="394"/>
    <n v="105"/>
    <n v="0"/>
    <n v="470"/>
    <n v="539"/>
    <n v="105"/>
    <n v="539"/>
    <n v="470"/>
    <n v="2"/>
    <n v="1"/>
    <n v="3"/>
    <x v="0"/>
    <n v="1"/>
  </r>
  <r>
    <d v="2020-05-20T00:00:00"/>
    <n v="378"/>
    <n v="311"/>
    <n v="110"/>
    <n v="0"/>
    <n v="378"/>
    <n v="380"/>
    <n v="215"/>
    <n v="380"/>
    <n v="378"/>
    <n v="2"/>
    <n v="1"/>
    <n v="3"/>
    <x v="0"/>
    <n v="1"/>
  </r>
  <r>
    <d v="2020-05-21T00:00:00"/>
    <n v="281"/>
    <n v="354"/>
    <n v="121"/>
    <n v="0"/>
    <n v="281"/>
    <n v="356"/>
    <n v="336"/>
    <n v="356"/>
    <n v="336"/>
    <n v="2"/>
    <n v="3"/>
    <n v="5"/>
    <x v="2"/>
    <n v="1"/>
  </r>
  <r>
    <d v="2020-05-22T00:00:00"/>
    <n v="390"/>
    <n v="267"/>
    <n v="124"/>
    <n v="0"/>
    <n v="671"/>
    <n v="287"/>
    <n v="124"/>
    <n v="671"/>
    <n v="287"/>
    <n v="1"/>
    <n v="2"/>
    <n v="3"/>
    <x v="0"/>
    <n v="1"/>
  </r>
  <r>
    <d v="2020-05-23T00:00:00"/>
    <n v="308"/>
    <n v="337"/>
    <n v="105"/>
    <n v="0"/>
    <n v="692"/>
    <n v="337"/>
    <n v="229"/>
    <n v="692"/>
    <n v="337"/>
    <n v="1"/>
    <n v="2"/>
    <n v="3"/>
    <x v="0"/>
    <n v="1"/>
  </r>
  <r>
    <d v="2020-05-24T00:00:00"/>
    <n v="391"/>
    <n v="238"/>
    <n v="113"/>
    <n v="0"/>
    <n v="746"/>
    <n v="238"/>
    <n v="342"/>
    <n v="746"/>
    <n v="342"/>
    <n v="1"/>
    <n v="3"/>
    <n v="4"/>
    <x v="1"/>
    <n v="1"/>
  </r>
  <r>
    <d v="2020-05-25T00:00:00"/>
    <n v="241"/>
    <n v="283"/>
    <n v="140"/>
    <n v="0"/>
    <n v="645"/>
    <n v="521"/>
    <n v="140"/>
    <n v="645"/>
    <n v="521"/>
    <n v="1"/>
    <n v="2"/>
    <n v="3"/>
    <x v="0"/>
    <n v="1"/>
  </r>
  <r>
    <d v="2020-05-26T00:00:00"/>
    <n v="249"/>
    <n v="275"/>
    <n v="118"/>
    <n v="0"/>
    <n v="373"/>
    <n v="275"/>
    <n v="258"/>
    <n v="373"/>
    <n v="275"/>
    <n v="1"/>
    <n v="2"/>
    <n v="3"/>
    <x v="0"/>
    <n v="1"/>
  </r>
  <r>
    <d v="2020-05-27T00:00:00"/>
    <n v="298"/>
    <n v="263"/>
    <n v="145"/>
    <n v="0"/>
    <n v="396"/>
    <n v="263"/>
    <n v="403"/>
    <n v="403"/>
    <n v="396"/>
    <n v="3"/>
    <n v="1"/>
    <n v="4"/>
    <x v="1"/>
    <n v="1"/>
  </r>
  <r>
    <d v="2020-05-28T00:00:00"/>
    <n v="254"/>
    <n v="241"/>
    <n v="149"/>
    <n v="0"/>
    <n v="254"/>
    <n v="504"/>
    <n v="156"/>
    <n v="504"/>
    <n v="254"/>
    <n v="2"/>
    <n v="1"/>
    <n v="3"/>
    <x v="0"/>
    <n v="1"/>
  </r>
  <r>
    <d v="2020-05-29T00:00:00"/>
    <n v="329"/>
    <n v="323"/>
    <n v="134"/>
    <n v="0"/>
    <n v="329"/>
    <n v="573"/>
    <n v="290"/>
    <n v="573"/>
    <n v="329"/>
    <n v="2"/>
    <n v="1"/>
    <n v="3"/>
    <x v="0"/>
    <n v="1"/>
  </r>
  <r>
    <d v="2020-05-30T00:00:00"/>
    <n v="213"/>
    <n v="221"/>
    <n v="119"/>
    <n v="0"/>
    <n v="213"/>
    <n v="465"/>
    <n v="409"/>
    <n v="465"/>
    <n v="409"/>
    <n v="2"/>
    <n v="3"/>
    <n v="5"/>
    <x v="2"/>
    <n v="1"/>
  </r>
  <r>
    <d v="2020-05-31T00:00:00"/>
    <n v="294"/>
    <n v="326"/>
    <n v="145"/>
    <n v="0"/>
    <n v="507"/>
    <n v="382"/>
    <n v="145"/>
    <n v="507"/>
    <n v="382"/>
    <n v="1"/>
    <n v="2"/>
    <n v="3"/>
    <x v="0"/>
    <n v="1"/>
  </r>
  <r>
    <d v="2020-06-01T00:00:00"/>
    <n v="225"/>
    <n v="206"/>
    <n v="122"/>
    <n v="0"/>
    <n v="350"/>
    <n v="206"/>
    <n v="267"/>
    <n v="350"/>
    <n v="267"/>
    <n v="1"/>
    <n v="3"/>
    <n v="4"/>
    <x v="1"/>
    <n v="1"/>
  </r>
  <r>
    <d v="2020-06-02T00:00:00"/>
    <n v="264"/>
    <n v="355"/>
    <n v="134"/>
    <n v="0"/>
    <n v="347"/>
    <n v="561"/>
    <n v="134"/>
    <n v="561"/>
    <n v="347"/>
    <n v="2"/>
    <n v="1"/>
    <n v="3"/>
    <x v="0"/>
    <n v="1"/>
  </r>
  <r>
    <d v="2020-06-03T00:00:00"/>
    <n v="253"/>
    <n v="271"/>
    <n v="142"/>
    <n v="0"/>
    <n v="253"/>
    <n v="485"/>
    <n v="276"/>
    <n v="485"/>
    <n v="276"/>
    <n v="2"/>
    <n v="3"/>
    <n v="5"/>
    <x v="2"/>
    <n v="1"/>
  </r>
  <r>
    <d v="2020-06-04T00:00:00"/>
    <n v="352"/>
    <n v="207"/>
    <n v="125"/>
    <n v="0"/>
    <n v="605"/>
    <n v="416"/>
    <n v="125"/>
    <n v="605"/>
    <n v="416"/>
    <n v="1"/>
    <n v="2"/>
    <n v="3"/>
    <x v="0"/>
    <n v="1"/>
  </r>
  <r>
    <d v="2020-06-05T00:00:00"/>
    <n v="269"/>
    <n v="248"/>
    <n v="137"/>
    <n v="0"/>
    <n v="458"/>
    <n v="248"/>
    <n v="262"/>
    <n v="458"/>
    <n v="262"/>
    <n v="1"/>
    <n v="3"/>
    <n v="4"/>
    <x v="1"/>
    <n v="1"/>
  </r>
  <r>
    <d v="2020-06-06T00:00:00"/>
    <n v="242"/>
    <n v="247"/>
    <n v="125"/>
    <n v="0"/>
    <n v="438"/>
    <n v="495"/>
    <n v="125"/>
    <n v="495"/>
    <n v="438"/>
    <n v="2"/>
    <n v="1"/>
    <n v="3"/>
    <x v="0"/>
    <n v="1"/>
  </r>
  <r>
    <d v="2020-06-07T00:00:00"/>
    <n v="327"/>
    <n v="262"/>
    <n v="103"/>
    <n v="0"/>
    <n v="327"/>
    <n v="319"/>
    <n v="228"/>
    <n v="327"/>
    <n v="319"/>
    <n v="1"/>
    <n v="2"/>
    <n v="3"/>
    <x v="0"/>
    <n v="1"/>
  </r>
  <r>
    <d v="2020-06-08T00:00:00"/>
    <n v="316"/>
    <n v="253"/>
    <n v="134"/>
    <n v="0"/>
    <n v="324"/>
    <n v="253"/>
    <n v="362"/>
    <n v="362"/>
    <n v="324"/>
    <n v="3"/>
    <n v="1"/>
    <n v="4"/>
    <x v="1"/>
    <n v="1"/>
  </r>
  <r>
    <d v="2020-06-09T00:00:00"/>
    <n v="294"/>
    <n v="249"/>
    <n v="137"/>
    <n v="0"/>
    <n v="294"/>
    <n v="502"/>
    <n v="175"/>
    <n v="502"/>
    <n v="294"/>
    <n v="2"/>
    <n v="1"/>
    <n v="3"/>
    <x v="0"/>
    <n v="1"/>
  </r>
  <r>
    <d v="2020-06-10T00:00:00"/>
    <n v="270"/>
    <n v="206"/>
    <n v="146"/>
    <n v="0"/>
    <n v="270"/>
    <n v="414"/>
    <n v="321"/>
    <n v="414"/>
    <n v="321"/>
    <n v="2"/>
    <n v="3"/>
    <n v="5"/>
    <x v="2"/>
    <n v="1"/>
  </r>
  <r>
    <d v="2020-06-11T00:00:00"/>
    <n v="349"/>
    <n v="301"/>
    <n v="138"/>
    <n v="0"/>
    <n v="619"/>
    <n v="394"/>
    <n v="138"/>
    <n v="619"/>
    <n v="394"/>
    <n v="1"/>
    <n v="2"/>
    <n v="3"/>
    <x v="0"/>
    <n v="1"/>
  </r>
  <r>
    <d v="2020-06-12T00:00:00"/>
    <n v="224"/>
    <n v="385"/>
    <n v="138"/>
    <n v="0"/>
    <n v="449"/>
    <n v="385"/>
    <n v="276"/>
    <n v="449"/>
    <n v="385"/>
    <n v="1"/>
    <n v="2"/>
    <n v="3"/>
    <x v="0"/>
    <n v="1"/>
  </r>
  <r>
    <d v="2020-06-13T00:00:00"/>
    <n v="309"/>
    <n v="204"/>
    <n v="140"/>
    <n v="0"/>
    <n v="373"/>
    <n v="204"/>
    <n v="416"/>
    <n v="416"/>
    <n v="373"/>
    <n v="3"/>
    <n v="1"/>
    <n v="4"/>
    <x v="1"/>
    <n v="1"/>
  </r>
  <r>
    <d v="2020-06-14T00:00:00"/>
    <n v="246"/>
    <n v="275"/>
    <n v="130"/>
    <n v="0"/>
    <n v="246"/>
    <n v="479"/>
    <n v="173"/>
    <n v="479"/>
    <n v="246"/>
    <n v="2"/>
    <n v="1"/>
    <n v="3"/>
    <x v="0"/>
    <n v="1"/>
  </r>
  <r>
    <d v="2020-06-15T00:00:00"/>
    <n v="241"/>
    <n v="247"/>
    <n v="166"/>
    <n v="0"/>
    <n v="241"/>
    <n v="480"/>
    <n v="339"/>
    <n v="480"/>
    <n v="339"/>
    <n v="2"/>
    <n v="3"/>
    <n v="5"/>
    <x v="2"/>
    <n v="1"/>
  </r>
  <r>
    <d v="2020-06-16T00:00:00"/>
    <n v="365"/>
    <n v="256"/>
    <n v="132"/>
    <n v="0"/>
    <n v="606"/>
    <n v="397"/>
    <n v="132"/>
    <n v="606"/>
    <n v="397"/>
    <n v="1"/>
    <n v="2"/>
    <n v="3"/>
    <x v="0"/>
    <n v="1"/>
  </r>
  <r>
    <d v="2020-06-17T00:00:00"/>
    <n v="225"/>
    <n v="392"/>
    <n v="158"/>
    <n v="0"/>
    <n v="434"/>
    <n v="392"/>
    <n v="290"/>
    <n v="434"/>
    <n v="392"/>
    <n v="1"/>
    <n v="2"/>
    <n v="3"/>
    <x v="0"/>
    <n v="1"/>
  </r>
  <r>
    <d v="2020-06-18T00:00:00"/>
    <n v="335"/>
    <n v="254"/>
    <n v="173"/>
    <n v="0"/>
    <n v="377"/>
    <n v="254"/>
    <n v="463"/>
    <n v="463"/>
    <n v="377"/>
    <n v="3"/>
    <n v="1"/>
    <n v="4"/>
    <x v="1"/>
    <n v="1"/>
  </r>
  <r>
    <d v="2020-06-19T00:00:00"/>
    <n v="376"/>
    <n v="258"/>
    <n v="151"/>
    <n v="0"/>
    <n v="376"/>
    <n v="512"/>
    <n v="237"/>
    <n v="512"/>
    <n v="376"/>
    <n v="2"/>
    <n v="1"/>
    <n v="3"/>
    <x v="0"/>
    <n v="1"/>
  </r>
  <r>
    <d v="2020-06-20T00:00:00"/>
    <n v="310"/>
    <n v="248"/>
    <n v="173"/>
    <n v="0"/>
    <n v="310"/>
    <n v="384"/>
    <n v="410"/>
    <n v="410"/>
    <n v="384"/>
    <n v="3"/>
    <n v="2"/>
    <n v="5"/>
    <x v="2"/>
    <n v="1"/>
  </r>
  <r>
    <d v="2020-06-21T00:00:00"/>
    <n v="408"/>
    <n v="250"/>
    <n v="242"/>
    <n v="0"/>
    <n v="718"/>
    <n v="250"/>
    <n v="268"/>
    <n v="718"/>
    <n v="268"/>
    <n v="1"/>
    <n v="3"/>
    <n v="4"/>
    <x v="1"/>
    <n v="1"/>
  </r>
  <r>
    <d v="2020-06-22T00:00:00"/>
    <n v="256"/>
    <n v="393"/>
    <n v="219"/>
    <n v="0"/>
    <n v="706"/>
    <n v="643"/>
    <n v="219"/>
    <n v="706"/>
    <n v="643"/>
    <n v="1"/>
    <n v="2"/>
    <n v="3"/>
    <x v="0"/>
    <n v="1"/>
  </r>
  <r>
    <d v="2020-06-23T00:00:00"/>
    <n v="322"/>
    <n v="425"/>
    <n v="215"/>
    <n v="0"/>
    <n v="385"/>
    <n v="425"/>
    <n v="434"/>
    <n v="434"/>
    <n v="425"/>
    <n v="3"/>
    <n v="2"/>
    <n v="5"/>
    <x v="2"/>
    <n v="1"/>
  </r>
  <r>
    <d v="2020-06-24T00:00:00"/>
    <n v="447"/>
    <n v="385"/>
    <n v="212"/>
    <n v="0"/>
    <n v="832"/>
    <n v="385"/>
    <n v="221"/>
    <n v="832"/>
    <n v="385"/>
    <n v="1"/>
    <n v="2"/>
    <n v="3"/>
    <x v="0"/>
    <n v="1"/>
  </r>
  <r>
    <d v="2020-06-25T00:00:00"/>
    <n v="408"/>
    <n v="260"/>
    <n v="225"/>
    <n v="0"/>
    <n v="855"/>
    <n v="260"/>
    <n v="446"/>
    <n v="855"/>
    <n v="446"/>
    <n v="1"/>
    <n v="3"/>
    <n v="4"/>
    <x v="1"/>
    <n v="1"/>
  </r>
  <r>
    <d v="2020-06-26T00:00:00"/>
    <n v="283"/>
    <n v="396"/>
    <n v="221"/>
    <n v="0"/>
    <n v="692"/>
    <n v="656"/>
    <n v="221"/>
    <n v="692"/>
    <n v="656"/>
    <n v="1"/>
    <n v="2"/>
    <n v="3"/>
    <x v="0"/>
    <n v="1"/>
  </r>
  <r>
    <d v="2020-06-27T00:00:00"/>
    <n v="414"/>
    <n v="314"/>
    <n v="220"/>
    <n v="0"/>
    <n v="450"/>
    <n v="314"/>
    <n v="441"/>
    <n v="450"/>
    <n v="441"/>
    <n v="1"/>
    <n v="3"/>
    <n v="4"/>
    <x v="1"/>
    <n v="1"/>
  </r>
  <r>
    <d v="2020-06-28T00:00:00"/>
    <n v="442"/>
    <n v="449"/>
    <n v="245"/>
    <n v="0"/>
    <n v="451"/>
    <n v="763"/>
    <n v="245"/>
    <n v="763"/>
    <n v="451"/>
    <n v="2"/>
    <n v="1"/>
    <n v="3"/>
    <x v="0"/>
    <n v="1"/>
  </r>
  <r>
    <d v="2020-06-29T00:00:00"/>
    <n v="269"/>
    <n v="370"/>
    <n v="242"/>
    <n v="0"/>
    <n v="269"/>
    <n v="682"/>
    <n v="487"/>
    <n v="682"/>
    <n v="487"/>
    <n v="2"/>
    <n v="3"/>
    <n v="5"/>
    <x v="2"/>
    <n v="1"/>
  </r>
  <r>
    <d v="2020-06-30T00:00:00"/>
    <n v="444"/>
    <n v="350"/>
    <n v="236"/>
    <n v="0"/>
    <n v="713"/>
    <n v="545"/>
    <n v="236"/>
    <n v="713"/>
    <n v="545"/>
    <n v="1"/>
    <n v="2"/>
    <n v="3"/>
    <x v="0"/>
    <n v="1"/>
  </r>
  <r>
    <d v="2020-07-01T00:00:00"/>
    <n v="425"/>
    <n v="342"/>
    <n v="237"/>
    <n v="0"/>
    <n v="593"/>
    <n v="342"/>
    <n v="473"/>
    <n v="593"/>
    <n v="473"/>
    <n v="1"/>
    <n v="3"/>
    <n v="4"/>
    <x v="1"/>
    <n v="1"/>
  </r>
  <r>
    <d v="2020-07-02T00:00:00"/>
    <n v="377"/>
    <n v="290"/>
    <n v="240"/>
    <n v="0"/>
    <n v="497"/>
    <n v="632"/>
    <n v="240"/>
    <n v="632"/>
    <n v="497"/>
    <n v="2"/>
    <n v="1"/>
    <n v="3"/>
    <x v="0"/>
    <n v="1"/>
  </r>
  <r>
    <d v="2020-07-03T00:00:00"/>
    <n v="382"/>
    <n v="360"/>
    <n v="203"/>
    <n v="0"/>
    <n v="382"/>
    <n v="495"/>
    <n v="443"/>
    <n v="495"/>
    <n v="443"/>
    <n v="2"/>
    <n v="3"/>
    <n v="5"/>
    <x v="2"/>
    <n v="1"/>
  </r>
  <r>
    <d v="2020-07-04T00:00:00"/>
    <n v="287"/>
    <n v="428"/>
    <n v="204"/>
    <n v="0"/>
    <n v="669"/>
    <n v="480"/>
    <n v="204"/>
    <n v="669"/>
    <n v="480"/>
    <n v="1"/>
    <n v="2"/>
    <n v="3"/>
    <x v="0"/>
    <n v="1"/>
  </r>
  <r>
    <d v="2020-07-05T00:00:00"/>
    <n v="429"/>
    <n v="394"/>
    <n v="246"/>
    <n v="0"/>
    <n v="618"/>
    <n v="394"/>
    <n v="450"/>
    <n v="618"/>
    <n v="450"/>
    <n v="1"/>
    <n v="3"/>
    <n v="4"/>
    <x v="1"/>
    <n v="1"/>
  </r>
  <r>
    <d v="2020-07-06T00:00:00"/>
    <n v="287"/>
    <n v="356"/>
    <n v="233"/>
    <n v="0"/>
    <n v="455"/>
    <n v="750"/>
    <n v="233"/>
    <n v="750"/>
    <n v="455"/>
    <n v="2"/>
    <n v="1"/>
    <n v="3"/>
    <x v="0"/>
    <n v="1"/>
  </r>
  <r>
    <d v="2020-07-07T00:00:00"/>
    <n v="421"/>
    <n v="292"/>
    <n v="226"/>
    <n v="0"/>
    <n v="421"/>
    <n v="587"/>
    <n v="459"/>
    <n v="587"/>
    <n v="459"/>
    <n v="2"/>
    <n v="3"/>
    <n v="5"/>
    <x v="2"/>
    <n v="1"/>
  </r>
  <r>
    <d v="2020-07-08T00:00:00"/>
    <n v="334"/>
    <n v="353"/>
    <n v="282"/>
    <n v="0"/>
    <n v="755"/>
    <n v="481"/>
    <n v="282"/>
    <n v="755"/>
    <n v="481"/>
    <n v="1"/>
    <n v="2"/>
    <n v="3"/>
    <x v="0"/>
    <n v="1"/>
  </r>
  <r>
    <d v="2020-07-09T00:00:00"/>
    <n v="282"/>
    <n v="329"/>
    <n v="262"/>
    <n v="0"/>
    <n v="556"/>
    <n v="329"/>
    <n v="544"/>
    <n v="556"/>
    <n v="544"/>
    <n v="1"/>
    <n v="3"/>
    <n v="4"/>
    <x v="1"/>
    <n v="1"/>
  </r>
  <r>
    <d v="2020-07-10T00:00:00"/>
    <n v="356"/>
    <n v="331"/>
    <n v="290"/>
    <n v="0"/>
    <n v="368"/>
    <n v="660"/>
    <n v="290"/>
    <n v="660"/>
    <n v="368"/>
    <n v="2"/>
    <n v="1"/>
    <n v="3"/>
    <x v="0"/>
    <n v="1"/>
  </r>
  <r>
    <d v="2020-07-11T00:00:00"/>
    <n v="307"/>
    <n v="394"/>
    <n v="256"/>
    <n v="0"/>
    <n v="307"/>
    <n v="686"/>
    <n v="546"/>
    <n v="686"/>
    <n v="546"/>
    <n v="2"/>
    <n v="3"/>
    <n v="5"/>
    <x v="2"/>
    <n v="1"/>
  </r>
  <r>
    <d v="2020-07-12T00:00:00"/>
    <n v="441"/>
    <n v="271"/>
    <n v="292"/>
    <n v="0"/>
    <n v="748"/>
    <n v="411"/>
    <n v="292"/>
    <n v="748"/>
    <n v="411"/>
    <n v="1"/>
    <n v="2"/>
    <n v="3"/>
    <x v="0"/>
    <n v="1"/>
  </r>
  <r>
    <d v="2020-07-13T00:00:00"/>
    <n v="407"/>
    <n v="311"/>
    <n v="280"/>
    <n v="0"/>
    <n v="744"/>
    <n v="311"/>
    <n v="572"/>
    <n v="744"/>
    <n v="572"/>
    <n v="1"/>
    <n v="3"/>
    <n v="4"/>
    <x v="1"/>
    <n v="1"/>
  </r>
  <r>
    <d v="2020-07-14T00:00:00"/>
    <n v="480"/>
    <n v="342"/>
    <n v="292"/>
    <n v="0"/>
    <n v="652"/>
    <n v="653"/>
    <n v="292"/>
    <n v="653"/>
    <n v="652"/>
    <n v="2"/>
    <n v="1"/>
    <n v="3"/>
    <x v="0"/>
    <n v="1"/>
  </r>
  <r>
    <d v="2020-07-15T00:00:00"/>
    <n v="494"/>
    <n v="310"/>
    <n v="275"/>
    <n v="0"/>
    <n v="494"/>
    <n v="311"/>
    <n v="567"/>
    <n v="567"/>
    <n v="494"/>
    <n v="3"/>
    <n v="1"/>
    <n v="4"/>
    <x v="1"/>
    <n v="1"/>
  </r>
  <r>
    <d v="2020-07-16T00:00:00"/>
    <n v="493"/>
    <n v="431"/>
    <n v="283"/>
    <n v="0"/>
    <n v="493"/>
    <n v="742"/>
    <n v="356"/>
    <n v="742"/>
    <n v="493"/>
    <n v="2"/>
    <n v="1"/>
    <n v="3"/>
    <x v="0"/>
    <n v="1"/>
  </r>
  <r>
    <d v="2020-07-17T00:00:00"/>
    <n v="302"/>
    <n v="415"/>
    <n v="297"/>
    <n v="0"/>
    <n v="302"/>
    <n v="664"/>
    <n v="653"/>
    <n v="664"/>
    <n v="653"/>
    <n v="2"/>
    <n v="3"/>
    <n v="5"/>
    <x v="2"/>
    <n v="1"/>
  </r>
  <r>
    <d v="2020-07-18T00:00:00"/>
    <n v="331"/>
    <n v="353"/>
    <n v="373"/>
    <n v="1"/>
    <n v="633"/>
    <n v="364"/>
    <n v="373"/>
    <n v="633"/>
    <n v="373"/>
    <n v="1"/>
    <n v="3"/>
    <n v="4"/>
    <x v="1"/>
    <n v="1"/>
  </r>
  <r>
    <d v="2020-07-19T00:00:00"/>
    <n v="486"/>
    <n v="323"/>
    <n v="359"/>
    <n v="0"/>
    <n v="746"/>
    <n v="687"/>
    <n v="359"/>
    <n v="746"/>
    <n v="687"/>
    <n v="1"/>
    <n v="2"/>
    <n v="3"/>
    <x v="0"/>
    <n v="1"/>
  </r>
  <r>
    <d v="2020-07-20T00:00:00"/>
    <n v="360"/>
    <n v="331"/>
    <n v="445"/>
    <n v="1"/>
    <n v="419"/>
    <n v="331"/>
    <n v="804"/>
    <n v="804"/>
    <n v="419"/>
    <n v="3"/>
    <n v="1"/>
    <n v="4"/>
    <x v="1"/>
    <n v="1"/>
  </r>
  <r>
    <d v="2020-07-21T00:00:00"/>
    <n v="391"/>
    <n v="455"/>
    <n v="427"/>
    <n v="0"/>
    <n v="391"/>
    <n v="786"/>
    <n v="812"/>
    <n v="812"/>
    <n v="786"/>
    <n v="3"/>
    <n v="2"/>
    <n v="5"/>
    <x v="2"/>
    <n v="1"/>
  </r>
  <r>
    <d v="2020-07-22T00:00:00"/>
    <n v="327"/>
    <n v="471"/>
    <n v="423"/>
    <n v="0"/>
    <n v="718"/>
    <n v="471"/>
    <n v="449"/>
    <n v="718"/>
    <n v="471"/>
    <n v="1"/>
    <n v="2"/>
    <n v="3"/>
    <x v="0"/>
    <n v="1"/>
  </r>
  <r>
    <d v="2020-07-23T00:00:00"/>
    <n v="355"/>
    <n v="490"/>
    <n v="449"/>
    <n v="0"/>
    <n v="602"/>
    <n v="490"/>
    <n v="898"/>
    <n v="898"/>
    <n v="602"/>
    <n v="3"/>
    <n v="1"/>
    <n v="4"/>
    <x v="1"/>
    <n v="1"/>
  </r>
  <r>
    <d v="2020-07-24T00:00:00"/>
    <n v="360"/>
    <n v="339"/>
    <n v="470"/>
    <n v="1"/>
    <n v="360"/>
    <n v="829"/>
    <n v="766"/>
    <n v="829"/>
    <n v="766"/>
    <n v="2"/>
    <n v="3"/>
    <n v="5"/>
    <x v="2"/>
    <n v="1"/>
  </r>
  <r>
    <d v="2020-07-25T00:00:00"/>
    <n v="303"/>
    <n v="404"/>
    <n v="434"/>
    <n v="1"/>
    <n v="663"/>
    <n v="467"/>
    <n v="434"/>
    <n v="663"/>
    <n v="467"/>
    <n v="1"/>
    <n v="2"/>
    <n v="3"/>
    <x v="0"/>
    <n v="1"/>
  </r>
  <r>
    <d v="2020-07-26T00:00:00"/>
    <n v="310"/>
    <n v="332"/>
    <n v="536"/>
    <n v="1"/>
    <n v="506"/>
    <n v="332"/>
    <n v="970"/>
    <n v="970"/>
    <n v="506"/>
    <n v="3"/>
    <n v="1"/>
    <n v="4"/>
    <x v="1"/>
    <n v="1"/>
  </r>
  <r>
    <d v="2020-07-27T00:00:00"/>
    <n v="435"/>
    <n v="406"/>
    <n v="421"/>
    <n v="0"/>
    <n v="435"/>
    <n v="738"/>
    <n v="885"/>
    <n v="885"/>
    <n v="738"/>
    <n v="3"/>
    <n v="2"/>
    <n v="5"/>
    <x v="2"/>
    <n v="1"/>
  </r>
  <r>
    <d v="2020-07-28T00:00:00"/>
    <n v="344"/>
    <n v="348"/>
    <n v="555"/>
    <n v="1"/>
    <n v="779"/>
    <n v="348"/>
    <n v="702"/>
    <n v="779"/>
    <n v="702"/>
    <n v="1"/>
    <n v="3"/>
    <n v="4"/>
    <x v="1"/>
    <n v="1"/>
  </r>
  <r>
    <d v="2020-07-29T00:00:00"/>
    <n v="303"/>
    <n v="335"/>
    <n v="436"/>
    <n v="1"/>
    <n v="380"/>
    <n v="683"/>
    <n v="436"/>
    <n v="683"/>
    <n v="436"/>
    <n v="2"/>
    <n v="3"/>
    <n v="5"/>
    <x v="2"/>
    <n v="1"/>
  </r>
  <r>
    <d v="2020-07-30T00:00:00"/>
    <n v="433"/>
    <n v="425"/>
    <n v="422"/>
    <n v="0"/>
    <n v="813"/>
    <n v="672"/>
    <n v="422"/>
    <n v="813"/>
    <n v="672"/>
    <n v="1"/>
    <n v="2"/>
    <n v="3"/>
    <x v="0"/>
    <n v="1"/>
  </r>
  <r>
    <d v="2020-07-31T00:00:00"/>
    <n v="350"/>
    <n v="378"/>
    <n v="419"/>
    <n v="1"/>
    <n v="491"/>
    <n v="378"/>
    <n v="841"/>
    <n v="841"/>
    <n v="491"/>
    <n v="3"/>
    <n v="1"/>
    <n v="4"/>
    <x v="1"/>
    <n v="1"/>
  </r>
  <r>
    <d v="2020-08-01T00:00:00"/>
    <n v="396"/>
    <n v="466"/>
    <n v="434"/>
    <n v="0"/>
    <n v="396"/>
    <n v="844"/>
    <n v="784"/>
    <n v="844"/>
    <n v="784"/>
    <n v="2"/>
    <n v="3"/>
    <n v="5"/>
    <x v="2"/>
    <n v="1"/>
  </r>
  <r>
    <d v="2020-08-02T00:00:00"/>
    <n v="495"/>
    <n v="410"/>
    <n v="418"/>
    <n v="0"/>
    <n v="891"/>
    <n v="470"/>
    <n v="418"/>
    <n v="891"/>
    <n v="470"/>
    <n v="1"/>
    <n v="2"/>
    <n v="3"/>
    <x v="0"/>
    <n v="1"/>
  </r>
  <r>
    <d v="2020-08-03T00:00:00"/>
    <n v="420"/>
    <n v="328"/>
    <n v="422"/>
    <n v="1"/>
    <n v="841"/>
    <n v="328"/>
    <n v="840"/>
    <n v="841"/>
    <n v="840"/>
    <n v="1"/>
    <n v="3"/>
    <n v="4"/>
    <x v="1"/>
    <n v="1"/>
  </r>
  <r>
    <d v="2020-08-04T00:00:00"/>
    <n v="411"/>
    <n v="481"/>
    <n v="445"/>
    <n v="0"/>
    <n v="412"/>
    <n v="809"/>
    <n v="445"/>
    <n v="809"/>
    <n v="445"/>
    <n v="2"/>
    <n v="3"/>
    <n v="5"/>
    <x v="2"/>
    <n v="1"/>
  </r>
  <r>
    <d v="2020-08-05T00:00:00"/>
    <n v="317"/>
    <n v="434"/>
    <n v="411"/>
    <n v="0"/>
    <n v="729"/>
    <n v="798"/>
    <n v="411"/>
    <n v="798"/>
    <n v="729"/>
    <n v="2"/>
    <n v="1"/>
    <n v="3"/>
    <x v="0"/>
    <n v="1"/>
  </r>
  <r>
    <d v="2020-08-06T00:00:00"/>
    <n v="342"/>
    <n v="465"/>
    <n v="417"/>
    <n v="0"/>
    <n v="342"/>
    <n v="534"/>
    <n v="828"/>
    <n v="828"/>
    <n v="534"/>
    <n v="3"/>
    <n v="2"/>
    <n v="5"/>
    <x v="2"/>
    <n v="1"/>
  </r>
  <r>
    <d v="2020-08-07T00:00:00"/>
    <n v="450"/>
    <n v="318"/>
    <n v="490"/>
    <n v="1"/>
    <n v="792"/>
    <n v="318"/>
    <n v="784"/>
    <n v="792"/>
    <n v="784"/>
    <n v="1"/>
    <n v="3"/>
    <n v="4"/>
    <x v="1"/>
    <n v="1"/>
  </r>
  <r>
    <d v="2020-08-08T00:00:00"/>
    <n v="343"/>
    <n v="329"/>
    <n v="345"/>
    <n v="1"/>
    <n v="351"/>
    <n v="647"/>
    <n v="345"/>
    <n v="647"/>
    <n v="351"/>
    <n v="2"/>
    <n v="1"/>
    <n v="3"/>
    <x v="0"/>
    <n v="1"/>
  </r>
  <r>
    <d v="2020-08-09T00:00:00"/>
    <n v="287"/>
    <n v="328"/>
    <n v="377"/>
    <n v="1"/>
    <n v="287"/>
    <n v="624"/>
    <n v="722"/>
    <n v="722"/>
    <n v="624"/>
    <n v="3"/>
    <n v="2"/>
    <n v="5"/>
    <x v="2"/>
    <n v="1"/>
  </r>
  <r>
    <d v="2020-08-10T00:00:00"/>
    <n v="298"/>
    <n v="401"/>
    <n v="416"/>
    <n v="1"/>
    <n v="585"/>
    <n v="401"/>
    <n v="514"/>
    <n v="585"/>
    <n v="514"/>
    <n v="1"/>
    <n v="3"/>
    <n v="4"/>
    <x v="1"/>
    <n v="1"/>
  </r>
  <r>
    <d v="2020-08-11T00:00:00"/>
    <n v="429"/>
    <n v="348"/>
    <n v="426"/>
    <n v="0"/>
    <n v="500"/>
    <n v="749"/>
    <n v="426"/>
    <n v="749"/>
    <n v="500"/>
    <n v="2"/>
    <n v="1"/>
    <n v="3"/>
    <x v="0"/>
    <n v="1"/>
  </r>
  <r>
    <d v="2020-08-12T00:00:00"/>
    <n v="417"/>
    <n v="457"/>
    <n v="438"/>
    <n v="0"/>
    <n v="417"/>
    <n v="706"/>
    <n v="864"/>
    <n v="864"/>
    <n v="706"/>
    <n v="3"/>
    <n v="2"/>
    <n v="5"/>
    <x v="2"/>
    <n v="1"/>
  </r>
  <r>
    <d v="2020-08-13T00:00:00"/>
    <n v="384"/>
    <n v="330"/>
    <n v="292"/>
    <n v="0"/>
    <n v="801"/>
    <n v="330"/>
    <n v="450"/>
    <n v="801"/>
    <n v="450"/>
    <n v="1"/>
    <n v="3"/>
    <n v="4"/>
    <x v="1"/>
    <n v="1"/>
  </r>
  <r>
    <d v="2020-08-14T00:00:00"/>
    <n v="370"/>
    <n v="388"/>
    <n v="390"/>
    <n v="1"/>
    <n v="721"/>
    <n v="718"/>
    <n v="390"/>
    <n v="721"/>
    <n v="718"/>
    <n v="1"/>
    <n v="2"/>
    <n v="3"/>
    <x v="0"/>
    <n v="1"/>
  </r>
  <r>
    <d v="2020-08-15T00:00:00"/>
    <n v="436"/>
    <n v="298"/>
    <n v="420"/>
    <n v="0"/>
    <n v="439"/>
    <n v="298"/>
    <n v="810"/>
    <n v="810"/>
    <n v="439"/>
    <n v="3"/>
    <n v="1"/>
    <n v="4"/>
    <x v="1"/>
    <n v="1"/>
  </r>
  <r>
    <d v="2020-08-16T00:00:00"/>
    <n v="303"/>
    <n v="429"/>
    <n v="407"/>
    <n v="0"/>
    <n v="303"/>
    <n v="727"/>
    <n v="778"/>
    <n v="778"/>
    <n v="727"/>
    <n v="3"/>
    <n v="2"/>
    <n v="5"/>
    <x v="2"/>
    <n v="1"/>
  </r>
  <r>
    <d v="2020-08-17T00:00:00"/>
    <n v="449"/>
    <n v="444"/>
    <n v="425"/>
    <n v="0"/>
    <n v="752"/>
    <n v="444"/>
    <n v="476"/>
    <n v="752"/>
    <n v="476"/>
    <n v="1"/>
    <n v="3"/>
    <n v="4"/>
    <x v="1"/>
    <n v="1"/>
  </r>
  <r>
    <d v="2020-08-18T00:00:00"/>
    <n v="300"/>
    <n v="358"/>
    <n v="377"/>
    <n v="1"/>
    <n v="576"/>
    <n v="802"/>
    <n v="377"/>
    <n v="802"/>
    <n v="576"/>
    <n v="2"/>
    <n v="1"/>
    <n v="3"/>
    <x v="0"/>
    <n v="1"/>
  </r>
  <r>
    <d v="2020-08-19T00:00:00"/>
    <n v="307"/>
    <n v="417"/>
    <n v="405"/>
    <n v="0"/>
    <n v="307"/>
    <n v="643"/>
    <n v="782"/>
    <n v="782"/>
    <n v="643"/>
    <n v="3"/>
    <n v="2"/>
    <n v="5"/>
    <x v="2"/>
    <n v="1"/>
  </r>
  <r>
    <d v="2020-08-20T00:00:00"/>
    <n v="314"/>
    <n v="340"/>
    <n v="345"/>
    <n v="1"/>
    <n v="621"/>
    <n v="340"/>
    <n v="484"/>
    <n v="621"/>
    <n v="484"/>
    <n v="1"/>
    <n v="3"/>
    <n v="4"/>
    <x v="1"/>
    <n v="1"/>
  </r>
  <r>
    <d v="2020-08-21T00:00:00"/>
    <n v="379"/>
    <n v="288"/>
    <n v="353"/>
    <n v="0"/>
    <n v="516"/>
    <n v="628"/>
    <n v="353"/>
    <n v="628"/>
    <n v="516"/>
    <n v="2"/>
    <n v="1"/>
    <n v="3"/>
    <x v="0"/>
    <n v="1"/>
  </r>
  <r>
    <d v="2020-08-22T00:00:00"/>
    <n v="405"/>
    <n v="454"/>
    <n v="342"/>
    <n v="0"/>
    <n v="405"/>
    <n v="566"/>
    <n v="695"/>
    <n v="695"/>
    <n v="566"/>
    <n v="3"/>
    <n v="2"/>
    <n v="5"/>
    <x v="2"/>
    <n v="1"/>
  </r>
  <r>
    <d v="2020-08-23T00:00:00"/>
    <n v="407"/>
    <n v="300"/>
    <n v="365"/>
    <n v="0"/>
    <n v="812"/>
    <n v="300"/>
    <n v="494"/>
    <n v="812"/>
    <n v="494"/>
    <n v="1"/>
    <n v="3"/>
    <n v="4"/>
    <x v="1"/>
    <n v="1"/>
  </r>
  <r>
    <d v="2020-08-24T00:00:00"/>
    <n v="432"/>
    <n v="423"/>
    <n v="221"/>
    <n v="0"/>
    <n v="750"/>
    <n v="723"/>
    <n v="221"/>
    <n v="750"/>
    <n v="723"/>
    <n v="1"/>
    <n v="2"/>
    <n v="3"/>
    <x v="0"/>
    <n v="1"/>
  </r>
  <r>
    <d v="2020-08-25T00:00:00"/>
    <n v="405"/>
    <n v="449"/>
    <n v="231"/>
    <n v="0"/>
    <n v="432"/>
    <n v="449"/>
    <n v="452"/>
    <n v="452"/>
    <n v="449"/>
    <n v="3"/>
    <n v="2"/>
    <n v="5"/>
    <x v="2"/>
    <n v="1"/>
  </r>
  <r>
    <d v="2020-08-26T00:00:00"/>
    <n v="162"/>
    <n v="294"/>
    <n v="255"/>
    <n v="0"/>
    <n v="594"/>
    <n v="294"/>
    <n v="258"/>
    <n v="594"/>
    <n v="294"/>
    <n v="1"/>
    <n v="2"/>
    <n v="3"/>
    <x v="0"/>
    <n v="1"/>
  </r>
  <r>
    <d v="2020-08-27T00:00:00"/>
    <n v="297"/>
    <n v="341"/>
    <n v="223"/>
    <n v="0"/>
    <n v="597"/>
    <n v="341"/>
    <n v="481"/>
    <n v="597"/>
    <n v="481"/>
    <n v="1"/>
    <n v="3"/>
    <n v="4"/>
    <x v="1"/>
    <n v="1"/>
  </r>
  <r>
    <d v="2020-08-28T00:00:00"/>
    <n v="226"/>
    <n v="329"/>
    <n v="261"/>
    <n v="0"/>
    <n v="342"/>
    <n v="670"/>
    <n v="261"/>
    <n v="670"/>
    <n v="342"/>
    <n v="2"/>
    <n v="1"/>
    <n v="3"/>
    <x v="0"/>
    <n v="1"/>
  </r>
  <r>
    <d v="2020-08-29T00:00:00"/>
    <n v="226"/>
    <n v="256"/>
    <n v="239"/>
    <n v="0"/>
    <n v="226"/>
    <n v="584"/>
    <n v="500"/>
    <n v="584"/>
    <n v="500"/>
    <n v="2"/>
    <n v="3"/>
    <n v="5"/>
    <x v="2"/>
    <n v="1"/>
  </r>
  <r>
    <d v="2020-08-30T00:00:00"/>
    <n v="287"/>
    <n v="217"/>
    <n v="262"/>
    <n v="0"/>
    <n v="513"/>
    <n v="301"/>
    <n v="262"/>
    <n v="513"/>
    <n v="301"/>
    <n v="1"/>
    <n v="2"/>
    <n v="3"/>
    <x v="0"/>
    <n v="1"/>
  </r>
  <r>
    <d v="2020-08-31T00:00:00"/>
    <n v="351"/>
    <n v="266"/>
    <n v="226"/>
    <n v="0"/>
    <n v="563"/>
    <n v="266"/>
    <n v="488"/>
    <n v="563"/>
    <n v="488"/>
    <n v="1"/>
    <n v="3"/>
    <n v="4"/>
    <x v="1"/>
    <n v="1"/>
  </r>
  <r>
    <d v="2020-09-01T00:00:00"/>
    <n v="214"/>
    <n v="260"/>
    <n v="241"/>
    <n v="0"/>
    <n v="289"/>
    <n v="526"/>
    <n v="241"/>
    <n v="526"/>
    <n v="289"/>
    <n v="2"/>
    <n v="1"/>
    <n v="3"/>
    <x v="0"/>
    <n v="1"/>
  </r>
  <r>
    <d v="2020-09-02T00:00:00"/>
    <n v="282"/>
    <n v="227"/>
    <n v="258"/>
    <n v="0"/>
    <n v="282"/>
    <n v="464"/>
    <n v="499"/>
    <n v="499"/>
    <n v="464"/>
    <n v="3"/>
    <n v="2"/>
    <n v="5"/>
    <x v="2"/>
    <n v="1"/>
  </r>
  <r>
    <d v="2020-09-03T00:00:00"/>
    <n v="257"/>
    <n v="251"/>
    <n v="252"/>
    <n v="0"/>
    <n v="539"/>
    <n v="251"/>
    <n v="287"/>
    <n v="539"/>
    <n v="287"/>
    <n v="1"/>
    <n v="3"/>
    <n v="4"/>
    <x v="1"/>
    <n v="1"/>
  </r>
  <r>
    <d v="2020-09-04T00:00:00"/>
    <n v="172"/>
    <n v="171"/>
    <n v="268"/>
    <n v="1"/>
    <n v="424"/>
    <n v="422"/>
    <n v="268"/>
    <n v="424"/>
    <n v="422"/>
    <n v="1"/>
    <n v="2"/>
    <n v="3"/>
    <x v="0"/>
    <n v="1"/>
  </r>
  <r>
    <d v="2020-09-05T00:00:00"/>
    <n v="197"/>
    <n v="326"/>
    <n v="224"/>
    <n v="0"/>
    <n v="199"/>
    <n v="326"/>
    <n v="492"/>
    <n v="492"/>
    <n v="326"/>
    <n v="3"/>
    <n v="2"/>
    <n v="5"/>
    <x v="2"/>
    <n v="1"/>
  </r>
  <r>
    <d v="2020-09-06T00:00:00"/>
    <n v="292"/>
    <n v="329"/>
    <n v="255"/>
    <n v="0"/>
    <n v="491"/>
    <n v="329"/>
    <n v="421"/>
    <n v="491"/>
    <n v="421"/>
    <n v="1"/>
    <n v="3"/>
    <n v="4"/>
    <x v="1"/>
    <n v="1"/>
  </r>
  <r>
    <d v="2020-09-07T00:00:00"/>
    <n v="172"/>
    <n v="216"/>
    <n v="199"/>
    <n v="0"/>
    <n v="242"/>
    <n v="545"/>
    <n v="199"/>
    <n v="545"/>
    <n v="242"/>
    <n v="2"/>
    <n v="1"/>
    <n v="3"/>
    <x v="0"/>
    <n v="1"/>
  </r>
  <r>
    <d v="2020-09-08T00:00:00"/>
    <n v="258"/>
    <n v="291"/>
    <n v="220"/>
    <n v="0"/>
    <n v="258"/>
    <n v="594"/>
    <n v="419"/>
    <n v="594"/>
    <n v="419"/>
    <n v="2"/>
    <n v="3"/>
    <n v="5"/>
    <x v="2"/>
    <n v="1"/>
  </r>
  <r>
    <d v="2020-09-09T00:00:00"/>
    <n v="276"/>
    <n v="347"/>
    <n v="197"/>
    <n v="0"/>
    <n v="534"/>
    <n v="522"/>
    <n v="197"/>
    <n v="534"/>
    <n v="522"/>
    <n v="1"/>
    <n v="2"/>
    <n v="3"/>
    <x v="0"/>
    <n v="1"/>
  </r>
  <r>
    <d v="2020-09-10T00:00:00"/>
    <n v="210"/>
    <n v="333"/>
    <n v="218"/>
    <n v="0"/>
    <n v="222"/>
    <n v="333"/>
    <n v="415"/>
    <n v="415"/>
    <n v="333"/>
    <n v="3"/>
    <n v="2"/>
    <n v="5"/>
    <x v="2"/>
    <n v="1"/>
  </r>
  <r>
    <d v="2020-09-11T00:00:00"/>
    <n v="168"/>
    <n v="211"/>
    <n v="180"/>
    <n v="0"/>
    <n v="390"/>
    <n v="211"/>
    <n v="262"/>
    <n v="390"/>
    <n v="262"/>
    <n v="1"/>
    <n v="3"/>
    <n v="4"/>
    <x v="1"/>
    <n v="1"/>
  </r>
  <r>
    <d v="2020-09-12T00:00:00"/>
    <n v="196"/>
    <n v="348"/>
    <n v="225"/>
    <n v="0"/>
    <n v="324"/>
    <n v="559"/>
    <n v="225"/>
    <n v="559"/>
    <n v="324"/>
    <n v="2"/>
    <n v="1"/>
    <n v="3"/>
    <x v="0"/>
    <n v="1"/>
  </r>
  <r>
    <d v="2020-09-13T00:00:00"/>
    <n v="284"/>
    <n v="226"/>
    <n v="197"/>
    <n v="0"/>
    <n v="284"/>
    <n v="461"/>
    <n v="422"/>
    <n v="461"/>
    <n v="422"/>
    <n v="2"/>
    <n v="3"/>
    <n v="5"/>
    <x v="2"/>
    <n v="1"/>
  </r>
  <r>
    <d v="2020-09-14T00:00:00"/>
    <n v="162"/>
    <n v="345"/>
    <n v="194"/>
    <n v="0"/>
    <n v="446"/>
    <n v="384"/>
    <n v="194"/>
    <n v="446"/>
    <n v="384"/>
    <n v="1"/>
    <n v="2"/>
    <n v="3"/>
    <x v="0"/>
    <n v="1"/>
  </r>
  <r>
    <d v="2020-09-15T00:00:00"/>
    <n v="212"/>
    <n v="184"/>
    <n v="183"/>
    <n v="0"/>
    <n v="274"/>
    <n v="184"/>
    <n v="377"/>
    <n v="377"/>
    <n v="274"/>
    <n v="3"/>
    <n v="1"/>
    <n v="4"/>
    <x v="1"/>
    <n v="1"/>
  </r>
  <r>
    <d v="2020-09-16T00:00:00"/>
    <n v="165"/>
    <n v="232"/>
    <n v="202"/>
    <n v="0"/>
    <n v="165"/>
    <n v="416"/>
    <n v="305"/>
    <n v="416"/>
    <n v="305"/>
    <n v="2"/>
    <n v="3"/>
    <n v="5"/>
    <x v="2"/>
    <n v="1"/>
  </r>
  <r>
    <d v="2020-09-17T00:00:00"/>
    <n v="163"/>
    <n v="314"/>
    <n v="213"/>
    <n v="0"/>
    <n v="328"/>
    <n v="425"/>
    <n v="213"/>
    <n v="425"/>
    <n v="328"/>
    <n v="2"/>
    <n v="1"/>
    <n v="3"/>
    <x v="0"/>
    <n v="1"/>
  </r>
  <r>
    <d v="2020-09-18T00:00:00"/>
    <n v="200"/>
    <n v="307"/>
    <n v="206"/>
    <n v="0"/>
    <n v="200"/>
    <n v="404"/>
    <n v="419"/>
    <n v="419"/>
    <n v="404"/>
    <n v="3"/>
    <n v="2"/>
    <n v="5"/>
    <x v="2"/>
    <n v="1"/>
  </r>
  <r>
    <d v="2020-09-19T00:00:00"/>
    <n v="201"/>
    <n v="274"/>
    <n v="210"/>
    <n v="0"/>
    <n v="401"/>
    <n v="274"/>
    <n v="225"/>
    <n v="401"/>
    <n v="274"/>
    <n v="1"/>
    <n v="2"/>
    <n v="3"/>
    <x v="0"/>
    <n v="1"/>
  </r>
  <r>
    <d v="2020-09-20T00:00:00"/>
    <n v="269"/>
    <n v="278"/>
    <n v="228"/>
    <n v="0"/>
    <n v="396"/>
    <n v="278"/>
    <n v="453"/>
    <n v="453"/>
    <n v="396"/>
    <n v="3"/>
    <n v="1"/>
    <n v="4"/>
    <x v="1"/>
    <n v="1"/>
  </r>
  <r>
    <d v="2020-09-21T00:00:00"/>
    <n v="188"/>
    <n v="195"/>
    <n v="207"/>
    <n v="1"/>
    <n v="188"/>
    <n v="473"/>
    <n v="264"/>
    <n v="473"/>
    <n v="264"/>
    <n v="2"/>
    <n v="3"/>
    <n v="5"/>
    <x v="2"/>
    <n v="1"/>
  </r>
  <r>
    <d v="2020-09-22T00:00:00"/>
    <n v="142"/>
    <n v="249"/>
    <n v="202"/>
    <n v="0"/>
    <n v="330"/>
    <n v="458"/>
    <n v="202"/>
    <n v="458"/>
    <n v="330"/>
    <n v="2"/>
    <n v="1"/>
    <n v="3"/>
    <x v="0"/>
    <n v="1"/>
  </r>
  <r>
    <d v="2020-09-23T00:00:00"/>
    <n v="232"/>
    <n v="116"/>
    <n v="195"/>
    <n v="0"/>
    <n v="232"/>
    <n v="244"/>
    <n v="397"/>
    <n v="397"/>
    <n v="244"/>
    <n v="3"/>
    <n v="2"/>
    <n v="5"/>
    <x v="2"/>
    <n v="1"/>
  </r>
  <r>
    <d v="2020-09-24T00:00:00"/>
    <n v="296"/>
    <n v="102"/>
    <n v="192"/>
    <n v="0"/>
    <n v="528"/>
    <n v="102"/>
    <n v="345"/>
    <n v="528"/>
    <n v="345"/>
    <n v="1"/>
    <n v="3"/>
    <n v="4"/>
    <x v="1"/>
    <n v="1"/>
  </r>
  <r>
    <d v="2020-09-25T00:00:00"/>
    <n v="161"/>
    <n v="151"/>
    <n v="216"/>
    <n v="1"/>
    <n v="344"/>
    <n v="253"/>
    <n v="216"/>
    <n v="344"/>
    <n v="253"/>
    <n v="1"/>
    <n v="2"/>
    <n v="3"/>
    <x v="0"/>
    <n v="1"/>
  </r>
  <r>
    <d v="2020-09-26T00:00:00"/>
    <n v="162"/>
    <n v="261"/>
    <n v="184"/>
    <n v="0"/>
    <n v="253"/>
    <n v="261"/>
    <n v="400"/>
    <n v="400"/>
    <n v="261"/>
    <n v="3"/>
    <n v="2"/>
    <n v="5"/>
    <x v="2"/>
    <n v="1"/>
  </r>
  <r>
    <d v="2020-09-27T00:00:00"/>
    <n v="216"/>
    <n v="147"/>
    <n v="204"/>
    <n v="0"/>
    <n v="469"/>
    <n v="147"/>
    <n v="343"/>
    <n v="469"/>
    <n v="343"/>
    <n v="1"/>
    <n v="3"/>
    <n v="4"/>
    <x v="1"/>
    <n v="1"/>
  </r>
  <r>
    <d v="2020-09-28T00:00:00"/>
    <n v="282"/>
    <n v="297"/>
    <n v="195"/>
    <n v="0"/>
    <n v="408"/>
    <n v="444"/>
    <n v="195"/>
    <n v="444"/>
    <n v="408"/>
    <n v="2"/>
    <n v="1"/>
    <n v="3"/>
    <x v="0"/>
    <n v="1"/>
  </r>
  <r>
    <d v="2020-09-29T00:00:00"/>
    <n v="214"/>
    <n v="198"/>
    <n v="200"/>
    <n v="0"/>
    <n v="214"/>
    <n v="234"/>
    <n v="395"/>
    <n v="395"/>
    <n v="234"/>
    <n v="3"/>
    <n v="2"/>
    <n v="5"/>
    <x v="2"/>
    <n v="1"/>
  </r>
  <r>
    <d v="2020-09-30T00:00:00"/>
    <n v="289"/>
    <n v="290"/>
    <n v="190"/>
    <n v="0"/>
    <n v="503"/>
    <n v="290"/>
    <n v="351"/>
    <n v="503"/>
    <n v="351"/>
    <n v="1"/>
    <n v="3"/>
    <n v="4"/>
    <x v="1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d v="2020-05-01T00:00:00"/>
    <n v="211"/>
    <n v="281"/>
    <n v="88"/>
    <n v="0"/>
    <n v="211"/>
    <n v="281"/>
    <n v="88"/>
    <n v="281"/>
    <n v="211"/>
    <n v="2"/>
    <n v="1"/>
    <n v="3"/>
    <x v="0"/>
    <n v="1"/>
  </r>
  <r>
    <d v="2020-05-02T00:00:00"/>
    <n v="393"/>
    <n v="313"/>
    <n v="83"/>
    <n v="0"/>
    <n v="393"/>
    <n v="383"/>
    <n v="171"/>
    <n v="393"/>
    <n v="383"/>
    <n v="1"/>
    <n v="2"/>
    <n v="3"/>
    <x v="0"/>
    <n v="1"/>
  </r>
  <r>
    <d v="2020-05-03T00:00:00"/>
    <n v="389"/>
    <n v="315"/>
    <n v="104"/>
    <n v="0"/>
    <n v="399"/>
    <n v="315"/>
    <n v="275"/>
    <n v="399"/>
    <n v="315"/>
    <n v="1"/>
    <n v="2"/>
    <n v="3"/>
    <x v="0"/>
    <n v="1"/>
  </r>
  <r>
    <d v="2020-05-04T00:00:00"/>
    <n v="308"/>
    <n v="221"/>
    <n v="119"/>
    <n v="0"/>
    <n v="392"/>
    <n v="221"/>
    <n v="394"/>
    <n v="394"/>
    <n v="392"/>
    <n v="3"/>
    <n v="1"/>
    <n v="4"/>
    <x v="1"/>
    <n v="1"/>
  </r>
  <r>
    <d v="2020-05-05T00:00:00"/>
    <n v="387"/>
    <n v="275"/>
    <n v="72"/>
    <n v="0"/>
    <n v="387"/>
    <n v="496"/>
    <n v="74"/>
    <n v="496"/>
    <n v="387"/>
    <n v="2"/>
    <n v="1"/>
    <n v="3"/>
    <x v="0"/>
    <n v="1"/>
  </r>
  <r>
    <d v="2020-05-06T00:00:00"/>
    <n v="294"/>
    <n v="366"/>
    <n v="99"/>
    <n v="0"/>
    <n v="294"/>
    <n v="475"/>
    <n v="173"/>
    <n v="475"/>
    <n v="294"/>
    <n v="2"/>
    <n v="1"/>
    <n v="3"/>
    <x v="0"/>
    <n v="1"/>
  </r>
  <r>
    <d v="2020-05-07T00:00:00"/>
    <n v="389"/>
    <n v="288"/>
    <n v="87"/>
    <n v="0"/>
    <n v="389"/>
    <n v="469"/>
    <n v="260"/>
    <n v="469"/>
    <n v="389"/>
    <n v="2"/>
    <n v="1"/>
    <n v="3"/>
    <x v="0"/>
    <n v="1"/>
  </r>
  <r>
    <d v="2020-05-08T00:00:00"/>
    <n v="259"/>
    <n v="361"/>
    <n v="112"/>
    <n v="0"/>
    <n v="259"/>
    <n v="441"/>
    <n v="372"/>
    <n v="441"/>
    <n v="372"/>
    <n v="2"/>
    <n v="3"/>
    <n v="5"/>
    <x v="2"/>
    <n v="1"/>
  </r>
  <r>
    <d v="2020-05-09T00:00:00"/>
    <n v="369"/>
    <n v="233"/>
    <n v="110"/>
    <n v="0"/>
    <n v="628"/>
    <n v="302"/>
    <n v="110"/>
    <n v="628"/>
    <n v="302"/>
    <n v="1"/>
    <n v="2"/>
    <n v="3"/>
    <x v="0"/>
    <n v="1"/>
  </r>
  <r>
    <d v="2020-05-10T00:00:00"/>
    <n v="263"/>
    <n v="393"/>
    <n v="75"/>
    <n v="0"/>
    <n v="589"/>
    <n v="393"/>
    <n v="185"/>
    <n v="589"/>
    <n v="393"/>
    <n v="1"/>
    <n v="2"/>
    <n v="3"/>
    <x v="0"/>
    <n v="1"/>
  </r>
  <r>
    <d v="2020-05-11T00:00:00"/>
    <n v="239"/>
    <n v="347"/>
    <n v="94"/>
    <n v="0"/>
    <n v="435"/>
    <n v="347"/>
    <n v="279"/>
    <n v="435"/>
    <n v="347"/>
    <n v="1"/>
    <n v="2"/>
    <n v="3"/>
    <x v="0"/>
    <n v="1"/>
  </r>
  <r>
    <d v="2020-05-12T00:00:00"/>
    <n v="282"/>
    <n v="338"/>
    <n v="86"/>
    <n v="0"/>
    <n v="370"/>
    <n v="338"/>
    <n v="365"/>
    <n v="370"/>
    <n v="365"/>
    <n v="1"/>
    <n v="3"/>
    <n v="4"/>
    <x v="1"/>
    <n v="1"/>
  </r>
  <r>
    <d v="2020-05-13T00:00:00"/>
    <n v="306"/>
    <n v="273"/>
    <n v="75"/>
    <n v="0"/>
    <n v="311"/>
    <n v="611"/>
    <n v="75"/>
    <n v="611"/>
    <n v="311"/>
    <n v="2"/>
    <n v="1"/>
    <n v="3"/>
    <x v="0"/>
    <n v="1"/>
  </r>
  <r>
    <d v="2020-05-14T00:00:00"/>
    <n v="251"/>
    <n v="325"/>
    <n v="89"/>
    <n v="0"/>
    <n v="251"/>
    <n v="625"/>
    <n v="164"/>
    <n v="625"/>
    <n v="251"/>
    <n v="2"/>
    <n v="1"/>
    <n v="3"/>
    <x v="0"/>
    <n v="1"/>
  </r>
  <r>
    <d v="2020-05-15T00:00:00"/>
    <n v="224"/>
    <n v="352"/>
    <n v="97"/>
    <n v="0"/>
    <n v="224"/>
    <n v="726"/>
    <n v="261"/>
    <n v="726"/>
    <n v="261"/>
    <n v="2"/>
    <n v="3"/>
    <n v="5"/>
    <x v="2"/>
    <n v="1"/>
  </r>
  <r>
    <d v="2020-05-16T00:00:00"/>
    <n v="233"/>
    <n v="270"/>
    <n v="94"/>
    <n v="0"/>
    <n v="457"/>
    <n v="735"/>
    <n v="94"/>
    <n v="735"/>
    <n v="457"/>
    <n v="2"/>
    <n v="1"/>
    <n v="3"/>
    <x v="0"/>
    <n v="1"/>
  </r>
  <r>
    <d v="2020-05-17T00:00:00"/>
    <n v="345"/>
    <n v="275"/>
    <n v="90"/>
    <n v="0"/>
    <n v="345"/>
    <n v="553"/>
    <n v="184"/>
    <n v="553"/>
    <n v="345"/>
    <n v="2"/>
    <n v="1"/>
    <n v="3"/>
    <x v="0"/>
    <n v="1"/>
  </r>
  <r>
    <d v="2020-05-18T00:00:00"/>
    <n v="232"/>
    <n v="228"/>
    <n v="107"/>
    <n v="0"/>
    <n v="232"/>
    <n v="436"/>
    <n v="291"/>
    <n v="436"/>
    <n v="291"/>
    <n v="2"/>
    <n v="3"/>
    <n v="5"/>
    <x v="2"/>
    <n v="1"/>
  </r>
  <r>
    <d v="2020-05-19T00:00:00"/>
    <n v="238"/>
    <n v="394"/>
    <n v="105"/>
    <n v="0"/>
    <n v="470"/>
    <n v="539"/>
    <n v="105"/>
    <n v="539"/>
    <n v="470"/>
    <n v="2"/>
    <n v="1"/>
    <n v="3"/>
    <x v="0"/>
    <n v="1"/>
  </r>
  <r>
    <d v="2020-05-20T00:00:00"/>
    <n v="378"/>
    <n v="311"/>
    <n v="110"/>
    <n v="0"/>
    <n v="378"/>
    <n v="380"/>
    <n v="215"/>
    <n v="380"/>
    <n v="378"/>
    <n v="2"/>
    <n v="1"/>
    <n v="3"/>
    <x v="0"/>
    <n v="1"/>
  </r>
  <r>
    <d v="2020-05-21T00:00:00"/>
    <n v="281"/>
    <n v="354"/>
    <n v="121"/>
    <n v="0"/>
    <n v="281"/>
    <n v="356"/>
    <n v="336"/>
    <n v="356"/>
    <n v="336"/>
    <n v="2"/>
    <n v="3"/>
    <n v="5"/>
    <x v="2"/>
    <n v="1"/>
  </r>
  <r>
    <d v="2020-05-22T00:00:00"/>
    <n v="390"/>
    <n v="267"/>
    <n v="124"/>
    <n v="0"/>
    <n v="671"/>
    <n v="287"/>
    <n v="124"/>
    <n v="671"/>
    <n v="287"/>
    <n v="1"/>
    <n v="2"/>
    <n v="3"/>
    <x v="0"/>
    <n v="1"/>
  </r>
  <r>
    <d v="2020-05-23T00:00:00"/>
    <n v="308"/>
    <n v="337"/>
    <n v="105"/>
    <n v="0"/>
    <n v="692"/>
    <n v="337"/>
    <n v="229"/>
    <n v="692"/>
    <n v="337"/>
    <n v="1"/>
    <n v="2"/>
    <n v="3"/>
    <x v="0"/>
    <n v="1"/>
  </r>
  <r>
    <d v="2020-05-24T00:00:00"/>
    <n v="391"/>
    <n v="238"/>
    <n v="113"/>
    <n v="0"/>
    <n v="746"/>
    <n v="238"/>
    <n v="342"/>
    <n v="746"/>
    <n v="342"/>
    <n v="1"/>
    <n v="3"/>
    <n v="4"/>
    <x v="1"/>
    <n v="1"/>
  </r>
  <r>
    <d v="2020-05-25T00:00:00"/>
    <n v="241"/>
    <n v="283"/>
    <n v="140"/>
    <n v="0"/>
    <n v="645"/>
    <n v="521"/>
    <n v="140"/>
    <n v="645"/>
    <n v="521"/>
    <n v="1"/>
    <n v="2"/>
    <n v="3"/>
    <x v="0"/>
    <n v="1"/>
  </r>
  <r>
    <d v="2020-05-26T00:00:00"/>
    <n v="249"/>
    <n v="275"/>
    <n v="118"/>
    <n v="0"/>
    <n v="373"/>
    <n v="275"/>
    <n v="258"/>
    <n v="373"/>
    <n v="275"/>
    <n v="1"/>
    <n v="2"/>
    <n v="3"/>
    <x v="0"/>
    <n v="1"/>
  </r>
  <r>
    <d v="2020-05-27T00:00:00"/>
    <n v="298"/>
    <n v="263"/>
    <n v="145"/>
    <n v="0"/>
    <n v="396"/>
    <n v="263"/>
    <n v="403"/>
    <n v="403"/>
    <n v="396"/>
    <n v="3"/>
    <n v="1"/>
    <n v="4"/>
    <x v="1"/>
    <n v="1"/>
  </r>
  <r>
    <d v="2020-05-28T00:00:00"/>
    <n v="254"/>
    <n v="241"/>
    <n v="149"/>
    <n v="0"/>
    <n v="254"/>
    <n v="504"/>
    <n v="156"/>
    <n v="504"/>
    <n v="254"/>
    <n v="2"/>
    <n v="1"/>
    <n v="3"/>
    <x v="0"/>
    <n v="1"/>
  </r>
  <r>
    <d v="2020-05-29T00:00:00"/>
    <n v="329"/>
    <n v="323"/>
    <n v="134"/>
    <n v="0"/>
    <n v="329"/>
    <n v="573"/>
    <n v="290"/>
    <n v="573"/>
    <n v="329"/>
    <n v="2"/>
    <n v="1"/>
    <n v="3"/>
    <x v="0"/>
    <n v="1"/>
  </r>
  <r>
    <d v="2020-05-30T00:00:00"/>
    <n v="213"/>
    <n v="221"/>
    <n v="119"/>
    <n v="0"/>
    <n v="213"/>
    <n v="465"/>
    <n v="409"/>
    <n v="465"/>
    <n v="409"/>
    <n v="2"/>
    <n v="3"/>
    <n v="5"/>
    <x v="2"/>
    <n v="1"/>
  </r>
  <r>
    <d v="2020-05-31T00:00:00"/>
    <n v="294"/>
    <n v="326"/>
    <n v="145"/>
    <n v="0"/>
    <n v="507"/>
    <n v="382"/>
    <n v="145"/>
    <n v="507"/>
    <n v="382"/>
    <n v="1"/>
    <n v="2"/>
    <n v="3"/>
    <x v="0"/>
    <n v="1"/>
  </r>
  <r>
    <d v="2020-06-01T00:00:00"/>
    <n v="225"/>
    <n v="206"/>
    <n v="122"/>
    <n v="0"/>
    <n v="350"/>
    <n v="206"/>
    <n v="267"/>
    <n v="350"/>
    <n v="267"/>
    <n v="1"/>
    <n v="3"/>
    <n v="4"/>
    <x v="1"/>
    <n v="1"/>
  </r>
  <r>
    <d v="2020-06-02T00:00:00"/>
    <n v="264"/>
    <n v="355"/>
    <n v="134"/>
    <n v="0"/>
    <n v="347"/>
    <n v="561"/>
    <n v="134"/>
    <n v="561"/>
    <n v="347"/>
    <n v="2"/>
    <n v="1"/>
    <n v="3"/>
    <x v="0"/>
    <n v="1"/>
  </r>
  <r>
    <d v="2020-06-03T00:00:00"/>
    <n v="253"/>
    <n v="271"/>
    <n v="142"/>
    <n v="0"/>
    <n v="253"/>
    <n v="485"/>
    <n v="276"/>
    <n v="485"/>
    <n v="276"/>
    <n v="2"/>
    <n v="3"/>
    <n v="5"/>
    <x v="2"/>
    <n v="1"/>
  </r>
  <r>
    <d v="2020-06-04T00:00:00"/>
    <n v="352"/>
    <n v="207"/>
    <n v="125"/>
    <n v="0"/>
    <n v="605"/>
    <n v="416"/>
    <n v="125"/>
    <n v="605"/>
    <n v="416"/>
    <n v="1"/>
    <n v="2"/>
    <n v="3"/>
    <x v="0"/>
    <n v="1"/>
  </r>
  <r>
    <d v="2020-06-05T00:00:00"/>
    <n v="269"/>
    <n v="248"/>
    <n v="137"/>
    <n v="0"/>
    <n v="458"/>
    <n v="248"/>
    <n v="262"/>
    <n v="458"/>
    <n v="262"/>
    <n v="1"/>
    <n v="3"/>
    <n v="4"/>
    <x v="1"/>
    <n v="1"/>
  </r>
  <r>
    <d v="2020-06-06T00:00:00"/>
    <n v="242"/>
    <n v="247"/>
    <n v="125"/>
    <n v="0"/>
    <n v="438"/>
    <n v="495"/>
    <n v="125"/>
    <n v="495"/>
    <n v="438"/>
    <n v="2"/>
    <n v="1"/>
    <n v="3"/>
    <x v="0"/>
    <n v="1"/>
  </r>
  <r>
    <d v="2020-06-07T00:00:00"/>
    <n v="327"/>
    <n v="262"/>
    <n v="103"/>
    <n v="0"/>
    <n v="327"/>
    <n v="319"/>
    <n v="228"/>
    <n v="327"/>
    <n v="319"/>
    <n v="1"/>
    <n v="2"/>
    <n v="3"/>
    <x v="0"/>
    <n v="1"/>
  </r>
  <r>
    <d v="2020-06-08T00:00:00"/>
    <n v="316"/>
    <n v="253"/>
    <n v="134"/>
    <n v="0"/>
    <n v="324"/>
    <n v="253"/>
    <n v="362"/>
    <n v="362"/>
    <n v="324"/>
    <n v="3"/>
    <n v="1"/>
    <n v="4"/>
    <x v="1"/>
    <n v="1"/>
  </r>
  <r>
    <d v="2020-06-09T00:00:00"/>
    <n v="294"/>
    <n v="249"/>
    <n v="137"/>
    <n v="0"/>
    <n v="294"/>
    <n v="502"/>
    <n v="175"/>
    <n v="502"/>
    <n v="294"/>
    <n v="2"/>
    <n v="1"/>
    <n v="3"/>
    <x v="0"/>
    <n v="1"/>
  </r>
  <r>
    <d v="2020-06-10T00:00:00"/>
    <n v="270"/>
    <n v="206"/>
    <n v="146"/>
    <n v="0"/>
    <n v="270"/>
    <n v="414"/>
    <n v="321"/>
    <n v="414"/>
    <n v="321"/>
    <n v="2"/>
    <n v="3"/>
    <n v="5"/>
    <x v="2"/>
    <n v="1"/>
  </r>
  <r>
    <d v="2020-06-11T00:00:00"/>
    <n v="349"/>
    <n v="301"/>
    <n v="138"/>
    <n v="0"/>
    <n v="619"/>
    <n v="394"/>
    <n v="138"/>
    <n v="619"/>
    <n v="394"/>
    <n v="1"/>
    <n v="2"/>
    <n v="3"/>
    <x v="0"/>
    <n v="1"/>
  </r>
  <r>
    <d v="2020-06-12T00:00:00"/>
    <n v="224"/>
    <n v="385"/>
    <n v="138"/>
    <n v="0"/>
    <n v="449"/>
    <n v="385"/>
    <n v="276"/>
    <n v="449"/>
    <n v="385"/>
    <n v="1"/>
    <n v="2"/>
    <n v="3"/>
    <x v="0"/>
    <n v="1"/>
  </r>
  <r>
    <d v="2020-06-13T00:00:00"/>
    <n v="309"/>
    <n v="204"/>
    <n v="140"/>
    <n v="0"/>
    <n v="373"/>
    <n v="204"/>
    <n v="416"/>
    <n v="416"/>
    <n v="373"/>
    <n v="3"/>
    <n v="1"/>
    <n v="4"/>
    <x v="1"/>
    <n v="1"/>
  </r>
  <r>
    <d v="2020-06-14T00:00:00"/>
    <n v="246"/>
    <n v="275"/>
    <n v="130"/>
    <n v="0"/>
    <n v="246"/>
    <n v="479"/>
    <n v="173"/>
    <n v="479"/>
    <n v="246"/>
    <n v="2"/>
    <n v="1"/>
    <n v="3"/>
    <x v="0"/>
    <n v="1"/>
  </r>
  <r>
    <d v="2020-06-15T00:00:00"/>
    <n v="241"/>
    <n v="247"/>
    <n v="166"/>
    <n v="0"/>
    <n v="241"/>
    <n v="480"/>
    <n v="339"/>
    <n v="480"/>
    <n v="339"/>
    <n v="2"/>
    <n v="3"/>
    <n v="5"/>
    <x v="2"/>
    <n v="1"/>
  </r>
  <r>
    <d v="2020-06-16T00:00:00"/>
    <n v="365"/>
    <n v="256"/>
    <n v="132"/>
    <n v="0"/>
    <n v="606"/>
    <n v="397"/>
    <n v="132"/>
    <n v="606"/>
    <n v="397"/>
    <n v="1"/>
    <n v="2"/>
    <n v="3"/>
    <x v="0"/>
    <n v="1"/>
  </r>
  <r>
    <d v="2020-06-17T00:00:00"/>
    <n v="225"/>
    <n v="392"/>
    <n v="158"/>
    <n v="0"/>
    <n v="434"/>
    <n v="392"/>
    <n v="290"/>
    <n v="434"/>
    <n v="392"/>
    <n v="1"/>
    <n v="2"/>
    <n v="3"/>
    <x v="0"/>
    <n v="1"/>
  </r>
  <r>
    <d v="2020-06-18T00:00:00"/>
    <n v="335"/>
    <n v="254"/>
    <n v="173"/>
    <n v="0"/>
    <n v="377"/>
    <n v="254"/>
    <n v="463"/>
    <n v="463"/>
    <n v="377"/>
    <n v="3"/>
    <n v="1"/>
    <n v="4"/>
    <x v="1"/>
    <n v="1"/>
  </r>
  <r>
    <d v="2020-06-19T00:00:00"/>
    <n v="376"/>
    <n v="258"/>
    <n v="151"/>
    <n v="0"/>
    <n v="376"/>
    <n v="512"/>
    <n v="237"/>
    <n v="512"/>
    <n v="376"/>
    <n v="2"/>
    <n v="1"/>
    <n v="3"/>
    <x v="0"/>
    <n v="1"/>
  </r>
  <r>
    <d v="2020-06-20T00:00:00"/>
    <n v="310"/>
    <n v="248"/>
    <n v="173"/>
    <n v="0"/>
    <n v="310"/>
    <n v="384"/>
    <n v="410"/>
    <n v="410"/>
    <n v="384"/>
    <n v="3"/>
    <n v="2"/>
    <n v="5"/>
    <x v="2"/>
    <n v="1"/>
  </r>
  <r>
    <d v="2020-06-21T00:00:00"/>
    <n v="408"/>
    <n v="250"/>
    <n v="242"/>
    <n v="0"/>
    <n v="718"/>
    <n v="250"/>
    <n v="268"/>
    <n v="718"/>
    <n v="268"/>
    <n v="1"/>
    <n v="3"/>
    <n v="4"/>
    <x v="1"/>
    <n v="1"/>
  </r>
  <r>
    <d v="2020-06-22T00:00:00"/>
    <n v="256"/>
    <n v="393"/>
    <n v="219"/>
    <n v="0"/>
    <n v="706"/>
    <n v="643"/>
    <n v="219"/>
    <n v="706"/>
    <n v="643"/>
    <n v="1"/>
    <n v="2"/>
    <n v="3"/>
    <x v="0"/>
    <n v="1"/>
  </r>
  <r>
    <d v="2020-06-23T00:00:00"/>
    <n v="322"/>
    <n v="425"/>
    <n v="215"/>
    <n v="0"/>
    <n v="385"/>
    <n v="425"/>
    <n v="434"/>
    <n v="434"/>
    <n v="425"/>
    <n v="3"/>
    <n v="2"/>
    <n v="5"/>
    <x v="2"/>
    <n v="1"/>
  </r>
  <r>
    <d v="2020-06-24T00:00:00"/>
    <n v="447"/>
    <n v="385"/>
    <n v="212"/>
    <n v="0"/>
    <n v="832"/>
    <n v="385"/>
    <n v="221"/>
    <n v="832"/>
    <n v="385"/>
    <n v="1"/>
    <n v="2"/>
    <n v="3"/>
    <x v="0"/>
    <n v="1"/>
  </r>
  <r>
    <d v="2020-06-25T00:00:00"/>
    <n v="408"/>
    <n v="260"/>
    <n v="225"/>
    <n v="0"/>
    <n v="855"/>
    <n v="260"/>
    <n v="446"/>
    <n v="855"/>
    <n v="446"/>
    <n v="1"/>
    <n v="3"/>
    <n v="4"/>
    <x v="1"/>
    <n v="1"/>
  </r>
  <r>
    <d v="2020-06-26T00:00:00"/>
    <n v="283"/>
    <n v="396"/>
    <n v="221"/>
    <n v="0"/>
    <n v="692"/>
    <n v="656"/>
    <n v="221"/>
    <n v="692"/>
    <n v="656"/>
    <n v="1"/>
    <n v="2"/>
    <n v="3"/>
    <x v="0"/>
    <n v="1"/>
  </r>
  <r>
    <d v="2020-06-27T00:00:00"/>
    <n v="414"/>
    <n v="314"/>
    <n v="220"/>
    <n v="0"/>
    <n v="450"/>
    <n v="314"/>
    <n v="441"/>
    <n v="450"/>
    <n v="441"/>
    <n v="1"/>
    <n v="3"/>
    <n v="4"/>
    <x v="1"/>
    <n v="1"/>
  </r>
  <r>
    <d v="2020-06-28T00:00:00"/>
    <n v="442"/>
    <n v="449"/>
    <n v="245"/>
    <n v="0"/>
    <n v="451"/>
    <n v="763"/>
    <n v="245"/>
    <n v="763"/>
    <n v="451"/>
    <n v="2"/>
    <n v="1"/>
    <n v="3"/>
    <x v="0"/>
    <n v="1"/>
  </r>
  <r>
    <d v="2020-06-29T00:00:00"/>
    <n v="269"/>
    <n v="370"/>
    <n v="242"/>
    <n v="0"/>
    <n v="269"/>
    <n v="682"/>
    <n v="487"/>
    <n v="682"/>
    <n v="487"/>
    <n v="2"/>
    <n v="3"/>
    <n v="5"/>
    <x v="2"/>
    <n v="1"/>
  </r>
  <r>
    <d v="2020-06-30T00:00:00"/>
    <n v="444"/>
    <n v="350"/>
    <n v="236"/>
    <n v="0"/>
    <n v="713"/>
    <n v="545"/>
    <n v="236"/>
    <n v="713"/>
    <n v="545"/>
    <n v="1"/>
    <n v="2"/>
    <n v="3"/>
    <x v="0"/>
    <n v="1"/>
  </r>
  <r>
    <d v="2020-07-01T00:00:00"/>
    <n v="425"/>
    <n v="342"/>
    <n v="237"/>
    <n v="0"/>
    <n v="593"/>
    <n v="342"/>
    <n v="473"/>
    <n v="593"/>
    <n v="473"/>
    <n v="1"/>
    <n v="3"/>
    <n v="4"/>
    <x v="1"/>
    <n v="1"/>
  </r>
  <r>
    <d v="2020-07-02T00:00:00"/>
    <n v="377"/>
    <n v="290"/>
    <n v="240"/>
    <n v="0"/>
    <n v="497"/>
    <n v="632"/>
    <n v="240"/>
    <n v="632"/>
    <n v="497"/>
    <n v="2"/>
    <n v="1"/>
    <n v="3"/>
    <x v="0"/>
    <n v="1"/>
  </r>
  <r>
    <d v="2020-07-03T00:00:00"/>
    <n v="382"/>
    <n v="360"/>
    <n v="203"/>
    <n v="0"/>
    <n v="382"/>
    <n v="495"/>
    <n v="443"/>
    <n v="495"/>
    <n v="443"/>
    <n v="2"/>
    <n v="3"/>
    <n v="5"/>
    <x v="2"/>
    <n v="1"/>
  </r>
  <r>
    <d v="2020-07-04T00:00:00"/>
    <n v="287"/>
    <n v="428"/>
    <n v="204"/>
    <n v="0"/>
    <n v="669"/>
    <n v="480"/>
    <n v="204"/>
    <n v="669"/>
    <n v="480"/>
    <n v="1"/>
    <n v="2"/>
    <n v="3"/>
    <x v="0"/>
    <n v="1"/>
  </r>
  <r>
    <d v="2020-07-05T00:00:00"/>
    <n v="429"/>
    <n v="394"/>
    <n v="246"/>
    <n v="0"/>
    <n v="618"/>
    <n v="394"/>
    <n v="450"/>
    <n v="618"/>
    <n v="450"/>
    <n v="1"/>
    <n v="3"/>
    <n v="4"/>
    <x v="1"/>
    <n v="1"/>
  </r>
  <r>
    <d v="2020-07-06T00:00:00"/>
    <n v="287"/>
    <n v="356"/>
    <n v="233"/>
    <n v="0"/>
    <n v="455"/>
    <n v="750"/>
    <n v="233"/>
    <n v="750"/>
    <n v="455"/>
    <n v="2"/>
    <n v="1"/>
    <n v="3"/>
    <x v="0"/>
    <n v="1"/>
  </r>
  <r>
    <d v="2020-07-07T00:00:00"/>
    <n v="421"/>
    <n v="292"/>
    <n v="226"/>
    <n v="0"/>
    <n v="421"/>
    <n v="587"/>
    <n v="459"/>
    <n v="587"/>
    <n v="459"/>
    <n v="2"/>
    <n v="3"/>
    <n v="5"/>
    <x v="2"/>
    <n v="1"/>
  </r>
  <r>
    <d v="2020-07-08T00:00:00"/>
    <n v="334"/>
    <n v="353"/>
    <n v="282"/>
    <n v="0"/>
    <n v="755"/>
    <n v="481"/>
    <n v="282"/>
    <n v="755"/>
    <n v="481"/>
    <n v="1"/>
    <n v="2"/>
    <n v="3"/>
    <x v="0"/>
    <n v="1"/>
  </r>
  <r>
    <d v="2020-07-09T00:00:00"/>
    <n v="282"/>
    <n v="329"/>
    <n v="262"/>
    <n v="0"/>
    <n v="556"/>
    <n v="329"/>
    <n v="544"/>
    <n v="556"/>
    <n v="544"/>
    <n v="1"/>
    <n v="3"/>
    <n v="4"/>
    <x v="1"/>
    <n v="1"/>
  </r>
  <r>
    <d v="2020-07-10T00:00:00"/>
    <n v="356"/>
    <n v="331"/>
    <n v="290"/>
    <n v="0"/>
    <n v="368"/>
    <n v="660"/>
    <n v="290"/>
    <n v="660"/>
    <n v="368"/>
    <n v="2"/>
    <n v="1"/>
    <n v="3"/>
    <x v="0"/>
    <n v="1"/>
  </r>
  <r>
    <d v="2020-07-11T00:00:00"/>
    <n v="307"/>
    <n v="394"/>
    <n v="256"/>
    <n v="0"/>
    <n v="307"/>
    <n v="686"/>
    <n v="546"/>
    <n v="686"/>
    <n v="546"/>
    <n v="2"/>
    <n v="3"/>
    <n v="5"/>
    <x v="2"/>
    <n v="1"/>
  </r>
  <r>
    <d v="2020-07-12T00:00:00"/>
    <n v="441"/>
    <n v="271"/>
    <n v="292"/>
    <n v="0"/>
    <n v="748"/>
    <n v="411"/>
    <n v="292"/>
    <n v="748"/>
    <n v="411"/>
    <n v="1"/>
    <n v="2"/>
    <n v="3"/>
    <x v="0"/>
    <n v="1"/>
  </r>
  <r>
    <d v="2020-07-13T00:00:00"/>
    <n v="407"/>
    <n v="311"/>
    <n v="280"/>
    <n v="0"/>
    <n v="744"/>
    <n v="311"/>
    <n v="572"/>
    <n v="744"/>
    <n v="572"/>
    <n v="1"/>
    <n v="3"/>
    <n v="4"/>
    <x v="1"/>
    <n v="1"/>
  </r>
  <r>
    <d v="2020-07-14T00:00:00"/>
    <n v="480"/>
    <n v="342"/>
    <n v="292"/>
    <n v="0"/>
    <n v="652"/>
    <n v="653"/>
    <n v="292"/>
    <n v="653"/>
    <n v="652"/>
    <n v="2"/>
    <n v="1"/>
    <n v="3"/>
    <x v="0"/>
    <n v="1"/>
  </r>
  <r>
    <d v="2020-07-15T00:00:00"/>
    <n v="494"/>
    <n v="310"/>
    <n v="275"/>
    <n v="0"/>
    <n v="494"/>
    <n v="311"/>
    <n v="567"/>
    <n v="567"/>
    <n v="494"/>
    <n v="3"/>
    <n v="1"/>
    <n v="4"/>
    <x v="1"/>
    <n v="1"/>
  </r>
  <r>
    <d v="2020-07-16T00:00:00"/>
    <n v="493"/>
    <n v="431"/>
    <n v="283"/>
    <n v="0"/>
    <n v="493"/>
    <n v="742"/>
    <n v="356"/>
    <n v="742"/>
    <n v="493"/>
    <n v="2"/>
    <n v="1"/>
    <n v="3"/>
    <x v="0"/>
    <n v="1"/>
  </r>
  <r>
    <d v="2020-07-17T00:00:00"/>
    <n v="302"/>
    <n v="415"/>
    <n v="297"/>
    <n v="0"/>
    <n v="302"/>
    <n v="664"/>
    <n v="653"/>
    <n v="664"/>
    <n v="653"/>
    <n v="2"/>
    <n v="3"/>
    <n v="5"/>
    <x v="2"/>
    <n v="1"/>
  </r>
  <r>
    <d v="2020-07-18T00:00:00"/>
    <n v="331"/>
    <n v="353"/>
    <n v="373"/>
    <n v="1"/>
    <n v="633"/>
    <n v="364"/>
    <n v="373"/>
    <n v="633"/>
    <n v="373"/>
    <n v="1"/>
    <n v="3"/>
    <n v="4"/>
    <x v="1"/>
    <n v="1"/>
  </r>
  <r>
    <d v="2020-07-19T00:00:00"/>
    <n v="486"/>
    <n v="323"/>
    <n v="359"/>
    <n v="0"/>
    <n v="746"/>
    <n v="687"/>
    <n v="359"/>
    <n v="746"/>
    <n v="687"/>
    <n v="1"/>
    <n v="2"/>
    <n v="3"/>
    <x v="0"/>
    <n v="1"/>
  </r>
  <r>
    <d v="2020-07-20T00:00:00"/>
    <n v="360"/>
    <n v="331"/>
    <n v="445"/>
    <n v="1"/>
    <n v="419"/>
    <n v="331"/>
    <n v="804"/>
    <n v="804"/>
    <n v="419"/>
    <n v="3"/>
    <n v="1"/>
    <n v="4"/>
    <x v="1"/>
    <n v="1"/>
  </r>
  <r>
    <d v="2020-07-21T00:00:00"/>
    <n v="391"/>
    <n v="455"/>
    <n v="427"/>
    <n v="0"/>
    <n v="391"/>
    <n v="786"/>
    <n v="812"/>
    <n v="812"/>
    <n v="786"/>
    <n v="3"/>
    <n v="2"/>
    <n v="5"/>
    <x v="2"/>
    <n v="1"/>
  </r>
  <r>
    <d v="2020-07-22T00:00:00"/>
    <n v="327"/>
    <n v="471"/>
    <n v="423"/>
    <n v="0"/>
    <n v="718"/>
    <n v="471"/>
    <n v="449"/>
    <n v="718"/>
    <n v="471"/>
    <n v="1"/>
    <n v="2"/>
    <n v="3"/>
    <x v="0"/>
    <n v="1"/>
  </r>
  <r>
    <d v="2020-07-23T00:00:00"/>
    <n v="355"/>
    <n v="490"/>
    <n v="449"/>
    <n v="0"/>
    <n v="602"/>
    <n v="490"/>
    <n v="898"/>
    <n v="898"/>
    <n v="602"/>
    <n v="3"/>
    <n v="1"/>
    <n v="4"/>
    <x v="1"/>
    <n v="1"/>
  </r>
  <r>
    <d v="2020-07-24T00:00:00"/>
    <n v="360"/>
    <n v="339"/>
    <n v="470"/>
    <n v="1"/>
    <n v="360"/>
    <n v="829"/>
    <n v="766"/>
    <n v="829"/>
    <n v="766"/>
    <n v="2"/>
    <n v="3"/>
    <n v="5"/>
    <x v="2"/>
    <n v="1"/>
  </r>
  <r>
    <d v="2020-07-25T00:00:00"/>
    <n v="303"/>
    <n v="404"/>
    <n v="434"/>
    <n v="1"/>
    <n v="663"/>
    <n v="467"/>
    <n v="434"/>
    <n v="663"/>
    <n v="467"/>
    <n v="1"/>
    <n v="2"/>
    <n v="3"/>
    <x v="0"/>
    <n v="1"/>
  </r>
  <r>
    <d v="2020-07-26T00:00:00"/>
    <n v="310"/>
    <n v="332"/>
    <n v="536"/>
    <n v="1"/>
    <n v="506"/>
    <n v="332"/>
    <n v="970"/>
    <n v="970"/>
    <n v="506"/>
    <n v="3"/>
    <n v="1"/>
    <n v="4"/>
    <x v="1"/>
    <n v="1"/>
  </r>
  <r>
    <d v="2020-07-27T00:00:00"/>
    <n v="435"/>
    <n v="406"/>
    <n v="421"/>
    <n v="0"/>
    <n v="435"/>
    <n v="738"/>
    <n v="885"/>
    <n v="885"/>
    <n v="738"/>
    <n v="3"/>
    <n v="2"/>
    <n v="5"/>
    <x v="2"/>
    <n v="1"/>
  </r>
  <r>
    <d v="2020-07-28T00:00:00"/>
    <n v="344"/>
    <n v="348"/>
    <n v="555"/>
    <n v="1"/>
    <n v="779"/>
    <n v="348"/>
    <n v="702"/>
    <n v="779"/>
    <n v="702"/>
    <n v="1"/>
    <n v="3"/>
    <n v="4"/>
    <x v="1"/>
    <n v="1"/>
  </r>
  <r>
    <d v="2020-07-29T00:00:00"/>
    <n v="303"/>
    <n v="335"/>
    <n v="436"/>
    <n v="1"/>
    <n v="380"/>
    <n v="683"/>
    <n v="436"/>
    <n v="683"/>
    <n v="436"/>
    <n v="2"/>
    <n v="3"/>
    <n v="5"/>
    <x v="2"/>
    <n v="1"/>
  </r>
  <r>
    <d v="2020-07-30T00:00:00"/>
    <n v="433"/>
    <n v="425"/>
    <n v="422"/>
    <n v="0"/>
    <n v="813"/>
    <n v="672"/>
    <n v="422"/>
    <n v="813"/>
    <n v="672"/>
    <n v="1"/>
    <n v="2"/>
    <n v="3"/>
    <x v="0"/>
    <n v="1"/>
  </r>
  <r>
    <d v="2020-07-31T00:00:00"/>
    <n v="350"/>
    <n v="378"/>
    <n v="419"/>
    <n v="1"/>
    <n v="491"/>
    <n v="378"/>
    <n v="841"/>
    <n v="841"/>
    <n v="491"/>
    <n v="3"/>
    <n v="1"/>
    <n v="4"/>
    <x v="1"/>
    <n v="1"/>
  </r>
  <r>
    <d v="2020-08-01T00:00:00"/>
    <n v="396"/>
    <n v="466"/>
    <n v="434"/>
    <n v="0"/>
    <n v="396"/>
    <n v="844"/>
    <n v="784"/>
    <n v="844"/>
    <n v="784"/>
    <n v="2"/>
    <n v="3"/>
    <n v="5"/>
    <x v="2"/>
    <n v="1"/>
  </r>
  <r>
    <d v="2020-08-02T00:00:00"/>
    <n v="495"/>
    <n v="410"/>
    <n v="418"/>
    <n v="0"/>
    <n v="891"/>
    <n v="470"/>
    <n v="418"/>
    <n v="891"/>
    <n v="470"/>
    <n v="1"/>
    <n v="2"/>
    <n v="3"/>
    <x v="0"/>
    <n v="1"/>
  </r>
  <r>
    <d v="2020-08-03T00:00:00"/>
    <n v="420"/>
    <n v="328"/>
    <n v="422"/>
    <n v="1"/>
    <n v="841"/>
    <n v="328"/>
    <n v="840"/>
    <n v="841"/>
    <n v="840"/>
    <n v="1"/>
    <n v="3"/>
    <n v="4"/>
    <x v="1"/>
    <n v="1"/>
  </r>
  <r>
    <d v="2020-08-04T00:00:00"/>
    <n v="411"/>
    <n v="481"/>
    <n v="445"/>
    <n v="0"/>
    <n v="412"/>
    <n v="809"/>
    <n v="445"/>
    <n v="809"/>
    <n v="445"/>
    <n v="2"/>
    <n v="3"/>
    <n v="5"/>
    <x v="2"/>
    <n v="1"/>
  </r>
  <r>
    <d v="2020-08-05T00:00:00"/>
    <n v="317"/>
    <n v="434"/>
    <n v="411"/>
    <n v="0"/>
    <n v="729"/>
    <n v="798"/>
    <n v="411"/>
    <n v="798"/>
    <n v="729"/>
    <n v="2"/>
    <n v="1"/>
    <n v="3"/>
    <x v="0"/>
    <n v="1"/>
  </r>
  <r>
    <d v="2020-08-06T00:00:00"/>
    <n v="342"/>
    <n v="465"/>
    <n v="417"/>
    <n v="0"/>
    <n v="342"/>
    <n v="534"/>
    <n v="828"/>
    <n v="828"/>
    <n v="534"/>
    <n v="3"/>
    <n v="2"/>
    <n v="5"/>
    <x v="2"/>
    <n v="1"/>
  </r>
  <r>
    <d v="2020-08-07T00:00:00"/>
    <n v="450"/>
    <n v="318"/>
    <n v="490"/>
    <n v="1"/>
    <n v="792"/>
    <n v="318"/>
    <n v="784"/>
    <n v="792"/>
    <n v="784"/>
    <n v="1"/>
    <n v="3"/>
    <n v="4"/>
    <x v="1"/>
    <n v="1"/>
  </r>
  <r>
    <d v="2020-08-08T00:00:00"/>
    <n v="343"/>
    <n v="329"/>
    <n v="345"/>
    <n v="1"/>
    <n v="351"/>
    <n v="647"/>
    <n v="345"/>
    <n v="647"/>
    <n v="351"/>
    <n v="2"/>
    <n v="1"/>
    <n v="3"/>
    <x v="0"/>
    <n v="1"/>
  </r>
  <r>
    <d v="2020-08-09T00:00:00"/>
    <n v="287"/>
    <n v="328"/>
    <n v="377"/>
    <n v="1"/>
    <n v="287"/>
    <n v="624"/>
    <n v="722"/>
    <n v="722"/>
    <n v="624"/>
    <n v="3"/>
    <n v="2"/>
    <n v="5"/>
    <x v="2"/>
    <n v="1"/>
  </r>
  <r>
    <d v="2020-08-10T00:00:00"/>
    <n v="298"/>
    <n v="401"/>
    <n v="416"/>
    <n v="1"/>
    <n v="585"/>
    <n v="401"/>
    <n v="514"/>
    <n v="585"/>
    <n v="514"/>
    <n v="1"/>
    <n v="3"/>
    <n v="4"/>
    <x v="1"/>
    <n v="1"/>
  </r>
  <r>
    <d v="2020-08-11T00:00:00"/>
    <n v="429"/>
    <n v="348"/>
    <n v="426"/>
    <n v="0"/>
    <n v="500"/>
    <n v="749"/>
    <n v="426"/>
    <n v="749"/>
    <n v="500"/>
    <n v="2"/>
    <n v="1"/>
    <n v="3"/>
    <x v="0"/>
    <n v="1"/>
  </r>
  <r>
    <d v="2020-08-12T00:00:00"/>
    <n v="417"/>
    <n v="457"/>
    <n v="438"/>
    <n v="0"/>
    <n v="417"/>
    <n v="706"/>
    <n v="864"/>
    <n v="864"/>
    <n v="706"/>
    <n v="3"/>
    <n v="2"/>
    <n v="5"/>
    <x v="2"/>
    <n v="1"/>
  </r>
  <r>
    <d v="2020-08-13T00:00:00"/>
    <n v="384"/>
    <n v="330"/>
    <n v="292"/>
    <n v="0"/>
    <n v="801"/>
    <n v="330"/>
    <n v="450"/>
    <n v="801"/>
    <n v="450"/>
    <n v="1"/>
    <n v="3"/>
    <n v="4"/>
    <x v="1"/>
    <n v="1"/>
  </r>
  <r>
    <d v="2020-08-14T00:00:00"/>
    <n v="370"/>
    <n v="388"/>
    <n v="390"/>
    <n v="1"/>
    <n v="721"/>
    <n v="718"/>
    <n v="390"/>
    <n v="721"/>
    <n v="718"/>
    <n v="1"/>
    <n v="2"/>
    <n v="3"/>
    <x v="0"/>
    <n v="1"/>
  </r>
  <r>
    <d v="2020-08-15T00:00:00"/>
    <n v="436"/>
    <n v="298"/>
    <n v="420"/>
    <n v="0"/>
    <n v="439"/>
    <n v="298"/>
    <n v="810"/>
    <n v="810"/>
    <n v="439"/>
    <n v="3"/>
    <n v="1"/>
    <n v="4"/>
    <x v="1"/>
    <n v="1"/>
  </r>
  <r>
    <d v="2020-08-16T00:00:00"/>
    <n v="303"/>
    <n v="429"/>
    <n v="407"/>
    <n v="0"/>
    <n v="303"/>
    <n v="727"/>
    <n v="778"/>
    <n v="778"/>
    <n v="727"/>
    <n v="3"/>
    <n v="2"/>
    <n v="5"/>
    <x v="2"/>
    <n v="1"/>
  </r>
  <r>
    <d v="2020-08-17T00:00:00"/>
    <n v="449"/>
    <n v="444"/>
    <n v="425"/>
    <n v="0"/>
    <n v="752"/>
    <n v="444"/>
    <n v="476"/>
    <n v="752"/>
    <n v="476"/>
    <n v="1"/>
    <n v="3"/>
    <n v="4"/>
    <x v="1"/>
    <n v="1"/>
  </r>
  <r>
    <d v="2020-08-18T00:00:00"/>
    <n v="300"/>
    <n v="358"/>
    <n v="377"/>
    <n v="1"/>
    <n v="576"/>
    <n v="802"/>
    <n v="377"/>
    <n v="802"/>
    <n v="576"/>
    <n v="2"/>
    <n v="1"/>
    <n v="3"/>
    <x v="0"/>
    <n v="1"/>
  </r>
  <r>
    <d v="2020-08-19T00:00:00"/>
    <n v="307"/>
    <n v="417"/>
    <n v="405"/>
    <n v="0"/>
    <n v="307"/>
    <n v="643"/>
    <n v="782"/>
    <n v="782"/>
    <n v="643"/>
    <n v="3"/>
    <n v="2"/>
    <n v="5"/>
    <x v="2"/>
    <n v="1"/>
  </r>
  <r>
    <d v="2020-08-20T00:00:00"/>
    <n v="314"/>
    <n v="340"/>
    <n v="345"/>
    <n v="1"/>
    <n v="621"/>
    <n v="340"/>
    <n v="484"/>
    <n v="621"/>
    <n v="484"/>
    <n v="1"/>
    <n v="3"/>
    <n v="4"/>
    <x v="1"/>
    <n v="1"/>
  </r>
  <r>
    <d v="2020-08-21T00:00:00"/>
    <n v="379"/>
    <n v="288"/>
    <n v="353"/>
    <n v="0"/>
    <n v="516"/>
    <n v="628"/>
    <n v="353"/>
    <n v="628"/>
    <n v="516"/>
    <n v="2"/>
    <n v="1"/>
    <n v="3"/>
    <x v="0"/>
    <n v="1"/>
  </r>
  <r>
    <d v="2020-08-22T00:00:00"/>
    <n v="405"/>
    <n v="454"/>
    <n v="342"/>
    <n v="0"/>
    <n v="405"/>
    <n v="566"/>
    <n v="695"/>
    <n v="695"/>
    <n v="566"/>
    <n v="3"/>
    <n v="2"/>
    <n v="5"/>
    <x v="2"/>
    <n v="1"/>
  </r>
  <r>
    <d v="2020-08-23T00:00:00"/>
    <n v="407"/>
    <n v="300"/>
    <n v="365"/>
    <n v="0"/>
    <n v="812"/>
    <n v="300"/>
    <n v="494"/>
    <n v="812"/>
    <n v="494"/>
    <n v="1"/>
    <n v="3"/>
    <n v="4"/>
    <x v="1"/>
    <n v="1"/>
  </r>
  <r>
    <d v="2020-08-24T00:00:00"/>
    <n v="432"/>
    <n v="423"/>
    <n v="221"/>
    <n v="0"/>
    <n v="750"/>
    <n v="723"/>
    <n v="221"/>
    <n v="750"/>
    <n v="723"/>
    <n v="1"/>
    <n v="2"/>
    <n v="3"/>
    <x v="0"/>
    <n v="1"/>
  </r>
  <r>
    <d v="2020-08-25T00:00:00"/>
    <n v="405"/>
    <n v="449"/>
    <n v="231"/>
    <n v="0"/>
    <n v="432"/>
    <n v="449"/>
    <n v="452"/>
    <n v="452"/>
    <n v="449"/>
    <n v="3"/>
    <n v="2"/>
    <n v="5"/>
    <x v="2"/>
    <n v="1"/>
  </r>
  <r>
    <d v="2020-08-26T00:00:00"/>
    <n v="162"/>
    <n v="294"/>
    <n v="255"/>
    <n v="0"/>
    <n v="594"/>
    <n v="294"/>
    <n v="258"/>
    <n v="594"/>
    <n v="294"/>
    <n v="1"/>
    <n v="2"/>
    <n v="3"/>
    <x v="0"/>
    <n v="1"/>
  </r>
  <r>
    <d v="2020-08-27T00:00:00"/>
    <n v="297"/>
    <n v="341"/>
    <n v="223"/>
    <n v="0"/>
    <n v="597"/>
    <n v="341"/>
    <n v="481"/>
    <n v="597"/>
    <n v="481"/>
    <n v="1"/>
    <n v="3"/>
    <n v="4"/>
    <x v="1"/>
    <n v="1"/>
  </r>
  <r>
    <d v="2020-08-28T00:00:00"/>
    <n v="226"/>
    <n v="329"/>
    <n v="261"/>
    <n v="0"/>
    <n v="342"/>
    <n v="670"/>
    <n v="261"/>
    <n v="670"/>
    <n v="342"/>
    <n v="2"/>
    <n v="1"/>
    <n v="3"/>
    <x v="0"/>
    <n v="1"/>
  </r>
  <r>
    <d v="2020-08-29T00:00:00"/>
    <n v="226"/>
    <n v="256"/>
    <n v="239"/>
    <n v="0"/>
    <n v="226"/>
    <n v="584"/>
    <n v="500"/>
    <n v="584"/>
    <n v="500"/>
    <n v="2"/>
    <n v="3"/>
    <n v="5"/>
    <x v="2"/>
    <n v="1"/>
  </r>
  <r>
    <d v="2020-08-30T00:00:00"/>
    <n v="287"/>
    <n v="217"/>
    <n v="262"/>
    <n v="0"/>
    <n v="513"/>
    <n v="301"/>
    <n v="262"/>
    <n v="513"/>
    <n v="301"/>
    <n v="1"/>
    <n v="2"/>
    <n v="3"/>
    <x v="0"/>
    <n v="1"/>
  </r>
  <r>
    <d v="2020-08-31T00:00:00"/>
    <n v="351"/>
    <n v="266"/>
    <n v="226"/>
    <n v="0"/>
    <n v="563"/>
    <n v="266"/>
    <n v="488"/>
    <n v="563"/>
    <n v="488"/>
    <n v="1"/>
    <n v="3"/>
    <n v="4"/>
    <x v="1"/>
    <n v="1"/>
  </r>
  <r>
    <d v="2020-09-01T00:00:00"/>
    <n v="214"/>
    <n v="260"/>
    <n v="241"/>
    <n v="0"/>
    <n v="289"/>
    <n v="526"/>
    <n v="241"/>
    <n v="526"/>
    <n v="289"/>
    <n v="2"/>
    <n v="1"/>
    <n v="3"/>
    <x v="0"/>
    <n v="1"/>
  </r>
  <r>
    <d v="2020-09-02T00:00:00"/>
    <n v="282"/>
    <n v="227"/>
    <n v="258"/>
    <n v="0"/>
    <n v="282"/>
    <n v="464"/>
    <n v="499"/>
    <n v="499"/>
    <n v="464"/>
    <n v="3"/>
    <n v="2"/>
    <n v="5"/>
    <x v="2"/>
    <n v="1"/>
  </r>
  <r>
    <d v="2020-09-03T00:00:00"/>
    <n v="257"/>
    <n v="251"/>
    <n v="252"/>
    <n v="0"/>
    <n v="539"/>
    <n v="251"/>
    <n v="287"/>
    <n v="539"/>
    <n v="287"/>
    <n v="1"/>
    <n v="3"/>
    <n v="4"/>
    <x v="1"/>
    <n v="1"/>
  </r>
  <r>
    <d v="2020-09-04T00:00:00"/>
    <n v="172"/>
    <n v="171"/>
    <n v="268"/>
    <n v="1"/>
    <n v="424"/>
    <n v="422"/>
    <n v="268"/>
    <n v="424"/>
    <n v="422"/>
    <n v="1"/>
    <n v="2"/>
    <n v="3"/>
    <x v="0"/>
    <n v="1"/>
  </r>
  <r>
    <d v="2020-09-05T00:00:00"/>
    <n v="197"/>
    <n v="326"/>
    <n v="224"/>
    <n v="0"/>
    <n v="199"/>
    <n v="326"/>
    <n v="492"/>
    <n v="492"/>
    <n v="326"/>
    <n v="3"/>
    <n v="2"/>
    <n v="5"/>
    <x v="2"/>
    <n v="1"/>
  </r>
  <r>
    <d v="2020-09-06T00:00:00"/>
    <n v="292"/>
    <n v="329"/>
    <n v="255"/>
    <n v="0"/>
    <n v="491"/>
    <n v="329"/>
    <n v="421"/>
    <n v="491"/>
    <n v="421"/>
    <n v="1"/>
    <n v="3"/>
    <n v="4"/>
    <x v="1"/>
    <n v="1"/>
  </r>
  <r>
    <d v="2020-09-07T00:00:00"/>
    <n v="172"/>
    <n v="216"/>
    <n v="199"/>
    <n v="0"/>
    <n v="242"/>
    <n v="545"/>
    <n v="199"/>
    <n v="545"/>
    <n v="242"/>
    <n v="2"/>
    <n v="1"/>
    <n v="3"/>
    <x v="0"/>
    <n v="1"/>
  </r>
  <r>
    <d v="2020-09-08T00:00:00"/>
    <n v="258"/>
    <n v="291"/>
    <n v="220"/>
    <n v="0"/>
    <n v="258"/>
    <n v="594"/>
    <n v="419"/>
    <n v="594"/>
    <n v="419"/>
    <n v="2"/>
    <n v="3"/>
    <n v="5"/>
    <x v="2"/>
    <n v="1"/>
  </r>
  <r>
    <d v="2020-09-09T00:00:00"/>
    <n v="276"/>
    <n v="347"/>
    <n v="197"/>
    <n v="0"/>
    <n v="534"/>
    <n v="522"/>
    <n v="197"/>
    <n v="534"/>
    <n v="522"/>
    <n v="1"/>
    <n v="2"/>
    <n v="3"/>
    <x v="0"/>
    <n v="1"/>
  </r>
  <r>
    <d v="2020-09-10T00:00:00"/>
    <n v="210"/>
    <n v="333"/>
    <n v="218"/>
    <n v="0"/>
    <n v="222"/>
    <n v="333"/>
    <n v="415"/>
    <n v="415"/>
    <n v="333"/>
    <n v="3"/>
    <n v="2"/>
    <n v="5"/>
    <x v="2"/>
    <n v="1"/>
  </r>
  <r>
    <d v="2020-09-11T00:00:00"/>
    <n v="168"/>
    <n v="211"/>
    <n v="180"/>
    <n v="0"/>
    <n v="390"/>
    <n v="211"/>
    <n v="262"/>
    <n v="390"/>
    <n v="262"/>
    <n v="1"/>
    <n v="3"/>
    <n v="4"/>
    <x v="1"/>
    <n v="1"/>
  </r>
  <r>
    <d v="2020-09-12T00:00:00"/>
    <n v="196"/>
    <n v="348"/>
    <n v="225"/>
    <n v="0"/>
    <n v="324"/>
    <n v="559"/>
    <n v="225"/>
    <n v="559"/>
    <n v="324"/>
    <n v="2"/>
    <n v="1"/>
    <n v="3"/>
    <x v="0"/>
    <n v="1"/>
  </r>
  <r>
    <d v="2020-09-13T00:00:00"/>
    <n v="284"/>
    <n v="226"/>
    <n v="197"/>
    <n v="0"/>
    <n v="284"/>
    <n v="461"/>
    <n v="422"/>
    <n v="461"/>
    <n v="422"/>
    <n v="2"/>
    <n v="3"/>
    <n v="5"/>
    <x v="2"/>
    <n v="1"/>
  </r>
  <r>
    <d v="2020-09-14T00:00:00"/>
    <n v="162"/>
    <n v="345"/>
    <n v="194"/>
    <n v="0"/>
    <n v="446"/>
    <n v="384"/>
    <n v="194"/>
    <n v="446"/>
    <n v="384"/>
    <n v="1"/>
    <n v="2"/>
    <n v="3"/>
    <x v="0"/>
    <n v="1"/>
  </r>
  <r>
    <d v="2020-09-15T00:00:00"/>
    <n v="212"/>
    <n v="184"/>
    <n v="183"/>
    <n v="0"/>
    <n v="274"/>
    <n v="184"/>
    <n v="377"/>
    <n v="377"/>
    <n v="274"/>
    <n v="3"/>
    <n v="1"/>
    <n v="4"/>
    <x v="1"/>
    <n v="1"/>
  </r>
  <r>
    <d v="2020-09-16T00:00:00"/>
    <n v="165"/>
    <n v="232"/>
    <n v="202"/>
    <n v="0"/>
    <n v="165"/>
    <n v="416"/>
    <n v="305"/>
    <n v="416"/>
    <n v="305"/>
    <n v="2"/>
    <n v="3"/>
    <n v="5"/>
    <x v="2"/>
    <n v="1"/>
  </r>
  <r>
    <d v="2020-09-17T00:00:00"/>
    <n v="163"/>
    <n v="314"/>
    <n v="213"/>
    <n v="0"/>
    <n v="328"/>
    <n v="425"/>
    <n v="213"/>
    <n v="425"/>
    <n v="328"/>
    <n v="2"/>
    <n v="1"/>
    <n v="3"/>
    <x v="0"/>
    <n v="1"/>
  </r>
  <r>
    <d v="2020-09-18T00:00:00"/>
    <n v="200"/>
    <n v="307"/>
    <n v="206"/>
    <n v="0"/>
    <n v="200"/>
    <n v="404"/>
    <n v="419"/>
    <n v="419"/>
    <n v="404"/>
    <n v="3"/>
    <n v="2"/>
    <n v="5"/>
    <x v="2"/>
    <n v="1"/>
  </r>
  <r>
    <d v="2020-09-19T00:00:00"/>
    <n v="201"/>
    <n v="274"/>
    <n v="210"/>
    <n v="0"/>
    <n v="401"/>
    <n v="274"/>
    <n v="225"/>
    <n v="401"/>
    <n v="274"/>
    <n v="1"/>
    <n v="2"/>
    <n v="3"/>
    <x v="0"/>
    <n v="1"/>
  </r>
  <r>
    <d v="2020-09-20T00:00:00"/>
    <n v="269"/>
    <n v="278"/>
    <n v="228"/>
    <n v="0"/>
    <n v="396"/>
    <n v="278"/>
    <n v="453"/>
    <n v="453"/>
    <n v="396"/>
    <n v="3"/>
    <n v="1"/>
    <n v="4"/>
    <x v="1"/>
    <n v="1"/>
  </r>
  <r>
    <d v="2020-09-21T00:00:00"/>
    <n v="188"/>
    <n v="195"/>
    <n v="207"/>
    <n v="1"/>
    <n v="188"/>
    <n v="473"/>
    <n v="264"/>
    <n v="473"/>
    <n v="264"/>
    <n v="2"/>
    <n v="3"/>
    <n v="5"/>
    <x v="2"/>
    <n v="1"/>
  </r>
  <r>
    <d v="2020-09-22T00:00:00"/>
    <n v="142"/>
    <n v="249"/>
    <n v="202"/>
    <n v="0"/>
    <n v="330"/>
    <n v="458"/>
    <n v="202"/>
    <n v="458"/>
    <n v="330"/>
    <n v="2"/>
    <n v="1"/>
    <n v="3"/>
    <x v="0"/>
    <n v="1"/>
  </r>
  <r>
    <d v="2020-09-23T00:00:00"/>
    <n v="232"/>
    <n v="116"/>
    <n v="195"/>
    <n v="0"/>
    <n v="232"/>
    <n v="244"/>
    <n v="397"/>
    <n v="397"/>
    <n v="244"/>
    <n v="3"/>
    <n v="2"/>
    <n v="5"/>
    <x v="2"/>
    <n v="1"/>
  </r>
  <r>
    <d v="2020-09-24T00:00:00"/>
    <n v="296"/>
    <n v="102"/>
    <n v="192"/>
    <n v="0"/>
    <n v="528"/>
    <n v="102"/>
    <n v="345"/>
    <n v="528"/>
    <n v="345"/>
    <n v="1"/>
    <n v="3"/>
    <n v="4"/>
    <x v="1"/>
    <n v="1"/>
  </r>
  <r>
    <d v="2020-09-25T00:00:00"/>
    <n v="161"/>
    <n v="151"/>
    <n v="216"/>
    <n v="1"/>
    <n v="344"/>
    <n v="253"/>
    <n v="216"/>
    <n v="344"/>
    <n v="253"/>
    <n v="1"/>
    <n v="2"/>
    <n v="3"/>
    <x v="0"/>
    <n v="1"/>
  </r>
  <r>
    <d v="2020-09-26T00:00:00"/>
    <n v="162"/>
    <n v="261"/>
    <n v="184"/>
    <n v="0"/>
    <n v="253"/>
    <n v="261"/>
    <n v="400"/>
    <n v="400"/>
    <n v="261"/>
    <n v="3"/>
    <n v="2"/>
    <n v="5"/>
    <x v="2"/>
    <n v="1"/>
  </r>
  <r>
    <d v="2020-09-27T00:00:00"/>
    <n v="216"/>
    <n v="147"/>
    <n v="204"/>
    <n v="0"/>
    <n v="469"/>
    <n v="147"/>
    <n v="343"/>
    <n v="469"/>
    <n v="343"/>
    <n v="1"/>
    <n v="3"/>
    <n v="4"/>
    <x v="1"/>
    <n v="1"/>
  </r>
  <r>
    <d v="2020-09-28T00:00:00"/>
    <n v="282"/>
    <n v="297"/>
    <n v="195"/>
    <n v="0"/>
    <n v="408"/>
    <n v="444"/>
    <n v="195"/>
    <n v="444"/>
    <n v="408"/>
    <n v="2"/>
    <n v="1"/>
    <n v="3"/>
    <x v="0"/>
    <n v="1"/>
  </r>
  <r>
    <d v="2020-09-29T00:00:00"/>
    <n v="214"/>
    <n v="198"/>
    <n v="200"/>
    <n v="0"/>
    <n v="214"/>
    <n v="234"/>
    <n v="395"/>
    <n v="395"/>
    <n v="234"/>
    <n v="3"/>
    <n v="2"/>
    <n v="5"/>
    <x v="2"/>
    <n v="1"/>
  </r>
  <r>
    <d v="2020-09-30T00:00:00"/>
    <n v="289"/>
    <n v="290"/>
    <n v="190"/>
    <n v="0"/>
    <n v="503"/>
    <n v="290"/>
    <n v="351"/>
    <n v="503"/>
    <n v="351"/>
    <n v="1"/>
    <n v="3"/>
    <n v="4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8EA12-5179-46B2-9FDF-84A73647530C}" name="Tabela przestawna1" cacheId="1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D9" firstHeaderRow="0" firstDataRow="1" firstDataCol="1"/>
  <pivotFields count="6">
    <pivotField numFmtId="1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dataField="1" showAll="0"/>
    <pivotField dataField="1"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dostawa_malin" fld="1" baseField="0" baseItem="0"/>
    <dataField name="Suma z dostawa_truskawek" fld="2" baseField="0" baseItem="0"/>
    <dataField name="Suma z dostawa_porzeczek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53A93-A2F7-4567-9951-A968BF577C2D}" name="Tabela przestawna6" cacheId="1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57" firstHeaderRow="1" firstDataRow="1" firstDataCol="1"/>
  <pivotFields count="6">
    <pivotField numFmtId="1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dataField="1" showAll="0"/>
    <pivotField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154"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 t="grand">
      <x/>
    </i>
  </rowItems>
  <colItems count="1">
    <i/>
  </colItems>
  <dataFields count="1">
    <dataField name="Suma z dostawa_mali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24936-EE80-4966-8D4E-12FBA1A08CCF}" name="Tabela przestawna12" cacheId="11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7" firstHeaderRow="1" firstDataRow="1" firstDataCol="1"/>
  <pivotFields count="15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z k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CDFDAB-D17E-4954-850C-A9C639F4D466}" name="Tabela przestawna13" cacheId="1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20" firstHeaderRow="1" firstDataRow="1" firstDataCol="0"/>
  <pivotFields count="6">
    <pivotField numFmtId="1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7AAD2-F7E6-4547-965C-0CFEF22DCC49}" name="Tabela przestawna15" cacheId="11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7" firstHeaderRow="1" firstDataRow="1" firstDataCol="1"/>
  <pivotFields count="15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z 2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7BC30F2-A23F-4A71-B3E0-B750AA24B282}" autoFormatId="16" applyNumberFormats="0" applyBorderFormats="0" applyFontFormats="0" applyPatternFormats="0" applyAlignmentFormats="0" applyWidthHeightFormats="0">
  <queryTableRefresh nextId="16" unboundColumnsRight="11">
    <queryTableFields count="15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4A2DB-3A83-483A-AD60-B6E216372BD5}" name="owoce" displayName="owoce" ref="A1:O155" tableType="queryTable" totalsRowCount="1">
  <autoFilter ref="A1:O154" xr:uid="{4254A2DB-3A83-483A-AD60-B6E216372BD5}"/>
  <tableColumns count="15">
    <tableColumn id="1" xr3:uid="{7619BE42-4C18-4900-82C4-C93874B5DAA9}" uniqueName="1" name="data" queryTableFieldId="1" dataDxfId="10" totalsRowDxfId="1"/>
    <tableColumn id="2" xr3:uid="{44604695-27F8-4B17-89B0-84697416D313}" uniqueName="2" name="dostawa_malin" queryTableFieldId="2"/>
    <tableColumn id="3" xr3:uid="{5D24A22C-9505-41C5-AEBE-46E0B6BE7B40}" uniqueName="3" name="dostawa_truskawek" queryTableFieldId="3"/>
    <tableColumn id="4" xr3:uid="{2782F96D-1DF1-4ABC-8AEA-C51F25DFB987}" uniqueName="4" name="dostawa_porzeczek" queryTableFieldId="4"/>
    <tableColumn id="5" xr3:uid="{60796E4E-A8AE-4D54-817A-6C0AE8092348}" uniqueName="5" name="7_2" totalsRowFunction="custom" queryTableFieldId="5" dataDxfId="9" totalsRowDxfId="0">
      <calculatedColumnFormula>IF(owoce[[#This Row],[dostawa_porzeczek]]&gt;owoce[[#This Row],[dostawa_truskawek]],1,0)*IF(owoce[[#This Row],[dostawa_porzeczek]]&gt;owoce[[#This Row],[dostawa_malin]],1,0)</calculatedColumnFormula>
      <totalsRowFormula>SUM(owoce[7_2])</totalsRowFormula>
    </tableColumn>
    <tableColumn id="6" xr3:uid="{2F59CDFD-32D0-4B17-B2DC-D648DBE48002}" uniqueName="6" name="Magazyn_malin" queryTableFieldId="6"/>
    <tableColumn id="7" xr3:uid="{AED7A3BA-0A5B-45D2-8AFD-139CCBD3F959}" uniqueName="7" name="magazyn_truskawek" queryTableFieldId="7"/>
    <tableColumn id="8" xr3:uid="{79342C62-1498-4427-9ABB-5761752BC6BA}" uniqueName="8" name="Magazyn_porzeczek" queryTableFieldId="8"/>
    <tableColumn id="9" xr3:uid="{84B8CCAD-9371-4DBD-8938-16D18672D3AF}" uniqueName="9" name="1s" queryTableFieldId="9" dataDxfId="8">
      <calculatedColumnFormula>MAX(owoce[[#This Row],[Magazyn_malin]:[Magazyn_porzeczek]])</calculatedColumnFormula>
    </tableColumn>
    <tableColumn id="10" xr3:uid="{7F837BD2-0A35-4451-8EF7-66E755E64C79}" uniqueName="10" name="2s" queryTableFieldId="10" dataDxfId="7">
      <calculatedColumnFormula>LARGE(owoce[[#This Row],[Magazyn_malin]:[Magazyn_porzeczek]], 2)</calculatedColumnFormula>
    </tableColumn>
    <tableColumn id="11" xr3:uid="{2EC41B45-1A66-4BEB-9597-8E6D58C8EB15}" uniqueName="11" name="1d" queryTableFieldId="11" dataDxfId="6">
      <calculatedColumnFormula>IF(owoce[[#This Row],[1s]]=owoce[[#This Row],[Magazyn_malin]],1,IF(owoce[[#This Row],[1s]]=owoce[[#This Row],[magazyn_truskawek]],2,3))</calculatedColumnFormula>
    </tableColumn>
    <tableColumn id="12" xr3:uid="{06FBB09F-BE93-4947-A52F-CF5167EA820B}" uniqueName="12" name="2d" queryTableFieldId="12" dataDxfId="5">
      <calculatedColumnFormula>IF(owoce[[#This Row],[2s]]=owoce[[#This Row],[Magazyn_malin]],1,IF(owoce[[#This Row],[2s]]=owoce[[#This Row],[magazyn_truskawek]],2,3))</calculatedColumnFormula>
    </tableColumn>
    <tableColumn id="13" xr3:uid="{5DF0472A-4702-49E1-A90E-3992E379B10D}" uniqueName="13" name="s" queryTableFieldId="13" dataDxfId="4">
      <calculatedColumnFormula>owoce[[#This Row],[2d]]+owoce[[#This Row],[1d]]</calculatedColumnFormula>
    </tableColumn>
    <tableColumn id="14" xr3:uid="{8A868869-EC83-4F09-8BD6-2149B8569189}" uniqueName="14" name="jaki_dzem" queryTableFieldId="14" dataDxfId="3">
      <calculatedColumnFormula>IF(owoce[[#This Row],[s]]=3,"malinowo-truskawkowy",IF(owoce[[#This Row],[s]]=4,"malinowo-porzeczkowy", "truskawkowo-porzeczkowy"))</calculatedColumnFormula>
    </tableColumn>
    <tableColumn id="15" xr3:uid="{A67FBBBB-91CC-400D-939A-CCA66DE4B085}" uniqueName="15" name="k" queryTableFieldId="15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2DC3-16A6-43D8-99E8-6E14BDDBC567}">
  <dimension ref="A3:D9"/>
  <sheetViews>
    <sheetView workbookViewId="0">
      <selection activeCell="F34" sqref="F34"/>
    </sheetView>
  </sheetViews>
  <sheetFormatPr defaultRowHeight="15" x14ac:dyDescent="0.25"/>
  <cols>
    <col min="1" max="1" width="17.7109375" bestFit="1" customWidth="1"/>
    <col min="2" max="2" width="21.42578125" bestFit="1" customWidth="1"/>
    <col min="3" max="3" width="25.7109375" bestFit="1" customWidth="1"/>
    <col min="4" max="4" width="25.28515625" bestFit="1" customWidth="1"/>
  </cols>
  <sheetData>
    <row r="3" spans="1:4" x14ac:dyDescent="0.25">
      <c r="A3" s="11" t="s">
        <v>4</v>
      </c>
      <c r="B3" t="s">
        <v>11</v>
      </c>
      <c r="C3" t="s">
        <v>12</v>
      </c>
      <c r="D3" t="s">
        <v>13</v>
      </c>
    </row>
    <row r="4" spans="1:4" x14ac:dyDescent="0.25">
      <c r="A4" s="12" t="s">
        <v>6</v>
      </c>
      <c r="B4">
        <v>9238</v>
      </c>
      <c r="C4">
        <v>9287</v>
      </c>
      <c r="D4">
        <v>3309</v>
      </c>
    </row>
    <row r="5" spans="1:4" x14ac:dyDescent="0.25">
      <c r="A5" s="12" t="s">
        <v>7</v>
      </c>
      <c r="B5">
        <v>9485</v>
      </c>
      <c r="C5">
        <v>8916</v>
      </c>
      <c r="D5">
        <v>5081</v>
      </c>
    </row>
    <row r="6" spans="1:4" x14ac:dyDescent="0.25">
      <c r="A6" s="12" t="s">
        <v>8</v>
      </c>
      <c r="B6">
        <v>11592</v>
      </c>
      <c r="C6">
        <v>11339</v>
      </c>
      <c r="D6">
        <v>10567</v>
      </c>
    </row>
    <row r="7" spans="1:4" x14ac:dyDescent="0.25">
      <c r="A7" s="12" t="s">
        <v>9</v>
      </c>
      <c r="B7">
        <v>11045</v>
      </c>
      <c r="C7">
        <v>11386</v>
      </c>
      <c r="D7">
        <v>11078</v>
      </c>
    </row>
    <row r="8" spans="1:4" x14ac:dyDescent="0.25">
      <c r="A8" s="12" t="s">
        <v>10</v>
      </c>
      <c r="B8">
        <v>6532</v>
      </c>
      <c r="C8">
        <v>7476</v>
      </c>
      <c r="D8">
        <v>6355</v>
      </c>
    </row>
    <row r="9" spans="1:4" x14ac:dyDescent="0.25">
      <c r="A9" s="12" t="s">
        <v>5</v>
      </c>
      <c r="B9">
        <v>47892</v>
      </c>
      <c r="C9">
        <v>48404</v>
      </c>
      <c r="D9">
        <v>36390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02FE-206C-43CD-BC95-61EB0A66B790}">
  <dimension ref="A3:C157"/>
  <sheetViews>
    <sheetView workbookViewId="0">
      <selection activeCell="A4" sqref="A4"/>
    </sheetView>
  </sheetViews>
  <sheetFormatPr defaultRowHeight="15" x14ac:dyDescent="0.25"/>
  <cols>
    <col min="1" max="1" width="17.7109375" bestFit="1" customWidth="1"/>
    <col min="2" max="2" width="21.42578125" bestFit="1" customWidth="1"/>
    <col min="3" max="3" width="25.7109375" bestFit="1" customWidth="1"/>
    <col min="4" max="4" width="25.28515625" bestFit="1" customWidth="1"/>
  </cols>
  <sheetData>
    <row r="3" spans="1:3" x14ac:dyDescent="0.25">
      <c r="A3" s="11" t="s">
        <v>4</v>
      </c>
      <c r="B3" t="s">
        <v>11</v>
      </c>
    </row>
    <row r="4" spans="1:3" x14ac:dyDescent="0.25">
      <c r="A4" s="12" t="s">
        <v>14</v>
      </c>
      <c r="B4" s="13">
        <v>211</v>
      </c>
      <c r="C4">
        <f>1</f>
        <v>1</v>
      </c>
    </row>
    <row r="5" spans="1:3" x14ac:dyDescent="0.25">
      <c r="A5" s="12" t="s">
        <v>15</v>
      </c>
      <c r="B5" s="13">
        <v>393</v>
      </c>
      <c r="C5">
        <f>IF(B5&gt;B4,C4+1,1)</f>
        <v>2</v>
      </c>
    </row>
    <row r="6" spans="1:3" x14ac:dyDescent="0.25">
      <c r="A6" s="12" t="s">
        <v>16</v>
      </c>
      <c r="B6" s="13">
        <v>389</v>
      </c>
      <c r="C6">
        <f t="shared" ref="C6:C69" si="0">IF(B6&gt;B5,C5+1,1)</f>
        <v>1</v>
      </c>
    </row>
    <row r="7" spans="1:3" x14ac:dyDescent="0.25">
      <c r="A7" s="12" t="s">
        <v>17</v>
      </c>
      <c r="B7" s="13">
        <v>308</v>
      </c>
      <c r="C7">
        <f t="shared" si="0"/>
        <v>1</v>
      </c>
    </row>
    <row r="8" spans="1:3" x14ac:dyDescent="0.25">
      <c r="A8" s="12" t="s">
        <v>18</v>
      </c>
      <c r="B8" s="13">
        <v>387</v>
      </c>
      <c r="C8">
        <f t="shared" si="0"/>
        <v>2</v>
      </c>
    </row>
    <row r="9" spans="1:3" x14ac:dyDescent="0.25">
      <c r="A9" s="12" t="s">
        <v>19</v>
      </c>
      <c r="B9" s="13">
        <v>294</v>
      </c>
      <c r="C9">
        <f t="shared" si="0"/>
        <v>1</v>
      </c>
    </row>
    <row r="10" spans="1:3" x14ac:dyDescent="0.25">
      <c r="A10" s="12" t="s">
        <v>20</v>
      </c>
      <c r="B10" s="13">
        <v>389</v>
      </c>
      <c r="C10">
        <f t="shared" si="0"/>
        <v>2</v>
      </c>
    </row>
    <row r="11" spans="1:3" x14ac:dyDescent="0.25">
      <c r="A11" s="12" t="s">
        <v>21</v>
      </c>
      <c r="B11" s="13">
        <v>259</v>
      </c>
      <c r="C11">
        <f t="shared" si="0"/>
        <v>1</v>
      </c>
    </row>
    <row r="12" spans="1:3" x14ac:dyDescent="0.25">
      <c r="A12" s="12" t="s">
        <v>22</v>
      </c>
      <c r="B12" s="13">
        <v>369</v>
      </c>
      <c r="C12">
        <f t="shared" si="0"/>
        <v>2</v>
      </c>
    </row>
    <row r="13" spans="1:3" x14ac:dyDescent="0.25">
      <c r="A13" s="12" t="s">
        <v>23</v>
      </c>
      <c r="B13" s="13">
        <v>263</v>
      </c>
      <c r="C13">
        <f t="shared" si="0"/>
        <v>1</v>
      </c>
    </row>
    <row r="14" spans="1:3" x14ac:dyDescent="0.25">
      <c r="A14" s="12" t="s">
        <v>24</v>
      </c>
      <c r="B14" s="13">
        <v>239</v>
      </c>
      <c r="C14">
        <f t="shared" si="0"/>
        <v>1</v>
      </c>
    </row>
    <row r="15" spans="1:3" x14ac:dyDescent="0.25">
      <c r="A15" s="12" t="s">
        <v>25</v>
      </c>
      <c r="B15" s="13">
        <v>282</v>
      </c>
      <c r="C15">
        <f t="shared" si="0"/>
        <v>2</v>
      </c>
    </row>
    <row r="16" spans="1:3" x14ac:dyDescent="0.25">
      <c r="A16" s="12" t="s">
        <v>26</v>
      </c>
      <c r="B16" s="13">
        <v>306</v>
      </c>
      <c r="C16">
        <f t="shared" si="0"/>
        <v>3</v>
      </c>
    </row>
    <row r="17" spans="1:3" x14ac:dyDescent="0.25">
      <c r="A17" s="12" t="s">
        <v>27</v>
      </c>
      <c r="B17" s="13">
        <v>251</v>
      </c>
      <c r="C17">
        <f t="shared" si="0"/>
        <v>1</v>
      </c>
    </row>
    <row r="18" spans="1:3" x14ac:dyDescent="0.25">
      <c r="A18" s="12" t="s">
        <v>28</v>
      </c>
      <c r="B18" s="13">
        <v>224</v>
      </c>
      <c r="C18">
        <f t="shared" si="0"/>
        <v>1</v>
      </c>
    </row>
    <row r="19" spans="1:3" x14ac:dyDescent="0.25">
      <c r="A19" s="12" t="s">
        <v>29</v>
      </c>
      <c r="B19" s="13">
        <v>233</v>
      </c>
      <c r="C19">
        <f t="shared" si="0"/>
        <v>2</v>
      </c>
    </row>
    <row r="20" spans="1:3" x14ac:dyDescent="0.25">
      <c r="A20" s="12" t="s">
        <v>30</v>
      </c>
      <c r="B20" s="13">
        <v>345</v>
      </c>
      <c r="C20">
        <f t="shared" si="0"/>
        <v>3</v>
      </c>
    </row>
    <row r="21" spans="1:3" x14ac:dyDescent="0.25">
      <c r="A21" s="12" t="s">
        <v>31</v>
      </c>
      <c r="B21" s="13">
        <v>232</v>
      </c>
      <c r="C21">
        <f t="shared" si="0"/>
        <v>1</v>
      </c>
    </row>
    <row r="22" spans="1:3" x14ac:dyDescent="0.25">
      <c r="A22" s="12" t="s">
        <v>32</v>
      </c>
      <c r="B22" s="13">
        <v>238</v>
      </c>
      <c r="C22">
        <f t="shared" si="0"/>
        <v>2</v>
      </c>
    </row>
    <row r="23" spans="1:3" x14ac:dyDescent="0.25">
      <c r="A23" s="12" t="s">
        <v>33</v>
      </c>
      <c r="B23" s="13">
        <v>378</v>
      </c>
      <c r="C23">
        <f t="shared" si="0"/>
        <v>3</v>
      </c>
    </row>
    <row r="24" spans="1:3" x14ac:dyDescent="0.25">
      <c r="A24" s="12" t="s">
        <v>34</v>
      </c>
      <c r="B24" s="13">
        <v>281</v>
      </c>
      <c r="C24">
        <f t="shared" si="0"/>
        <v>1</v>
      </c>
    </row>
    <row r="25" spans="1:3" x14ac:dyDescent="0.25">
      <c r="A25" s="12" t="s">
        <v>35</v>
      </c>
      <c r="B25" s="13">
        <v>390</v>
      </c>
      <c r="C25">
        <f t="shared" si="0"/>
        <v>2</v>
      </c>
    </row>
    <row r="26" spans="1:3" x14ac:dyDescent="0.25">
      <c r="A26" s="12" t="s">
        <v>36</v>
      </c>
      <c r="B26" s="13">
        <v>308</v>
      </c>
      <c r="C26">
        <f t="shared" si="0"/>
        <v>1</v>
      </c>
    </row>
    <row r="27" spans="1:3" x14ac:dyDescent="0.25">
      <c r="A27" s="12" t="s">
        <v>37</v>
      </c>
      <c r="B27" s="13">
        <v>391</v>
      </c>
      <c r="C27">
        <f t="shared" si="0"/>
        <v>2</v>
      </c>
    </row>
    <row r="28" spans="1:3" x14ac:dyDescent="0.25">
      <c r="A28" s="12" t="s">
        <v>38</v>
      </c>
      <c r="B28" s="13">
        <v>241</v>
      </c>
      <c r="C28">
        <f t="shared" si="0"/>
        <v>1</v>
      </c>
    </row>
    <row r="29" spans="1:3" x14ac:dyDescent="0.25">
      <c r="A29" s="12" t="s">
        <v>39</v>
      </c>
      <c r="B29" s="13">
        <v>249</v>
      </c>
      <c r="C29">
        <f t="shared" si="0"/>
        <v>2</v>
      </c>
    </row>
    <row r="30" spans="1:3" x14ac:dyDescent="0.25">
      <c r="A30" s="12" t="s">
        <v>40</v>
      </c>
      <c r="B30" s="13">
        <v>298</v>
      </c>
      <c r="C30">
        <f t="shared" si="0"/>
        <v>3</v>
      </c>
    </row>
    <row r="31" spans="1:3" x14ac:dyDescent="0.25">
      <c r="A31" s="12" t="s">
        <v>41</v>
      </c>
      <c r="B31" s="13">
        <v>254</v>
      </c>
      <c r="C31">
        <f t="shared" si="0"/>
        <v>1</v>
      </c>
    </row>
    <row r="32" spans="1:3" x14ac:dyDescent="0.25">
      <c r="A32" s="12" t="s">
        <v>42</v>
      </c>
      <c r="B32" s="13">
        <v>329</v>
      </c>
      <c r="C32">
        <f t="shared" si="0"/>
        <v>2</v>
      </c>
    </row>
    <row r="33" spans="1:3" x14ac:dyDescent="0.25">
      <c r="A33" s="12" t="s">
        <v>43</v>
      </c>
      <c r="B33" s="13">
        <v>213</v>
      </c>
      <c r="C33">
        <f t="shared" si="0"/>
        <v>1</v>
      </c>
    </row>
    <row r="34" spans="1:3" x14ac:dyDescent="0.25">
      <c r="A34" s="12" t="s">
        <v>44</v>
      </c>
      <c r="B34" s="13">
        <v>294</v>
      </c>
      <c r="C34">
        <f t="shared" si="0"/>
        <v>2</v>
      </c>
    </row>
    <row r="35" spans="1:3" x14ac:dyDescent="0.25">
      <c r="A35" s="12" t="s">
        <v>45</v>
      </c>
      <c r="B35" s="13">
        <v>225</v>
      </c>
      <c r="C35">
        <f t="shared" si="0"/>
        <v>1</v>
      </c>
    </row>
    <row r="36" spans="1:3" x14ac:dyDescent="0.25">
      <c r="A36" s="12" t="s">
        <v>46</v>
      </c>
      <c r="B36" s="13">
        <v>264</v>
      </c>
      <c r="C36">
        <f t="shared" si="0"/>
        <v>2</v>
      </c>
    </row>
    <row r="37" spans="1:3" x14ac:dyDescent="0.25">
      <c r="A37" s="12" t="s">
        <v>47</v>
      </c>
      <c r="B37" s="13">
        <v>253</v>
      </c>
      <c r="C37">
        <f t="shared" si="0"/>
        <v>1</v>
      </c>
    </row>
    <row r="38" spans="1:3" x14ac:dyDescent="0.25">
      <c r="A38" s="12" t="s">
        <v>48</v>
      </c>
      <c r="B38" s="13">
        <v>352</v>
      </c>
      <c r="C38">
        <f t="shared" si="0"/>
        <v>2</v>
      </c>
    </row>
    <row r="39" spans="1:3" x14ac:dyDescent="0.25">
      <c r="A39" s="12" t="s">
        <v>49</v>
      </c>
      <c r="B39" s="13">
        <v>269</v>
      </c>
      <c r="C39">
        <f t="shared" si="0"/>
        <v>1</v>
      </c>
    </row>
    <row r="40" spans="1:3" x14ac:dyDescent="0.25">
      <c r="A40" s="12" t="s">
        <v>50</v>
      </c>
      <c r="B40" s="13">
        <v>242</v>
      </c>
      <c r="C40">
        <f t="shared" si="0"/>
        <v>1</v>
      </c>
    </row>
    <row r="41" spans="1:3" x14ac:dyDescent="0.25">
      <c r="A41" s="12" t="s">
        <v>51</v>
      </c>
      <c r="B41" s="13">
        <v>327</v>
      </c>
      <c r="C41">
        <f t="shared" si="0"/>
        <v>2</v>
      </c>
    </row>
    <row r="42" spans="1:3" x14ac:dyDescent="0.25">
      <c r="A42" s="12" t="s">
        <v>52</v>
      </c>
      <c r="B42" s="13">
        <v>316</v>
      </c>
      <c r="C42">
        <f t="shared" si="0"/>
        <v>1</v>
      </c>
    </row>
    <row r="43" spans="1:3" x14ac:dyDescent="0.25">
      <c r="A43" s="12" t="s">
        <v>53</v>
      </c>
      <c r="B43" s="13">
        <v>294</v>
      </c>
      <c r="C43">
        <f t="shared" si="0"/>
        <v>1</v>
      </c>
    </row>
    <row r="44" spans="1:3" x14ac:dyDescent="0.25">
      <c r="A44" s="12" t="s">
        <v>54</v>
      </c>
      <c r="B44" s="13">
        <v>270</v>
      </c>
      <c r="C44">
        <f t="shared" si="0"/>
        <v>1</v>
      </c>
    </row>
    <row r="45" spans="1:3" x14ac:dyDescent="0.25">
      <c r="A45" s="12" t="s">
        <v>55</v>
      </c>
      <c r="B45" s="13">
        <v>349</v>
      </c>
      <c r="C45">
        <f t="shared" si="0"/>
        <v>2</v>
      </c>
    </row>
    <row r="46" spans="1:3" x14ac:dyDescent="0.25">
      <c r="A46" s="12" t="s">
        <v>56</v>
      </c>
      <c r="B46" s="13">
        <v>224</v>
      </c>
      <c r="C46">
        <f t="shared" si="0"/>
        <v>1</v>
      </c>
    </row>
    <row r="47" spans="1:3" x14ac:dyDescent="0.25">
      <c r="A47" s="12" t="s">
        <v>57</v>
      </c>
      <c r="B47" s="13">
        <v>309</v>
      </c>
      <c r="C47">
        <f t="shared" si="0"/>
        <v>2</v>
      </c>
    </row>
    <row r="48" spans="1:3" x14ac:dyDescent="0.25">
      <c r="A48" s="12" t="s">
        <v>58</v>
      </c>
      <c r="B48" s="13">
        <v>246</v>
      </c>
      <c r="C48">
        <f t="shared" si="0"/>
        <v>1</v>
      </c>
    </row>
    <row r="49" spans="1:3" x14ac:dyDescent="0.25">
      <c r="A49" s="12" t="s">
        <v>59</v>
      </c>
      <c r="B49" s="13">
        <v>241</v>
      </c>
      <c r="C49">
        <f t="shared" si="0"/>
        <v>1</v>
      </c>
    </row>
    <row r="50" spans="1:3" x14ac:dyDescent="0.25">
      <c r="A50" s="12" t="s">
        <v>60</v>
      </c>
      <c r="B50" s="13">
        <v>365</v>
      </c>
      <c r="C50">
        <f t="shared" si="0"/>
        <v>2</v>
      </c>
    </row>
    <row r="51" spans="1:3" x14ac:dyDescent="0.25">
      <c r="A51" s="12" t="s">
        <v>61</v>
      </c>
      <c r="B51" s="13">
        <v>225</v>
      </c>
      <c r="C51">
        <f t="shared" si="0"/>
        <v>1</v>
      </c>
    </row>
    <row r="52" spans="1:3" x14ac:dyDescent="0.25">
      <c r="A52" s="12" t="s">
        <v>62</v>
      </c>
      <c r="B52" s="13">
        <v>335</v>
      </c>
      <c r="C52">
        <f t="shared" si="0"/>
        <v>2</v>
      </c>
    </row>
    <row r="53" spans="1:3" x14ac:dyDescent="0.25">
      <c r="A53" s="12" t="s">
        <v>63</v>
      </c>
      <c r="B53" s="13">
        <v>376</v>
      </c>
      <c r="C53">
        <f t="shared" si="0"/>
        <v>3</v>
      </c>
    </row>
    <row r="54" spans="1:3" x14ac:dyDescent="0.25">
      <c r="A54" s="12" t="s">
        <v>64</v>
      </c>
      <c r="B54" s="13">
        <v>310</v>
      </c>
      <c r="C54">
        <f t="shared" si="0"/>
        <v>1</v>
      </c>
    </row>
    <row r="55" spans="1:3" x14ac:dyDescent="0.25">
      <c r="A55" s="12" t="s">
        <v>65</v>
      </c>
      <c r="B55" s="13">
        <v>408</v>
      </c>
      <c r="C55">
        <f t="shared" si="0"/>
        <v>2</v>
      </c>
    </row>
    <row r="56" spans="1:3" x14ac:dyDescent="0.25">
      <c r="A56" s="12" t="s">
        <v>66</v>
      </c>
      <c r="B56" s="13">
        <v>256</v>
      </c>
      <c r="C56">
        <f t="shared" si="0"/>
        <v>1</v>
      </c>
    </row>
    <row r="57" spans="1:3" x14ac:dyDescent="0.25">
      <c r="A57" s="12" t="s">
        <v>67</v>
      </c>
      <c r="B57" s="13">
        <v>322</v>
      </c>
      <c r="C57">
        <f t="shared" si="0"/>
        <v>2</v>
      </c>
    </row>
    <row r="58" spans="1:3" x14ac:dyDescent="0.25">
      <c r="A58" s="12" t="s">
        <v>68</v>
      </c>
      <c r="B58" s="13">
        <v>447</v>
      </c>
      <c r="C58">
        <f t="shared" si="0"/>
        <v>3</v>
      </c>
    </row>
    <row r="59" spans="1:3" x14ac:dyDescent="0.25">
      <c r="A59" s="12" t="s">
        <v>69</v>
      </c>
      <c r="B59" s="13">
        <v>408</v>
      </c>
      <c r="C59">
        <f t="shared" si="0"/>
        <v>1</v>
      </c>
    </row>
    <row r="60" spans="1:3" x14ac:dyDescent="0.25">
      <c r="A60" s="12" t="s">
        <v>70</v>
      </c>
      <c r="B60" s="13">
        <v>283</v>
      </c>
      <c r="C60">
        <f t="shared" si="0"/>
        <v>1</v>
      </c>
    </row>
    <row r="61" spans="1:3" x14ac:dyDescent="0.25">
      <c r="A61" s="12" t="s">
        <v>71</v>
      </c>
      <c r="B61" s="13">
        <v>414</v>
      </c>
      <c r="C61">
        <f t="shared" si="0"/>
        <v>2</v>
      </c>
    </row>
    <row r="62" spans="1:3" x14ac:dyDescent="0.25">
      <c r="A62" s="12" t="s">
        <v>72</v>
      </c>
      <c r="B62" s="13">
        <v>442</v>
      </c>
      <c r="C62">
        <f t="shared" si="0"/>
        <v>3</v>
      </c>
    </row>
    <row r="63" spans="1:3" x14ac:dyDescent="0.25">
      <c r="A63" s="12" t="s">
        <v>73</v>
      </c>
      <c r="B63" s="13">
        <v>269</v>
      </c>
      <c r="C63">
        <f t="shared" si="0"/>
        <v>1</v>
      </c>
    </row>
    <row r="64" spans="1:3" x14ac:dyDescent="0.25">
      <c r="A64" s="12" t="s">
        <v>74</v>
      </c>
      <c r="B64" s="13">
        <v>444</v>
      </c>
      <c r="C64">
        <f t="shared" si="0"/>
        <v>2</v>
      </c>
    </row>
    <row r="65" spans="1:3" x14ac:dyDescent="0.25">
      <c r="A65" s="12" t="s">
        <v>75</v>
      </c>
      <c r="B65" s="13">
        <v>425</v>
      </c>
      <c r="C65">
        <f t="shared" si="0"/>
        <v>1</v>
      </c>
    </row>
    <row r="66" spans="1:3" x14ac:dyDescent="0.25">
      <c r="A66" s="12" t="s">
        <v>76</v>
      </c>
      <c r="B66" s="13">
        <v>377</v>
      </c>
      <c r="C66">
        <f t="shared" si="0"/>
        <v>1</v>
      </c>
    </row>
    <row r="67" spans="1:3" x14ac:dyDescent="0.25">
      <c r="A67" s="12" t="s">
        <v>77</v>
      </c>
      <c r="B67" s="13">
        <v>382</v>
      </c>
      <c r="C67">
        <f t="shared" si="0"/>
        <v>2</v>
      </c>
    </row>
    <row r="68" spans="1:3" x14ac:dyDescent="0.25">
      <c r="A68" s="12" t="s">
        <v>78</v>
      </c>
      <c r="B68" s="13">
        <v>287</v>
      </c>
      <c r="C68">
        <f t="shared" si="0"/>
        <v>1</v>
      </c>
    </row>
    <row r="69" spans="1:3" x14ac:dyDescent="0.25">
      <c r="A69" s="12" t="s">
        <v>79</v>
      </c>
      <c r="B69" s="13">
        <v>429</v>
      </c>
      <c r="C69">
        <f t="shared" si="0"/>
        <v>2</v>
      </c>
    </row>
    <row r="70" spans="1:3" x14ac:dyDescent="0.25">
      <c r="A70" s="12" t="s">
        <v>80</v>
      </c>
      <c r="B70" s="13">
        <v>287</v>
      </c>
      <c r="C70">
        <f t="shared" ref="C70:C133" si="1">IF(B70&gt;B69,C69+1,1)</f>
        <v>1</v>
      </c>
    </row>
    <row r="71" spans="1:3" x14ac:dyDescent="0.25">
      <c r="A71" s="12" t="s">
        <v>81</v>
      </c>
      <c r="B71" s="13">
        <v>421</v>
      </c>
      <c r="C71">
        <f t="shared" si="1"/>
        <v>2</v>
      </c>
    </row>
    <row r="72" spans="1:3" x14ac:dyDescent="0.25">
      <c r="A72" s="12" t="s">
        <v>82</v>
      </c>
      <c r="B72" s="13">
        <v>334</v>
      </c>
      <c r="C72">
        <f t="shared" si="1"/>
        <v>1</v>
      </c>
    </row>
    <row r="73" spans="1:3" x14ac:dyDescent="0.25">
      <c r="A73" s="12" t="s">
        <v>83</v>
      </c>
      <c r="B73" s="13">
        <v>282</v>
      </c>
      <c r="C73">
        <f t="shared" si="1"/>
        <v>1</v>
      </c>
    </row>
    <row r="74" spans="1:3" x14ac:dyDescent="0.25">
      <c r="A74" s="12" t="s">
        <v>84</v>
      </c>
      <c r="B74" s="13">
        <v>356</v>
      </c>
      <c r="C74">
        <f t="shared" si="1"/>
        <v>2</v>
      </c>
    </row>
    <row r="75" spans="1:3" x14ac:dyDescent="0.25">
      <c r="A75" s="12" t="s">
        <v>85</v>
      </c>
      <c r="B75" s="13">
        <v>307</v>
      </c>
      <c r="C75">
        <f t="shared" si="1"/>
        <v>1</v>
      </c>
    </row>
    <row r="76" spans="1:3" x14ac:dyDescent="0.25">
      <c r="A76" s="12" t="s">
        <v>86</v>
      </c>
      <c r="B76" s="13">
        <v>441</v>
      </c>
      <c r="C76">
        <f t="shared" si="1"/>
        <v>2</v>
      </c>
    </row>
    <row r="77" spans="1:3" x14ac:dyDescent="0.25">
      <c r="A77" s="12" t="s">
        <v>87</v>
      </c>
      <c r="B77" s="13">
        <v>407</v>
      </c>
      <c r="C77">
        <f t="shared" si="1"/>
        <v>1</v>
      </c>
    </row>
    <row r="78" spans="1:3" x14ac:dyDescent="0.25">
      <c r="A78" s="12" t="s">
        <v>88</v>
      </c>
      <c r="B78" s="13">
        <v>480</v>
      </c>
      <c r="C78">
        <f t="shared" si="1"/>
        <v>2</v>
      </c>
    </row>
    <row r="79" spans="1:3" x14ac:dyDescent="0.25">
      <c r="A79" s="12" t="s">
        <v>89</v>
      </c>
      <c r="B79" s="13">
        <v>494</v>
      </c>
      <c r="C79">
        <f t="shared" si="1"/>
        <v>3</v>
      </c>
    </row>
    <row r="80" spans="1:3" x14ac:dyDescent="0.25">
      <c r="A80" s="12" t="s">
        <v>90</v>
      </c>
      <c r="B80" s="13">
        <v>493</v>
      </c>
      <c r="C80">
        <f t="shared" si="1"/>
        <v>1</v>
      </c>
    </row>
    <row r="81" spans="1:3" x14ac:dyDescent="0.25">
      <c r="A81" s="12" t="s">
        <v>91</v>
      </c>
      <c r="B81" s="13">
        <v>302</v>
      </c>
      <c r="C81">
        <f t="shared" si="1"/>
        <v>1</v>
      </c>
    </row>
    <row r="82" spans="1:3" x14ac:dyDescent="0.25">
      <c r="A82" s="12" t="s">
        <v>92</v>
      </c>
      <c r="B82" s="13">
        <v>331</v>
      </c>
      <c r="C82">
        <f t="shared" si="1"/>
        <v>2</v>
      </c>
    </row>
    <row r="83" spans="1:3" x14ac:dyDescent="0.25">
      <c r="A83" s="12" t="s">
        <v>93</v>
      </c>
      <c r="B83" s="13">
        <v>486</v>
      </c>
      <c r="C83">
        <f t="shared" si="1"/>
        <v>3</v>
      </c>
    </row>
    <row r="84" spans="1:3" x14ac:dyDescent="0.25">
      <c r="A84" s="12" t="s">
        <v>94</v>
      </c>
      <c r="B84" s="13">
        <v>360</v>
      </c>
      <c r="C84">
        <f t="shared" si="1"/>
        <v>1</v>
      </c>
    </row>
    <row r="85" spans="1:3" x14ac:dyDescent="0.25">
      <c r="A85" s="12" t="s">
        <v>95</v>
      </c>
      <c r="B85" s="13">
        <v>391</v>
      </c>
      <c r="C85">
        <f t="shared" si="1"/>
        <v>2</v>
      </c>
    </row>
    <row r="86" spans="1:3" x14ac:dyDescent="0.25">
      <c r="A86" s="12" t="s">
        <v>96</v>
      </c>
      <c r="B86" s="13">
        <v>327</v>
      </c>
      <c r="C86">
        <f t="shared" si="1"/>
        <v>1</v>
      </c>
    </row>
    <row r="87" spans="1:3" x14ac:dyDescent="0.25">
      <c r="A87" s="12" t="s">
        <v>97</v>
      </c>
      <c r="B87" s="13">
        <v>355</v>
      </c>
      <c r="C87">
        <f t="shared" si="1"/>
        <v>2</v>
      </c>
    </row>
    <row r="88" spans="1:3" x14ac:dyDescent="0.25">
      <c r="A88" s="12" t="s">
        <v>98</v>
      </c>
      <c r="B88" s="13">
        <v>360</v>
      </c>
      <c r="C88">
        <f t="shared" si="1"/>
        <v>3</v>
      </c>
    </row>
    <row r="89" spans="1:3" x14ac:dyDescent="0.25">
      <c r="A89" s="12" t="s">
        <v>99</v>
      </c>
      <c r="B89" s="13">
        <v>303</v>
      </c>
      <c r="C89">
        <f t="shared" si="1"/>
        <v>1</v>
      </c>
    </row>
    <row r="90" spans="1:3" x14ac:dyDescent="0.25">
      <c r="A90" s="12" t="s">
        <v>100</v>
      </c>
      <c r="B90" s="13">
        <v>310</v>
      </c>
      <c r="C90">
        <f t="shared" si="1"/>
        <v>2</v>
      </c>
    </row>
    <row r="91" spans="1:3" x14ac:dyDescent="0.25">
      <c r="A91" s="12" t="s">
        <v>101</v>
      </c>
      <c r="B91" s="13">
        <v>435</v>
      </c>
      <c r="C91">
        <f t="shared" si="1"/>
        <v>3</v>
      </c>
    </row>
    <row r="92" spans="1:3" x14ac:dyDescent="0.25">
      <c r="A92" s="12" t="s">
        <v>102</v>
      </c>
      <c r="B92" s="13">
        <v>344</v>
      </c>
      <c r="C92">
        <f t="shared" si="1"/>
        <v>1</v>
      </c>
    </row>
    <row r="93" spans="1:3" x14ac:dyDescent="0.25">
      <c r="A93" s="12" t="s">
        <v>103</v>
      </c>
      <c r="B93" s="13">
        <v>303</v>
      </c>
      <c r="C93">
        <f t="shared" si="1"/>
        <v>1</v>
      </c>
    </row>
    <row r="94" spans="1:3" x14ac:dyDescent="0.25">
      <c r="A94" s="12" t="s">
        <v>104</v>
      </c>
      <c r="B94" s="13">
        <v>433</v>
      </c>
      <c r="C94">
        <f t="shared" si="1"/>
        <v>2</v>
      </c>
    </row>
    <row r="95" spans="1:3" x14ac:dyDescent="0.25">
      <c r="A95" s="12" t="s">
        <v>105</v>
      </c>
      <c r="B95" s="13">
        <v>350</v>
      </c>
      <c r="C95">
        <f t="shared" si="1"/>
        <v>1</v>
      </c>
    </row>
    <row r="96" spans="1:3" x14ac:dyDescent="0.25">
      <c r="A96" s="12" t="s">
        <v>106</v>
      </c>
      <c r="B96" s="13">
        <v>396</v>
      </c>
      <c r="C96">
        <f t="shared" si="1"/>
        <v>2</v>
      </c>
    </row>
    <row r="97" spans="1:3" x14ac:dyDescent="0.25">
      <c r="A97" s="12" t="s">
        <v>107</v>
      </c>
      <c r="B97" s="13">
        <v>495</v>
      </c>
      <c r="C97">
        <f t="shared" si="1"/>
        <v>3</v>
      </c>
    </row>
    <row r="98" spans="1:3" x14ac:dyDescent="0.25">
      <c r="A98" s="12" t="s">
        <v>108</v>
      </c>
      <c r="B98" s="13">
        <v>420</v>
      </c>
      <c r="C98">
        <f t="shared" si="1"/>
        <v>1</v>
      </c>
    </row>
    <row r="99" spans="1:3" x14ac:dyDescent="0.25">
      <c r="A99" s="12" t="s">
        <v>109</v>
      </c>
      <c r="B99" s="13">
        <v>411</v>
      </c>
      <c r="C99">
        <f t="shared" si="1"/>
        <v>1</v>
      </c>
    </row>
    <row r="100" spans="1:3" x14ac:dyDescent="0.25">
      <c r="A100" s="12" t="s">
        <v>110</v>
      </c>
      <c r="B100" s="13">
        <v>317</v>
      </c>
      <c r="C100">
        <f t="shared" si="1"/>
        <v>1</v>
      </c>
    </row>
    <row r="101" spans="1:3" x14ac:dyDescent="0.25">
      <c r="A101" s="12" t="s">
        <v>111</v>
      </c>
      <c r="B101" s="13">
        <v>342</v>
      </c>
      <c r="C101">
        <f t="shared" si="1"/>
        <v>2</v>
      </c>
    </row>
    <row r="102" spans="1:3" x14ac:dyDescent="0.25">
      <c r="A102" s="12" t="s">
        <v>112</v>
      </c>
      <c r="B102" s="13">
        <v>450</v>
      </c>
      <c r="C102">
        <f t="shared" si="1"/>
        <v>3</v>
      </c>
    </row>
    <row r="103" spans="1:3" x14ac:dyDescent="0.25">
      <c r="A103" s="12" t="s">
        <v>113</v>
      </c>
      <c r="B103" s="13">
        <v>343</v>
      </c>
      <c r="C103">
        <f t="shared" si="1"/>
        <v>1</v>
      </c>
    </row>
    <row r="104" spans="1:3" x14ac:dyDescent="0.25">
      <c r="A104" s="12" t="s">
        <v>114</v>
      </c>
      <c r="B104" s="13">
        <v>287</v>
      </c>
      <c r="C104">
        <f t="shared" si="1"/>
        <v>1</v>
      </c>
    </row>
    <row r="105" spans="1:3" x14ac:dyDescent="0.25">
      <c r="A105" s="12" t="s">
        <v>115</v>
      </c>
      <c r="B105" s="13">
        <v>298</v>
      </c>
      <c r="C105">
        <f t="shared" si="1"/>
        <v>2</v>
      </c>
    </row>
    <row r="106" spans="1:3" x14ac:dyDescent="0.25">
      <c r="A106" s="12" t="s">
        <v>116</v>
      </c>
      <c r="B106" s="13">
        <v>429</v>
      </c>
      <c r="C106">
        <f t="shared" si="1"/>
        <v>3</v>
      </c>
    </row>
    <row r="107" spans="1:3" x14ac:dyDescent="0.25">
      <c r="A107" s="12" t="s">
        <v>117</v>
      </c>
      <c r="B107" s="13">
        <v>417</v>
      </c>
      <c r="C107">
        <f t="shared" si="1"/>
        <v>1</v>
      </c>
    </row>
    <row r="108" spans="1:3" x14ac:dyDescent="0.25">
      <c r="A108" s="12" t="s">
        <v>118</v>
      </c>
      <c r="B108" s="13">
        <v>384</v>
      </c>
      <c r="C108">
        <f t="shared" si="1"/>
        <v>1</v>
      </c>
    </row>
    <row r="109" spans="1:3" x14ac:dyDescent="0.25">
      <c r="A109" s="12" t="s">
        <v>119</v>
      </c>
      <c r="B109" s="13">
        <v>370</v>
      </c>
      <c r="C109">
        <f t="shared" si="1"/>
        <v>1</v>
      </c>
    </row>
    <row r="110" spans="1:3" x14ac:dyDescent="0.25">
      <c r="A110" s="12" t="s">
        <v>120</v>
      </c>
      <c r="B110" s="13">
        <v>436</v>
      </c>
      <c r="C110">
        <f t="shared" si="1"/>
        <v>2</v>
      </c>
    </row>
    <row r="111" spans="1:3" x14ac:dyDescent="0.25">
      <c r="A111" s="12" t="s">
        <v>121</v>
      </c>
      <c r="B111" s="13">
        <v>303</v>
      </c>
      <c r="C111">
        <f t="shared" si="1"/>
        <v>1</v>
      </c>
    </row>
    <row r="112" spans="1:3" x14ac:dyDescent="0.25">
      <c r="A112" s="12" t="s">
        <v>122</v>
      </c>
      <c r="B112" s="13">
        <v>449</v>
      </c>
      <c r="C112">
        <f t="shared" si="1"/>
        <v>2</v>
      </c>
    </row>
    <row r="113" spans="1:3" x14ac:dyDescent="0.25">
      <c r="A113" s="12" t="s">
        <v>123</v>
      </c>
      <c r="B113" s="13">
        <v>300</v>
      </c>
      <c r="C113">
        <f t="shared" si="1"/>
        <v>1</v>
      </c>
    </row>
    <row r="114" spans="1:3" x14ac:dyDescent="0.25">
      <c r="A114" s="12" t="s">
        <v>124</v>
      </c>
      <c r="B114" s="13">
        <v>307</v>
      </c>
      <c r="C114">
        <f t="shared" si="1"/>
        <v>2</v>
      </c>
    </row>
    <row r="115" spans="1:3" x14ac:dyDescent="0.25">
      <c r="A115" s="12" t="s">
        <v>125</v>
      </c>
      <c r="B115" s="13">
        <v>314</v>
      </c>
      <c r="C115">
        <f t="shared" si="1"/>
        <v>3</v>
      </c>
    </row>
    <row r="116" spans="1:3" x14ac:dyDescent="0.25">
      <c r="A116" s="12" t="s">
        <v>126</v>
      </c>
      <c r="B116" s="13">
        <v>379</v>
      </c>
      <c r="C116">
        <f t="shared" si="1"/>
        <v>4</v>
      </c>
    </row>
    <row r="117" spans="1:3" x14ac:dyDescent="0.25">
      <c r="A117" s="12" t="s">
        <v>127</v>
      </c>
      <c r="B117" s="13">
        <v>405</v>
      </c>
      <c r="C117">
        <f t="shared" si="1"/>
        <v>5</v>
      </c>
    </row>
    <row r="118" spans="1:3" x14ac:dyDescent="0.25">
      <c r="A118" s="12" t="s">
        <v>128</v>
      </c>
      <c r="B118" s="13">
        <v>407</v>
      </c>
      <c r="C118">
        <f t="shared" si="1"/>
        <v>6</v>
      </c>
    </row>
    <row r="119" spans="1:3" x14ac:dyDescent="0.25">
      <c r="A119" s="12" t="s">
        <v>129</v>
      </c>
      <c r="B119" s="13">
        <v>432</v>
      </c>
      <c r="C119">
        <f t="shared" si="1"/>
        <v>7</v>
      </c>
    </row>
    <row r="120" spans="1:3" x14ac:dyDescent="0.25">
      <c r="A120" s="12" t="s">
        <v>130</v>
      </c>
      <c r="B120" s="13">
        <v>405</v>
      </c>
      <c r="C120">
        <f t="shared" si="1"/>
        <v>1</v>
      </c>
    </row>
    <row r="121" spans="1:3" x14ac:dyDescent="0.25">
      <c r="A121" s="12" t="s">
        <v>131</v>
      </c>
      <c r="B121" s="13">
        <v>162</v>
      </c>
      <c r="C121">
        <f t="shared" si="1"/>
        <v>1</v>
      </c>
    </row>
    <row r="122" spans="1:3" x14ac:dyDescent="0.25">
      <c r="A122" s="12" t="s">
        <v>132</v>
      </c>
      <c r="B122" s="13">
        <v>297</v>
      </c>
      <c r="C122">
        <f t="shared" si="1"/>
        <v>2</v>
      </c>
    </row>
    <row r="123" spans="1:3" x14ac:dyDescent="0.25">
      <c r="A123" s="12" t="s">
        <v>133</v>
      </c>
      <c r="B123" s="13">
        <v>226</v>
      </c>
      <c r="C123">
        <f t="shared" si="1"/>
        <v>1</v>
      </c>
    </row>
    <row r="124" spans="1:3" x14ac:dyDescent="0.25">
      <c r="A124" s="12" t="s">
        <v>134</v>
      </c>
      <c r="B124" s="13">
        <v>226</v>
      </c>
      <c r="C124">
        <f t="shared" si="1"/>
        <v>1</v>
      </c>
    </row>
    <row r="125" spans="1:3" x14ac:dyDescent="0.25">
      <c r="A125" s="12" t="s">
        <v>135</v>
      </c>
      <c r="B125" s="13">
        <v>287</v>
      </c>
      <c r="C125">
        <f t="shared" si="1"/>
        <v>2</v>
      </c>
    </row>
    <row r="126" spans="1:3" x14ac:dyDescent="0.25">
      <c r="A126" s="12" t="s">
        <v>136</v>
      </c>
      <c r="B126" s="13">
        <v>351</v>
      </c>
      <c r="C126">
        <f t="shared" si="1"/>
        <v>3</v>
      </c>
    </row>
    <row r="127" spans="1:3" x14ac:dyDescent="0.25">
      <c r="A127" s="12" t="s">
        <v>137</v>
      </c>
      <c r="B127" s="13">
        <v>214</v>
      </c>
      <c r="C127">
        <f t="shared" si="1"/>
        <v>1</v>
      </c>
    </row>
    <row r="128" spans="1:3" x14ac:dyDescent="0.25">
      <c r="A128" s="12" t="s">
        <v>138</v>
      </c>
      <c r="B128" s="13">
        <v>282</v>
      </c>
      <c r="C128">
        <f t="shared" si="1"/>
        <v>2</v>
      </c>
    </row>
    <row r="129" spans="1:3" x14ac:dyDescent="0.25">
      <c r="A129" s="12" t="s">
        <v>139</v>
      </c>
      <c r="B129" s="13">
        <v>257</v>
      </c>
      <c r="C129">
        <f t="shared" si="1"/>
        <v>1</v>
      </c>
    </row>
    <row r="130" spans="1:3" x14ac:dyDescent="0.25">
      <c r="A130" s="12" t="s">
        <v>140</v>
      </c>
      <c r="B130" s="13">
        <v>172</v>
      </c>
      <c r="C130">
        <f t="shared" si="1"/>
        <v>1</v>
      </c>
    </row>
    <row r="131" spans="1:3" x14ac:dyDescent="0.25">
      <c r="A131" s="12" t="s">
        <v>141</v>
      </c>
      <c r="B131" s="13">
        <v>197</v>
      </c>
      <c r="C131">
        <f t="shared" si="1"/>
        <v>2</v>
      </c>
    </row>
    <row r="132" spans="1:3" x14ac:dyDescent="0.25">
      <c r="A132" s="12" t="s">
        <v>142</v>
      </c>
      <c r="B132" s="13">
        <v>292</v>
      </c>
      <c r="C132">
        <f t="shared" si="1"/>
        <v>3</v>
      </c>
    </row>
    <row r="133" spans="1:3" x14ac:dyDescent="0.25">
      <c r="A133" s="12" t="s">
        <v>143</v>
      </c>
      <c r="B133" s="13">
        <v>172</v>
      </c>
      <c r="C133">
        <f t="shared" si="1"/>
        <v>1</v>
      </c>
    </row>
    <row r="134" spans="1:3" x14ac:dyDescent="0.25">
      <c r="A134" s="12" t="s">
        <v>144</v>
      </c>
      <c r="B134" s="13">
        <v>258</v>
      </c>
      <c r="C134">
        <f t="shared" ref="C134:C156" si="2">IF(B134&gt;B133,C133+1,1)</f>
        <v>2</v>
      </c>
    </row>
    <row r="135" spans="1:3" x14ac:dyDescent="0.25">
      <c r="A135" s="12" t="s">
        <v>145</v>
      </c>
      <c r="B135" s="13">
        <v>276</v>
      </c>
      <c r="C135">
        <f t="shared" si="2"/>
        <v>3</v>
      </c>
    </row>
    <row r="136" spans="1:3" x14ac:dyDescent="0.25">
      <c r="A136" s="12" t="s">
        <v>146</v>
      </c>
      <c r="B136" s="13">
        <v>210</v>
      </c>
      <c r="C136">
        <f t="shared" si="2"/>
        <v>1</v>
      </c>
    </row>
    <row r="137" spans="1:3" x14ac:dyDescent="0.25">
      <c r="A137" s="12" t="s">
        <v>147</v>
      </c>
      <c r="B137" s="13">
        <v>168</v>
      </c>
      <c r="C137">
        <f t="shared" si="2"/>
        <v>1</v>
      </c>
    </row>
    <row r="138" spans="1:3" x14ac:dyDescent="0.25">
      <c r="A138" s="12" t="s">
        <v>148</v>
      </c>
      <c r="B138" s="13">
        <v>196</v>
      </c>
      <c r="C138">
        <f t="shared" si="2"/>
        <v>2</v>
      </c>
    </row>
    <row r="139" spans="1:3" x14ac:dyDescent="0.25">
      <c r="A139" s="12" t="s">
        <v>149</v>
      </c>
      <c r="B139" s="13">
        <v>284</v>
      </c>
      <c r="C139">
        <f t="shared" si="2"/>
        <v>3</v>
      </c>
    </row>
    <row r="140" spans="1:3" x14ac:dyDescent="0.25">
      <c r="A140" s="12" t="s">
        <v>150</v>
      </c>
      <c r="B140" s="13">
        <v>162</v>
      </c>
      <c r="C140">
        <f t="shared" si="2"/>
        <v>1</v>
      </c>
    </row>
    <row r="141" spans="1:3" x14ac:dyDescent="0.25">
      <c r="A141" s="12" t="s">
        <v>151</v>
      </c>
      <c r="B141" s="13">
        <v>212</v>
      </c>
      <c r="C141">
        <f t="shared" si="2"/>
        <v>2</v>
      </c>
    </row>
    <row r="142" spans="1:3" x14ac:dyDescent="0.25">
      <c r="A142" s="12" t="s">
        <v>152</v>
      </c>
      <c r="B142" s="13">
        <v>165</v>
      </c>
      <c r="C142">
        <f t="shared" si="2"/>
        <v>1</v>
      </c>
    </row>
    <row r="143" spans="1:3" x14ac:dyDescent="0.25">
      <c r="A143" s="12" t="s">
        <v>153</v>
      </c>
      <c r="B143" s="13">
        <v>163</v>
      </c>
      <c r="C143">
        <f t="shared" si="2"/>
        <v>1</v>
      </c>
    </row>
    <row r="144" spans="1:3" x14ac:dyDescent="0.25">
      <c r="A144" s="12" t="s">
        <v>154</v>
      </c>
      <c r="B144" s="13">
        <v>200</v>
      </c>
      <c r="C144">
        <f t="shared" si="2"/>
        <v>2</v>
      </c>
    </row>
    <row r="145" spans="1:3" x14ac:dyDescent="0.25">
      <c r="A145" s="12" t="s">
        <v>155</v>
      </c>
      <c r="B145" s="13">
        <v>201</v>
      </c>
      <c r="C145">
        <f t="shared" si="2"/>
        <v>3</v>
      </c>
    </row>
    <row r="146" spans="1:3" x14ac:dyDescent="0.25">
      <c r="A146" s="12" t="s">
        <v>156</v>
      </c>
      <c r="B146" s="13">
        <v>269</v>
      </c>
      <c r="C146">
        <f t="shared" si="2"/>
        <v>4</v>
      </c>
    </row>
    <row r="147" spans="1:3" x14ac:dyDescent="0.25">
      <c r="A147" s="12" t="s">
        <v>157</v>
      </c>
      <c r="B147" s="13">
        <v>188</v>
      </c>
      <c r="C147">
        <f t="shared" si="2"/>
        <v>1</v>
      </c>
    </row>
    <row r="148" spans="1:3" x14ac:dyDescent="0.25">
      <c r="A148" s="12" t="s">
        <v>158</v>
      </c>
      <c r="B148" s="13">
        <v>142</v>
      </c>
      <c r="C148">
        <f t="shared" si="2"/>
        <v>1</v>
      </c>
    </row>
    <row r="149" spans="1:3" x14ac:dyDescent="0.25">
      <c r="A149" s="12" t="s">
        <v>159</v>
      </c>
      <c r="B149" s="13">
        <v>232</v>
      </c>
      <c r="C149">
        <f t="shared" si="2"/>
        <v>2</v>
      </c>
    </row>
    <row r="150" spans="1:3" x14ac:dyDescent="0.25">
      <c r="A150" s="12" t="s">
        <v>160</v>
      </c>
      <c r="B150" s="13">
        <v>296</v>
      </c>
      <c r="C150">
        <f t="shared" si="2"/>
        <v>3</v>
      </c>
    </row>
    <row r="151" spans="1:3" x14ac:dyDescent="0.25">
      <c r="A151" s="12" t="s">
        <v>161</v>
      </c>
      <c r="B151" s="13">
        <v>161</v>
      </c>
      <c r="C151">
        <f t="shared" si="2"/>
        <v>1</v>
      </c>
    </row>
    <row r="152" spans="1:3" x14ac:dyDescent="0.25">
      <c r="A152" s="12" t="s">
        <v>162</v>
      </c>
      <c r="B152" s="13">
        <v>162</v>
      </c>
      <c r="C152">
        <f t="shared" si="2"/>
        <v>2</v>
      </c>
    </row>
    <row r="153" spans="1:3" x14ac:dyDescent="0.25">
      <c r="A153" s="12" t="s">
        <v>163</v>
      </c>
      <c r="B153" s="13">
        <v>216</v>
      </c>
      <c r="C153">
        <f t="shared" si="2"/>
        <v>3</v>
      </c>
    </row>
    <row r="154" spans="1:3" x14ac:dyDescent="0.25">
      <c r="A154" s="12" t="s">
        <v>164</v>
      </c>
      <c r="B154" s="13">
        <v>282</v>
      </c>
      <c r="C154">
        <f t="shared" si="2"/>
        <v>4</v>
      </c>
    </row>
    <row r="155" spans="1:3" x14ac:dyDescent="0.25">
      <c r="A155" s="12" t="s">
        <v>165</v>
      </c>
      <c r="B155" s="13">
        <v>214</v>
      </c>
      <c r="C155">
        <f t="shared" si="2"/>
        <v>1</v>
      </c>
    </row>
    <row r="156" spans="1:3" x14ac:dyDescent="0.25">
      <c r="A156" s="12" t="s">
        <v>166</v>
      </c>
      <c r="B156" s="13">
        <v>289</v>
      </c>
      <c r="C156">
        <f t="shared" si="2"/>
        <v>2</v>
      </c>
    </row>
    <row r="157" spans="1:3" x14ac:dyDescent="0.25">
      <c r="A157" s="12" t="s">
        <v>5</v>
      </c>
      <c r="B157" s="13">
        <v>47892</v>
      </c>
      <c r="C157">
        <f>MAX(C4:C156)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083F2-78AD-4221-8ECB-089FB3094A42}">
  <dimension ref="A3:B7"/>
  <sheetViews>
    <sheetView workbookViewId="0">
      <selection activeCell="A3" sqref="A3"/>
    </sheetView>
  </sheetViews>
  <sheetFormatPr defaultRowHeight="15" x14ac:dyDescent="0.25"/>
  <cols>
    <col min="1" max="1" width="25.5703125" bestFit="1" customWidth="1"/>
    <col min="2" max="2" width="8.5703125" bestFit="1" customWidth="1"/>
  </cols>
  <sheetData>
    <row r="3" spans="1:2" x14ac:dyDescent="0.25">
      <c r="A3" s="11" t="s">
        <v>4</v>
      </c>
      <c r="B3" t="s">
        <v>178</v>
      </c>
    </row>
    <row r="4" spans="1:2" x14ac:dyDescent="0.25">
      <c r="A4" s="12" t="s">
        <v>179</v>
      </c>
      <c r="B4" s="13">
        <v>41</v>
      </c>
    </row>
    <row r="5" spans="1:2" x14ac:dyDescent="0.25">
      <c r="A5" s="12" t="s">
        <v>180</v>
      </c>
      <c r="B5" s="13">
        <v>72</v>
      </c>
    </row>
    <row r="6" spans="1:2" x14ac:dyDescent="0.25">
      <c r="A6" s="12" t="s">
        <v>181</v>
      </c>
      <c r="B6" s="13">
        <v>40</v>
      </c>
    </row>
    <row r="7" spans="1:2" x14ac:dyDescent="0.25">
      <c r="A7" s="12" t="s">
        <v>5</v>
      </c>
      <c r="B7" s="13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74A30-E5CD-4051-990C-D00E019E8A47}">
  <dimension ref="A3:C20"/>
  <sheetViews>
    <sheetView workbookViewId="0">
      <selection activeCell="B3" sqref="B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A492-EB36-4499-9F5A-23D81C660211}">
  <dimension ref="A3:B7"/>
  <sheetViews>
    <sheetView tabSelected="1" workbookViewId="0">
      <selection activeCell="A3" sqref="A3"/>
    </sheetView>
  </sheetViews>
  <sheetFormatPr defaultRowHeight="15" x14ac:dyDescent="0.25"/>
  <cols>
    <col min="1" max="1" width="25.5703125" bestFit="1" customWidth="1"/>
    <col min="2" max="2" width="9.42578125" bestFit="1" customWidth="1"/>
  </cols>
  <sheetData>
    <row r="3" spans="1:2" x14ac:dyDescent="0.25">
      <c r="A3" s="11" t="s">
        <v>4</v>
      </c>
      <c r="B3" t="s">
        <v>182</v>
      </c>
    </row>
    <row r="4" spans="1:2" x14ac:dyDescent="0.25">
      <c r="A4" s="12" t="s">
        <v>179</v>
      </c>
      <c r="B4" s="13">
        <v>18008</v>
      </c>
    </row>
    <row r="5" spans="1:2" x14ac:dyDescent="0.25">
      <c r="A5" s="12" t="s">
        <v>180</v>
      </c>
      <c r="B5" s="13">
        <v>29732</v>
      </c>
    </row>
    <row r="6" spans="1:2" x14ac:dyDescent="0.25">
      <c r="A6" s="12" t="s">
        <v>181</v>
      </c>
      <c r="B6" s="13">
        <v>18382</v>
      </c>
    </row>
    <row r="7" spans="1:2" x14ac:dyDescent="0.25">
      <c r="A7" s="12" t="s">
        <v>5</v>
      </c>
      <c r="B7" s="13">
        <v>66122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359B-7B2E-4716-921C-FF9506E57224}">
  <dimension ref="A1:O155"/>
  <sheetViews>
    <sheetView topLeftCell="A2" workbookViewId="0">
      <selection activeCell="N1" sqref="A1:N154"/>
    </sheetView>
  </sheetViews>
  <sheetFormatPr defaultRowHeight="15" x14ac:dyDescent="0.25"/>
  <cols>
    <col min="1" max="1" width="10.140625" bestFit="1" customWidth="1"/>
    <col min="2" max="2" width="16.85546875" bestFit="1" customWidth="1"/>
    <col min="3" max="3" width="21.140625" bestFit="1" customWidth="1"/>
    <col min="4" max="4" width="20.85546875" bestFit="1" customWidth="1"/>
    <col min="14" max="14" width="27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176</v>
      </c>
      <c r="N1" t="s">
        <v>175</v>
      </c>
      <c r="O1" t="s">
        <v>177</v>
      </c>
    </row>
    <row r="2" spans="1:15" x14ac:dyDescent="0.25">
      <c r="A2" s="1">
        <v>43952</v>
      </c>
      <c r="B2">
        <v>211</v>
      </c>
      <c r="C2">
        <v>281</v>
      </c>
      <c r="D2">
        <v>88</v>
      </c>
      <c r="E2">
        <f>IF(owoce[[#This Row],[dostawa_porzeczek]]&gt;owoce[[#This Row],[dostawa_truskawek]],1,0)*IF(owoce[[#This Row],[dostawa_porzeczek]]&gt;owoce[[#This Row],[dostawa_malin]],1,0)</f>
        <v>0</v>
      </c>
      <c r="F2">
        <v>211</v>
      </c>
      <c r="G2">
        <v>281</v>
      </c>
      <c r="H2">
        <v>88</v>
      </c>
      <c r="I2">
        <f>MAX(owoce[[#This Row],[Magazyn_malin]:[Magazyn_porzeczek]])</f>
        <v>281</v>
      </c>
      <c r="J2">
        <f>LARGE(owoce[[#This Row],[Magazyn_malin]:[Magazyn_porzeczek]], 2)</f>
        <v>211</v>
      </c>
      <c r="K2">
        <f>IF(owoce[[#This Row],[1s]]=owoce[[#This Row],[Magazyn_malin]],1,IF(owoce[[#This Row],[1s]]=owoce[[#This Row],[magazyn_truskawek]],2,3))</f>
        <v>2</v>
      </c>
      <c r="L2" s="13">
        <f>IF(owoce[[#This Row],[2s]]=owoce[[#This Row],[Magazyn_malin]],1,IF(owoce[[#This Row],[2s]]=owoce[[#This Row],[magazyn_truskawek]],2,3))</f>
        <v>1</v>
      </c>
      <c r="M2" s="13">
        <f>owoce[[#This Row],[2d]]+owoce[[#This Row],[1d]]</f>
        <v>3</v>
      </c>
      <c r="N2" s="13" t="str">
        <f>IF(owoce[[#This Row],[s]]=3,"malinowo-truskawkowy",IF(owoce[[#This Row],[s]]=4,"malinowo-porzeczkowy", "truskawkowo-porzeczkowy"))</f>
        <v>malinowo-truskawkowy</v>
      </c>
      <c r="O2" s="13">
        <v>1</v>
      </c>
    </row>
    <row r="3" spans="1:15" x14ac:dyDescent="0.25">
      <c r="A3" s="1">
        <v>43953</v>
      </c>
      <c r="B3">
        <v>393</v>
      </c>
      <c r="C3">
        <v>313</v>
      </c>
      <c r="D3">
        <v>83</v>
      </c>
      <c r="E3">
        <f>IF(owoce[[#This Row],[dostawa_porzeczek]]&gt;owoce[[#This Row],[dostawa_truskawek]],1,0)*IF(owoce[[#This Row],[dostawa_porzeczek]]&gt;owoce[[#This Row],[dostawa_malin]],1,0)</f>
        <v>0</v>
      </c>
      <c r="F3">
        <f>IF(F2&gt;=J2,owoce[[#This Row],[dostawa_malin]]+F2-J2,F2+owoce[[#This Row],[dostawa_malin]])</f>
        <v>393</v>
      </c>
      <c r="G3">
        <f>IF(G2&gt;=J2,owoce[[#This Row],[dostawa_truskawek]]+G2-J2,G2+owoce[[#This Row],[dostawa_truskawek]])</f>
        <v>383</v>
      </c>
      <c r="H3">
        <f>IF(H2&gt;=J2,owoce[[#This Row],[dostawa_porzeczek]]+H2-J2,H2+owoce[[#This Row],[dostawa_porzeczek]])</f>
        <v>171</v>
      </c>
      <c r="I3">
        <f>MAX(owoce[[#This Row],[Magazyn_malin]:[Magazyn_porzeczek]])</f>
        <v>393</v>
      </c>
      <c r="J3">
        <f>LARGE(owoce[[#This Row],[Magazyn_malin]:[Magazyn_porzeczek]], 2)</f>
        <v>383</v>
      </c>
      <c r="K3">
        <f>IF(owoce[[#This Row],[1s]]=owoce[[#This Row],[Magazyn_malin]],1,IF(owoce[[#This Row],[1s]]=owoce[[#This Row],[magazyn_truskawek]],2,3))</f>
        <v>1</v>
      </c>
      <c r="L3" s="13">
        <f>IF(owoce[[#This Row],[2s]]=owoce[[#This Row],[Magazyn_malin]],1,IF(owoce[[#This Row],[2s]]=owoce[[#This Row],[magazyn_truskawek]],2,3))</f>
        <v>2</v>
      </c>
      <c r="M3" s="13">
        <f>owoce[[#This Row],[2d]]+owoce[[#This Row],[1d]]</f>
        <v>3</v>
      </c>
      <c r="N3" s="13" t="str">
        <f>IF(owoce[[#This Row],[s]]=3,"malinowo-truskawkowy",IF(owoce[[#This Row],[s]]=4,"malinowo-porzeczkowy", "truskawkowo-porzeczkowy"))</f>
        <v>malinowo-truskawkowy</v>
      </c>
      <c r="O3" s="13">
        <v>1</v>
      </c>
    </row>
    <row r="4" spans="1:15" x14ac:dyDescent="0.25">
      <c r="A4" s="1">
        <v>43954</v>
      </c>
      <c r="B4">
        <v>389</v>
      </c>
      <c r="C4">
        <v>315</v>
      </c>
      <c r="D4">
        <v>104</v>
      </c>
      <c r="E4">
        <f>IF(owoce[[#This Row],[dostawa_porzeczek]]&gt;owoce[[#This Row],[dostawa_truskawek]],1,0)*IF(owoce[[#This Row],[dostawa_porzeczek]]&gt;owoce[[#This Row],[dostawa_malin]],1,0)</f>
        <v>0</v>
      </c>
      <c r="F4">
        <f>IF(F3&gt;=J3,owoce[[#This Row],[dostawa_malin]]+F3-J3,F3+owoce[[#This Row],[dostawa_malin]])</f>
        <v>399</v>
      </c>
      <c r="G4">
        <f>IF(G3&gt;=J3,owoce[[#This Row],[dostawa_truskawek]]+G3-J3,G3+owoce[[#This Row],[dostawa_truskawek]])</f>
        <v>315</v>
      </c>
      <c r="H4">
        <f>IF(H3&gt;=J3,owoce[[#This Row],[dostawa_porzeczek]]+H3-J3,H3+owoce[[#This Row],[dostawa_porzeczek]])</f>
        <v>275</v>
      </c>
      <c r="I4">
        <f>MAX(owoce[[#This Row],[Magazyn_malin]:[Magazyn_porzeczek]])</f>
        <v>399</v>
      </c>
      <c r="J4">
        <f>LARGE(owoce[[#This Row],[Magazyn_malin]:[Magazyn_porzeczek]], 2)</f>
        <v>315</v>
      </c>
      <c r="K4">
        <f>IF(owoce[[#This Row],[1s]]=owoce[[#This Row],[Magazyn_malin]],1,IF(owoce[[#This Row],[1s]]=owoce[[#This Row],[magazyn_truskawek]],2,3))</f>
        <v>1</v>
      </c>
      <c r="L4" s="13">
        <f>IF(owoce[[#This Row],[2s]]=owoce[[#This Row],[Magazyn_malin]],1,IF(owoce[[#This Row],[2s]]=owoce[[#This Row],[magazyn_truskawek]],2,3))</f>
        <v>2</v>
      </c>
      <c r="M4" s="13">
        <f>owoce[[#This Row],[2d]]+owoce[[#This Row],[1d]]</f>
        <v>3</v>
      </c>
      <c r="N4" s="13" t="str">
        <f>IF(owoce[[#This Row],[s]]=3,"malinowo-truskawkowy",IF(owoce[[#This Row],[s]]=4,"malinowo-porzeczkowy", "truskawkowo-porzeczkowy"))</f>
        <v>malinowo-truskawkowy</v>
      </c>
      <c r="O4" s="13">
        <v>1</v>
      </c>
    </row>
    <row r="5" spans="1:15" x14ac:dyDescent="0.25">
      <c r="A5" s="1">
        <v>43955</v>
      </c>
      <c r="B5">
        <v>308</v>
      </c>
      <c r="C5">
        <v>221</v>
      </c>
      <c r="D5">
        <v>119</v>
      </c>
      <c r="E5">
        <f>IF(owoce[[#This Row],[dostawa_porzeczek]]&gt;owoce[[#This Row],[dostawa_truskawek]],1,0)*IF(owoce[[#This Row],[dostawa_porzeczek]]&gt;owoce[[#This Row],[dostawa_malin]],1,0)</f>
        <v>0</v>
      </c>
      <c r="F5">
        <f>IF(F4&gt;=J4,owoce[[#This Row],[dostawa_malin]]+F4-J4,F4+owoce[[#This Row],[dostawa_malin]])</f>
        <v>392</v>
      </c>
      <c r="G5">
        <f>IF(G4&gt;=J4,owoce[[#This Row],[dostawa_truskawek]]+G4-J4,G4+owoce[[#This Row],[dostawa_truskawek]])</f>
        <v>221</v>
      </c>
      <c r="H5">
        <f>IF(H4&gt;=J4,owoce[[#This Row],[dostawa_porzeczek]]+H4-J4,H4+owoce[[#This Row],[dostawa_porzeczek]])</f>
        <v>394</v>
      </c>
      <c r="I5">
        <f>MAX(owoce[[#This Row],[Magazyn_malin]:[Magazyn_porzeczek]])</f>
        <v>394</v>
      </c>
      <c r="J5">
        <f>LARGE(owoce[[#This Row],[Magazyn_malin]:[Magazyn_porzeczek]], 2)</f>
        <v>392</v>
      </c>
      <c r="K5">
        <f>IF(owoce[[#This Row],[1s]]=owoce[[#This Row],[Magazyn_malin]],1,IF(owoce[[#This Row],[1s]]=owoce[[#This Row],[magazyn_truskawek]],2,3))</f>
        <v>3</v>
      </c>
      <c r="L5" s="13">
        <f>IF(owoce[[#This Row],[2s]]=owoce[[#This Row],[Magazyn_malin]],1,IF(owoce[[#This Row],[2s]]=owoce[[#This Row],[magazyn_truskawek]],2,3))</f>
        <v>1</v>
      </c>
      <c r="M5" s="13">
        <f>owoce[[#This Row],[2d]]+owoce[[#This Row],[1d]]</f>
        <v>4</v>
      </c>
      <c r="N5" s="13" t="str">
        <f>IF(owoce[[#This Row],[s]]=3,"malinowo-truskawkowy",IF(owoce[[#This Row],[s]]=4,"malinowo-porzeczkowy", "truskawkowo-porzeczkowy"))</f>
        <v>malinowo-porzeczkowy</v>
      </c>
      <c r="O5" s="13">
        <v>1</v>
      </c>
    </row>
    <row r="6" spans="1:15" x14ac:dyDescent="0.25">
      <c r="A6" s="1">
        <v>43956</v>
      </c>
      <c r="B6">
        <v>387</v>
      </c>
      <c r="C6">
        <v>275</v>
      </c>
      <c r="D6">
        <v>72</v>
      </c>
      <c r="E6">
        <f>IF(owoce[[#This Row],[dostawa_porzeczek]]&gt;owoce[[#This Row],[dostawa_truskawek]],1,0)*IF(owoce[[#This Row],[dostawa_porzeczek]]&gt;owoce[[#This Row],[dostawa_malin]],1,0)</f>
        <v>0</v>
      </c>
      <c r="F6">
        <f>IF(F5&gt;=J5,owoce[[#This Row],[dostawa_malin]]+F5-J5,F5+owoce[[#This Row],[dostawa_malin]])</f>
        <v>387</v>
      </c>
      <c r="G6">
        <f>IF(G5&gt;=J5,owoce[[#This Row],[dostawa_truskawek]]+G5-J5,G5+owoce[[#This Row],[dostawa_truskawek]])</f>
        <v>496</v>
      </c>
      <c r="H6">
        <f>IF(H5&gt;=J5,owoce[[#This Row],[dostawa_porzeczek]]+H5-J5,H5+owoce[[#This Row],[dostawa_porzeczek]])</f>
        <v>74</v>
      </c>
      <c r="I6">
        <f>MAX(owoce[[#This Row],[Magazyn_malin]:[Magazyn_porzeczek]])</f>
        <v>496</v>
      </c>
      <c r="J6">
        <f>LARGE(owoce[[#This Row],[Magazyn_malin]:[Magazyn_porzeczek]], 2)</f>
        <v>387</v>
      </c>
      <c r="K6">
        <f>IF(owoce[[#This Row],[1s]]=owoce[[#This Row],[Magazyn_malin]],1,IF(owoce[[#This Row],[1s]]=owoce[[#This Row],[magazyn_truskawek]],2,3))</f>
        <v>2</v>
      </c>
      <c r="L6" s="13">
        <f>IF(owoce[[#This Row],[2s]]=owoce[[#This Row],[Magazyn_malin]],1,IF(owoce[[#This Row],[2s]]=owoce[[#This Row],[magazyn_truskawek]],2,3))</f>
        <v>1</v>
      </c>
      <c r="M6" s="13">
        <f>owoce[[#This Row],[2d]]+owoce[[#This Row],[1d]]</f>
        <v>3</v>
      </c>
      <c r="N6" s="13" t="str">
        <f>IF(owoce[[#This Row],[s]]=3,"malinowo-truskawkowy",IF(owoce[[#This Row],[s]]=4,"malinowo-porzeczkowy", "truskawkowo-porzeczkowy"))</f>
        <v>malinowo-truskawkowy</v>
      </c>
      <c r="O6" s="13">
        <v>1</v>
      </c>
    </row>
    <row r="7" spans="1:15" x14ac:dyDescent="0.25">
      <c r="A7" s="1">
        <v>43957</v>
      </c>
      <c r="B7">
        <v>294</v>
      </c>
      <c r="C7">
        <v>366</v>
      </c>
      <c r="D7">
        <v>99</v>
      </c>
      <c r="E7">
        <f>IF(owoce[[#This Row],[dostawa_porzeczek]]&gt;owoce[[#This Row],[dostawa_truskawek]],1,0)*IF(owoce[[#This Row],[dostawa_porzeczek]]&gt;owoce[[#This Row],[dostawa_malin]],1,0)</f>
        <v>0</v>
      </c>
      <c r="F7">
        <f>IF(F6&gt;=J6,owoce[[#This Row],[dostawa_malin]]+F6-J6,F6+owoce[[#This Row],[dostawa_malin]])</f>
        <v>294</v>
      </c>
      <c r="G7">
        <f>IF(G6&gt;=J6,owoce[[#This Row],[dostawa_truskawek]]+G6-J6,G6+owoce[[#This Row],[dostawa_truskawek]])</f>
        <v>475</v>
      </c>
      <c r="H7">
        <f>IF(H6&gt;=J6,owoce[[#This Row],[dostawa_porzeczek]]+H6-J6,H6+owoce[[#This Row],[dostawa_porzeczek]])</f>
        <v>173</v>
      </c>
      <c r="I7">
        <f>MAX(owoce[[#This Row],[Magazyn_malin]:[Magazyn_porzeczek]])</f>
        <v>475</v>
      </c>
      <c r="J7">
        <f>LARGE(owoce[[#This Row],[Magazyn_malin]:[Magazyn_porzeczek]], 2)</f>
        <v>294</v>
      </c>
      <c r="K7">
        <f>IF(owoce[[#This Row],[1s]]=owoce[[#This Row],[Magazyn_malin]],1,IF(owoce[[#This Row],[1s]]=owoce[[#This Row],[magazyn_truskawek]],2,3))</f>
        <v>2</v>
      </c>
      <c r="L7" s="13">
        <f>IF(owoce[[#This Row],[2s]]=owoce[[#This Row],[Magazyn_malin]],1,IF(owoce[[#This Row],[2s]]=owoce[[#This Row],[magazyn_truskawek]],2,3))</f>
        <v>1</v>
      </c>
      <c r="M7" s="13">
        <f>owoce[[#This Row],[2d]]+owoce[[#This Row],[1d]]</f>
        <v>3</v>
      </c>
      <c r="N7" s="13" t="str">
        <f>IF(owoce[[#This Row],[s]]=3,"malinowo-truskawkowy",IF(owoce[[#This Row],[s]]=4,"malinowo-porzeczkowy", "truskawkowo-porzeczkowy"))</f>
        <v>malinowo-truskawkowy</v>
      </c>
      <c r="O7" s="13">
        <v>1</v>
      </c>
    </row>
    <row r="8" spans="1:15" x14ac:dyDescent="0.25">
      <c r="A8" s="1">
        <v>43958</v>
      </c>
      <c r="B8">
        <v>389</v>
      </c>
      <c r="C8">
        <v>288</v>
      </c>
      <c r="D8">
        <v>87</v>
      </c>
      <c r="E8">
        <f>IF(owoce[[#This Row],[dostawa_porzeczek]]&gt;owoce[[#This Row],[dostawa_truskawek]],1,0)*IF(owoce[[#This Row],[dostawa_porzeczek]]&gt;owoce[[#This Row],[dostawa_malin]],1,0)</f>
        <v>0</v>
      </c>
      <c r="F8">
        <f>IF(F7&gt;=J7,owoce[[#This Row],[dostawa_malin]]+F7-J7,F7+owoce[[#This Row],[dostawa_malin]])</f>
        <v>389</v>
      </c>
      <c r="G8">
        <f>IF(G7&gt;=J7,owoce[[#This Row],[dostawa_truskawek]]+G7-J7,G7+owoce[[#This Row],[dostawa_truskawek]])</f>
        <v>469</v>
      </c>
      <c r="H8">
        <f>IF(H7&gt;=J7,owoce[[#This Row],[dostawa_porzeczek]]+H7-J7,H7+owoce[[#This Row],[dostawa_porzeczek]])</f>
        <v>260</v>
      </c>
      <c r="I8">
        <f>MAX(owoce[[#This Row],[Magazyn_malin]:[Magazyn_porzeczek]])</f>
        <v>469</v>
      </c>
      <c r="J8">
        <f>LARGE(owoce[[#This Row],[Magazyn_malin]:[Magazyn_porzeczek]], 2)</f>
        <v>389</v>
      </c>
      <c r="K8">
        <f>IF(owoce[[#This Row],[1s]]=owoce[[#This Row],[Magazyn_malin]],1,IF(owoce[[#This Row],[1s]]=owoce[[#This Row],[magazyn_truskawek]],2,3))</f>
        <v>2</v>
      </c>
      <c r="L8" s="13">
        <f>IF(owoce[[#This Row],[2s]]=owoce[[#This Row],[Magazyn_malin]],1,IF(owoce[[#This Row],[2s]]=owoce[[#This Row],[magazyn_truskawek]],2,3))</f>
        <v>1</v>
      </c>
      <c r="M8" s="13">
        <f>owoce[[#This Row],[2d]]+owoce[[#This Row],[1d]]</f>
        <v>3</v>
      </c>
      <c r="N8" s="13" t="str">
        <f>IF(owoce[[#This Row],[s]]=3,"malinowo-truskawkowy",IF(owoce[[#This Row],[s]]=4,"malinowo-porzeczkowy", "truskawkowo-porzeczkowy"))</f>
        <v>malinowo-truskawkowy</v>
      </c>
      <c r="O8" s="13">
        <v>1</v>
      </c>
    </row>
    <row r="9" spans="1:15" x14ac:dyDescent="0.25">
      <c r="A9" s="1">
        <v>43959</v>
      </c>
      <c r="B9">
        <v>259</v>
      </c>
      <c r="C9">
        <v>361</v>
      </c>
      <c r="D9">
        <v>112</v>
      </c>
      <c r="E9">
        <f>IF(owoce[[#This Row],[dostawa_porzeczek]]&gt;owoce[[#This Row],[dostawa_truskawek]],1,0)*IF(owoce[[#This Row],[dostawa_porzeczek]]&gt;owoce[[#This Row],[dostawa_malin]],1,0)</f>
        <v>0</v>
      </c>
      <c r="F9">
        <f>IF(F8&gt;=J8,owoce[[#This Row],[dostawa_malin]]+F8-J8,F8+owoce[[#This Row],[dostawa_malin]])</f>
        <v>259</v>
      </c>
      <c r="G9">
        <f>IF(G8&gt;=J8,owoce[[#This Row],[dostawa_truskawek]]+G8-J8,G8+owoce[[#This Row],[dostawa_truskawek]])</f>
        <v>441</v>
      </c>
      <c r="H9">
        <f>IF(H8&gt;=J8,owoce[[#This Row],[dostawa_porzeczek]]+H8-J8,H8+owoce[[#This Row],[dostawa_porzeczek]])</f>
        <v>372</v>
      </c>
      <c r="I9">
        <f>MAX(owoce[[#This Row],[Magazyn_malin]:[Magazyn_porzeczek]])</f>
        <v>441</v>
      </c>
      <c r="J9">
        <f>LARGE(owoce[[#This Row],[Magazyn_malin]:[Magazyn_porzeczek]], 2)</f>
        <v>372</v>
      </c>
      <c r="K9">
        <f>IF(owoce[[#This Row],[1s]]=owoce[[#This Row],[Magazyn_malin]],1,IF(owoce[[#This Row],[1s]]=owoce[[#This Row],[magazyn_truskawek]],2,3))</f>
        <v>2</v>
      </c>
      <c r="L9" s="13">
        <f>IF(owoce[[#This Row],[2s]]=owoce[[#This Row],[Magazyn_malin]],1,IF(owoce[[#This Row],[2s]]=owoce[[#This Row],[magazyn_truskawek]],2,3))</f>
        <v>3</v>
      </c>
      <c r="M9" s="13">
        <f>owoce[[#This Row],[2d]]+owoce[[#This Row],[1d]]</f>
        <v>5</v>
      </c>
      <c r="N9" s="13" t="str">
        <f>IF(owoce[[#This Row],[s]]=3,"malinowo-truskawkowy",IF(owoce[[#This Row],[s]]=4,"malinowo-porzeczkowy", "truskawkowo-porzeczkowy"))</f>
        <v>truskawkowo-porzeczkowy</v>
      </c>
      <c r="O9" s="13">
        <v>1</v>
      </c>
    </row>
    <row r="10" spans="1:15" x14ac:dyDescent="0.25">
      <c r="A10" s="1">
        <v>43960</v>
      </c>
      <c r="B10">
        <v>369</v>
      </c>
      <c r="C10">
        <v>233</v>
      </c>
      <c r="D10">
        <v>110</v>
      </c>
      <c r="E10">
        <f>IF(owoce[[#This Row],[dostawa_porzeczek]]&gt;owoce[[#This Row],[dostawa_truskawek]],1,0)*IF(owoce[[#This Row],[dostawa_porzeczek]]&gt;owoce[[#This Row],[dostawa_malin]],1,0)</f>
        <v>0</v>
      </c>
      <c r="F10">
        <f>IF(F9&gt;=J9,owoce[[#This Row],[dostawa_malin]]+F9-J9,F9+owoce[[#This Row],[dostawa_malin]])</f>
        <v>628</v>
      </c>
      <c r="G10">
        <f>IF(G9&gt;=J9,owoce[[#This Row],[dostawa_truskawek]]+G9-J9,G9+owoce[[#This Row],[dostawa_truskawek]])</f>
        <v>302</v>
      </c>
      <c r="H10">
        <f>IF(H9&gt;=J9,owoce[[#This Row],[dostawa_porzeczek]]+H9-J9,H9+owoce[[#This Row],[dostawa_porzeczek]])</f>
        <v>110</v>
      </c>
      <c r="I10">
        <f>MAX(owoce[[#This Row],[Magazyn_malin]:[Magazyn_porzeczek]])</f>
        <v>628</v>
      </c>
      <c r="J10">
        <f>LARGE(owoce[[#This Row],[Magazyn_malin]:[Magazyn_porzeczek]], 2)</f>
        <v>302</v>
      </c>
      <c r="K10">
        <f>IF(owoce[[#This Row],[1s]]=owoce[[#This Row],[Magazyn_malin]],1,IF(owoce[[#This Row],[1s]]=owoce[[#This Row],[magazyn_truskawek]],2,3))</f>
        <v>1</v>
      </c>
      <c r="L10" s="13">
        <f>IF(owoce[[#This Row],[2s]]=owoce[[#This Row],[Magazyn_malin]],1,IF(owoce[[#This Row],[2s]]=owoce[[#This Row],[magazyn_truskawek]],2,3))</f>
        <v>2</v>
      </c>
      <c r="M10" s="13">
        <f>owoce[[#This Row],[2d]]+owoce[[#This Row],[1d]]</f>
        <v>3</v>
      </c>
      <c r="N10" s="13" t="str">
        <f>IF(owoce[[#This Row],[s]]=3,"malinowo-truskawkowy",IF(owoce[[#This Row],[s]]=4,"malinowo-porzeczkowy", "truskawkowo-porzeczkowy"))</f>
        <v>malinowo-truskawkowy</v>
      </c>
      <c r="O10" s="13">
        <v>1</v>
      </c>
    </row>
    <row r="11" spans="1:15" x14ac:dyDescent="0.25">
      <c r="A11" s="1">
        <v>43961</v>
      </c>
      <c r="B11">
        <v>263</v>
      </c>
      <c r="C11">
        <v>393</v>
      </c>
      <c r="D11">
        <v>75</v>
      </c>
      <c r="E11">
        <f>IF(owoce[[#This Row],[dostawa_porzeczek]]&gt;owoce[[#This Row],[dostawa_truskawek]],1,0)*IF(owoce[[#This Row],[dostawa_porzeczek]]&gt;owoce[[#This Row],[dostawa_malin]],1,0)</f>
        <v>0</v>
      </c>
      <c r="F11">
        <f>IF(F10&gt;=J10,owoce[[#This Row],[dostawa_malin]]+F10-J10,F10+owoce[[#This Row],[dostawa_malin]])</f>
        <v>589</v>
      </c>
      <c r="G11">
        <f>IF(G10&gt;=J10,owoce[[#This Row],[dostawa_truskawek]]+G10-J10,G10+owoce[[#This Row],[dostawa_truskawek]])</f>
        <v>393</v>
      </c>
      <c r="H11">
        <f>IF(H10&gt;=J10,owoce[[#This Row],[dostawa_porzeczek]]+H10-J10,H10+owoce[[#This Row],[dostawa_porzeczek]])</f>
        <v>185</v>
      </c>
      <c r="I11">
        <f>MAX(owoce[[#This Row],[Magazyn_malin]:[Magazyn_porzeczek]])</f>
        <v>589</v>
      </c>
      <c r="J11">
        <f>LARGE(owoce[[#This Row],[Magazyn_malin]:[Magazyn_porzeczek]], 2)</f>
        <v>393</v>
      </c>
      <c r="K11">
        <f>IF(owoce[[#This Row],[1s]]=owoce[[#This Row],[Magazyn_malin]],1,IF(owoce[[#This Row],[1s]]=owoce[[#This Row],[magazyn_truskawek]],2,3))</f>
        <v>1</v>
      </c>
      <c r="L11" s="13">
        <f>IF(owoce[[#This Row],[2s]]=owoce[[#This Row],[Magazyn_malin]],1,IF(owoce[[#This Row],[2s]]=owoce[[#This Row],[magazyn_truskawek]],2,3))</f>
        <v>2</v>
      </c>
      <c r="M11" s="13">
        <f>owoce[[#This Row],[2d]]+owoce[[#This Row],[1d]]</f>
        <v>3</v>
      </c>
      <c r="N11" s="13" t="str">
        <f>IF(owoce[[#This Row],[s]]=3,"malinowo-truskawkowy",IF(owoce[[#This Row],[s]]=4,"malinowo-porzeczkowy", "truskawkowo-porzeczkowy"))</f>
        <v>malinowo-truskawkowy</v>
      </c>
      <c r="O11" s="13">
        <v>1</v>
      </c>
    </row>
    <row r="12" spans="1:15" x14ac:dyDescent="0.25">
      <c r="A12" s="1">
        <v>43962</v>
      </c>
      <c r="B12">
        <v>239</v>
      </c>
      <c r="C12">
        <v>347</v>
      </c>
      <c r="D12">
        <v>94</v>
      </c>
      <c r="E12">
        <f>IF(owoce[[#This Row],[dostawa_porzeczek]]&gt;owoce[[#This Row],[dostawa_truskawek]],1,0)*IF(owoce[[#This Row],[dostawa_porzeczek]]&gt;owoce[[#This Row],[dostawa_malin]],1,0)</f>
        <v>0</v>
      </c>
      <c r="F12">
        <f>IF(F11&gt;=J11,owoce[[#This Row],[dostawa_malin]]+F11-J11,F11+owoce[[#This Row],[dostawa_malin]])</f>
        <v>435</v>
      </c>
      <c r="G12">
        <f>IF(G11&gt;=J11,owoce[[#This Row],[dostawa_truskawek]]+G11-J11,G11+owoce[[#This Row],[dostawa_truskawek]])</f>
        <v>347</v>
      </c>
      <c r="H12">
        <f>IF(H11&gt;=J11,owoce[[#This Row],[dostawa_porzeczek]]+H11-J11,H11+owoce[[#This Row],[dostawa_porzeczek]])</f>
        <v>279</v>
      </c>
      <c r="I12">
        <f>MAX(owoce[[#This Row],[Magazyn_malin]:[Magazyn_porzeczek]])</f>
        <v>435</v>
      </c>
      <c r="J12">
        <f>LARGE(owoce[[#This Row],[Magazyn_malin]:[Magazyn_porzeczek]], 2)</f>
        <v>347</v>
      </c>
      <c r="K12">
        <f>IF(owoce[[#This Row],[1s]]=owoce[[#This Row],[Magazyn_malin]],1,IF(owoce[[#This Row],[1s]]=owoce[[#This Row],[magazyn_truskawek]],2,3))</f>
        <v>1</v>
      </c>
      <c r="L12" s="13">
        <f>IF(owoce[[#This Row],[2s]]=owoce[[#This Row],[Magazyn_malin]],1,IF(owoce[[#This Row],[2s]]=owoce[[#This Row],[magazyn_truskawek]],2,3))</f>
        <v>2</v>
      </c>
      <c r="M12" s="13">
        <f>owoce[[#This Row],[2d]]+owoce[[#This Row],[1d]]</f>
        <v>3</v>
      </c>
      <c r="N12" s="13" t="str">
        <f>IF(owoce[[#This Row],[s]]=3,"malinowo-truskawkowy",IF(owoce[[#This Row],[s]]=4,"malinowo-porzeczkowy", "truskawkowo-porzeczkowy"))</f>
        <v>malinowo-truskawkowy</v>
      </c>
      <c r="O12" s="13">
        <v>1</v>
      </c>
    </row>
    <row r="13" spans="1:15" x14ac:dyDescent="0.25">
      <c r="A13" s="1">
        <v>43963</v>
      </c>
      <c r="B13">
        <v>282</v>
      </c>
      <c r="C13">
        <v>338</v>
      </c>
      <c r="D13">
        <v>86</v>
      </c>
      <c r="E13">
        <f>IF(owoce[[#This Row],[dostawa_porzeczek]]&gt;owoce[[#This Row],[dostawa_truskawek]],1,0)*IF(owoce[[#This Row],[dostawa_porzeczek]]&gt;owoce[[#This Row],[dostawa_malin]],1,0)</f>
        <v>0</v>
      </c>
      <c r="F13">
        <f>IF(F12&gt;=J12,owoce[[#This Row],[dostawa_malin]]+F12-J12,F12+owoce[[#This Row],[dostawa_malin]])</f>
        <v>370</v>
      </c>
      <c r="G13">
        <f>IF(G12&gt;=J12,owoce[[#This Row],[dostawa_truskawek]]+G12-J12,G12+owoce[[#This Row],[dostawa_truskawek]])</f>
        <v>338</v>
      </c>
      <c r="H13">
        <f>IF(H12&gt;=J12,owoce[[#This Row],[dostawa_porzeczek]]+H12-J12,H12+owoce[[#This Row],[dostawa_porzeczek]])</f>
        <v>365</v>
      </c>
      <c r="I13">
        <f>MAX(owoce[[#This Row],[Magazyn_malin]:[Magazyn_porzeczek]])</f>
        <v>370</v>
      </c>
      <c r="J13">
        <f>LARGE(owoce[[#This Row],[Magazyn_malin]:[Magazyn_porzeczek]], 2)</f>
        <v>365</v>
      </c>
      <c r="K13">
        <f>IF(owoce[[#This Row],[1s]]=owoce[[#This Row],[Magazyn_malin]],1,IF(owoce[[#This Row],[1s]]=owoce[[#This Row],[magazyn_truskawek]],2,3))</f>
        <v>1</v>
      </c>
      <c r="L13" s="13">
        <f>IF(owoce[[#This Row],[2s]]=owoce[[#This Row],[Magazyn_malin]],1,IF(owoce[[#This Row],[2s]]=owoce[[#This Row],[magazyn_truskawek]],2,3))</f>
        <v>3</v>
      </c>
      <c r="M13" s="13">
        <f>owoce[[#This Row],[2d]]+owoce[[#This Row],[1d]]</f>
        <v>4</v>
      </c>
      <c r="N13" s="13" t="str">
        <f>IF(owoce[[#This Row],[s]]=3,"malinowo-truskawkowy",IF(owoce[[#This Row],[s]]=4,"malinowo-porzeczkowy", "truskawkowo-porzeczkowy"))</f>
        <v>malinowo-porzeczkowy</v>
      </c>
      <c r="O13" s="13">
        <v>1</v>
      </c>
    </row>
    <row r="14" spans="1:15" x14ac:dyDescent="0.25">
      <c r="A14" s="1">
        <v>43964</v>
      </c>
      <c r="B14">
        <v>306</v>
      </c>
      <c r="C14">
        <v>273</v>
      </c>
      <c r="D14">
        <v>75</v>
      </c>
      <c r="E14">
        <f>IF(owoce[[#This Row],[dostawa_porzeczek]]&gt;owoce[[#This Row],[dostawa_truskawek]],1,0)*IF(owoce[[#This Row],[dostawa_porzeczek]]&gt;owoce[[#This Row],[dostawa_malin]],1,0)</f>
        <v>0</v>
      </c>
      <c r="F14">
        <f>IF(F13&gt;=J13,owoce[[#This Row],[dostawa_malin]]+F13-J13,F13+owoce[[#This Row],[dostawa_malin]])</f>
        <v>311</v>
      </c>
      <c r="G14">
        <f>IF(G13&gt;=J13,owoce[[#This Row],[dostawa_truskawek]]+G13-J13,G13+owoce[[#This Row],[dostawa_truskawek]])</f>
        <v>611</v>
      </c>
      <c r="H14">
        <f>IF(H13&gt;=J13,owoce[[#This Row],[dostawa_porzeczek]]+H13-J13,H13+owoce[[#This Row],[dostawa_porzeczek]])</f>
        <v>75</v>
      </c>
      <c r="I14">
        <f>MAX(owoce[[#This Row],[Magazyn_malin]:[Magazyn_porzeczek]])</f>
        <v>611</v>
      </c>
      <c r="J14">
        <f>LARGE(owoce[[#This Row],[Magazyn_malin]:[Magazyn_porzeczek]], 2)</f>
        <v>311</v>
      </c>
      <c r="K14">
        <f>IF(owoce[[#This Row],[1s]]=owoce[[#This Row],[Magazyn_malin]],1,IF(owoce[[#This Row],[1s]]=owoce[[#This Row],[magazyn_truskawek]],2,3))</f>
        <v>2</v>
      </c>
      <c r="L14" s="13">
        <f>IF(owoce[[#This Row],[2s]]=owoce[[#This Row],[Magazyn_malin]],1,IF(owoce[[#This Row],[2s]]=owoce[[#This Row],[magazyn_truskawek]],2,3))</f>
        <v>1</v>
      </c>
      <c r="M14" s="13">
        <f>owoce[[#This Row],[2d]]+owoce[[#This Row],[1d]]</f>
        <v>3</v>
      </c>
      <c r="N14" s="13" t="str">
        <f>IF(owoce[[#This Row],[s]]=3,"malinowo-truskawkowy",IF(owoce[[#This Row],[s]]=4,"malinowo-porzeczkowy", "truskawkowo-porzeczkowy"))</f>
        <v>malinowo-truskawkowy</v>
      </c>
      <c r="O14" s="13">
        <v>1</v>
      </c>
    </row>
    <row r="15" spans="1:15" x14ac:dyDescent="0.25">
      <c r="A15" s="1">
        <v>43965</v>
      </c>
      <c r="B15">
        <v>251</v>
      </c>
      <c r="C15">
        <v>325</v>
      </c>
      <c r="D15">
        <v>89</v>
      </c>
      <c r="E15">
        <f>IF(owoce[[#This Row],[dostawa_porzeczek]]&gt;owoce[[#This Row],[dostawa_truskawek]],1,0)*IF(owoce[[#This Row],[dostawa_porzeczek]]&gt;owoce[[#This Row],[dostawa_malin]],1,0)</f>
        <v>0</v>
      </c>
      <c r="F15">
        <f>IF(F14&gt;=J14,owoce[[#This Row],[dostawa_malin]]+F14-J14,F14+owoce[[#This Row],[dostawa_malin]])</f>
        <v>251</v>
      </c>
      <c r="G15">
        <f>IF(G14&gt;=J14,owoce[[#This Row],[dostawa_truskawek]]+G14-J14,G14+owoce[[#This Row],[dostawa_truskawek]])</f>
        <v>625</v>
      </c>
      <c r="H15">
        <f>IF(H14&gt;=J14,owoce[[#This Row],[dostawa_porzeczek]]+H14-J14,H14+owoce[[#This Row],[dostawa_porzeczek]])</f>
        <v>164</v>
      </c>
      <c r="I15">
        <f>MAX(owoce[[#This Row],[Magazyn_malin]:[Magazyn_porzeczek]])</f>
        <v>625</v>
      </c>
      <c r="J15">
        <f>LARGE(owoce[[#This Row],[Magazyn_malin]:[Magazyn_porzeczek]], 2)</f>
        <v>251</v>
      </c>
      <c r="K15">
        <f>IF(owoce[[#This Row],[1s]]=owoce[[#This Row],[Magazyn_malin]],1,IF(owoce[[#This Row],[1s]]=owoce[[#This Row],[magazyn_truskawek]],2,3))</f>
        <v>2</v>
      </c>
      <c r="L15" s="13">
        <f>IF(owoce[[#This Row],[2s]]=owoce[[#This Row],[Magazyn_malin]],1,IF(owoce[[#This Row],[2s]]=owoce[[#This Row],[magazyn_truskawek]],2,3))</f>
        <v>1</v>
      </c>
      <c r="M15" s="13">
        <f>owoce[[#This Row],[2d]]+owoce[[#This Row],[1d]]</f>
        <v>3</v>
      </c>
      <c r="N15" s="13" t="str">
        <f>IF(owoce[[#This Row],[s]]=3,"malinowo-truskawkowy",IF(owoce[[#This Row],[s]]=4,"malinowo-porzeczkowy", "truskawkowo-porzeczkowy"))</f>
        <v>malinowo-truskawkowy</v>
      </c>
      <c r="O15" s="13">
        <v>1</v>
      </c>
    </row>
    <row r="16" spans="1:15" x14ac:dyDescent="0.25">
      <c r="A16" s="1">
        <v>43966</v>
      </c>
      <c r="B16">
        <v>224</v>
      </c>
      <c r="C16">
        <v>352</v>
      </c>
      <c r="D16">
        <v>97</v>
      </c>
      <c r="E16">
        <f>IF(owoce[[#This Row],[dostawa_porzeczek]]&gt;owoce[[#This Row],[dostawa_truskawek]],1,0)*IF(owoce[[#This Row],[dostawa_porzeczek]]&gt;owoce[[#This Row],[dostawa_malin]],1,0)</f>
        <v>0</v>
      </c>
      <c r="F16">
        <f>IF(F15&gt;=J15,owoce[[#This Row],[dostawa_malin]]+F15-J15,F15+owoce[[#This Row],[dostawa_malin]])</f>
        <v>224</v>
      </c>
      <c r="G16">
        <f>IF(G15&gt;=J15,owoce[[#This Row],[dostawa_truskawek]]+G15-J15,G15+owoce[[#This Row],[dostawa_truskawek]])</f>
        <v>726</v>
      </c>
      <c r="H16">
        <f>IF(H15&gt;=J15,owoce[[#This Row],[dostawa_porzeczek]]+H15-J15,H15+owoce[[#This Row],[dostawa_porzeczek]])</f>
        <v>261</v>
      </c>
      <c r="I16">
        <f>MAX(owoce[[#This Row],[Magazyn_malin]:[Magazyn_porzeczek]])</f>
        <v>726</v>
      </c>
      <c r="J16">
        <f>LARGE(owoce[[#This Row],[Magazyn_malin]:[Magazyn_porzeczek]], 2)</f>
        <v>261</v>
      </c>
      <c r="K16">
        <f>IF(owoce[[#This Row],[1s]]=owoce[[#This Row],[Magazyn_malin]],1,IF(owoce[[#This Row],[1s]]=owoce[[#This Row],[magazyn_truskawek]],2,3))</f>
        <v>2</v>
      </c>
      <c r="L16" s="13">
        <f>IF(owoce[[#This Row],[2s]]=owoce[[#This Row],[Magazyn_malin]],1,IF(owoce[[#This Row],[2s]]=owoce[[#This Row],[magazyn_truskawek]],2,3))</f>
        <v>3</v>
      </c>
      <c r="M16" s="13">
        <f>owoce[[#This Row],[2d]]+owoce[[#This Row],[1d]]</f>
        <v>5</v>
      </c>
      <c r="N16" s="13" t="str">
        <f>IF(owoce[[#This Row],[s]]=3,"malinowo-truskawkowy",IF(owoce[[#This Row],[s]]=4,"malinowo-porzeczkowy", "truskawkowo-porzeczkowy"))</f>
        <v>truskawkowo-porzeczkowy</v>
      </c>
      <c r="O16" s="13">
        <v>1</v>
      </c>
    </row>
    <row r="17" spans="1:15" x14ac:dyDescent="0.25">
      <c r="A17" s="1">
        <v>43967</v>
      </c>
      <c r="B17">
        <v>233</v>
      </c>
      <c r="C17">
        <v>270</v>
      </c>
      <c r="D17">
        <v>94</v>
      </c>
      <c r="E17">
        <f>IF(owoce[[#This Row],[dostawa_porzeczek]]&gt;owoce[[#This Row],[dostawa_truskawek]],1,0)*IF(owoce[[#This Row],[dostawa_porzeczek]]&gt;owoce[[#This Row],[dostawa_malin]],1,0)</f>
        <v>0</v>
      </c>
      <c r="F17">
        <f>IF(F16&gt;=J16,owoce[[#This Row],[dostawa_malin]]+F16-J16,F16+owoce[[#This Row],[dostawa_malin]])</f>
        <v>457</v>
      </c>
      <c r="G17">
        <f>IF(G16&gt;=J16,owoce[[#This Row],[dostawa_truskawek]]+G16-J16,G16+owoce[[#This Row],[dostawa_truskawek]])</f>
        <v>735</v>
      </c>
      <c r="H17">
        <f>IF(H16&gt;=J16,owoce[[#This Row],[dostawa_porzeczek]]+H16-J16,H16+owoce[[#This Row],[dostawa_porzeczek]])</f>
        <v>94</v>
      </c>
      <c r="I17">
        <f>MAX(owoce[[#This Row],[Magazyn_malin]:[Magazyn_porzeczek]])</f>
        <v>735</v>
      </c>
      <c r="J17">
        <f>LARGE(owoce[[#This Row],[Magazyn_malin]:[Magazyn_porzeczek]], 2)</f>
        <v>457</v>
      </c>
      <c r="K17">
        <f>IF(owoce[[#This Row],[1s]]=owoce[[#This Row],[Magazyn_malin]],1,IF(owoce[[#This Row],[1s]]=owoce[[#This Row],[magazyn_truskawek]],2,3))</f>
        <v>2</v>
      </c>
      <c r="L17" s="13">
        <f>IF(owoce[[#This Row],[2s]]=owoce[[#This Row],[Magazyn_malin]],1,IF(owoce[[#This Row],[2s]]=owoce[[#This Row],[magazyn_truskawek]],2,3))</f>
        <v>1</v>
      </c>
      <c r="M17" s="13">
        <f>owoce[[#This Row],[2d]]+owoce[[#This Row],[1d]]</f>
        <v>3</v>
      </c>
      <c r="N17" s="13" t="str">
        <f>IF(owoce[[#This Row],[s]]=3,"malinowo-truskawkowy",IF(owoce[[#This Row],[s]]=4,"malinowo-porzeczkowy", "truskawkowo-porzeczkowy"))</f>
        <v>malinowo-truskawkowy</v>
      </c>
      <c r="O17" s="13">
        <v>1</v>
      </c>
    </row>
    <row r="18" spans="1:15" x14ac:dyDescent="0.25">
      <c r="A18" s="1">
        <v>43968</v>
      </c>
      <c r="B18">
        <v>345</v>
      </c>
      <c r="C18">
        <v>275</v>
      </c>
      <c r="D18">
        <v>90</v>
      </c>
      <c r="E18">
        <f>IF(owoce[[#This Row],[dostawa_porzeczek]]&gt;owoce[[#This Row],[dostawa_truskawek]],1,0)*IF(owoce[[#This Row],[dostawa_porzeczek]]&gt;owoce[[#This Row],[dostawa_malin]],1,0)</f>
        <v>0</v>
      </c>
      <c r="F18">
        <f>IF(F17&gt;=J17,owoce[[#This Row],[dostawa_malin]]+F17-J17,F17+owoce[[#This Row],[dostawa_malin]])</f>
        <v>345</v>
      </c>
      <c r="G18">
        <f>IF(G17&gt;=J17,owoce[[#This Row],[dostawa_truskawek]]+G17-J17,G17+owoce[[#This Row],[dostawa_truskawek]])</f>
        <v>553</v>
      </c>
      <c r="H18">
        <f>IF(H17&gt;=J17,owoce[[#This Row],[dostawa_porzeczek]]+H17-J17,H17+owoce[[#This Row],[dostawa_porzeczek]])</f>
        <v>184</v>
      </c>
      <c r="I18">
        <f>MAX(owoce[[#This Row],[Magazyn_malin]:[Magazyn_porzeczek]])</f>
        <v>553</v>
      </c>
      <c r="J18">
        <f>LARGE(owoce[[#This Row],[Magazyn_malin]:[Magazyn_porzeczek]], 2)</f>
        <v>345</v>
      </c>
      <c r="K18">
        <f>IF(owoce[[#This Row],[1s]]=owoce[[#This Row],[Magazyn_malin]],1,IF(owoce[[#This Row],[1s]]=owoce[[#This Row],[magazyn_truskawek]],2,3))</f>
        <v>2</v>
      </c>
      <c r="L18" s="13">
        <f>IF(owoce[[#This Row],[2s]]=owoce[[#This Row],[Magazyn_malin]],1,IF(owoce[[#This Row],[2s]]=owoce[[#This Row],[magazyn_truskawek]],2,3))</f>
        <v>1</v>
      </c>
      <c r="M18" s="13">
        <f>owoce[[#This Row],[2d]]+owoce[[#This Row],[1d]]</f>
        <v>3</v>
      </c>
      <c r="N18" s="13" t="str">
        <f>IF(owoce[[#This Row],[s]]=3,"malinowo-truskawkowy",IF(owoce[[#This Row],[s]]=4,"malinowo-porzeczkowy", "truskawkowo-porzeczkowy"))</f>
        <v>malinowo-truskawkowy</v>
      </c>
      <c r="O18" s="13">
        <v>1</v>
      </c>
    </row>
    <row r="19" spans="1:15" x14ac:dyDescent="0.25">
      <c r="A19" s="1">
        <v>43969</v>
      </c>
      <c r="B19">
        <v>232</v>
      </c>
      <c r="C19">
        <v>228</v>
      </c>
      <c r="D19">
        <v>107</v>
      </c>
      <c r="E19">
        <f>IF(owoce[[#This Row],[dostawa_porzeczek]]&gt;owoce[[#This Row],[dostawa_truskawek]],1,0)*IF(owoce[[#This Row],[dostawa_porzeczek]]&gt;owoce[[#This Row],[dostawa_malin]],1,0)</f>
        <v>0</v>
      </c>
      <c r="F19">
        <f>IF(F18&gt;=J18,owoce[[#This Row],[dostawa_malin]]+F18-J18,F18+owoce[[#This Row],[dostawa_malin]])</f>
        <v>232</v>
      </c>
      <c r="G19">
        <f>IF(G18&gt;=J18,owoce[[#This Row],[dostawa_truskawek]]+G18-J18,G18+owoce[[#This Row],[dostawa_truskawek]])</f>
        <v>436</v>
      </c>
      <c r="H19">
        <f>IF(H18&gt;=J18,owoce[[#This Row],[dostawa_porzeczek]]+H18-J18,H18+owoce[[#This Row],[dostawa_porzeczek]])</f>
        <v>291</v>
      </c>
      <c r="I19">
        <f>MAX(owoce[[#This Row],[Magazyn_malin]:[Magazyn_porzeczek]])</f>
        <v>436</v>
      </c>
      <c r="J19">
        <f>LARGE(owoce[[#This Row],[Magazyn_malin]:[Magazyn_porzeczek]], 2)</f>
        <v>291</v>
      </c>
      <c r="K19">
        <f>IF(owoce[[#This Row],[1s]]=owoce[[#This Row],[Magazyn_malin]],1,IF(owoce[[#This Row],[1s]]=owoce[[#This Row],[magazyn_truskawek]],2,3))</f>
        <v>2</v>
      </c>
      <c r="L19" s="13">
        <f>IF(owoce[[#This Row],[2s]]=owoce[[#This Row],[Magazyn_malin]],1,IF(owoce[[#This Row],[2s]]=owoce[[#This Row],[magazyn_truskawek]],2,3))</f>
        <v>3</v>
      </c>
      <c r="M19" s="13">
        <f>owoce[[#This Row],[2d]]+owoce[[#This Row],[1d]]</f>
        <v>5</v>
      </c>
      <c r="N19" s="13" t="str">
        <f>IF(owoce[[#This Row],[s]]=3,"malinowo-truskawkowy",IF(owoce[[#This Row],[s]]=4,"malinowo-porzeczkowy", "truskawkowo-porzeczkowy"))</f>
        <v>truskawkowo-porzeczkowy</v>
      </c>
      <c r="O19" s="13">
        <v>1</v>
      </c>
    </row>
    <row r="20" spans="1:15" x14ac:dyDescent="0.25">
      <c r="A20" s="1">
        <v>43970</v>
      </c>
      <c r="B20">
        <v>238</v>
      </c>
      <c r="C20">
        <v>394</v>
      </c>
      <c r="D20">
        <v>105</v>
      </c>
      <c r="E20">
        <f>IF(owoce[[#This Row],[dostawa_porzeczek]]&gt;owoce[[#This Row],[dostawa_truskawek]],1,0)*IF(owoce[[#This Row],[dostawa_porzeczek]]&gt;owoce[[#This Row],[dostawa_malin]],1,0)</f>
        <v>0</v>
      </c>
      <c r="F20">
        <f>IF(F19&gt;=J19,owoce[[#This Row],[dostawa_malin]]+F19-J19,F19+owoce[[#This Row],[dostawa_malin]])</f>
        <v>470</v>
      </c>
      <c r="G20">
        <f>IF(G19&gt;=J19,owoce[[#This Row],[dostawa_truskawek]]+G19-J19,G19+owoce[[#This Row],[dostawa_truskawek]])</f>
        <v>539</v>
      </c>
      <c r="H20">
        <f>IF(H19&gt;=J19,owoce[[#This Row],[dostawa_porzeczek]]+H19-J19,H19+owoce[[#This Row],[dostawa_porzeczek]])</f>
        <v>105</v>
      </c>
      <c r="I20">
        <f>MAX(owoce[[#This Row],[Magazyn_malin]:[Magazyn_porzeczek]])</f>
        <v>539</v>
      </c>
      <c r="J20">
        <f>LARGE(owoce[[#This Row],[Magazyn_malin]:[Magazyn_porzeczek]], 2)</f>
        <v>470</v>
      </c>
      <c r="K20">
        <f>IF(owoce[[#This Row],[1s]]=owoce[[#This Row],[Magazyn_malin]],1,IF(owoce[[#This Row],[1s]]=owoce[[#This Row],[magazyn_truskawek]],2,3))</f>
        <v>2</v>
      </c>
      <c r="L20" s="13">
        <f>IF(owoce[[#This Row],[2s]]=owoce[[#This Row],[Magazyn_malin]],1,IF(owoce[[#This Row],[2s]]=owoce[[#This Row],[magazyn_truskawek]],2,3))</f>
        <v>1</v>
      </c>
      <c r="M20" s="13">
        <f>owoce[[#This Row],[2d]]+owoce[[#This Row],[1d]]</f>
        <v>3</v>
      </c>
      <c r="N20" s="13" t="str">
        <f>IF(owoce[[#This Row],[s]]=3,"malinowo-truskawkowy",IF(owoce[[#This Row],[s]]=4,"malinowo-porzeczkowy", "truskawkowo-porzeczkowy"))</f>
        <v>malinowo-truskawkowy</v>
      </c>
      <c r="O20" s="13">
        <v>1</v>
      </c>
    </row>
    <row r="21" spans="1:15" x14ac:dyDescent="0.25">
      <c r="A21" s="1">
        <v>43971</v>
      </c>
      <c r="B21">
        <v>378</v>
      </c>
      <c r="C21">
        <v>311</v>
      </c>
      <c r="D21">
        <v>110</v>
      </c>
      <c r="E21">
        <f>IF(owoce[[#This Row],[dostawa_porzeczek]]&gt;owoce[[#This Row],[dostawa_truskawek]],1,0)*IF(owoce[[#This Row],[dostawa_porzeczek]]&gt;owoce[[#This Row],[dostawa_malin]],1,0)</f>
        <v>0</v>
      </c>
      <c r="F21">
        <f>IF(F20&gt;=J20,owoce[[#This Row],[dostawa_malin]]+F20-J20,F20+owoce[[#This Row],[dostawa_malin]])</f>
        <v>378</v>
      </c>
      <c r="G21">
        <f>IF(G20&gt;=J20,owoce[[#This Row],[dostawa_truskawek]]+G20-J20,G20+owoce[[#This Row],[dostawa_truskawek]])</f>
        <v>380</v>
      </c>
      <c r="H21">
        <f>IF(H20&gt;=J20,owoce[[#This Row],[dostawa_porzeczek]]+H20-J20,H20+owoce[[#This Row],[dostawa_porzeczek]])</f>
        <v>215</v>
      </c>
      <c r="I21">
        <f>MAX(owoce[[#This Row],[Magazyn_malin]:[Magazyn_porzeczek]])</f>
        <v>380</v>
      </c>
      <c r="J21">
        <f>LARGE(owoce[[#This Row],[Magazyn_malin]:[Magazyn_porzeczek]], 2)</f>
        <v>378</v>
      </c>
      <c r="K21">
        <f>IF(owoce[[#This Row],[1s]]=owoce[[#This Row],[Magazyn_malin]],1,IF(owoce[[#This Row],[1s]]=owoce[[#This Row],[magazyn_truskawek]],2,3))</f>
        <v>2</v>
      </c>
      <c r="L21" s="13">
        <f>IF(owoce[[#This Row],[2s]]=owoce[[#This Row],[Magazyn_malin]],1,IF(owoce[[#This Row],[2s]]=owoce[[#This Row],[magazyn_truskawek]],2,3))</f>
        <v>1</v>
      </c>
      <c r="M21" s="13">
        <f>owoce[[#This Row],[2d]]+owoce[[#This Row],[1d]]</f>
        <v>3</v>
      </c>
      <c r="N21" s="13" t="str">
        <f>IF(owoce[[#This Row],[s]]=3,"malinowo-truskawkowy",IF(owoce[[#This Row],[s]]=4,"malinowo-porzeczkowy", "truskawkowo-porzeczkowy"))</f>
        <v>malinowo-truskawkowy</v>
      </c>
      <c r="O21" s="13">
        <v>1</v>
      </c>
    </row>
    <row r="22" spans="1:15" x14ac:dyDescent="0.25">
      <c r="A22" s="1">
        <v>43972</v>
      </c>
      <c r="B22">
        <v>281</v>
      </c>
      <c r="C22">
        <v>354</v>
      </c>
      <c r="D22">
        <v>121</v>
      </c>
      <c r="E22">
        <f>IF(owoce[[#This Row],[dostawa_porzeczek]]&gt;owoce[[#This Row],[dostawa_truskawek]],1,0)*IF(owoce[[#This Row],[dostawa_porzeczek]]&gt;owoce[[#This Row],[dostawa_malin]],1,0)</f>
        <v>0</v>
      </c>
      <c r="F22">
        <f>IF(F21&gt;=J21,owoce[[#This Row],[dostawa_malin]]+F21-J21,F21+owoce[[#This Row],[dostawa_malin]])</f>
        <v>281</v>
      </c>
      <c r="G22">
        <f>IF(G21&gt;=J21,owoce[[#This Row],[dostawa_truskawek]]+G21-J21,G21+owoce[[#This Row],[dostawa_truskawek]])</f>
        <v>356</v>
      </c>
      <c r="H22">
        <f>IF(H21&gt;=J21,owoce[[#This Row],[dostawa_porzeczek]]+H21-J21,H21+owoce[[#This Row],[dostawa_porzeczek]])</f>
        <v>336</v>
      </c>
      <c r="I22">
        <f>MAX(owoce[[#This Row],[Magazyn_malin]:[Magazyn_porzeczek]])</f>
        <v>356</v>
      </c>
      <c r="J22">
        <f>LARGE(owoce[[#This Row],[Magazyn_malin]:[Magazyn_porzeczek]], 2)</f>
        <v>336</v>
      </c>
      <c r="K22">
        <f>IF(owoce[[#This Row],[1s]]=owoce[[#This Row],[Magazyn_malin]],1,IF(owoce[[#This Row],[1s]]=owoce[[#This Row],[magazyn_truskawek]],2,3))</f>
        <v>2</v>
      </c>
      <c r="L22" s="13">
        <f>IF(owoce[[#This Row],[2s]]=owoce[[#This Row],[Magazyn_malin]],1,IF(owoce[[#This Row],[2s]]=owoce[[#This Row],[magazyn_truskawek]],2,3))</f>
        <v>3</v>
      </c>
      <c r="M22" s="13">
        <f>owoce[[#This Row],[2d]]+owoce[[#This Row],[1d]]</f>
        <v>5</v>
      </c>
      <c r="N22" s="13" t="str">
        <f>IF(owoce[[#This Row],[s]]=3,"malinowo-truskawkowy",IF(owoce[[#This Row],[s]]=4,"malinowo-porzeczkowy", "truskawkowo-porzeczkowy"))</f>
        <v>truskawkowo-porzeczkowy</v>
      </c>
      <c r="O22" s="13">
        <v>1</v>
      </c>
    </row>
    <row r="23" spans="1:15" x14ac:dyDescent="0.25">
      <c r="A23" s="1">
        <v>43973</v>
      </c>
      <c r="B23">
        <v>390</v>
      </c>
      <c r="C23">
        <v>267</v>
      </c>
      <c r="D23">
        <v>124</v>
      </c>
      <c r="E23">
        <f>IF(owoce[[#This Row],[dostawa_porzeczek]]&gt;owoce[[#This Row],[dostawa_truskawek]],1,0)*IF(owoce[[#This Row],[dostawa_porzeczek]]&gt;owoce[[#This Row],[dostawa_malin]],1,0)</f>
        <v>0</v>
      </c>
      <c r="F23">
        <f>IF(F22&gt;=J22,owoce[[#This Row],[dostawa_malin]]+F22-J22,F22+owoce[[#This Row],[dostawa_malin]])</f>
        <v>671</v>
      </c>
      <c r="G23">
        <f>IF(G22&gt;=J22,owoce[[#This Row],[dostawa_truskawek]]+G22-J22,G22+owoce[[#This Row],[dostawa_truskawek]])</f>
        <v>287</v>
      </c>
      <c r="H23">
        <f>IF(H22&gt;=J22,owoce[[#This Row],[dostawa_porzeczek]]+H22-J22,H22+owoce[[#This Row],[dostawa_porzeczek]])</f>
        <v>124</v>
      </c>
      <c r="I23">
        <f>MAX(owoce[[#This Row],[Magazyn_malin]:[Magazyn_porzeczek]])</f>
        <v>671</v>
      </c>
      <c r="J23">
        <f>LARGE(owoce[[#This Row],[Magazyn_malin]:[Magazyn_porzeczek]], 2)</f>
        <v>287</v>
      </c>
      <c r="K23">
        <f>IF(owoce[[#This Row],[1s]]=owoce[[#This Row],[Magazyn_malin]],1,IF(owoce[[#This Row],[1s]]=owoce[[#This Row],[magazyn_truskawek]],2,3))</f>
        <v>1</v>
      </c>
      <c r="L23" s="13">
        <f>IF(owoce[[#This Row],[2s]]=owoce[[#This Row],[Magazyn_malin]],1,IF(owoce[[#This Row],[2s]]=owoce[[#This Row],[magazyn_truskawek]],2,3))</f>
        <v>2</v>
      </c>
      <c r="M23" s="13">
        <f>owoce[[#This Row],[2d]]+owoce[[#This Row],[1d]]</f>
        <v>3</v>
      </c>
      <c r="N23" s="13" t="str">
        <f>IF(owoce[[#This Row],[s]]=3,"malinowo-truskawkowy",IF(owoce[[#This Row],[s]]=4,"malinowo-porzeczkowy", "truskawkowo-porzeczkowy"))</f>
        <v>malinowo-truskawkowy</v>
      </c>
      <c r="O23" s="13">
        <v>1</v>
      </c>
    </row>
    <row r="24" spans="1:15" x14ac:dyDescent="0.25">
      <c r="A24" s="1">
        <v>43974</v>
      </c>
      <c r="B24">
        <v>308</v>
      </c>
      <c r="C24">
        <v>337</v>
      </c>
      <c r="D24">
        <v>105</v>
      </c>
      <c r="E24">
        <f>IF(owoce[[#This Row],[dostawa_porzeczek]]&gt;owoce[[#This Row],[dostawa_truskawek]],1,0)*IF(owoce[[#This Row],[dostawa_porzeczek]]&gt;owoce[[#This Row],[dostawa_malin]],1,0)</f>
        <v>0</v>
      </c>
      <c r="F24">
        <f>IF(F23&gt;=J23,owoce[[#This Row],[dostawa_malin]]+F23-J23,F23+owoce[[#This Row],[dostawa_malin]])</f>
        <v>692</v>
      </c>
      <c r="G24">
        <f>IF(G23&gt;=J23,owoce[[#This Row],[dostawa_truskawek]]+G23-J23,G23+owoce[[#This Row],[dostawa_truskawek]])</f>
        <v>337</v>
      </c>
      <c r="H24">
        <f>IF(H23&gt;=J23,owoce[[#This Row],[dostawa_porzeczek]]+H23-J23,H23+owoce[[#This Row],[dostawa_porzeczek]])</f>
        <v>229</v>
      </c>
      <c r="I24">
        <f>MAX(owoce[[#This Row],[Magazyn_malin]:[Magazyn_porzeczek]])</f>
        <v>692</v>
      </c>
      <c r="J24">
        <f>LARGE(owoce[[#This Row],[Magazyn_malin]:[Magazyn_porzeczek]], 2)</f>
        <v>337</v>
      </c>
      <c r="K24">
        <f>IF(owoce[[#This Row],[1s]]=owoce[[#This Row],[Magazyn_malin]],1,IF(owoce[[#This Row],[1s]]=owoce[[#This Row],[magazyn_truskawek]],2,3))</f>
        <v>1</v>
      </c>
      <c r="L24" s="13">
        <f>IF(owoce[[#This Row],[2s]]=owoce[[#This Row],[Magazyn_malin]],1,IF(owoce[[#This Row],[2s]]=owoce[[#This Row],[magazyn_truskawek]],2,3))</f>
        <v>2</v>
      </c>
      <c r="M24" s="13">
        <f>owoce[[#This Row],[2d]]+owoce[[#This Row],[1d]]</f>
        <v>3</v>
      </c>
      <c r="N24" s="13" t="str">
        <f>IF(owoce[[#This Row],[s]]=3,"malinowo-truskawkowy",IF(owoce[[#This Row],[s]]=4,"malinowo-porzeczkowy", "truskawkowo-porzeczkowy"))</f>
        <v>malinowo-truskawkowy</v>
      </c>
      <c r="O24" s="13">
        <v>1</v>
      </c>
    </row>
    <row r="25" spans="1:15" x14ac:dyDescent="0.25">
      <c r="A25" s="1">
        <v>43975</v>
      </c>
      <c r="B25">
        <v>391</v>
      </c>
      <c r="C25">
        <v>238</v>
      </c>
      <c r="D25">
        <v>113</v>
      </c>
      <c r="E25">
        <f>IF(owoce[[#This Row],[dostawa_porzeczek]]&gt;owoce[[#This Row],[dostawa_truskawek]],1,0)*IF(owoce[[#This Row],[dostawa_porzeczek]]&gt;owoce[[#This Row],[dostawa_malin]],1,0)</f>
        <v>0</v>
      </c>
      <c r="F25">
        <f>IF(F24&gt;=J24,owoce[[#This Row],[dostawa_malin]]+F24-J24,F24+owoce[[#This Row],[dostawa_malin]])</f>
        <v>746</v>
      </c>
      <c r="G25">
        <f>IF(G24&gt;=J24,owoce[[#This Row],[dostawa_truskawek]]+G24-J24,G24+owoce[[#This Row],[dostawa_truskawek]])</f>
        <v>238</v>
      </c>
      <c r="H25">
        <f>IF(H24&gt;=J24,owoce[[#This Row],[dostawa_porzeczek]]+H24-J24,H24+owoce[[#This Row],[dostawa_porzeczek]])</f>
        <v>342</v>
      </c>
      <c r="I25">
        <f>MAX(owoce[[#This Row],[Magazyn_malin]:[Magazyn_porzeczek]])</f>
        <v>746</v>
      </c>
      <c r="J25">
        <f>LARGE(owoce[[#This Row],[Magazyn_malin]:[Magazyn_porzeczek]], 2)</f>
        <v>342</v>
      </c>
      <c r="K25">
        <f>IF(owoce[[#This Row],[1s]]=owoce[[#This Row],[Magazyn_malin]],1,IF(owoce[[#This Row],[1s]]=owoce[[#This Row],[magazyn_truskawek]],2,3))</f>
        <v>1</v>
      </c>
      <c r="L25" s="13">
        <f>IF(owoce[[#This Row],[2s]]=owoce[[#This Row],[Magazyn_malin]],1,IF(owoce[[#This Row],[2s]]=owoce[[#This Row],[magazyn_truskawek]],2,3))</f>
        <v>3</v>
      </c>
      <c r="M25" s="13">
        <f>owoce[[#This Row],[2d]]+owoce[[#This Row],[1d]]</f>
        <v>4</v>
      </c>
      <c r="N25" s="13" t="str">
        <f>IF(owoce[[#This Row],[s]]=3,"malinowo-truskawkowy",IF(owoce[[#This Row],[s]]=4,"malinowo-porzeczkowy", "truskawkowo-porzeczkowy"))</f>
        <v>malinowo-porzeczkowy</v>
      </c>
      <c r="O25" s="13">
        <v>1</v>
      </c>
    </row>
    <row r="26" spans="1:15" x14ac:dyDescent="0.25">
      <c r="A26" s="1">
        <v>43976</v>
      </c>
      <c r="B26">
        <v>241</v>
      </c>
      <c r="C26">
        <v>283</v>
      </c>
      <c r="D26">
        <v>140</v>
      </c>
      <c r="E26">
        <f>IF(owoce[[#This Row],[dostawa_porzeczek]]&gt;owoce[[#This Row],[dostawa_truskawek]],1,0)*IF(owoce[[#This Row],[dostawa_porzeczek]]&gt;owoce[[#This Row],[dostawa_malin]],1,0)</f>
        <v>0</v>
      </c>
      <c r="F26">
        <f>IF(F25&gt;=J25,owoce[[#This Row],[dostawa_malin]]+F25-J25,F25+owoce[[#This Row],[dostawa_malin]])</f>
        <v>645</v>
      </c>
      <c r="G26">
        <f>IF(G25&gt;=J25,owoce[[#This Row],[dostawa_truskawek]]+G25-J25,G25+owoce[[#This Row],[dostawa_truskawek]])</f>
        <v>521</v>
      </c>
      <c r="H26">
        <f>IF(H25&gt;=J25,owoce[[#This Row],[dostawa_porzeczek]]+H25-J25,H25+owoce[[#This Row],[dostawa_porzeczek]])</f>
        <v>140</v>
      </c>
      <c r="I26">
        <f>MAX(owoce[[#This Row],[Magazyn_malin]:[Magazyn_porzeczek]])</f>
        <v>645</v>
      </c>
      <c r="J26">
        <f>LARGE(owoce[[#This Row],[Magazyn_malin]:[Magazyn_porzeczek]], 2)</f>
        <v>521</v>
      </c>
      <c r="K26">
        <f>IF(owoce[[#This Row],[1s]]=owoce[[#This Row],[Magazyn_malin]],1,IF(owoce[[#This Row],[1s]]=owoce[[#This Row],[magazyn_truskawek]],2,3))</f>
        <v>1</v>
      </c>
      <c r="L26" s="13">
        <f>IF(owoce[[#This Row],[2s]]=owoce[[#This Row],[Magazyn_malin]],1,IF(owoce[[#This Row],[2s]]=owoce[[#This Row],[magazyn_truskawek]],2,3))</f>
        <v>2</v>
      </c>
      <c r="M26" s="13">
        <f>owoce[[#This Row],[2d]]+owoce[[#This Row],[1d]]</f>
        <v>3</v>
      </c>
      <c r="N26" s="13" t="str">
        <f>IF(owoce[[#This Row],[s]]=3,"malinowo-truskawkowy",IF(owoce[[#This Row],[s]]=4,"malinowo-porzeczkowy", "truskawkowo-porzeczkowy"))</f>
        <v>malinowo-truskawkowy</v>
      </c>
      <c r="O26" s="13">
        <v>1</v>
      </c>
    </row>
    <row r="27" spans="1:15" x14ac:dyDescent="0.25">
      <c r="A27" s="1">
        <v>43977</v>
      </c>
      <c r="B27">
        <v>249</v>
      </c>
      <c r="C27">
        <v>275</v>
      </c>
      <c r="D27">
        <v>118</v>
      </c>
      <c r="E27">
        <f>IF(owoce[[#This Row],[dostawa_porzeczek]]&gt;owoce[[#This Row],[dostawa_truskawek]],1,0)*IF(owoce[[#This Row],[dostawa_porzeczek]]&gt;owoce[[#This Row],[dostawa_malin]],1,0)</f>
        <v>0</v>
      </c>
      <c r="F27">
        <f>IF(F26&gt;=J26,owoce[[#This Row],[dostawa_malin]]+F26-J26,F26+owoce[[#This Row],[dostawa_malin]])</f>
        <v>373</v>
      </c>
      <c r="G27">
        <f>IF(G26&gt;=J26,owoce[[#This Row],[dostawa_truskawek]]+G26-J26,G26+owoce[[#This Row],[dostawa_truskawek]])</f>
        <v>275</v>
      </c>
      <c r="H27">
        <f>IF(H26&gt;=J26,owoce[[#This Row],[dostawa_porzeczek]]+H26-J26,H26+owoce[[#This Row],[dostawa_porzeczek]])</f>
        <v>258</v>
      </c>
      <c r="I27">
        <f>MAX(owoce[[#This Row],[Magazyn_malin]:[Magazyn_porzeczek]])</f>
        <v>373</v>
      </c>
      <c r="J27">
        <f>LARGE(owoce[[#This Row],[Magazyn_malin]:[Magazyn_porzeczek]], 2)</f>
        <v>275</v>
      </c>
      <c r="K27">
        <f>IF(owoce[[#This Row],[1s]]=owoce[[#This Row],[Magazyn_malin]],1,IF(owoce[[#This Row],[1s]]=owoce[[#This Row],[magazyn_truskawek]],2,3))</f>
        <v>1</v>
      </c>
      <c r="L27" s="13">
        <f>IF(owoce[[#This Row],[2s]]=owoce[[#This Row],[Magazyn_malin]],1,IF(owoce[[#This Row],[2s]]=owoce[[#This Row],[magazyn_truskawek]],2,3))</f>
        <v>2</v>
      </c>
      <c r="M27" s="13">
        <f>owoce[[#This Row],[2d]]+owoce[[#This Row],[1d]]</f>
        <v>3</v>
      </c>
      <c r="N27" s="13" t="str">
        <f>IF(owoce[[#This Row],[s]]=3,"malinowo-truskawkowy",IF(owoce[[#This Row],[s]]=4,"malinowo-porzeczkowy", "truskawkowo-porzeczkowy"))</f>
        <v>malinowo-truskawkowy</v>
      </c>
      <c r="O27" s="13">
        <v>1</v>
      </c>
    </row>
    <row r="28" spans="1:15" x14ac:dyDescent="0.25">
      <c r="A28" s="1">
        <v>43978</v>
      </c>
      <c r="B28">
        <v>298</v>
      </c>
      <c r="C28">
        <v>263</v>
      </c>
      <c r="D28">
        <v>145</v>
      </c>
      <c r="E28">
        <f>IF(owoce[[#This Row],[dostawa_porzeczek]]&gt;owoce[[#This Row],[dostawa_truskawek]],1,0)*IF(owoce[[#This Row],[dostawa_porzeczek]]&gt;owoce[[#This Row],[dostawa_malin]],1,0)</f>
        <v>0</v>
      </c>
      <c r="F28">
        <f>IF(F27&gt;=J27,owoce[[#This Row],[dostawa_malin]]+F27-J27,F27+owoce[[#This Row],[dostawa_malin]])</f>
        <v>396</v>
      </c>
      <c r="G28">
        <f>IF(G27&gt;=J27,owoce[[#This Row],[dostawa_truskawek]]+G27-J27,G27+owoce[[#This Row],[dostawa_truskawek]])</f>
        <v>263</v>
      </c>
      <c r="H28">
        <f>IF(H27&gt;=J27,owoce[[#This Row],[dostawa_porzeczek]]+H27-J27,H27+owoce[[#This Row],[dostawa_porzeczek]])</f>
        <v>403</v>
      </c>
      <c r="I28">
        <f>MAX(owoce[[#This Row],[Magazyn_malin]:[Magazyn_porzeczek]])</f>
        <v>403</v>
      </c>
      <c r="J28">
        <f>LARGE(owoce[[#This Row],[Magazyn_malin]:[Magazyn_porzeczek]], 2)</f>
        <v>396</v>
      </c>
      <c r="K28">
        <f>IF(owoce[[#This Row],[1s]]=owoce[[#This Row],[Magazyn_malin]],1,IF(owoce[[#This Row],[1s]]=owoce[[#This Row],[magazyn_truskawek]],2,3))</f>
        <v>3</v>
      </c>
      <c r="L28" s="13">
        <f>IF(owoce[[#This Row],[2s]]=owoce[[#This Row],[Magazyn_malin]],1,IF(owoce[[#This Row],[2s]]=owoce[[#This Row],[magazyn_truskawek]],2,3))</f>
        <v>1</v>
      </c>
      <c r="M28" s="13">
        <f>owoce[[#This Row],[2d]]+owoce[[#This Row],[1d]]</f>
        <v>4</v>
      </c>
      <c r="N28" s="13" t="str">
        <f>IF(owoce[[#This Row],[s]]=3,"malinowo-truskawkowy",IF(owoce[[#This Row],[s]]=4,"malinowo-porzeczkowy", "truskawkowo-porzeczkowy"))</f>
        <v>malinowo-porzeczkowy</v>
      </c>
      <c r="O28" s="13">
        <v>1</v>
      </c>
    </row>
    <row r="29" spans="1:15" x14ac:dyDescent="0.25">
      <c r="A29" s="1">
        <v>43979</v>
      </c>
      <c r="B29">
        <v>254</v>
      </c>
      <c r="C29">
        <v>241</v>
      </c>
      <c r="D29">
        <v>149</v>
      </c>
      <c r="E29">
        <f>IF(owoce[[#This Row],[dostawa_porzeczek]]&gt;owoce[[#This Row],[dostawa_truskawek]],1,0)*IF(owoce[[#This Row],[dostawa_porzeczek]]&gt;owoce[[#This Row],[dostawa_malin]],1,0)</f>
        <v>0</v>
      </c>
      <c r="F29">
        <f>IF(F28&gt;=J28,owoce[[#This Row],[dostawa_malin]]+F28-J28,F28+owoce[[#This Row],[dostawa_malin]])</f>
        <v>254</v>
      </c>
      <c r="G29">
        <f>IF(G28&gt;=J28,owoce[[#This Row],[dostawa_truskawek]]+G28-J28,G28+owoce[[#This Row],[dostawa_truskawek]])</f>
        <v>504</v>
      </c>
      <c r="H29">
        <f>IF(H28&gt;=J28,owoce[[#This Row],[dostawa_porzeczek]]+H28-J28,H28+owoce[[#This Row],[dostawa_porzeczek]])</f>
        <v>156</v>
      </c>
      <c r="I29">
        <f>MAX(owoce[[#This Row],[Magazyn_malin]:[Magazyn_porzeczek]])</f>
        <v>504</v>
      </c>
      <c r="J29">
        <f>LARGE(owoce[[#This Row],[Magazyn_malin]:[Magazyn_porzeczek]], 2)</f>
        <v>254</v>
      </c>
      <c r="K29">
        <f>IF(owoce[[#This Row],[1s]]=owoce[[#This Row],[Magazyn_malin]],1,IF(owoce[[#This Row],[1s]]=owoce[[#This Row],[magazyn_truskawek]],2,3))</f>
        <v>2</v>
      </c>
      <c r="L29" s="13">
        <f>IF(owoce[[#This Row],[2s]]=owoce[[#This Row],[Magazyn_malin]],1,IF(owoce[[#This Row],[2s]]=owoce[[#This Row],[magazyn_truskawek]],2,3))</f>
        <v>1</v>
      </c>
      <c r="M29" s="13">
        <f>owoce[[#This Row],[2d]]+owoce[[#This Row],[1d]]</f>
        <v>3</v>
      </c>
      <c r="N29" s="13" t="str">
        <f>IF(owoce[[#This Row],[s]]=3,"malinowo-truskawkowy",IF(owoce[[#This Row],[s]]=4,"malinowo-porzeczkowy", "truskawkowo-porzeczkowy"))</f>
        <v>malinowo-truskawkowy</v>
      </c>
      <c r="O29" s="13">
        <v>1</v>
      </c>
    </row>
    <row r="30" spans="1:15" x14ac:dyDescent="0.25">
      <c r="A30" s="1">
        <v>43980</v>
      </c>
      <c r="B30">
        <v>329</v>
      </c>
      <c r="C30">
        <v>323</v>
      </c>
      <c r="D30">
        <v>134</v>
      </c>
      <c r="E30">
        <f>IF(owoce[[#This Row],[dostawa_porzeczek]]&gt;owoce[[#This Row],[dostawa_truskawek]],1,0)*IF(owoce[[#This Row],[dostawa_porzeczek]]&gt;owoce[[#This Row],[dostawa_malin]],1,0)</f>
        <v>0</v>
      </c>
      <c r="F30">
        <f>IF(F29&gt;=J29,owoce[[#This Row],[dostawa_malin]]+F29-J29,F29+owoce[[#This Row],[dostawa_malin]])</f>
        <v>329</v>
      </c>
      <c r="G30">
        <f>IF(G29&gt;=J29,owoce[[#This Row],[dostawa_truskawek]]+G29-J29,G29+owoce[[#This Row],[dostawa_truskawek]])</f>
        <v>573</v>
      </c>
      <c r="H30">
        <f>IF(H29&gt;=J29,owoce[[#This Row],[dostawa_porzeczek]]+H29-J29,H29+owoce[[#This Row],[dostawa_porzeczek]])</f>
        <v>290</v>
      </c>
      <c r="I30">
        <f>MAX(owoce[[#This Row],[Magazyn_malin]:[Magazyn_porzeczek]])</f>
        <v>573</v>
      </c>
      <c r="J30">
        <f>LARGE(owoce[[#This Row],[Magazyn_malin]:[Magazyn_porzeczek]], 2)</f>
        <v>329</v>
      </c>
      <c r="K30">
        <f>IF(owoce[[#This Row],[1s]]=owoce[[#This Row],[Magazyn_malin]],1,IF(owoce[[#This Row],[1s]]=owoce[[#This Row],[magazyn_truskawek]],2,3))</f>
        <v>2</v>
      </c>
      <c r="L30" s="13">
        <f>IF(owoce[[#This Row],[2s]]=owoce[[#This Row],[Magazyn_malin]],1,IF(owoce[[#This Row],[2s]]=owoce[[#This Row],[magazyn_truskawek]],2,3))</f>
        <v>1</v>
      </c>
      <c r="M30" s="13">
        <f>owoce[[#This Row],[2d]]+owoce[[#This Row],[1d]]</f>
        <v>3</v>
      </c>
      <c r="N30" s="13" t="str">
        <f>IF(owoce[[#This Row],[s]]=3,"malinowo-truskawkowy",IF(owoce[[#This Row],[s]]=4,"malinowo-porzeczkowy", "truskawkowo-porzeczkowy"))</f>
        <v>malinowo-truskawkowy</v>
      </c>
      <c r="O30" s="13">
        <v>1</v>
      </c>
    </row>
    <row r="31" spans="1:15" x14ac:dyDescent="0.25">
      <c r="A31" s="1">
        <v>43981</v>
      </c>
      <c r="B31">
        <v>213</v>
      </c>
      <c r="C31">
        <v>221</v>
      </c>
      <c r="D31">
        <v>119</v>
      </c>
      <c r="E31">
        <f>IF(owoce[[#This Row],[dostawa_porzeczek]]&gt;owoce[[#This Row],[dostawa_truskawek]],1,0)*IF(owoce[[#This Row],[dostawa_porzeczek]]&gt;owoce[[#This Row],[dostawa_malin]],1,0)</f>
        <v>0</v>
      </c>
      <c r="F31">
        <f>IF(F30&gt;=J30,owoce[[#This Row],[dostawa_malin]]+F30-J30,F30+owoce[[#This Row],[dostawa_malin]])</f>
        <v>213</v>
      </c>
      <c r="G31">
        <f>IF(G30&gt;=J30,owoce[[#This Row],[dostawa_truskawek]]+G30-J30,G30+owoce[[#This Row],[dostawa_truskawek]])</f>
        <v>465</v>
      </c>
      <c r="H31">
        <f>IF(H30&gt;=J30,owoce[[#This Row],[dostawa_porzeczek]]+H30-J30,H30+owoce[[#This Row],[dostawa_porzeczek]])</f>
        <v>409</v>
      </c>
      <c r="I31">
        <f>MAX(owoce[[#This Row],[Magazyn_malin]:[Magazyn_porzeczek]])</f>
        <v>465</v>
      </c>
      <c r="J31">
        <f>LARGE(owoce[[#This Row],[Magazyn_malin]:[Magazyn_porzeczek]], 2)</f>
        <v>409</v>
      </c>
      <c r="K31">
        <f>IF(owoce[[#This Row],[1s]]=owoce[[#This Row],[Magazyn_malin]],1,IF(owoce[[#This Row],[1s]]=owoce[[#This Row],[magazyn_truskawek]],2,3))</f>
        <v>2</v>
      </c>
      <c r="L31" s="13">
        <f>IF(owoce[[#This Row],[2s]]=owoce[[#This Row],[Magazyn_malin]],1,IF(owoce[[#This Row],[2s]]=owoce[[#This Row],[magazyn_truskawek]],2,3))</f>
        <v>3</v>
      </c>
      <c r="M31" s="13">
        <f>owoce[[#This Row],[2d]]+owoce[[#This Row],[1d]]</f>
        <v>5</v>
      </c>
      <c r="N31" s="13" t="str">
        <f>IF(owoce[[#This Row],[s]]=3,"malinowo-truskawkowy",IF(owoce[[#This Row],[s]]=4,"malinowo-porzeczkowy", "truskawkowo-porzeczkowy"))</f>
        <v>truskawkowo-porzeczkowy</v>
      </c>
      <c r="O31" s="13">
        <v>1</v>
      </c>
    </row>
    <row r="32" spans="1:15" x14ac:dyDescent="0.25">
      <c r="A32" s="1">
        <v>43982</v>
      </c>
      <c r="B32">
        <v>294</v>
      </c>
      <c r="C32">
        <v>326</v>
      </c>
      <c r="D32">
        <v>145</v>
      </c>
      <c r="E32">
        <f>IF(owoce[[#This Row],[dostawa_porzeczek]]&gt;owoce[[#This Row],[dostawa_truskawek]],1,0)*IF(owoce[[#This Row],[dostawa_porzeczek]]&gt;owoce[[#This Row],[dostawa_malin]],1,0)</f>
        <v>0</v>
      </c>
      <c r="F32">
        <f>IF(F31&gt;=J31,owoce[[#This Row],[dostawa_malin]]+F31-J31,F31+owoce[[#This Row],[dostawa_malin]])</f>
        <v>507</v>
      </c>
      <c r="G32">
        <f>IF(G31&gt;=J31,owoce[[#This Row],[dostawa_truskawek]]+G31-J31,G31+owoce[[#This Row],[dostawa_truskawek]])</f>
        <v>382</v>
      </c>
      <c r="H32">
        <f>IF(H31&gt;=J31,owoce[[#This Row],[dostawa_porzeczek]]+H31-J31,H31+owoce[[#This Row],[dostawa_porzeczek]])</f>
        <v>145</v>
      </c>
      <c r="I32">
        <f>MAX(owoce[[#This Row],[Magazyn_malin]:[Magazyn_porzeczek]])</f>
        <v>507</v>
      </c>
      <c r="J32">
        <f>LARGE(owoce[[#This Row],[Magazyn_malin]:[Magazyn_porzeczek]], 2)</f>
        <v>382</v>
      </c>
      <c r="K32">
        <f>IF(owoce[[#This Row],[1s]]=owoce[[#This Row],[Magazyn_malin]],1,IF(owoce[[#This Row],[1s]]=owoce[[#This Row],[magazyn_truskawek]],2,3))</f>
        <v>1</v>
      </c>
      <c r="L32" s="13">
        <f>IF(owoce[[#This Row],[2s]]=owoce[[#This Row],[Magazyn_malin]],1,IF(owoce[[#This Row],[2s]]=owoce[[#This Row],[magazyn_truskawek]],2,3))</f>
        <v>2</v>
      </c>
      <c r="M32" s="13">
        <f>owoce[[#This Row],[2d]]+owoce[[#This Row],[1d]]</f>
        <v>3</v>
      </c>
      <c r="N32" s="13" t="str">
        <f>IF(owoce[[#This Row],[s]]=3,"malinowo-truskawkowy",IF(owoce[[#This Row],[s]]=4,"malinowo-porzeczkowy", "truskawkowo-porzeczkowy"))</f>
        <v>malinowo-truskawkowy</v>
      </c>
      <c r="O32" s="13">
        <v>1</v>
      </c>
    </row>
    <row r="33" spans="1:15" x14ac:dyDescent="0.25">
      <c r="A33" s="1">
        <v>43983</v>
      </c>
      <c r="B33">
        <v>225</v>
      </c>
      <c r="C33">
        <v>206</v>
      </c>
      <c r="D33">
        <v>122</v>
      </c>
      <c r="E33">
        <f>IF(owoce[[#This Row],[dostawa_porzeczek]]&gt;owoce[[#This Row],[dostawa_truskawek]],1,0)*IF(owoce[[#This Row],[dostawa_porzeczek]]&gt;owoce[[#This Row],[dostawa_malin]],1,0)</f>
        <v>0</v>
      </c>
      <c r="F33">
        <f>IF(F32&gt;=J32,owoce[[#This Row],[dostawa_malin]]+F32-J32,F32+owoce[[#This Row],[dostawa_malin]])</f>
        <v>350</v>
      </c>
      <c r="G33">
        <f>IF(G32&gt;=J32,owoce[[#This Row],[dostawa_truskawek]]+G32-J32,G32+owoce[[#This Row],[dostawa_truskawek]])</f>
        <v>206</v>
      </c>
      <c r="H33">
        <f>IF(H32&gt;=J32,owoce[[#This Row],[dostawa_porzeczek]]+H32-J32,H32+owoce[[#This Row],[dostawa_porzeczek]])</f>
        <v>267</v>
      </c>
      <c r="I33">
        <f>MAX(owoce[[#This Row],[Magazyn_malin]:[Magazyn_porzeczek]])</f>
        <v>350</v>
      </c>
      <c r="J33">
        <f>LARGE(owoce[[#This Row],[Magazyn_malin]:[Magazyn_porzeczek]], 2)</f>
        <v>267</v>
      </c>
      <c r="K33">
        <f>IF(owoce[[#This Row],[1s]]=owoce[[#This Row],[Magazyn_malin]],1,IF(owoce[[#This Row],[1s]]=owoce[[#This Row],[magazyn_truskawek]],2,3))</f>
        <v>1</v>
      </c>
      <c r="L33" s="13">
        <f>IF(owoce[[#This Row],[2s]]=owoce[[#This Row],[Magazyn_malin]],1,IF(owoce[[#This Row],[2s]]=owoce[[#This Row],[magazyn_truskawek]],2,3))</f>
        <v>3</v>
      </c>
      <c r="M33" s="13">
        <f>owoce[[#This Row],[2d]]+owoce[[#This Row],[1d]]</f>
        <v>4</v>
      </c>
      <c r="N33" s="13" t="str">
        <f>IF(owoce[[#This Row],[s]]=3,"malinowo-truskawkowy",IF(owoce[[#This Row],[s]]=4,"malinowo-porzeczkowy", "truskawkowo-porzeczkowy"))</f>
        <v>malinowo-porzeczkowy</v>
      </c>
      <c r="O33" s="13">
        <v>1</v>
      </c>
    </row>
    <row r="34" spans="1:15" x14ac:dyDescent="0.25">
      <c r="A34" s="1">
        <v>43984</v>
      </c>
      <c r="B34">
        <v>264</v>
      </c>
      <c r="C34">
        <v>355</v>
      </c>
      <c r="D34">
        <v>134</v>
      </c>
      <c r="E34">
        <f>IF(owoce[[#This Row],[dostawa_porzeczek]]&gt;owoce[[#This Row],[dostawa_truskawek]],1,0)*IF(owoce[[#This Row],[dostawa_porzeczek]]&gt;owoce[[#This Row],[dostawa_malin]],1,0)</f>
        <v>0</v>
      </c>
      <c r="F34">
        <f>IF(F33&gt;=J33,owoce[[#This Row],[dostawa_malin]]+F33-J33,F33+owoce[[#This Row],[dostawa_malin]])</f>
        <v>347</v>
      </c>
      <c r="G34">
        <f>IF(G33&gt;=J33,owoce[[#This Row],[dostawa_truskawek]]+G33-J33,G33+owoce[[#This Row],[dostawa_truskawek]])</f>
        <v>561</v>
      </c>
      <c r="H34">
        <f>IF(H33&gt;=J33,owoce[[#This Row],[dostawa_porzeczek]]+H33-J33,H33+owoce[[#This Row],[dostawa_porzeczek]])</f>
        <v>134</v>
      </c>
      <c r="I34">
        <f>MAX(owoce[[#This Row],[Magazyn_malin]:[Magazyn_porzeczek]])</f>
        <v>561</v>
      </c>
      <c r="J34">
        <f>LARGE(owoce[[#This Row],[Magazyn_malin]:[Magazyn_porzeczek]], 2)</f>
        <v>347</v>
      </c>
      <c r="K34">
        <f>IF(owoce[[#This Row],[1s]]=owoce[[#This Row],[Magazyn_malin]],1,IF(owoce[[#This Row],[1s]]=owoce[[#This Row],[magazyn_truskawek]],2,3))</f>
        <v>2</v>
      </c>
      <c r="L34" s="13">
        <f>IF(owoce[[#This Row],[2s]]=owoce[[#This Row],[Magazyn_malin]],1,IF(owoce[[#This Row],[2s]]=owoce[[#This Row],[magazyn_truskawek]],2,3))</f>
        <v>1</v>
      </c>
      <c r="M34" s="13">
        <f>owoce[[#This Row],[2d]]+owoce[[#This Row],[1d]]</f>
        <v>3</v>
      </c>
      <c r="N34" s="13" t="str">
        <f>IF(owoce[[#This Row],[s]]=3,"malinowo-truskawkowy",IF(owoce[[#This Row],[s]]=4,"malinowo-porzeczkowy", "truskawkowo-porzeczkowy"))</f>
        <v>malinowo-truskawkowy</v>
      </c>
      <c r="O34" s="13">
        <v>1</v>
      </c>
    </row>
    <row r="35" spans="1:15" x14ac:dyDescent="0.25">
      <c r="A35" s="1">
        <v>43985</v>
      </c>
      <c r="B35">
        <v>253</v>
      </c>
      <c r="C35">
        <v>271</v>
      </c>
      <c r="D35">
        <v>142</v>
      </c>
      <c r="E35">
        <f>IF(owoce[[#This Row],[dostawa_porzeczek]]&gt;owoce[[#This Row],[dostawa_truskawek]],1,0)*IF(owoce[[#This Row],[dostawa_porzeczek]]&gt;owoce[[#This Row],[dostawa_malin]],1,0)</f>
        <v>0</v>
      </c>
      <c r="F35">
        <f>IF(F34&gt;=J34,owoce[[#This Row],[dostawa_malin]]+F34-J34,F34+owoce[[#This Row],[dostawa_malin]])</f>
        <v>253</v>
      </c>
      <c r="G35">
        <f>IF(G34&gt;=J34,owoce[[#This Row],[dostawa_truskawek]]+G34-J34,G34+owoce[[#This Row],[dostawa_truskawek]])</f>
        <v>485</v>
      </c>
      <c r="H35">
        <f>IF(H34&gt;=J34,owoce[[#This Row],[dostawa_porzeczek]]+H34-J34,H34+owoce[[#This Row],[dostawa_porzeczek]])</f>
        <v>276</v>
      </c>
      <c r="I35">
        <f>MAX(owoce[[#This Row],[Magazyn_malin]:[Magazyn_porzeczek]])</f>
        <v>485</v>
      </c>
      <c r="J35">
        <f>LARGE(owoce[[#This Row],[Magazyn_malin]:[Magazyn_porzeczek]], 2)</f>
        <v>276</v>
      </c>
      <c r="K35">
        <f>IF(owoce[[#This Row],[1s]]=owoce[[#This Row],[Magazyn_malin]],1,IF(owoce[[#This Row],[1s]]=owoce[[#This Row],[magazyn_truskawek]],2,3))</f>
        <v>2</v>
      </c>
      <c r="L35" s="13">
        <f>IF(owoce[[#This Row],[2s]]=owoce[[#This Row],[Magazyn_malin]],1,IF(owoce[[#This Row],[2s]]=owoce[[#This Row],[magazyn_truskawek]],2,3))</f>
        <v>3</v>
      </c>
      <c r="M35" s="13">
        <f>owoce[[#This Row],[2d]]+owoce[[#This Row],[1d]]</f>
        <v>5</v>
      </c>
      <c r="N35" s="13" t="str">
        <f>IF(owoce[[#This Row],[s]]=3,"malinowo-truskawkowy",IF(owoce[[#This Row],[s]]=4,"malinowo-porzeczkowy", "truskawkowo-porzeczkowy"))</f>
        <v>truskawkowo-porzeczkowy</v>
      </c>
      <c r="O35" s="13">
        <v>1</v>
      </c>
    </row>
    <row r="36" spans="1:15" x14ac:dyDescent="0.25">
      <c r="A36" s="1">
        <v>43986</v>
      </c>
      <c r="B36">
        <v>352</v>
      </c>
      <c r="C36">
        <v>207</v>
      </c>
      <c r="D36">
        <v>125</v>
      </c>
      <c r="E36">
        <f>IF(owoce[[#This Row],[dostawa_porzeczek]]&gt;owoce[[#This Row],[dostawa_truskawek]],1,0)*IF(owoce[[#This Row],[dostawa_porzeczek]]&gt;owoce[[#This Row],[dostawa_malin]],1,0)</f>
        <v>0</v>
      </c>
      <c r="F36">
        <f>IF(F35&gt;=J35,owoce[[#This Row],[dostawa_malin]]+F35-J35,F35+owoce[[#This Row],[dostawa_malin]])</f>
        <v>605</v>
      </c>
      <c r="G36">
        <f>IF(G35&gt;=J35,owoce[[#This Row],[dostawa_truskawek]]+G35-J35,G35+owoce[[#This Row],[dostawa_truskawek]])</f>
        <v>416</v>
      </c>
      <c r="H36">
        <f>IF(H35&gt;=J35,owoce[[#This Row],[dostawa_porzeczek]]+H35-J35,H35+owoce[[#This Row],[dostawa_porzeczek]])</f>
        <v>125</v>
      </c>
      <c r="I36">
        <f>MAX(owoce[[#This Row],[Magazyn_malin]:[Magazyn_porzeczek]])</f>
        <v>605</v>
      </c>
      <c r="J36">
        <f>LARGE(owoce[[#This Row],[Magazyn_malin]:[Magazyn_porzeczek]], 2)</f>
        <v>416</v>
      </c>
      <c r="K36">
        <f>IF(owoce[[#This Row],[1s]]=owoce[[#This Row],[Magazyn_malin]],1,IF(owoce[[#This Row],[1s]]=owoce[[#This Row],[magazyn_truskawek]],2,3))</f>
        <v>1</v>
      </c>
      <c r="L36" s="13">
        <f>IF(owoce[[#This Row],[2s]]=owoce[[#This Row],[Magazyn_malin]],1,IF(owoce[[#This Row],[2s]]=owoce[[#This Row],[magazyn_truskawek]],2,3))</f>
        <v>2</v>
      </c>
      <c r="M36" s="13">
        <f>owoce[[#This Row],[2d]]+owoce[[#This Row],[1d]]</f>
        <v>3</v>
      </c>
      <c r="N36" s="13" t="str">
        <f>IF(owoce[[#This Row],[s]]=3,"malinowo-truskawkowy",IF(owoce[[#This Row],[s]]=4,"malinowo-porzeczkowy", "truskawkowo-porzeczkowy"))</f>
        <v>malinowo-truskawkowy</v>
      </c>
      <c r="O36" s="13">
        <v>1</v>
      </c>
    </row>
    <row r="37" spans="1:15" x14ac:dyDescent="0.25">
      <c r="A37" s="1">
        <v>43987</v>
      </c>
      <c r="B37">
        <v>269</v>
      </c>
      <c r="C37">
        <v>248</v>
      </c>
      <c r="D37">
        <v>137</v>
      </c>
      <c r="E37">
        <f>IF(owoce[[#This Row],[dostawa_porzeczek]]&gt;owoce[[#This Row],[dostawa_truskawek]],1,0)*IF(owoce[[#This Row],[dostawa_porzeczek]]&gt;owoce[[#This Row],[dostawa_malin]],1,0)</f>
        <v>0</v>
      </c>
      <c r="F37">
        <f>IF(F36&gt;=J36,owoce[[#This Row],[dostawa_malin]]+F36-J36,F36+owoce[[#This Row],[dostawa_malin]])</f>
        <v>458</v>
      </c>
      <c r="G37">
        <f>IF(G36&gt;=J36,owoce[[#This Row],[dostawa_truskawek]]+G36-J36,G36+owoce[[#This Row],[dostawa_truskawek]])</f>
        <v>248</v>
      </c>
      <c r="H37">
        <f>IF(H36&gt;=J36,owoce[[#This Row],[dostawa_porzeczek]]+H36-J36,H36+owoce[[#This Row],[dostawa_porzeczek]])</f>
        <v>262</v>
      </c>
      <c r="I37">
        <f>MAX(owoce[[#This Row],[Magazyn_malin]:[Magazyn_porzeczek]])</f>
        <v>458</v>
      </c>
      <c r="J37">
        <f>LARGE(owoce[[#This Row],[Magazyn_malin]:[Magazyn_porzeczek]], 2)</f>
        <v>262</v>
      </c>
      <c r="K37">
        <f>IF(owoce[[#This Row],[1s]]=owoce[[#This Row],[Magazyn_malin]],1,IF(owoce[[#This Row],[1s]]=owoce[[#This Row],[magazyn_truskawek]],2,3))</f>
        <v>1</v>
      </c>
      <c r="L37" s="13">
        <f>IF(owoce[[#This Row],[2s]]=owoce[[#This Row],[Magazyn_malin]],1,IF(owoce[[#This Row],[2s]]=owoce[[#This Row],[magazyn_truskawek]],2,3))</f>
        <v>3</v>
      </c>
      <c r="M37" s="13">
        <f>owoce[[#This Row],[2d]]+owoce[[#This Row],[1d]]</f>
        <v>4</v>
      </c>
      <c r="N37" s="13" t="str">
        <f>IF(owoce[[#This Row],[s]]=3,"malinowo-truskawkowy",IF(owoce[[#This Row],[s]]=4,"malinowo-porzeczkowy", "truskawkowo-porzeczkowy"))</f>
        <v>malinowo-porzeczkowy</v>
      </c>
      <c r="O37" s="13">
        <v>1</v>
      </c>
    </row>
    <row r="38" spans="1:15" x14ac:dyDescent="0.25">
      <c r="A38" s="1">
        <v>43988</v>
      </c>
      <c r="B38">
        <v>242</v>
      </c>
      <c r="C38">
        <v>247</v>
      </c>
      <c r="D38">
        <v>125</v>
      </c>
      <c r="E38">
        <f>IF(owoce[[#This Row],[dostawa_porzeczek]]&gt;owoce[[#This Row],[dostawa_truskawek]],1,0)*IF(owoce[[#This Row],[dostawa_porzeczek]]&gt;owoce[[#This Row],[dostawa_malin]],1,0)</f>
        <v>0</v>
      </c>
      <c r="F38">
        <f>IF(F37&gt;=J37,owoce[[#This Row],[dostawa_malin]]+F37-J37,F37+owoce[[#This Row],[dostawa_malin]])</f>
        <v>438</v>
      </c>
      <c r="G38">
        <f>IF(G37&gt;=J37,owoce[[#This Row],[dostawa_truskawek]]+G37-J37,G37+owoce[[#This Row],[dostawa_truskawek]])</f>
        <v>495</v>
      </c>
      <c r="H38">
        <f>IF(H37&gt;=J37,owoce[[#This Row],[dostawa_porzeczek]]+H37-J37,H37+owoce[[#This Row],[dostawa_porzeczek]])</f>
        <v>125</v>
      </c>
      <c r="I38">
        <f>MAX(owoce[[#This Row],[Magazyn_malin]:[Magazyn_porzeczek]])</f>
        <v>495</v>
      </c>
      <c r="J38">
        <f>LARGE(owoce[[#This Row],[Magazyn_malin]:[Magazyn_porzeczek]], 2)</f>
        <v>438</v>
      </c>
      <c r="K38">
        <f>IF(owoce[[#This Row],[1s]]=owoce[[#This Row],[Magazyn_malin]],1,IF(owoce[[#This Row],[1s]]=owoce[[#This Row],[magazyn_truskawek]],2,3))</f>
        <v>2</v>
      </c>
      <c r="L38" s="13">
        <f>IF(owoce[[#This Row],[2s]]=owoce[[#This Row],[Magazyn_malin]],1,IF(owoce[[#This Row],[2s]]=owoce[[#This Row],[magazyn_truskawek]],2,3))</f>
        <v>1</v>
      </c>
      <c r="M38" s="13">
        <f>owoce[[#This Row],[2d]]+owoce[[#This Row],[1d]]</f>
        <v>3</v>
      </c>
      <c r="N38" s="13" t="str">
        <f>IF(owoce[[#This Row],[s]]=3,"malinowo-truskawkowy",IF(owoce[[#This Row],[s]]=4,"malinowo-porzeczkowy", "truskawkowo-porzeczkowy"))</f>
        <v>malinowo-truskawkowy</v>
      </c>
      <c r="O38" s="13">
        <v>1</v>
      </c>
    </row>
    <row r="39" spans="1:15" x14ac:dyDescent="0.25">
      <c r="A39" s="1">
        <v>43989</v>
      </c>
      <c r="B39">
        <v>327</v>
      </c>
      <c r="C39">
        <v>262</v>
      </c>
      <c r="D39">
        <v>103</v>
      </c>
      <c r="E39">
        <f>IF(owoce[[#This Row],[dostawa_porzeczek]]&gt;owoce[[#This Row],[dostawa_truskawek]],1,0)*IF(owoce[[#This Row],[dostawa_porzeczek]]&gt;owoce[[#This Row],[dostawa_malin]],1,0)</f>
        <v>0</v>
      </c>
      <c r="F39">
        <f>IF(F38&gt;=J38,owoce[[#This Row],[dostawa_malin]]+F38-J38,F38+owoce[[#This Row],[dostawa_malin]])</f>
        <v>327</v>
      </c>
      <c r="G39">
        <f>IF(G38&gt;=J38,owoce[[#This Row],[dostawa_truskawek]]+G38-J38,G38+owoce[[#This Row],[dostawa_truskawek]])</f>
        <v>319</v>
      </c>
      <c r="H39">
        <f>IF(H38&gt;=J38,owoce[[#This Row],[dostawa_porzeczek]]+H38-J38,H38+owoce[[#This Row],[dostawa_porzeczek]])</f>
        <v>228</v>
      </c>
      <c r="I39">
        <f>MAX(owoce[[#This Row],[Magazyn_malin]:[Magazyn_porzeczek]])</f>
        <v>327</v>
      </c>
      <c r="J39">
        <f>LARGE(owoce[[#This Row],[Magazyn_malin]:[Magazyn_porzeczek]], 2)</f>
        <v>319</v>
      </c>
      <c r="K39">
        <f>IF(owoce[[#This Row],[1s]]=owoce[[#This Row],[Magazyn_malin]],1,IF(owoce[[#This Row],[1s]]=owoce[[#This Row],[magazyn_truskawek]],2,3))</f>
        <v>1</v>
      </c>
      <c r="L39" s="13">
        <f>IF(owoce[[#This Row],[2s]]=owoce[[#This Row],[Magazyn_malin]],1,IF(owoce[[#This Row],[2s]]=owoce[[#This Row],[magazyn_truskawek]],2,3))</f>
        <v>2</v>
      </c>
      <c r="M39" s="13">
        <f>owoce[[#This Row],[2d]]+owoce[[#This Row],[1d]]</f>
        <v>3</v>
      </c>
      <c r="N39" s="13" t="str">
        <f>IF(owoce[[#This Row],[s]]=3,"malinowo-truskawkowy",IF(owoce[[#This Row],[s]]=4,"malinowo-porzeczkowy", "truskawkowo-porzeczkowy"))</f>
        <v>malinowo-truskawkowy</v>
      </c>
      <c r="O39" s="13">
        <v>1</v>
      </c>
    </row>
    <row r="40" spans="1:15" x14ac:dyDescent="0.25">
      <c r="A40" s="1">
        <v>43990</v>
      </c>
      <c r="B40">
        <v>316</v>
      </c>
      <c r="C40">
        <v>253</v>
      </c>
      <c r="D40">
        <v>134</v>
      </c>
      <c r="E40">
        <f>IF(owoce[[#This Row],[dostawa_porzeczek]]&gt;owoce[[#This Row],[dostawa_truskawek]],1,0)*IF(owoce[[#This Row],[dostawa_porzeczek]]&gt;owoce[[#This Row],[dostawa_malin]],1,0)</f>
        <v>0</v>
      </c>
      <c r="F40">
        <f>IF(F39&gt;=J39,owoce[[#This Row],[dostawa_malin]]+F39-J39,F39+owoce[[#This Row],[dostawa_malin]])</f>
        <v>324</v>
      </c>
      <c r="G40">
        <f>IF(G39&gt;=J39,owoce[[#This Row],[dostawa_truskawek]]+G39-J39,G39+owoce[[#This Row],[dostawa_truskawek]])</f>
        <v>253</v>
      </c>
      <c r="H40">
        <f>IF(H39&gt;=J39,owoce[[#This Row],[dostawa_porzeczek]]+H39-J39,H39+owoce[[#This Row],[dostawa_porzeczek]])</f>
        <v>362</v>
      </c>
      <c r="I40">
        <f>MAX(owoce[[#This Row],[Magazyn_malin]:[Magazyn_porzeczek]])</f>
        <v>362</v>
      </c>
      <c r="J40">
        <f>LARGE(owoce[[#This Row],[Magazyn_malin]:[Magazyn_porzeczek]], 2)</f>
        <v>324</v>
      </c>
      <c r="K40">
        <f>IF(owoce[[#This Row],[1s]]=owoce[[#This Row],[Magazyn_malin]],1,IF(owoce[[#This Row],[1s]]=owoce[[#This Row],[magazyn_truskawek]],2,3))</f>
        <v>3</v>
      </c>
      <c r="L40" s="13">
        <f>IF(owoce[[#This Row],[2s]]=owoce[[#This Row],[Magazyn_malin]],1,IF(owoce[[#This Row],[2s]]=owoce[[#This Row],[magazyn_truskawek]],2,3))</f>
        <v>1</v>
      </c>
      <c r="M40" s="13">
        <f>owoce[[#This Row],[2d]]+owoce[[#This Row],[1d]]</f>
        <v>4</v>
      </c>
      <c r="N40" s="13" t="str">
        <f>IF(owoce[[#This Row],[s]]=3,"malinowo-truskawkowy",IF(owoce[[#This Row],[s]]=4,"malinowo-porzeczkowy", "truskawkowo-porzeczkowy"))</f>
        <v>malinowo-porzeczkowy</v>
      </c>
      <c r="O40" s="13">
        <v>1</v>
      </c>
    </row>
    <row r="41" spans="1:15" x14ac:dyDescent="0.25">
      <c r="A41" s="1">
        <v>43991</v>
      </c>
      <c r="B41">
        <v>294</v>
      </c>
      <c r="C41">
        <v>249</v>
      </c>
      <c r="D41">
        <v>137</v>
      </c>
      <c r="E41">
        <f>IF(owoce[[#This Row],[dostawa_porzeczek]]&gt;owoce[[#This Row],[dostawa_truskawek]],1,0)*IF(owoce[[#This Row],[dostawa_porzeczek]]&gt;owoce[[#This Row],[dostawa_malin]],1,0)</f>
        <v>0</v>
      </c>
      <c r="F41">
        <f>IF(F40&gt;=J40,owoce[[#This Row],[dostawa_malin]]+F40-J40,F40+owoce[[#This Row],[dostawa_malin]])</f>
        <v>294</v>
      </c>
      <c r="G41">
        <f>IF(G40&gt;=J40,owoce[[#This Row],[dostawa_truskawek]]+G40-J40,G40+owoce[[#This Row],[dostawa_truskawek]])</f>
        <v>502</v>
      </c>
      <c r="H41">
        <f>IF(H40&gt;=J40,owoce[[#This Row],[dostawa_porzeczek]]+H40-J40,H40+owoce[[#This Row],[dostawa_porzeczek]])</f>
        <v>175</v>
      </c>
      <c r="I41">
        <f>MAX(owoce[[#This Row],[Magazyn_malin]:[Magazyn_porzeczek]])</f>
        <v>502</v>
      </c>
      <c r="J41">
        <f>LARGE(owoce[[#This Row],[Magazyn_malin]:[Magazyn_porzeczek]], 2)</f>
        <v>294</v>
      </c>
      <c r="K41">
        <f>IF(owoce[[#This Row],[1s]]=owoce[[#This Row],[Magazyn_malin]],1,IF(owoce[[#This Row],[1s]]=owoce[[#This Row],[magazyn_truskawek]],2,3))</f>
        <v>2</v>
      </c>
      <c r="L41" s="13">
        <f>IF(owoce[[#This Row],[2s]]=owoce[[#This Row],[Magazyn_malin]],1,IF(owoce[[#This Row],[2s]]=owoce[[#This Row],[magazyn_truskawek]],2,3))</f>
        <v>1</v>
      </c>
      <c r="M41" s="13">
        <f>owoce[[#This Row],[2d]]+owoce[[#This Row],[1d]]</f>
        <v>3</v>
      </c>
      <c r="N41" s="13" t="str">
        <f>IF(owoce[[#This Row],[s]]=3,"malinowo-truskawkowy",IF(owoce[[#This Row],[s]]=4,"malinowo-porzeczkowy", "truskawkowo-porzeczkowy"))</f>
        <v>malinowo-truskawkowy</v>
      </c>
      <c r="O41" s="13">
        <v>1</v>
      </c>
    </row>
    <row r="42" spans="1:15" x14ac:dyDescent="0.25">
      <c r="A42" s="1">
        <v>43992</v>
      </c>
      <c r="B42">
        <v>270</v>
      </c>
      <c r="C42">
        <v>206</v>
      </c>
      <c r="D42">
        <v>146</v>
      </c>
      <c r="E42">
        <f>IF(owoce[[#This Row],[dostawa_porzeczek]]&gt;owoce[[#This Row],[dostawa_truskawek]],1,0)*IF(owoce[[#This Row],[dostawa_porzeczek]]&gt;owoce[[#This Row],[dostawa_malin]],1,0)</f>
        <v>0</v>
      </c>
      <c r="F42">
        <f>IF(F41&gt;=J41,owoce[[#This Row],[dostawa_malin]]+F41-J41,F41+owoce[[#This Row],[dostawa_malin]])</f>
        <v>270</v>
      </c>
      <c r="G42">
        <f>IF(G41&gt;=J41,owoce[[#This Row],[dostawa_truskawek]]+G41-J41,G41+owoce[[#This Row],[dostawa_truskawek]])</f>
        <v>414</v>
      </c>
      <c r="H42">
        <f>IF(H41&gt;=J41,owoce[[#This Row],[dostawa_porzeczek]]+H41-J41,H41+owoce[[#This Row],[dostawa_porzeczek]])</f>
        <v>321</v>
      </c>
      <c r="I42">
        <f>MAX(owoce[[#This Row],[Magazyn_malin]:[Magazyn_porzeczek]])</f>
        <v>414</v>
      </c>
      <c r="J42">
        <f>LARGE(owoce[[#This Row],[Magazyn_malin]:[Magazyn_porzeczek]], 2)</f>
        <v>321</v>
      </c>
      <c r="K42">
        <f>IF(owoce[[#This Row],[1s]]=owoce[[#This Row],[Magazyn_malin]],1,IF(owoce[[#This Row],[1s]]=owoce[[#This Row],[magazyn_truskawek]],2,3))</f>
        <v>2</v>
      </c>
      <c r="L42" s="13">
        <f>IF(owoce[[#This Row],[2s]]=owoce[[#This Row],[Magazyn_malin]],1,IF(owoce[[#This Row],[2s]]=owoce[[#This Row],[magazyn_truskawek]],2,3))</f>
        <v>3</v>
      </c>
      <c r="M42" s="13">
        <f>owoce[[#This Row],[2d]]+owoce[[#This Row],[1d]]</f>
        <v>5</v>
      </c>
      <c r="N42" s="13" t="str">
        <f>IF(owoce[[#This Row],[s]]=3,"malinowo-truskawkowy",IF(owoce[[#This Row],[s]]=4,"malinowo-porzeczkowy", "truskawkowo-porzeczkowy"))</f>
        <v>truskawkowo-porzeczkowy</v>
      </c>
      <c r="O42" s="13">
        <v>1</v>
      </c>
    </row>
    <row r="43" spans="1:15" x14ac:dyDescent="0.25">
      <c r="A43" s="1">
        <v>43993</v>
      </c>
      <c r="B43">
        <v>349</v>
      </c>
      <c r="C43">
        <v>301</v>
      </c>
      <c r="D43">
        <v>138</v>
      </c>
      <c r="E43">
        <f>IF(owoce[[#This Row],[dostawa_porzeczek]]&gt;owoce[[#This Row],[dostawa_truskawek]],1,0)*IF(owoce[[#This Row],[dostawa_porzeczek]]&gt;owoce[[#This Row],[dostawa_malin]],1,0)</f>
        <v>0</v>
      </c>
      <c r="F43">
        <f>IF(F42&gt;=J42,owoce[[#This Row],[dostawa_malin]]+F42-J42,F42+owoce[[#This Row],[dostawa_malin]])</f>
        <v>619</v>
      </c>
      <c r="G43">
        <f>IF(G42&gt;=J42,owoce[[#This Row],[dostawa_truskawek]]+G42-J42,G42+owoce[[#This Row],[dostawa_truskawek]])</f>
        <v>394</v>
      </c>
      <c r="H43">
        <f>IF(H42&gt;=J42,owoce[[#This Row],[dostawa_porzeczek]]+H42-J42,H42+owoce[[#This Row],[dostawa_porzeczek]])</f>
        <v>138</v>
      </c>
      <c r="I43">
        <f>MAX(owoce[[#This Row],[Magazyn_malin]:[Magazyn_porzeczek]])</f>
        <v>619</v>
      </c>
      <c r="J43">
        <f>LARGE(owoce[[#This Row],[Magazyn_malin]:[Magazyn_porzeczek]], 2)</f>
        <v>394</v>
      </c>
      <c r="K43">
        <f>IF(owoce[[#This Row],[1s]]=owoce[[#This Row],[Magazyn_malin]],1,IF(owoce[[#This Row],[1s]]=owoce[[#This Row],[magazyn_truskawek]],2,3))</f>
        <v>1</v>
      </c>
      <c r="L43" s="13">
        <f>IF(owoce[[#This Row],[2s]]=owoce[[#This Row],[Magazyn_malin]],1,IF(owoce[[#This Row],[2s]]=owoce[[#This Row],[magazyn_truskawek]],2,3))</f>
        <v>2</v>
      </c>
      <c r="M43" s="13">
        <f>owoce[[#This Row],[2d]]+owoce[[#This Row],[1d]]</f>
        <v>3</v>
      </c>
      <c r="N43" s="13" t="str">
        <f>IF(owoce[[#This Row],[s]]=3,"malinowo-truskawkowy",IF(owoce[[#This Row],[s]]=4,"malinowo-porzeczkowy", "truskawkowo-porzeczkowy"))</f>
        <v>malinowo-truskawkowy</v>
      </c>
      <c r="O43" s="13">
        <v>1</v>
      </c>
    </row>
    <row r="44" spans="1:15" x14ac:dyDescent="0.25">
      <c r="A44" s="1">
        <v>43994</v>
      </c>
      <c r="B44">
        <v>224</v>
      </c>
      <c r="C44">
        <v>385</v>
      </c>
      <c r="D44">
        <v>138</v>
      </c>
      <c r="E44">
        <f>IF(owoce[[#This Row],[dostawa_porzeczek]]&gt;owoce[[#This Row],[dostawa_truskawek]],1,0)*IF(owoce[[#This Row],[dostawa_porzeczek]]&gt;owoce[[#This Row],[dostawa_malin]],1,0)</f>
        <v>0</v>
      </c>
      <c r="F44">
        <f>IF(F43&gt;=J43,owoce[[#This Row],[dostawa_malin]]+F43-J43,F43+owoce[[#This Row],[dostawa_malin]])</f>
        <v>449</v>
      </c>
      <c r="G44">
        <f>IF(G43&gt;=J43,owoce[[#This Row],[dostawa_truskawek]]+G43-J43,G43+owoce[[#This Row],[dostawa_truskawek]])</f>
        <v>385</v>
      </c>
      <c r="H44">
        <f>IF(H43&gt;=J43,owoce[[#This Row],[dostawa_porzeczek]]+H43-J43,H43+owoce[[#This Row],[dostawa_porzeczek]])</f>
        <v>276</v>
      </c>
      <c r="I44">
        <f>MAX(owoce[[#This Row],[Magazyn_malin]:[Magazyn_porzeczek]])</f>
        <v>449</v>
      </c>
      <c r="J44">
        <f>LARGE(owoce[[#This Row],[Magazyn_malin]:[Magazyn_porzeczek]], 2)</f>
        <v>385</v>
      </c>
      <c r="K44">
        <f>IF(owoce[[#This Row],[1s]]=owoce[[#This Row],[Magazyn_malin]],1,IF(owoce[[#This Row],[1s]]=owoce[[#This Row],[magazyn_truskawek]],2,3))</f>
        <v>1</v>
      </c>
      <c r="L44" s="13">
        <f>IF(owoce[[#This Row],[2s]]=owoce[[#This Row],[Magazyn_malin]],1,IF(owoce[[#This Row],[2s]]=owoce[[#This Row],[magazyn_truskawek]],2,3))</f>
        <v>2</v>
      </c>
      <c r="M44" s="13">
        <f>owoce[[#This Row],[2d]]+owoce[[#This Row],[1d]]</f>
        <v>3</v>
      </c>
      <c r="N44" s="13" t="str">
        <f>IF(owoce[[#This Row],[s]]=3,"malinowo-truskawkowy",IF(owoce[[#This Row],[s]]=4,"malinowo-porzeczkowy", "truskawkowo-porzeczkowy"))</f>
        <v>malinowo-truskawkowy</v>
      </c>
      <c r="O44" s="13">
        <v>1</v>
      </c>
    </row>
    <row r="45" spans="1:15" x14ac:dyDescent="0.25">
      <c r="A45" s="1">
        <v>43995</v>
      </c>
      <c r="B45">
        <v>309</v>
      </c>
      <c r="C45">
        <v>204</v>
      </c>
      <c r="D45">
        <v>140</v>
      </c>
      <c r="E45">
        <f>IF(owoce[[#This Row],[dostawa_porzeczek]]&gt;owoce[[#This Row],[dostawa_truskawek]],1,0)*IF(owoce[[#This Row],[dostawa_porzeczek]]&gt;owoce[[#This Row],[dostawa_malin]],1,0)</f>
        <v>0</v>
      </c>
      <c r="F45">
        <f>IF(F44&gt;=J44,owoce[[#This Row],[dostawa_malin]]+F44-J44,F44+owoce[[#This Row],[dostawa_malin]])</f>
        <v>373</v>
      </c>
      <c r="G45">
        <f>IF(G44&gt;=J44,owoce[[#This Row],[dostawa_truskawek]]+G44-J44,G44+owoce[[#This Row],[dostawa_truskawek]])</f>
        <v>204</v>
      </c>
      <c r="H45">
        <f>IF(H44&gt;=J44,owoce[[#This Row],[dostawa_porzeczek]]+H44-J44,H44+owoce[[#This Row],[dostawa_porzeczek]])</f>
        <v>416</v>
      </c>
      <c r="I45">
        <f>MAX(owoce[[#This Row],[Magazyn_malin]:[Magazyn_porzeczek]])</f>
        <v>416</v>
      </c>
      <c r="J45">
        <f>LARGE(owoce[[#This Row],[Magazyn_malin]:[Magazyn_porzeczek]], 2)</f>
        <v>373</v>
      </c>
      <c r="K45">
        <f>IF(owoce[[#This Row],[1s]]=owoce[[#This Row],[Magazyn_malin]],1,IF(owoce[[#This Row],[1s]]=owoce[[#This Row],[magazyn_truskawek]],2,3))</f>
        <v>3</v>
      </c>
      <c r="L45" s="13">
        <f>IF(owoce[[#This Row],[2s]]=owoce[[#This Row],[Magazyn_malin]],1,IF(owoce[[#This Row],[2s]]=owoce[[#This Row],[magazyn_truskawek]],2,3))</f>
        <v>1</v>
      </c>
      <c r="M45" s="13">
        <f>owoce[[#This Row],[2d]]+owoce[[#This Row],[1d]]</f>
        <v>4</v>
      </c>
      <c r="N45" s="13" t="str">
        <f>IF(owoce[[#This Row],[s]]=3,"malinowo-truskawkowy",IF(owoce[[#This Row],[s]]=4,"malinowo-porzeczkowy", "truskawkowo-porzeczkowy"))</f>
        <v>malinowo-porzeczkowy</v>
      </c>
      <c r="O45" s="13">
        <v>1</v>
      </c>
    </row>
    <row r="46" spans="1:15" x14ac:dyDescent="0.25">
      <c r="A46" s="1">
        <v>43996</v>
      </c>
      <c r="B46">
        <v>246</v>
      </c>
      <c r="C46">
        <v>275</v>
      </c>
      <c r="D46">
        <v>130</v>
      </c>
      <c r="E46">
        <f>IF(owoce[[#This Row],[dostawa_porzeczek]]&gt;owoce[[#This Row],[dostawa_truskawek]],1,0)*IF(owoce[[#This Row],[dostawa_porzeczek]]&gt;owoce[[#This Row],[dostawa_malin]],1,0)</f>
        <v>0</v>
      </c>
      <c r="F46">
        <f>IF(F45&gt;=J45,owoce[[#This Row],[dostawa_malin]]+F45-J45,F45+owoce[[#This Row],[dostawa_malin]])</f>
        <v>246</v>
      </c>
      <c r="G46">
        <f>IF(G45&gt;=J45,owoce[[#This Row],[dostawa_truskawek]]+G45-J45,G45+owoce[[#This Row],[dostawa_truskawek]])</f>
        <v>479</v>
      </c>
      <c r="H46">
        <f>IF(H45&gt;=J45,owoce[[#This Row],[dostawa_porzeczek]]+H45-J45,H45+owoce[[#This Row],[dostawa_porzeczek]])</f>
        <v>173</v>
      </c>
      <c r="I46">
        <f>MAX(owoce[[#This Row],[Magazyn_malin]:[Magazyn_porzeczek]])</f>
        <v>479</v>
      </c>
      <c r="J46">
        <f>LARGE(owoce[[#This Row],[Magazyn_malin]:[Magazyn_porzeczek]], 2)</f>
        <v>246</v>
      </c>
      <c r="K46">
        <f>IF(owoce[[#This Row],[1s]]=owoce[[#This Row],[Magazyn_malin]],1,IF(owoce[[#This Row],[1s]]=owoce[[#This Row],[magazyn_truskawek]],2,3))</f>
        <v>2</v>
      </c>
      <c r="L46" s="13">
        <f>IF(owoce[[#This Row],[2s]]=owoce[[#This Row],[Magazyn_malin]],1,IF(owoce[[#This Row],[2s]]=owoce[[#This Row],[magazyn_truskawek]],2,3))</f>
        <v>1</v>
      </c>
      <c r="M46" s="13">
        <f>owoce[[#This Row],[2d]]+owoce[[#This Row],[1d]]</f>
        <v>3</v>
      </c>
      <c r="N46" s="13" t="str">
        <f>IF(owoce[[#This Row],[s]]=3,"malinowo-truskawkowy",IF(owoce[[#This Row],[s]]=4,"malinowo-porzeczkowy", "truskawkowo-porzeczkowy"))</f>
        <v>malinowo-truskawkowy</v>
      </c>
      <c r="O46" s="13">
        <v>1</v>
      </c>
    </row>
    <row r="47" spans="1:15" x14ac:dyDescent="0.25">
      <c r="A47" s="1">
        <v>43997</v>
      </c>
      <c r="B47">
        <v>241</v>
      </c>
      <c r="C47">
        <v>247</v>
      </c>
      <c r="D47">
        <v>166</v>
      </c>
      <c r="E47">
        <f>IF(owoce[[#This Row],[dostawa_porzeczek]]&gt;owoce[[#This Row],[dostawa_truskawek]],1,0)*IF(owoce[[#This Row],[dostawa_porzeczek]]&gt;owoce[[#This Row],[dostawa_malin]],1,0)</f>
        <v>0</v>
      </c>
      <c r="F47">
        <f>IF(F46&gt;=J46,owoce[[#This Row],[dostawa_malin]]+F46-J46,F46+owoce[[#This Row],[dostawa_malin]])</f>
        <v>241</v>
      </c>
      <c r="G47">
        <f>IF(G46&gt;=J46,owoce[[#This Row],[dostawa_truskawek]]+G46-J46,G46+owoce[[#This Row],[dostawa_truskawek]])</f>
        <v>480</v>
      </c>
      <c r="H47">
        <f>IF(H46&gt;=J46,owoce[[#This Row],[dostawa_porzeczek]]+H46-J46,H46+owoce[[#This Row],[dostawa_porzeczek]])</f>
        <v>339</v>
      </c>
      <c r="I47">
        <f>MAX(owoce[[#This Row],[Magazyn_malin]:[Magazyn_porzeczek]])</f>
        <v>480</v>
      </c>
      <c r="J47">
        <f>LARGE(owoce[[#This Row],[Magazyn_malin]:[Magazyn_porzeczek]], 2)</f>
        <v>339</v>
      </c>
      <c r="K47">
        <f>IF(owoce[[#This Row],[1s]]=owoce[[#This Row],[Magazyn_malin]],1,IF(owoce[[#This Row],[1s]]=owoce[[#This Row],[magazyn_truskawek]],2,3))</f>
        <v>2</v>
      </c>
      <c r="L47" s="13">
        <f>IF(owoce[[#This Row],[2s]]=owoce[[#This Row],[Magazyn_malin]],1,IF(owoce[[#This Row],[2s]]=owoce[[#This Row],[magazyn_truskawek]],2,3))</f>
        <v>3</v>
      </c>
      <c r="M47" s="13">
        <f>owoce[[#This Row],[2d]]+owoce[[#This Row],[1d]]</f>
        <v>5</v>
      </c>
      <c r="N47" s="13" t="str">
        <f>IF(owoce[[#This Row],[s]]=3,"malinowo-truskawkowy",IF(owoce[[#This Row],[s]]=4,"malinowo-porzeczkowy", "truskawkowo-porzeczkowy"))</f>
        <v>truskawkowo-porzeczkowy</v>
      </c>
      <c r="O47" s="13">
        <v>1</v>
      </c>
    </row>
    <row r="48" spans="1:15" x14ac:dyDescent="0.25">
      <c r="A48" s="1">
        <v>43998</v>
      </c>
      <c r="B48">
        <v>365</v>
      </c>
      <c r="C48">
        <v>256</v>
      </c>
      <c r="D48">
        <v>132</v>
      </c>
      <c r="E48">
        <f>IF(owoce[[#This Row],[dostawa_porzeczek]]&gt;owoce[[#This Row],[dostawa_truskawek]],1,0)*IF(owoce[[#This Row],[dostawa_porzeczek]]&gt;owoce[[#This Row],[dostawa_malin]],1,0)</f>
        <v>0</v>
      </c>
      <c r="F48">
        <f>IF(F47&gt;=J47,owoce[[#This Row],[dostawa_malin]]+F47-J47,F47+owoce[[#This Row],[dostawa_malin]])</f>
        <v>606</v>
      </c>
      <c r="G48">
        <f>IF(G47&gt;=J47,owoce[[#This Row],[dostawa_truskawek]]+G47-J47,G47+owoce[[#This Row],[dostawa_truskawek]])</f>
        <v>397</v>
      </c>
      <c r="H48">
        <f>IF(H47&gt;=J47,owoce[[#This Row],[dostawa_porzeczek]]+H47-J47,H47+owoce[[#This Row],[dostawa_porzeczek]])</f>
        <v>132</v>
      </c>
      <c r="I48">
        <f>MAX(owoce[[#This Row],[Magazyn_malin]:[Magazyn_porzeczek]])</f>
        <v>606</v>
      </c>
      <c r="J48">
        <f>LARGE(owoce[[#This Row],[Magazyn_malin]:[Magazyn_porzeczek]], 2)</f>
        <v>397</v>
      </c>
      <c r="K48">
        <f>IF(owoce[[#This Row],[1s]]=owoce[[#This Row],[Magazyn_malin]],1,IF(owoce[[#This Row],[1s]]=owoce[[#This Row],[magazyn_truskawek]],2,3))</f>
        <v>1</v>
      </c>
      <c r="L48" s="13">
        <f>IF(owoce[[#This Row],[2s]]=owoce[[#This Row],[Magazyn_malin]],1,IF(owoce[[#This Row],[2s]]=owoce[[#This Row],[magazyn_truskawek]],2,3))</f>
        <v>2</v>
      </c>
      <c r="M48" s="13">
        <f>owoce[[#This Row],[2d]]+owoce[[#This Row],[1d]]</f>
        <v>3</v>
      </c>
      <c r="N48" s="13" t="str">
        <f>IF(owoce[[#This Row],[s]]=3,"malinowo-truskawkowy",IF(owoce[[#This Row],[s]]=4,"malinowo-porzeczkowy", "truskawkowo-porzeczkowy"))</f>
        <v>malinowo-truskawkowy</v>
      </c>
      <c r="O48" s="13">
        <v>1</v>
      </c>
    </row>
    <row r="49" spans="1:15" x14ac:dyDescent="0.25">
      <c r="A49" s="1">
        <v>43999</v>
      </c>
      <c r="B49">
        <v>225</v>
      </c>
      <c r="C49">
        <v>392</v>
      </c>
      <c r="D49">
        <v>158</v>
      </c>
      <c r="E49">
        <f>IF(owoce[[#This Row],[dostawa_porzeczek]]&gt;owoce[[#This Row],[dostawa_truskawek]],1,0)*IF(owoce[[#This Row],[dostawa_porzeczek]]&gt;owoce[[#This Row],[dostawa_malin]],1,0)</f>
        <v>0</v>
      </c>
      <c r="F49">
        <f>IF(F48&gt;=J48,owoce[[#This Row],[dostawa_malin]]+F48-J48,F48+owoce[[#This Row],[dostawa_malin]])</f>
        <v>434</v>
      </c>
      <c r="G49">
        <f>IF(G48&gt;=J48,owoce[[#This Row],[dostawa_truskawek]]+G48-J48,G48+owoce[[#This Row],[dostawa_truskawek]])</f>
        <v>392</v>
      </c>
      <c r="H49">
        <f>IF(H48&gt;=J48,owoce[[#This Row],[dostawa_porzeczek]]+H48-J48,H48+owoce[[#This Row],[dostawa_porzeczek]])</f>
        <v>290</v>
      </c>
      <c r="I49">
        <f>MAX(owoce[[#This Row],[Magazyn_malin]:[Magazyn_porzeczek]])</f>
        <v>434</v>
      </c>
      <c r="J49">
        <f>LARGE(owoce[[#This Row],[Magazyn_malin]:[Magazyn_porzeczek]], 2)</f>
        <v>392</v>
      </c>
      <c r="K49">
        <f>IF(owoce[[#This Row],[1s]]=owoce[[#This Row],[Magazyn_malin]],1,IF(owoce[[#This Row],[1s]]=owoce[[#This Row],[magazyn_truskawek]],2,3))</f>
        <v>1</v>
      </c>
      <c r="L49" s="13">
        <f>IF(owoce[[#This Row],[2s]]=owoce[[#This Row],[Magazyn_malin]],1,IF(owoce[[#This Row],[2s]]=owoce[[#This Row],[magazyn_truskawek]],2,3))</f>
        <v>2</v>
      </c>
      <c r="M49" s="13">
        <f>owoce[[#This Row],[2d]]+owoce[[#This Row],[1d]]</f>
        <v>3</v>
      </c>
      <c r="N49" s="13" t="str">
        <f>IF(owoce[[#This Row],[s]]=3,"malinowo-truskawkowy",IF(owoce[[#This Row],[s]]=4,"malinowo-porzeczkowy", "truskawkowo-porzeczkowy"))</f>
        <v>malinowo-truskawkowy</v>
      </c>
      <c r="O49" s="13">
        <v>1</v>
      </c>
    </row>
    <row r="50" spans="1:15" x14ac:dyDescent="0.25">
      <c r="A50" s="1">
        <v>44000</v>
      </c>
      <c r="B50">
        <v>335</v>
      </c>
      <c r="C50">
        <v>254</v>
      </c>
      <c r="D50">
        <v>173</v>
      </c>
      <c r="E50">
        <f>IF(owoce[[#This Row],[dostawa_porzeczek]]&gt;owoce[[#This Row],[dostawa_truskawek]],1,0)*IF(owoce[[#This Row],[dostawa_porzeczek]]&gt;owoce[[#This Row],[dostawa_malin]],1,0)</f>
        <v>0</v>
      </c>
      <c r="F50">
        <f>IF(F49&gt;=J49,owoce[[#This Row],[dostawa_malin]]+F49-J49,F49+owoce[[#This Row],[dostawa_malin]])</f>
        <v>377</v>
      </c>
      <c r="G50">
        <f>IF(G49&gt;=J49,owoce[[#This Row],[dostawa_truskawek]]+G49-J49,G49+owoce[[#This Row],[dostawa_truskawek]])</f>
        <v>254</v>
      </c>
      <c r="H50">
        <f>IF(H49&gt;=J49,owoce[[#This Row],[dostawa_porzeczek]]+H49-J49,H49+owoce[[#This Row],[dostawa_porzeczek]])</f>
        <v>463</v>
      </c>
      <c r="I50">
        <f>MAX(owoce[[#This Row],[Magazyn_malin]:[Magazyn_porzeczek]])</f>
        <v>463</v>
      </c>
      <c r="J50">
        <f>LARGE(owoce[[#This Row],[Magazyn_malin]:[Magazyn_porzeczek]], 2)</f>
        <v>377</v>
      </c>
      <c r="K50">
        <f>IF(owoce[[#This Row],[1s]]=owoce[[#This Row],[Magazyn_malin]],1,IF(owoce[[#This Row],[1s]]=owoce[[#This Row],[magazyn_truskawek]],2,3))</f>
        <v>3</v>
      </c>
      <c r="L50" s="13">
        <f>IF(owoce[[#This Row],[2s]]=owoce[[#This Row],[Magazyn_malin]],1,IF(owoce[[#This Row],[2s]]=owoce[[#This Row],[magazyn_truskawek]],2,3))</f>
        <v>1</v>
      </c>
      <c r="M50" s="13">
        <f>owoce[[#This Row],[2d]]+owoce[[#This Row],[1d]]</f>
        <v>4</v>
      </c>
      <c r="N50" s="13" t="str">
        <f>IF(owoce[[#This Row],[s]]=3,"malinowo-truskawkowy",IF(owoce[[#This Row],[s]]=4,"malinowo-porzeczkowy", "truskawkowo-porzeczkowy"))</f>
        <v>malinowo-porzeczkowy</v>
      </c>
      <c r="O50" s="13">
        <v>1</v>
      </c>
    </row>
    <row r="51" spans="1:15" x14ac:dyDescent="0.25">
      <c r="A51" s="1">
        <v>44001</v>
      </c>
      <c r="B51">
        <v>376</v>
      </c>
      <c r="C51">
        <v>258</v>
      </c>
      <c r="D51">
        <v>151</v>
      </c>
      <c r="E51">
        <f>IF(owoce[[#This Row],[dostawa_porzeczek]]&gt;owoce[[#This Row],[dostawa_truskawek]],1,0)*IF(owoce[[#This Row],[dostawa_porzeczek]]&gt;owoce[[#This Row],[dostawa_malin]],1,0)</f>
        <v>0</v>
      </c>
      <c r="F51">
        <f>IF(F50&gt;=J50,owoce[[#This Row],[dostawa_malin]]+F50-J50,F50+owoce[[#This Row],[dostawa_malin]])</f>
        <v>376</v>
      </c>
      <c r="G51">
        <f>IF(G50&gt;=J50,owoce[[#This Row],[dostawa_truskawek]]+G50-J50,G50+owoce[[#This Row],[dostawa_truskawek]])</f>
        <v>512</v>
      </c>
      <c r="H51">
        <f>IF(H50&gt;=J50,owoce[[#This Row],[dostawa_porzeczek]]+H50-J50,H50+owoce[[#This Row],[dostawa_porzeczek]])</f>
        <v>237</v>
      </c>
      <c r="I51">
        <f>MAX(owoce[[#This Row],[Magazyn_malin]:[Magazyn_porzeczek]])</f>
        <v>512</v>
      </c>
      <c r="J51">
        <f>LARGE(owoce[[#This Row],[Magazyn_malin]:[Magazyn_porzeczek]], 2)</f>
        <v>376</v>
      </c>
      <c r="K51">
        <f>IF(owoce[[#This Row],[1s]]=owoce[[#This Row],[Magazyn_malin]],1,IF(owoce[[#This Row],[1s]]=owoce[[#This Row],[magazyn_truskawek]],2,3))</f>
        <v>2</v>
      </c>
      <c r="L51" s="13">
        <f>IF(owoce[[#This Row],[2s]]=owoce[[#This Row],[Magazyn_malin]],1,IF(owoce[[#This Row],[2s]]=owoce[[#This Row],[magazyn_truskawek]],2,3))</f>
        <v>1</v>
      </c>
      <c r="M51" s="13">
        <f>owoce[[#This Row],[2d]]+owoce[[#This Row],[1d]]</f>
        <v>3</v>
      </c>
      <c r="N51" s="13" t="str">
        <f>IF(owoce[[#This Row],[s]]=3,"malinowo-truskawkowy",IF(owoce[[#This Row],[s]]=4,"malinowo-porzeczkowy", "truskawkowo-porzeczkowy"))</f>
        <v>malinowo-truskawkowy</v>
      </c>
      <c r="O51" s="13">
        <v>1</v>
      </c>
    </row>
    <row r="52" spans="1:15" x14ac:dyDescent="0.25">
      <c r="A52" s="1">
        <v>44002</v>
      </c>
      <c r="B52">
        <v>310</v>
      </c>
      <c r="C52">
        <v>248</v>
      </c>
      <c r="D52">
        <v>173</v>
      </c>
      <c r="E52">
        <f>IF(owoce[[#This Row],[dostawa_porzeczek]]&gt;owoce[[#This Row],[dostawa_truskawek]],1,0)*IF(owoce[[#This Row],[dostawa_porzeczek]]&gt;owoce[[#This Row],[dostawa_malin]],1,0)</f>
        <v>0</v>
      </c>
      <c r="F52">
        <f>IF(F51&gt;=J51,owoce[[#This Row],[dostawa_malin]]+F51-J51,F51+owoce[[#This Row],[dostawa_malin]])</f>
        <v>310</v>
      </c>
      <c r="G52">
        <f>IF(G51&gt;=J51,owoce[[#This Row],[dostawa_truskawek]]+G51-J51,G51+owoce[[#This Row],[dostawa_truskawek]])</f>
        <v>384</v>
      </c>
      <c r="H52">
        <f>IF(H51&gt;=J51,owoce[[#This Row],[dostawa_porzeczek]]+H51-J51,H51+owoce[[#This Row],[dostawa_porzeczek]])</f>
        <v>410</v>
      </c>
      <c r="I52">
        <f>MAX(owoce[[#This Row],[Magazyn_malin]:[Magazyn_porzeczek]])</f>
        <v>410</v>
      </c>
      <c r="J52">
        <f>LARGE(owoce[[#This Row],[Magazyn_malin]:[Magazyn_porzeczek]], 2)</f>
        <v>384</v>
      </c>
      <c r="K52">
        <f>IF(owoce[[#This Row],[1s]]=owoce[[#This Row],[Magazyn_malin]],1,IF(owoce[[#This Row],[1s]]=owoce[[#This Row],[magazyn_truskawek]],2,3))</f>
        <v>3</v>
      </c>
      <c r="L52" s="13">
        <f>IF(owoce[[#This Row],[2s]]=owoce[[#This Row],[Magazyn_malin]],1,IF(owoce[[#This Row],[2s]]=owoce[[#This Row],[magazyn_truskawek]],2,3))</f>
        <v>2</v>
      </c>
      <c r="M52" s="13">
        <f>owoce[[#This Row],[2d]]+owoce[[#This Row],[1d]]</f>
        <v>5</v>
      </c>
      <c r="N52" s="13" t="str">
        <f>IF(owoce[[#This Row],[s]]=3,"malinowo-truskawkowy",IF(owoce[[#This Row],[s]]=4,"malinowo-porzeczkowy", "truskawkowo-porzeczkowy"))</f>
        <v>truskawkowo-porzeczkowy</v>
      </c>
      <c r="O52" s="13">
        <v>1</v>
      </c>
    </row>
    <row r="53" spans="1:15" x14ac:dyDescent="0.25">
      <c r="A53" s="1">
        <v>44003</v>
      </c>
      <c r="B53">
        <v>408</v>
      </c>
      <c r="C53">
        <v>250</v>
      </c>
      <c r="D53">
        <v>242</v>
      </c>
      <c r="E53">
        <f>IF(owoce[[#This Row],[dostawa_porzeczek]]&gt;owoce[[#This Row],[dostawa_truskawek]],1,0)*IF(owoce[[#This Row],[dostawa_porzeczek]]&gt;owoce[[#This Row],[dostawa_malin]],1,0)</f>
        <v>0</v>
      </c>
      <c r="F53">
        <f>IF(F52&gt;=J52,owoce[[#This Row],[dostawa_malin]]+F52-J52,F52+owoce[[#This Row],[dostawa_malin]])</f>
        <v>718</v>
      </c>
      <c r="G53">
        <f>IF(G52&gt;=J52,owoce[[#This Row],[dostawa_truskawek]]+G52-J52,G52+owoce[[#This Row],[dostawa_truskawek]])</f>
        <v>250</v>
      </c>
      <c r="H53">
        <f>IF(H52&gt;=J52,owoce[[#This Row],[dostawa_porzeczek]]+H52-J52,H52+owoce[[#This Row],[dostawa_porzeczek]])</f>
        <v>268</v>
      </c>
      <c r="I53">
        <f>MAX(owoce[[#This Row],[Magazyn_malin]:[Magazyn_porzeczek]])</f>
        <v>718</v>
      </c>
      <c r="J53">
        <f>LARGE(owoce[[#This Row],[Magazyn_malin]:[Magazyn_porzeczek]], 2)</f>
        <v>268</v>
      </c>
      <c r="K53">
        <f>IF(owoce[[#This Row],[1s]]=owoce[[#This Row],[Magazyn_malin]],1,IF(owoce[[#This Row],[1s]]=owoce[[#This Row],[magazyn_truskawek]],2,3))</f>
        <v>1</v>
      </c>
      <c r="L53" s="13">
        <f>IF(owoce[[#This Row],[2s]]=owoce[[#This Row],[Magazyn_malin]],1,IF(owoce[[#This Row],[2s]]=owoce[[#This Row],[magazyn_truskawek]],2,3))</f>
        <v>3</v>
      </c>
      <c r="M53" s="13">
        <f>owoce[[#This Row],[2d]]+owoce[[#This Row],[1d]]</f>
        <v>4</v>
      </c>
      <c r="N53" s="13" t="str">
        <f>IF(owoce[[#This Row],[s]]=3,"malinowo-truskawkowy",IF(owoce[[#This Row],[s]]=4,"malinowo-porzeczkowy", "truskawkowo-porzeczkowy"))</f>
        <v>malinowo-porzeczkowy</v>
      </c>
      <c r="O53" s="13">
        <v>1</v>
      </c>
    </row>
    <row r="54" spans="1:15" x14ac:dyDescent="0.25">
      <c r="A54" s="1">
        <v>44004</v>
      </c>
      <c r="B54">
        <v>256</v>
      </c>
      <c r="C54">
        <v>393</v>
      </c>
      <c r="D54">
        <v>219</v>
      </c>
      <c r="E54">
        <f>IF(owoce[[#This Row],[dostawa_porzeczek]]&gt;owoce[[#This Row],[dostawa_truskawek]],1,0)*IF(owoce[[#This Row],[dostawa_porzeczek]]&gt;owoce[[#This Row],[dostawa_malin]],1,0)</f>
        <v>0</v>
      </c>
      <c r="F54">
        <f>IF(F53&gt;=J53,owoce[[#This Row],[dostawa_malin]]+F53-J53,F53+owoce[[#This Row],[dostawa_malin]])</f>
        <v>706</v>
      </c>
      <c r="G54">
        <f>IF(G53&gt;=J53,owoce[[#This Row],[dostawa_truskawek]]+G53-J53,G53+owoce[[#This Row],[dostawa_truskawek]])</f>
        <v>643</v>
      </c>
      <c r="H54">
        <f>IF(H53&gt;=J53,owoce[[#This Row],[dostawa_porzeczek]]+H53-J53,H53+owoce[[#This Row],[dostawa_porzeczek]])</f>
        <v>219</v>
      </c>
      <c r="I54">
        <f>MAX(owoce[[#This Row],[Magazyn_malin]:[Magazyn_porzeczek]])</f>
        <v>706</v>
      </c>
      <c r="J54">
        <f>LARGE(owoce[[#This Row],[Magazyn_malin]:[Magazyn_porzeczek]], 2)</f>
        <v>643</v>
      </c>
      <c r="K54">
        <f>IF(owoce[[#This Row],[1s]]=owoce[[#This Row],[Magazyn_malin]],1,IF(owoce[[#This Row],[1s]]=owoce[[#This Row],[magazyn_truskawek]],2,3))</f>
        <v>1</v>
      </c>
      <c r="L54" s="13">
        <f>IF(owoce[[#This Row],[2s]]=owoce[[#This Row],[Magazyn_malin]],1,IF(owoce[[#This Row],[2s]]=owoce[[#This Row],[magazyn_truskawek]],2,3))</f>
        <v>2</v>
      </c>
      <c r="M54" s="13">
        <f>owoce[[#This Row],[2d]]+owoce[[#This Row],[1d]]</f>
        <v>3</v>
      </c>
      <c r="N54" s="13" t="str">
        <f>IF(owoce[[#This Row],[s]]=3,"malinowo-truskawkowy",IF(owoce[[#This Row],[s]]=4,"malinowo-porzeczkowy", "truskawkowo-porzeczkowy"))</f>
        <v>malinowo-truskawkowy</v>
      </c>
      <c r="O54" s="13">
        <v>1</v>
      </c>
    </row>
    <row r="55" spans="1:15" x14ac:dyDescent="0.25">
      <c r="A55" s="1">
        <v>44005</v>
      </c>
      <c r="B55">
        <v>322</v>
      </c>
      <c r="C55">
        <v>425</v>
      </c>
      <c r="D55">
        <v>215</v>
      </c>
      <c r="E55">
        <f>IF(owoce[[#This Row],[dostawa_porzeczek]]&gt;owoce[[#This Row],[dostawa_truskawek]],1,0)*IF(owoce[[#This Row],[dostawa_porzeczek]]&gt;owoce[[#This Row],[dostawa_malin]],1,0)</f>
        <v>0</v>
      </c>
      <c r="F55">
        <f>IF(F54&gt;=J54,owoce[[#This Row],[dostawa_malin]]+F54-J54,F54+owoce[[#This Row],[dostawa_malin]])</f>
        <v>385</v>
      </c>
      <c r="G55">
        <f>IF(G54&gt;=J54,owoce[[#This Row],[dostawa_truskawek]]+G54-J54,G54+owoce[[#This Row],[dostawa_truskawek]])</f>
        <v>425</v>
      </c>
      <c r="H55">
        <f>IF(H54&gt;=J54,owoce[[#This Row],[dostawa_porzeczek]]+H54-J54,H54+owoce[[#This Row],[dostawa_porzeczek]])</f>
        <v>434</v>
      </c>
      <c r="I55">
        <f>MAX(owoce[[#This Row],[Magazyn_malin]:[Magazyn_porzeczek]])</f>
        <v>434</v>
      </c>
      <c r="J55">
        <f>LARGE(owoce[[#This Row],[Magazyn_malin]:[Magazyn_porzeczek]], 2)</f>
        <v>425</v>
      </c>
      <c r="K55">
        <f>IF(owoce[[#This Row],[1s]]=owoce[[#This Row],[Magazyn_malin]],1,IF(owoce[[#This Row],[1s]]=owoce[[#This Row],[magazyn_truskawek]],2,3))</f>
        <v>3</v>
      </c>
      <c r="L55" s="13">
        <f>IF(owoce[[#This Row],[2s]]=owoce[[#This Row],[Magazyn_malin]],1,IF(owoce[[#This Row],[2s]]=owoce[[#This Row],[magazyn_truskawek]],2,3))</f>
        <v>2</v>
      </c>
      <c r="M55" s="13">
        <f>owoce[[#This Row],[2d]]+owoce[[#This Row],[1d]]</f>
        <v>5</v>
      </c>
      <c r="N55" s="13" t="str">
        <f>IF(owoce[[#This Row],[s]]=3,"malinowo-truskawkowy",IF(owoce[[#This Row],[s]]=4,"malinowo-porzeczkowy", "truskawkowo-porzeczkowy"))</f>
        <v>truskawkowo-porzeczkowy</v>
      </c>
      <c r="O55" s="13">
        <v>1</v>
      </c>
    </row>
    <row r="56" spans="1:15" x14ac:dyDescent="0.25">
      <c r="A56" s="1">
        <v>44006</v>
      </c>
      <c r="B56">
        <v>447</v>
      </c>
      <c r="C56">
        <v>385</v>
      </c>
      <c r="D56">
        <v>212</v>
      </c>
      <c r="E56">
        <f>IF(owoce[[#This Row],[dostawa_porzeczek]]&gt;owoce[[#This Row],[dostawa_truskawek]],1,0)*IF(owoce[[#This Row],[dostawa_porzeczek]]&gt;owoce[[#This Row],[dostawa_malin]],1,0)</f>
        <v>0</v>
      </c>
      <c r="F56">
        <f>IF(F55&gt;=J55,owoce[[#This Row],[dostawa_malin]]+F55-J55,F55+owoce[[#This Row],[dostawa_malin]])</f>
        <v>832</v>
      </c>
      <c r="G56">
        <f>IF(G55&gt;=J55,owoce[[#This Row],[dostawa_truskawek]]+G55-J55,G55+owoce[[#This Row],[dostawa_truskawek]])</f>
        <v>385</v>
      </c>
      <c r="H56">
        <f>IF(H55&gt;=J55,owoce[[#This Row],[dostawa_porzeczek]]+H55-J55,H55+owoce[[#This Row],[dostawa_porzeczek]])</f>
        <v>221</v>
      </c>
      <c r="I56">
        <f>MAX(owoce[[#This Row],[Magazyn_malin]:[Magazyn_porzeczek]])</f>
        <v>832</v>
      </c>
      <c r="J56">
        <f>LARGE(owoce[[#This Row],[Magazyn_malin]:[Magazyn_porzeczek]], 2)</f>
        <v>385</v>
      </c>
      <c r="K56">
        <f>IF(owoce[[#This Row],[1s]]=owoce[[#This Row],[Magazyn_malin]],1,IF(owoce[[#This Row],[1s]]=owoce[[#This Row],[magazyn_truskawek]],2,3))</f>
        <v>1</v>
      </c>
      <c r="L56" s="13">
        <f>IF(owoce[[#This Row],[2s]]=owoce[[#This Row],[Magazyn_malin]],1,IF(owoce[[#This Row],[2s]]=owoce[[#This Row],[magazyn_truskawek]],2,3))</f>
        <v>2</v>
      </c>
      <c r="M56" s="13">
        <f>owoce[[#This Row],[2d]]+owoce[[#This Row],[1d]]</f>
        <v>3</v>
      </c>
      <c r="N56" s="13" t="str">
        <f>IF(owoce[[#This Row],[s]]=3,"malinowo-truskawkowy",IF(owoce[[#This Row],[s]]=4,"malinowo-porzeczkowy", "truskawkowo-porzeczkowy"))</f>
        <v>malinowo-truskawkowy</v>
      </c>
      <c r="O56" s="13">
        <v>1</v>
      </c>
    </row>
    <row r="57" spans="1:15" x14ac:dyDescent="0.25">
      <c r="A57" s="1">
        <v>44007</v>
      </c>
      <c r="B57">
        <v>408</v>
      </c>
      <c r="C57">
        <v>260</v>
      </c>
      <c r="D57">
        <v>225</v>
      </c>
      <c r="E57">
        <f>IF(owoce[[#This Row],[dostawa_porzeczek]]&gt;owoce[[#This Row],[dostawa_truskawek]],1,0)*IF(owoce[[#This Row],[dostawa_porzeczek]]&gt;owoce[[#This Row],[dostawa_malin]],1,0)</f>
        <v>0</v>
      </c>
      <c r="F57">
        <f>IF(F56&gt;=J56,owoce[[#This Row],[dostawa_malin]]+F56-J56,F56+owoce[[#This Row],[dostawa_malin]])</f>
        <v>855</v>
      </c>
      <c r="G57">
        <f>IF(G56&gt;=J56,owoce[[#This Row],[dostawa_truskawek]]+G56-J56,G56+owoce[[#This Row],[dostawa_truskawek]])</f>
        <v>260</v>
      </c>
      <c r="H57">
        <f>IF(H56&gt;=J56,owoce[[#This Row],[dostawa_porzeczek]]+H56-J56,H56+owoce[[#This Row],[dostawa_porzeczek]])</f>
        <v>446</v>
      </c>
      <c r="I57">
        <f>MAX(owoce[[#This Row],[Magazyn_malin]:[Magazyn_porzeczek]])</f>
        <v>855</v>
      </c>
      <c r="J57">
        <f>LARGE(owoce[[#This Row],[Magazyn_malin]:[Magazyn_porzeczek]], 2)</f>
        <v>446</v>
      </c>
      <c r="K57">
        <f>IF(owoce[[#This Row],[1s]]=owoce[[#This Row],[Magazyn_malin]],1,IF(owoce[[#This Row],[1s]]=owoce[[#This Row],[magazyn_truskawek]],2,3))</f>
        <v>1</v>
      </c>
      <c r="L57" s="13">
        <f>IF(owoce[[#This Row],[2s]]=owoce[[#This Row],[Magazyn_malin]],1,IF(owoce[[#This Row],[2s]]=owoce[[#This Row],[magazyn_truskawek]],2,3))</f>
        <v>3</v>
      </c>
      <c r="M57" s="13">
        <f>owoce[[#This Row],[2d]]+owoce[[#This Row],[1d]]</f>
        <v>4</v>
      </c>
      <c r="N57" s="13" t="str">
        <f>IF(owoce[[#This Row],[s]]=3,"malinowo-truskawkowy",IF(owoce[[#This Row],[s]]=4,"malinowo-porzeczkowy", "truskawkowo-porzeczkowy"))</f>
        <v>malinowo-porzeczkowy</v>
      </c>
      <c r="O57" s="13">
        <v>1</v>
      </c>
    </row>
    <row r="58" spans="1:15" x14ac:dyDescent="0.25">
      <c r="A58" s="1">
        <v>44008</v>
      </c>
      <c r="B58">
        <v>283</v>
      </c>
      <c r="C58">
        <v>396</v>
      </c>
      <c r="D58">
        <v>221</v>
      </c>
      <c r="E58">
        <f>IF(owoce[[#This Row],[dostawa_porzeczek]]&gt;owoce[[#This Row],[dostawa_truskawek]],1,0)*IF(owoce[[#This Row],[dostawa_porzeczek]]&gt;owoce[[#This Row],[dostawa_malin]],1,0)</f>
        <v>0</v>
      </c>
      <c r="F58">
        <f>IF(F57&gt;=J57,owoce[[#This Row],[dostawa_malin]]+F57-J57,F57+owoce[[#This Row],[dostawa_malin]])</f>
        <v>692</v>
      </c>
      <c r="G58">
        <f>IF(G57&gt;=J57,owoce[[#This Row],[dostawa_truskawek]]+G57-J57,G57+owoce[[#This Row],[dostawa_truskawek]])</f>
        <v>656</v>
      </c>
      <c r="H58">
        <f>IF(H57&gt;=J57,owoce[[#This Row],[dostawa_porzeczek]]+H57-J57,H57+owoce[[#This Row],[dostawa_porzeczek]])</f>
        <v>221</v>
      </c>
      <c r="I58">
        <f>MAX(owoce[[#This Row],[Magazyn_malin]:[Magazyn_porzeczek]])</f>
        <v>692</v>
      </c>
      <c r="J58">
        <f>LARGE(owoce[[#This Row],[Magazyn_malin]:[Magazyn_porzeczek]], 2)</f>
        <v>656</v>
      </c>
      <c r="K58">
        <f>IF(owoce[[#This Row],[1s]]=owoce[[#This Row],[Magazyn_malin]],1,IF(owoce[[#This Row],[1s]]=owoce[[#This Row],[magazyn_truskawek]],2,3))</f>
        <v>1</v>
      </c>
      <c r="L58" s="13">
        <f>IF(owoce[[#This Row],[2s]]=owoce[[#This Row],[Magazyn_malin]],1,IF(owoce[[#This Row],[2s]]=owoce[[#This Row],[magazyn_truskawek]],2,3))</f>
        <v>2</v>
      </c>
      <c r="M58" s="13">
        <f>owoce[[#This Row],[2d]]+owoce[[#This Row],[1d]]</f>
        <v>3</v>
      </c>
      <c r="N58" s="13" t="str">
        <f>IF(owoce[[#This Row],[s]]=3,"malinowo-truskawkowy",IF(owoce[[#This Row],[s]]=4,"malinowo-porzeczkowy", "truskawkowo-porzeczkowy"))</f>
        <v>malinowo-truskawkowy</v>
      </c>
      <c r="O58" s="13">
        <v>1</v>
      </c>
    </row>
    <row r="59" spans="1:15" x14ac:dyDescent="0.25">
      <c r="A59" s="1">
        <v>44009</v>
      </c>
      <c r="B59">
        <v>414</v>
      </c>
      <c r="C59">
        <v>314</v>
      </c>
      <c r="D59">
        <v>220</v>
      </c>
      <c r="E59">
        <f>IF(owoce[[#This Row],[dostawa_porzeczek]]&gt;owoce[[#This Row],[dostawa_truskawek]],1,0)*IF(owoce[[#This Row],[dostawa_porzeczek]]&gt;owoce[[#This Row],[dostawa_malin]],1,0)</f>
        <v>0</v>
      </c>
      <c r="F59">
        <f>IF(F58&gt;=J58,owoce[[#This Row],[dostawa_malin]]+F58-J58,F58+owoce[[#This Row],[dostawa_malin]])</f>
        <v>450</v>
      </c>
      <c r="G59">
        <f>IF(G58&gt;=J58,owoce[[#This Row],[dostawa_truskawek]]+G58-J58,G58+owoce[[#This Row],[dostawa_truskawek]])</f>
        <v>314</v>
      </c>
      <c r="H59">
        <f>IF(H58&gt;=J58,owoce[[#This Row],[dostawa_porzeczek]]+H58-J58,H58+owoce[[#This Row],[dostawa_porzeczek]])</f>
        <v>441</v>
      </c>
      <c r="I59">
        <f>MAX(owoce[[#This Row],[Magazyn_malin]:[Magazyn_porzeczek]])</f>
        <v>450</v>
      </c>
      <c r="J59">
        <f>LARGE(owoce[[#This Row],[Magazyn_malin]:[Magazyn_porzeczek]], 2)</f>
        <v>441</v>
      </c>
      <c r="K59">
        <f>IF(owoce[[#This Row],[1s]]=owoce[[#This Row],[Magazyn_malin]],1,IF(owoce[[#This Row],[1s]]=owoce[[#This Row],[magazyn_truskawek]],2,3))</f>
        <v>1</v>
      </c>
      <c r="L59" s="13">
        <f>IF(owoce[[#This Row],[2s]]=owoce[[#This Row],[Magazyn_malin]],1,IF(owoce[[#This Row],[2s]]=owoce[[#This Row],[magazyn_truskawek]],2,3))</f>
        <v>3</v>
      </c>
      <c r="M59" s="13">
        <f>owoce[[#This Row],[2d]]+owoce[[#This Row],[1d]]</f>
        <v>4</v>
      </c>
      <c r="N59" s="13" t="str">
        <f>IF(owoce[[#This Row],[s]]=3,"malinowo-truskawkowy",IF(owoce[[#This Row],[s]]=4,"malinowo-porzeczkowy", "truskawkowo-porzeczkowy"))</f>
        <v>malinowo-porzeczkowy</v>
      </c>
      <c r="O59" s="13">
        <v>1</v>
      </c>
    </row>
    <row r="60" spans="1:15" x14ac:dyDescent="0.25">
      <c r="A60" s="1">
        <v>44010</v>
      </c>
      <c r="B60">
        <v>442</v>
      </c>
      <c r="C60">
        <v>449</v>
      </c>
      <c r="D60">
        <v>245</v>
      </c>
      <c r="E60">
        <f>IF(owoce[[#This Row],[dostawa_porzeczek]]&gt;owoce[[#This Row],[dostawa_truskawek]],1,0)*IF(owoce[[#This Row],[dostawa_porzeczek]]&gt;owoce[[#This Row],[dostawa_malin]],1,0)</f>
        <v>0</v>
      </c>
      <c r="F60">
        <f>IF(F59&gt;=J59,owoce[[#This Row],[dostawa_malin]]+F59-J59,F59+owoce[[#This Row],[dostawa_malin]])</f>
        <v>451</v>
      </c>
      <c r="G60">
        <f>IF(G59&gt;=J59,owoce[[#This Row],[dostawa_truskawek]]+G59-J59,G59+owoce[[#This Row],[dostawa_truskawek]])</f>
        <v>763</v>
      </c>
      <c r="H60">
        <f>IF(H59&gt;=J59,owoce[[#This Row],[dostawa_porzeczek]]+H59-J59,H59+owoce[[#This Row],[dostawa_porzeczek]])</f>
        <v>245</v>
      </c>
      <c r="I60">
        <f>MAX(owoce[[#This Row],[Magazyn_malin]:[Magazyn_porzeczek]])</f>
        <v>763</v>
      </c>
      <c r="J60">
        <f>LARGE(owoce[[#This Row],[Magazyn_malin]:[Magazyn_porzeczek]], 2)</f>
        <v>451</v>
      </c>
      <c r="K60">
        <f>IF(owoce[[#This Row],[1s]]=owoce[[#This Row],[Magazyn_malin]],1,IF(owoce[[#This Row],[1s]]=owoce[[#This Row],[magazyn_truskawek]],2,3))</f>
        <v>2</v>
      </c>
      <c r="L60" s="13">
        <f>IF(owoce[[#This Row],[2s]]=owoce[[#This Row],[Magazyn_malin]],1,IF(owoce[[#This Row],[2s]]=owoce[[#This Row],[magazyn_truskawek]],2,3))</f>
        <v>1</v>
      </c>
      <c r="M60" s="13">
        <f>owoce[[#This Row],[2d]]+owoce[[#This Row],[1d]]</f>
        <v>3</v>
      </c>
      <c r="N60" s="13" t="str">
        <f>IF(owoce[[#This Row],[s]]=3,"malinowo-truskawkowy",IF(owoce[[#This Row],[s]]=4,"malinowo-porzeczkowy", "truskawkowo-porzeczkowy"))</f>
        <v>malinowo-truskawkowy</v>
      </c>
      <c r="O60" s="13">
        <v>1</v>
      </c>
    </row>
    <row r="61" spans="1:15" x14ac:dyDescent="0.25">
      <c r="A61" s="1">
        <v>44011</v>
      </c>
      <c r="B61">
        <v>269</v>
      </c>
      <c r="C61">
        <v>370</v>
      </c>
      <c r="D61">
        <v>242</v>
      </c>
      <c r="E61">
        <f>IF(owoce[[#This Row],[dostawa_porzeczek]]&gt;owoce[[#This Row],[dostawa_truskawek]],1,0)*IF(owoce[[#This Row],[dostawa_porzeczek]]&gt;owoce[[#This Row],[dostawa_malin]],1,0)</f>
        <v>0</v>
      </c>
      <c r="F61">
        <f>IF(F60&gt;=J60,owoce[[#This Row],[dostawa_malin]]+F60-J60,F60+owoce[[#This Row],[dostawa_malin]])</f>
        <v>269</v>
      </c>
      <c r="G61">
        <f>IF(G60&gt;=J60,owoce[[#This Row],[dostawa_truskawek]]+G60-J60,G60+owoce[[#This Row],[dostawa_truskawek]])</f>
        <v>682</v>
      </c>
      <c r="H61">
        <f>IF(H60&gt;=J60,owoce[[#This Row],[dostawa_porzeczek]]+H60-J60,H60+owoce[[#This Row],[dostawa_porzeczek]])</f>
        <v>487</v>
      </c>
      <c r="I61">
        <f>MAX(owoce[[#This Row],[Magazyn_malin]:[Magazyn_porzeczek]])</f>
        <v>682</v>
      </c>
      <c r="J61">
        <f>LARGE(owoce[[#This Row],[Magazyn_malin]:[Magazyn_porzeczek]], 2)</f>
        <v>487</v>
      </c>
      <c r="K61">
        <f>IF(owoce[[#This Row],[1s]]=owoce[[#This Row],[Magazyn_malin]],1,IF(owoce[[#This Row],[1s]]=owoce[[#This Row],[magazyn_truskawek]],2,3))</f>
        <v>2</v>
      </c>
      <c r="L61" s="13">
        <f>IF(owoce[[#This Row],[2s]]=owoce[[#This Row],[Magazyn_malin]],1,IF(owoce[[#This Row],[2s]]=owoce[[#This Row],[magazyn_truskawek]],2,3))</f>
        <v>3</v>
      </c>
      <c r="M61" s="13">
        <f>owoce[[#This Row],[2d]]+owoce[[#This Row],[1d]]</f>
        <v>5</v>
      </c>
      <c r="N61" s="13" t="str">
        <f>IF(owoce[[#This Row],[s]]=3,"malinowo-truskawkowy",IF(owoce[[#This Row],[s]]=4,"malinowo-porzeczkowy", "truskawkowo-porzeczkowy"))</f>
        <v>truskawkowo-porzeczkowy</v>
      </c>
      <c r="O61" s="13">
        <v>1</v>
      </c>
    </row>
    <row r="62" spans="1:15" x14ac:dyDescent="0.25">
      <c r="A62" s="1">
        <v>44012</v>
      </c>
      <c r="B62">
        <v>444</v>
      </c>
      <c r="C62">
        <v>350</v>
      </c>
      <c r="D62">
        <v>236</v>
      </c>
      <c r="E62">
        <f>IF(owoce[[#This Row],[dostawa_porzeczek]]&gt;owoce[[#This Row],[dostawa_truskawek]],1,0)*IF(owoce[[#This Row],[dostawa_porzeczek]]&gt;owoce[[#This Row],[dostawa_malin]],1,0)</f>
        <v>0</v>
      </c>
      <c r="F62">
        <f>IF(F61&gt;=J61,owoce[[#This Row],[dostawa_malin]]+F61-J61,F61+owoce[[#This Row],[dostawa_malin]])</f>
        <v>713</v>
      </c>
      <c r="G62">
        <f>IF(G61&gt;=J61,owoce[[#This Row],[dostawa_truskawek]]+G61-J61,G61+owoce[[#This Row],[dostawa_truskawek]])</f>
        <v>545</v>
      </c>
      <c r="H62">
        <f>IF(H61&gt;=J61,owoce[[#This Row],[dostawa_porzeczek]]+H61-J61,H61+owoce[[#This Row],[dostawa_porzeczek]])</f>
        <v>236</v>
      </c>
      <c r="I62">
        <f>MAX(owoce[[#This Row],[Magazyn_malin]:[Magazyn_porzeczek]])</f>
        <v>713</v>
      </c>
      <c r="J62">
        <f>LARGE(owoce[[#This Row],[Magazyn_malin]:[Magazyn_porzeczek]], 2)</f>
        <v>545</v>
      </c>
      <c r="K62">
        <f>IF(owoce[[#This Row],[1s]]=owoce[[#This Row],[Magazyn_malin]],1,IF(owoce[[#This Row],[1s]]=owoce[[#This Row],[magazyn_truskawek]],2,3))</f>
        <v>1</v>
      </c>
      <c r="L62" s="13">
        <f>IF(owoce[[#This Row],[2s]]=owoce[[#This Row],[Magazyn_malin]],1,IF(owoce[[#This Row],[2s]]=owoce[[#This Row],[magazyn_truskawek]],2,3))</f>
        <v>2</v>
      </c>
      <c r="M62" s="13">
        <f>owoce[[#This Row],[2d]]+owoce[[#This Row],[1d]]</f>
        <v>3</v>
      </c>
      <c r="N62" s="13" t="str">
        <f>IF(owoce[[#This Row],[s]]=3,"malinowo-truskawkowy",IF(owoce[[#This Row],[s]]=4,"malinowo-porzeczkowy", "truskawkowo-porzeczkowy"))</f>
        <v>malinowo-truskawkowy</v>
      </c>
      <c r="O62" s="13">
        <v>1</v>
      </c>
    </row>
    <row r="63" spans="1:15" x14ac:dyDescent="0.25">
      <c r="A63" s="1">
        <v>44013</v>
      </c>
      <c r="B63">
        <v>425</v>
      </c>
      <c r="C63">
        <v>342</v>
      </c>
      <c r="D63">
        <v>237</v>
      </c>
      <c r="E63">
        <f>IF(owoce[[#This Row],[dostawa_porzeczek]]&gt;owoce[[#This Row],[dostawa_truskawek]],1,0)*IF(owoce[[#This Row],[dostawa_porzeczek]]&gt;owoce[[#This Row],[dostawa_malin]],1,0)</f>
        <v>0</v>
      </c>
      <c r="F63">
        <f>IF(F62&gt;=J62,owoce[[#This Row],[dostawa_malin]]+F62-J62,F62+owoce[[#This Row],[dostawa_malin]])</f>
        <v>593</v>
      </c>
      <c r="G63">
        <f>IF(G62&gt;=J62,owoce[[#This Row],[dostawa_truskawek]]+G62-J62,G62+owoce[[#This Row],[dostawa_truskawek]])</f>
        <v>342</v>
      </c>
      <c r="H63">
        <f>IF(H62&gt;=J62,owoce[[#This Row],[dostawa_porzeczek]]+H62-J62,H62+owoce[[#This Row],[dostawa_porzeczek]])</f>
        <v>473</v>
      </c>
      <c r="I63">
        <f>MAX(owoce[[#This Row],[Magazyn_malin]:[Magazyn_porzeczek]])</f>
        <v>593</v>
      </c>
      <c r="J63">
        <f>LARGE(owoce[[#This Row],[Magazyn_malin]:[Magazyn_porzeczek]], 2)</f>
        <v>473</v>
      </c>
      <c r="K63">
        <f>IF(owoce[[#This Row],[1s]]=owoce[[#This Row],[Magazyn_malin]],1,IF(owoce[[#This Row],[1s]]=owoce[[#This Row],[magazyn_truskawek]],2,3))</f>
        <v>1</v>
      </c>
      <c r="L63" s="13">
        <f>IF(owoce[[#This Row],[2s]]=owoce[[#This Row],[Magazyn_malin]],1,IF(owoce[[#This Row],[2s]]=owoce[[#This Row],[magazyn_truskawek]],2,3))</f>
        <v>3</v>
      </c>
      <c r="M63" s="13">
        <f>owoce[[#This Row],[2d]]+owoce[[#This Row],[1d]]</f>
        <v>4</v>
      </c>
      <c r="N63" s="13" t="str">
        <f>IF(owoce[[#This Row],[s]]=3,"malinowo-truskawkowy",IF(owoce[[#This Row],[s]]=4,"malinowo-porzeczkowy", "truskawkowo-porzeczkowy"))</f>
        <v>malinowo-porzeczkowy</v>
      </c>
      <c r="O63" s="13">
        <v>1</v>
      </c>
    </row>
    <row r="64" spans="1:15" x14ac:dyDescent="0.25">
      <c r="A64" s="1">
        <v>44014</v>
      </c>
      <c r="B64">
        <v>377</v>
      </c>
      <c r="C64">
        <v>290</v>
      </c>
      <c r="D64">
        <v>240</v>
      </c>
      <c r="E64">
        <f>IF(owoce[[#This Row],[dostawa_porzeczek]]&gt;owoce[[#This Row],[dostawa_truskawek]],1,0)*IF(owoce[[#This Row],[dostawa_porzeczek]]&gt;owoce[[#This Row],[dostawa_malin]],1,0)</f>
        <v>0</v>
      </c>
      <c r="F64">
        <f>IF(F63&gt;=J63,owoce[[#This Row],[dostawa_malin]]+F63-J63,F63+owoce[[#This Row],[dostawa_malin]])</f>
        <v>497</v>
      </c>
      <c r="G64">
        <f>IF(G63&gt;=J63,owoce[[#This Row],[dostawa_truskawek]]+G63-J63,G63+owoce[[#This Row],[dostawa_truskawek]])</f>
        <v>632</v>
      </c>
      <c r="H64">
        <f>IF(H63&gt;=J63,owoce[[#This Row],[dostawa_porzeczek]]+H63-J63,H63+owoce[[#This Row],[dostawa_porzeczek]])</f>
        <v>240</v>
      </c>
      <c r="I64">
        <f>MAX(owoce[[#This Row],[Magazyn_malin]:[Magazyn_porzeczek]])</f>
        <v>632</v>
      </c>
      <c r="J64">
        <f>LARGE(owoce[[#This Row],[Magazyn_malin]:[Magazyn_porzeczek]], 2)</f>
        <v>497</v>
      </c>
      <c r="K64">
        <f>IF(owoce[[#This Row],[1s]]=owoce[[#This Row],[Magazyn_malin]],1,IF(owoce[[#This Row],[1s]]=owoce[[#This Row],[magazyn_truskawek]],2,3))</f>
        <v>2</v>
      </c>
      <c r="L64" s="13">
        <f>IF(owoce[[#This Row],[2s]]=owoce[[#This Row],[Magazyn_malin]],1,IF(owoce[[#This Row],[2s]]=owoce[[#This Row],[magazyn_truskawek]],2,3))</f>
        <v>1</v>
      </c>
      <c r="M64" s="13">
        <f>owoce[[#This Row],[2d]]+owoce[[#This Row],[1d]]</f>
        <v>3</v>
      </c>
      <c r="N64" s="13" t="str">
        <f>IF(owoce[[#This Row],[s]]=3,"malinowo-truskawkowy",IF(owoce[[#This Row],[s]]=4,"malinowo-porzeczkowy", "truskawkowo-porzeczkowy"))</f>
        <v>malinowo-truskawkowy</v>
      </c>
      <c r="O64" s="13">
        <v>1</v>
      </c>
    </row>
    <row r="65" spans="1:15" x14ac:dyDescent="0.25">
      <c r="A65" s="1">
        <v>44015</v>
      </c>
      <c r="B65">
        <v>382</v>
      </c>
      <c r="C65">
        <v>360</v>
      </c>
      <c r="D65">
        <v>203</v>
      </c>
      <c r="E65">
        <f>IF(owoce[[#This Row],[dostawa_porzeczek]]&gt;owoce[[#This Row],[dostawa_truskawek]],1,0)*IF(owoce[[#This Row],[dostawa_porzeczek]]&gt;owoce[[#This Row],[dostawa_malin]],1,0)</f>
        <v>0</v>
      </c>
      <c r="F65">
        <f>IF(F64&gt;=J64,owoce[[#This Row],[dostawa_malin]]+F64-J64,F64+owoce[[#This Row],[dostawa_malin]])</f>
        <v>382</v>
      </c>
      <c r="G65">
        <f>IF(G64&gt;=J64,owoce[[#This Row],[dostawa_truskawek]]+G64-J64,G64+owoce[[#This Row],[dostawa_truskawek]])</f>
        <v>495</v>
      </c>
      <c r="H65">
        <f>IF(H64&gt;=J64,owoce[[#This Row],[dostawa_porzeczek]]+H64-J64,H64+owoce[[#This Row],[dostawa_porzeczek]])</f>
        <v>443</v>
      </c>
      <c r="I65">
        <f>MAX(owoce[[#This Row],[Magazyn_malin]:[Magazyn_porzeczek]])</f>
        <v>495</v>
      </c>
      <c r="J65">
        <f>LARGE(owoce[[#This Row],[Magazyn_malin]:[Magazyn_porzeczek]], 2)</f>
        <v>443</v>
      </c>
      <c r="K65">
        <f>IF(owoce[[#This Row],[1s]]=owoce[[#This Row],[Magazyn_malin]],1,IF(owoce[[#This Row],[1s]]=owoce[[#This Row],[magazyn_truskawek]],2,3))</f>
        <v>2</v>
      </c>
      <c r="L65" s="13">
        <f>IF(owoce[[#This Row],[2s]]=owoce[[#This Row],[Magazyn_malin]],1,IF(owoce[[#This Row],[2s]]=owoce[[#This Row],[magazyn_truskawek]],2,3))</f>
        <v>3</v>
      </c>
      <c r="M65" s="13">
        <f>owoce[[#This Row],[2d]]+owoce[[#This Row],[1d]]</f>
        <v>5</v>
      </c>
      <c r="N65" s="13" t="str">
        <f>IF(owoce[[#This Row],[s]]=3,"malinowo-truskawkowy",IF(owoce[[#This Row],[s]]=4,"malinowo-porzeczkowy", "truskawkowo-porzeczkowy"))</f>
        <v>truskawkowo-porzeczkowy</v>
      </c>
      <c r="O65" s="13">
        <v>1</v>
      </c>
    </row>
    <row r="66" spans="1:15" x14ac:dyDescent="0.25">
      <c r="A66" s="1">
        <v>44016</v>
      </c>
      <c r="B66">
        <v>287</v>
      </c>
      <c r="C66">
        <v>428</v>
      </c>
      <c r="D66">
        <v>204</v>
      </c>
      <c r="E66">
        <f>IF(owoce[[#This Row],[dostawa_porzeczek]]&gt;owoce[[#This Row],[dostawa_truskawek]],1,0)*IF(owoce[[#This Row],[dostawa_porzeczek]]&gt;owoce[[#This Row],[dostawa_malin]],1,0)</f>
        <v>0</v>
      </c>
      <c r="F66">
        <f>IF(F65&gt;=J65,owoce[[#This Row],[dostawa_malin]]+F65-J65,F65+owoce[[#This Row],[dostawa_malin]])</f>
        <v>669</v>
      </c>
      <c r="G66">
        <f>IF(G65&gt;=J65,owoce[[#This Row],[dostawa_truskawek]]+G65-J65,G65+owoce[[#This Row],[dostawa_truskawek]])</f>
        <v>480</v>
      </c>
      <c r="H66">
        <f>IF(H65&gt;=J65,owoce[[#This Row],[dostawa_porzeczek]]+H65-J65,H65+owoce[[#This Row],[dostawa_porzeczek]])</f>
        <v>204</v>
      </c>
      <c r="I66">
        <f>MAX(owoce[[#This Row],[Magazyn_malin]:[Magazyn_porzeczek]])</f>
        <v>669</v>
      </c>
      <c r="J66">
        <f>LARGE(owoce[[#This Row],[Magazyn_malin]:[Magazyn_porzeczek]], 2)</f>
        <v>480</v>
      </c>
      <c r="K66">
        <f>IF(owoce[[#This Row],[1s]]=owoce[[#This Row],[Magazyn_malin]],1,IF(owoce[[#This Row],[1s]]=owoce[[#This Row],[magazyn_truskawek]],2,3))</f>
        <v>1</v>
      </c>
      <c r="L66" s="13">
        <f>IF(owoce[[#This Row],[2s]]=owoce[[#This Row],[Magazyn_malin]],1,IF(owoce[[#This Row],[2s]]=owoce[[#This Row],[magazyn_truskawek]],2,3))</f>
        <v>2</v>
      </c>
      <c r="M66" s="13">
        <f>owoce[[#This Row],[2d]]+owoce[[#This Row],[1d]]</f>
        <v>3</v>
      </c>
      <c r="N66" s="13" t="str">
        <f>IF(owoce[[#This Row],[s]]=3,"malinowo-truskawkowy",IF(owoce[[#This Row],[s]]=4,"malinowo-porzeczkowy", "truskawkowo-porzeczkowy"))</f>
        <v>malinowo-truskawkowy</v>
      </c>
      <c r="O66" s="13">
        <v>1</v>
      </c>
    </row>
    <row r="67" spans="1:15" x14ac:dyDescent="0.25">
      <c r="A67" s="1">
        <v>44017</v>
      </c>
      <c r="B67">
        <v>429</v>
      </c>
      <c r="C67">
        <v>394</v>
      </c>
      <c r="D67">
        <v>246</v>
      </c>
      <c r="E67">
        <f>IF(owoce[[#This Row],[dostawa_porzeczek]]&gt;owoce[[#This Row],[dostawa_truskawek]],1,0)*IF(owoce[[#This Row],[dostawa_porzeczek]]&gt;owoce[[#This Row],[dostawa_malin]],1,0)</f>
        <v>0</v>
      </c>
      <c r="F67">
        <f>IF(F66&gt;=J66,owoce[[#This Row],[dostawa_malin]]+F66-J66,F66+owoce[[#This Row],[dostawa_malin]])</f>
        <v>618</v>
      </c>
      <c r="G67">
        <f>IF(G66&gt;=J66,owoce[[#This Row],[dostawa_truskawek]]+G66-J66,G66+owoce[[#This Row],[dostawa_truskawek]])</f>
        <v>394</v>
      </c>
      <c r="H67">
        <f>IF(H66&gt;=J66,owoce[[#This Row],[dostawa_porzeczek]]+H66-J66,H66+owoce[[#This Row],[dostawa_porzeczek]])</f>
        <v>450</v>
      </c>
      <c r="I67">
        <f>MAX(owoce[[#This Row],[Magazyn_malin]:[Magazyn_porzeczek]])</f>
        <v>618</v>
      </c>
      <c r="J67">
        <f>LARGE(owoce[[#This Row],[Magazyn_malin]:[Magazyn_porzeczek]], 2)</f>
        <v>450</v>
      </c>
      <c r="K67">
        <f>IF(owoce[[#This Row],[1s]]=owoce[[#This Row],[Magazyn_malin]],1,IF(owoce[[#This Row],[1s]]=owoce[[#This Row],[magazyn_truskawek]],2,3))</f>
        <v>1</v>
      </c>
      <c r="L67" s="13">
        <f>IF(owoce[[#This Row],[2s]]=owoce[[#This Row],[Magazyn_malin]],1,IF(owoce[[#This Row],[2s]]=owoce[[#This Row],[magazyn_truskawek]],2,3))</f>
        <v>3</v>
      </c>
      <c r="M67" s="13">
        <f>owoce[[#This Row],[2d]]+owoce[[#This Row],[1d]]</f>
        <v>4</v>
      </c>
      <c r="N67" s="13" t="str">
        <f>IF(owoce[[#This Row],[s]]=3,"malinowo-truskawkowy",IF(owoce[[#This Row],[s]]=4,"malinowo-porzeczkowy", "truskawkowo-porzeczkowy"))</f>
        <v>malinowo-porzeczkowy</v>
      </c>
      <c r="O67" s="13">
        <v>1</v>
      </c>
    </row>
    <row r="68" spans="1:15" x14ac:dyDescent="0.25">
      <c r="A68" s="1">
        <v>44018</v>
      </c>
      <c r="B68">
        <v>287</v>
      </c>
      <c r="C68">
        <v>356</v>
      </c>
      <c r="D68">
        <v>233</v>
      </c>
      <c r="E68">
        <f>IF(owoce[[#This Row],[dostawa_porzeczek]]&gt;owoce[[#This Row],[dostawa_truskawek]],1,0)*IF(owoce[[#This Row],[dostawa_porzeczek]]&gt;owoce[[#This Row],[dostawa_malin]],1,0)</f>
        <v>0</v>
      </c>
      <c r="F68">
        <f>IF(F67&gt;=J67,owoce[[#This Row],[dostawa_malin]]+F67-J67,F67+owoce[[#This Row],[dostawa_malin]])</f>
        <v>455</v>
      </c>
      <c r="G68">
        <f>IF(G67&gt;=J67,owoce[[#This Row],[dostawa_truskawek]]+G67-J67,G67+owoce[[#This Row],[dostawa_truskawek]])</f>
        <v>750</v>
      </c>
      <c r="H68">
        <f>IF(H67&gt;=J67,owoce[[#This Row],[dostawa_porzeczek]]+H67-J67,H67+owoce[[#This Row],[dostawa_porzeczek]])</f>
        <v>233</v>
      </c>
      <c r="I68">
        <f>MAX(owoce[[#This Row],[Magazyn_malin]:[Magazyn_porzeczek]])</f>
        <v>750</v>
      </c>
      <c r="J68">
        <f>LARGE(owoce[[#This Row],[Magazyn_malin]:[Magazyn_porzeczek]], 2)</f>
        <v>455</v>
      </c>
      <c r="K68">
        <f>IF(owoce[[#This Row],[1s]]=owoce[[#This Row],[Magazyn_malin]],1,IF(owoce[[#This Row],[1s]]=owoce[[#This Row],[magazyn_truskawek]],2,3))</f>
        <v>2</v>
      </c>
      <c r="L68" s="13">
        <f>IF(owoce[[#This Row],[2s]]=owoce[[#This Row],[Magazyn_malin]],1,IF(owoce[[#This Row],[2s]]=owoce[[#This Row],[magazyn_truskawek]],2,3))</f>
        <v>1</v>
      </c>
      <c r="M68" s="13">
        <f>owoce[[#This Row],[2d]]+owoce[[#This Row],[1d]]</f>
        <v>3</v>
      </c>
      <c r="N68" s="13" t="str">
        <f>IF(owoce[[#This Row],[s]]=3,"malinowo-truskawkowy",IF(owoce[[#This Row],[s]]=4,"malinowo-porzeczkowy", "truskawkowo-porzeczkowy"))</f>
        <v>malinowo-truskawkowy</v>
      </c>
      <c r="O68" s="13">
        <v>1</v>
      </c>
    </row>
    <row r="69" spans="1:15" x14ac:dyDescent="0.25">
      <c r="A69" s="1">
        <v>44019</v>
      </c>
      <c r="B69">
        <v>421</v>
      </c>
      <c r="C69">
        <v>292</v>
      </c>
      <c r="D69">
        <v>226</v>
      </c>
      <c r="E69">
        <f>IF(owoce[[#This Row],[dostawa_porzeczek]]&gt;owoce[[#This Row],[dostawa_truskawek]],1,0)*IF(owoce[[#This Row],[dostawa_porzeczek]]&gt;owoce[[#This Row],[dostawa_malin]],1,0)</f>
        <v>0</v>
      </c>
      <c r="F69">
        <f>IF(F68&gt;=J68,owoce[[#This Row],[dostawa_malin]]+F68-J68,F68+owoce[[#This Row],[dostawa_malin]])</f>
        <v>421</v>
      </c>
      <c r="G69">
        <f>IF(G68&gt;=J68,owoce[[#This Row],[dostawa_truskawek]]+G68-J68,G68+owoce[[#This Row],[dostawa_truskawek]])</f>
        <v>587</v>
      </c>
      <c r="H69">
        <f>IF(H68&gt;=J68,owoce[[#This Row],[dostawa_porzeczek]]+H68-J68,H68+owoce[[#This Row],[dostawa_porzeczek]])</f>
        <v>459</v>
      </c>
      <c r="I69">
        <f>MAX(owoce[[#This Row],[Magazyn_malin]:[Magazyn_porzeczek]])</f>
        <v>587</v>
      </c>
      <c r="J69">
        <f>LARGE(owoce[[#This Row],[Magazyn_malin]:[Magazyn_porzeczek]], 2)</f>
        <v>459</v>
      </c>
      <c r="K69">
        <f>IF(owoce[[#This Row],[1s]]=owoce[[#This Row],[Magazyn_malin]],1,IF(owoce[[#This Row],[1s]]=owoce[[#This Row],[magazyn_truskawek]],2,3))</f>
        <v>2</v>
      </c>
      <c r="L69" s="13">
        <f>IF(owoce[[#This Row],[2s]]=owoce[[#This Row],[Magazyn_malin]],1,IF(owoce[[#This Row],[2s]]=owoce[[#This Row],[magazyn_truskawek]],2,3))</f>
        <v>3</v>
      </c>
      <c r="M69" s="13">
        <f>owoce[[#This Row],[2d]]+owoce[[#This Row],[1d]]</f>
        <v>5</v>
      </c>
      <c r="N69" s="13" t="str">
        <f>IF(owoce[[#This Row],[s]]=3,"malinowo-truskawkowy",IF(owoce[[#This Row],[s]]=4,"malinowo-porzeczkowy", "truskawkowo-porzeczkowy"))</f>
        <v>truskawkowo-porzeczkowy</v>
      </c>
      <c r="O69" s="13">
        <v>1</v>
      </c>
    </row>
    <row r="70" spans="1:15" x14ac:dyDescent="0.25">
      <c r="A70" s="1">
        <v>44020</v>
      </c>
      <c r="B70">
        <v>334</v>
      </c>
      <c r="C70">
        <v>353</v>
      </c>
      <c r="D70">
        <v>282</v>
      </c>
      <c r="E70">
        <f>IF(owoce[[#This Row],[dostawa_porzeczek]]&gt;owoce[[#This Row],[dostawa_truskawek]],1,0)*IF(owoce[[#This Row],[dostawa_porzeczek]]&gt;owoce[[#This Row],[dostawa_malin]],1,0)</f>
        <v>0</v>
      </c>
      <c r="F70">
        <f>IF(F69&gt;=J69,owoce[[#This Row],[dostawa_malin]]+F69-J69,F69+owoce[[#This Row],[dostawa_malin]])</f>
        <v>755</v>
      </c>
      <c r="G70">
        <f>IF(G69&gt;=J69,owoce[[#This Row],[dostawa_truskawek]]+G69-J69,G69+owoce[[#This Row],[dostawa_truskawek]])</f>
        <v>481</v>
      </c>
      <c r="H70">
        <f>IF(H69&gt;=J69,owoce[[#This Row],[dostawa_porzeczek]]+H69-J69,H69+owoce[[#This Row],[dostawa_porzeczek]])</f>
        <v>282</v>
      </c>
      <c r="I70">
        <f>MAX(owoce[[#This Row],[Magazyn_malin]:[Magazyn_porzeczek]])</f>
        <v>755</v>
      </c>
      <c r="J70">
        <f>LARGE(owoce[[#This Row],[Magazyn_malin]:[Magazyn_porzeczek]], 2)</f>
        <v>481</v>
      </c>
      <c r="K70">
        <f>IF(owoce[[#This Row],[1s]]=owoce[[#This Row],[Magazyn_malin]],1,IF(owoce[[#This Row],[1s]]=owoce[[#This Row],[magazyn_truskawek]],2,3))</f>
        <v>1</v>
      </c>
      <c r="L70" s="13">
        <f>IF(owoce[[#This Row],[2s]]=owoce[[#This Row],[Magazyn_malin]],1,IF(owoce[[#This Row],[2s]]=owoce[[#This Row],[magazyn_truskawek]],2,3))</f>
        <v>2</v>
      </c>
      <c r="M70" s="13">
        <f>owoce[[#This Row],[2d]]+owoce[[#This Row],[1d]]</f>
        <v>3</v>
      </c>
      <c r="N70" s="13" t="str">
        <f>IF(owoce[[#This Row],[s]]=3,"malinowo-truskawkowy",IF(owoce[[#This Row],[s]]=4,"malinowo-porzeczkowy", "truskawkowo-porzeczkowy"))</f>
        <v>malinowo-truskawkowy</v>
      </c>
      <c r="O70" s="13">
        <v>1</v>
      </c>
    </row>
    <row r="71" spans="1:15" x14ac:dyDescent="0.25">
      <c r="A71" s="1">
        <v>44021</v>
      </c>
      <c r="B71">
        <v>282</v>
      </c>
      <c r="C71">
        <v>329</v>
      </c>
      <c r="D71">
        <v>262</v>
      </c>
      <c r="E71">
        <f>IF(owoce[[#This Row],[dostawa_porzeczek]]&gt;owoce[[#This Row],[dostawa_truskawek]],1,0)*IF(owoce[[#This Row],[dostawa_porzeczek]]&gt;owoce[[#This Row],[dostawa_malin]],1,0)</f>
        <v>0</v>
      </c>
      <c r="F71">
        <f>IF(F70&gt;=J70,owoce[[#This Row],[dostawa_malin]]+F70-J70,F70+owoce[[#This Row],[dostawa_malin]])</f>
        <v>556</v>
      </c>
      <c r="G71">
        <f>IF(G70&gt;=J70,owoce[[#This Row],[dostawa_truskawek]]+G70-J70,G70+owoce[[#This Row],[dostawa_truskawek]])</f>
        <v>329</v>
      </c>
      <c r="H71">
        <f>IF(H70&gt;=J70,owoce[[#This Row],[dostawa_porzeczek]]+H70-J70,H70+owoce[[#This Row],[dostawa_porzeczek]])</f>
        <v>544</v>
      </c>
      <c r="I71">
        <f>MAX(owoce[[#This Row],[Magazyn_malin]:[Magazyn_porzeczek]])</f>
        <v>556</v>
      </c>
      <c r="J71">
        <f>LARGE(owoce[[#This Row],[Magazyn_malin]:[Magazyn_porzeczek]], 2)</f>
        <v>544</v>
      </c>
      <c r="K71">
        <f>IF(owoce[[#This Row],[1s]]=owoce[[#This Row],[Magazyn_malin]],1,IF(owoce[[#This Row],[1s]]=owoce[[#This Row],[magazyn_truskawek]],2,3))</f>
        <v>1</v>
      </c>
      <c r="L71" s="13">
        <f>IF(owoce[[#This Row],[2s]]=owoce[[#This Row],[Magazyn_malin]],1,IF(owoce[[#This Row],[2s]]=owoce[[#This Row],[magazyn_truskawek]],2,3))</f>
        <v>3</v>
      </c>
      <c r="M71" s="13">
        <f>owoce[[#This Row],[2d]]+owoce[[#This Row],[1d]]</f>
        <v>4</v>
      </c>
      <c r="N71" s="13" t="str">
        <f>IF(owoce[[#This Row],[s]]=3,"malinowo-truskawkowy",IF(owoce[[#This Row],[s]]=4,"malinowo-porzeczkowy", "truskawkowo-porzeczkowy"))</f>
        <v>malinowo-porzeczkowy</v>
      </c>
      <c r="O71" s="13">
        <v>1</v>
      </c>
    </row>
    <row r="72" spans="1:15" x14ac:dyDescent="0.25">
      <c r="A72" s="1">
        <v>44022</v>
      </c>
      <c r="B72">
        <v>356</v>
      </c>
      <c r="C72">
        <v>331</v>
      </c>
      <c r="D72">
        <v>290</v>
      </c>
      <c r="E72">
        <f>IF(owoce[[#This Row],[dostawa_porzeczek]]&gt;owoce[[#This Row],[dostawa_truskawek]],1,0)*IF(owoce[[#This Row],[dostawa_porzeczek]]&gt;owoce[[#This Row],[dostawa_malin]],1,0)</f>
        <v>0</v>
      </c>
      <c r="F72">
        <f>IF(F71&gt;=J71,owoce[[#This Row],[dostawa_malin]]+F71-J71,F71+owoce[[#This Row],[dostawa_malin]])</f>
        <v>368</v>
      </c>
      <c r="G72">
        <f>IF(G71&gt;=J71,owoce[[#This Row],[dostawa_truskawek]]+G71-J71,G71+owoce[[#This Row],[dostawa_truskawek]])</f>
        <v>660</v>
      </c>
      <c r="H72">
        <f>IF(H71&gt;=J71,owoce[[#This Row],[dostawa_porzeczek]]+H71-J71,H71+owoce[[#This Row],[dostawa_porzeczek]])</f>
        <v>290</v>
      </c>
      <c r="I72">
        <f>MAX(owoce[[#This Row],[Magazyn_malin]:[Magazyn_porzeczek]])</f>
        <v>660</v>
      </c>
      <c r="J72">
        <f>LARGE(owoce[[#This Row],[Magazyn_malin]:[Magazyn_porzeczek]], 2)</f>
        <v>368</v>
      </c>
      <c r="K72">
        <f>IF(owoce[[#This Row],[1s]]=owoce[[#This Row],[Magazyn_malin]],1,IF(owoce[[#This Row],[1s]]=owoce[[#This Row],[magazyn_truskawek]],2,3))</f>
        <v>2</v>
      </c>
      <c r="L72" s="13">
        <f>IF(owoce[[#This Row],[2s]]=owoce[[#This Row],[Magazyn_malin]],1,IF(owoce[[#This Row],[2s]]=owoce[[#This Row],[magazyn_truskawek]],2,3))</f>
        <v>1</v>
      </c>
      <c r="M72" s="13">
        <f>owoce[[#This Row],[2d]]+owoce[[#This Row],[1d]]</f>
        <v>3</v>
      </c>
      <c r="N72" s="13" t="str">
        <f>IF(owoce[[#This Row],[s]]=3,"malinowo-truskawkowy",IF(owoce[[#This Row],[s]]=4,"malinowo-porzeczkowy", "truskawkowo-porzeczkowy"))</f>
        <v>malinowo-truskawkowy</v>
      </c>
      <c r="O72" s="13">
        <v>1</v>
      </c>
    </row>
    <row r="73" spans="1:15" x14ac:dyDescent="0.25">
      <c r="A73" s="1">
        <v>44023</v>
      </c>
      <c r="B73">
        <v>307</v>
      </c>
      <c r="C73">
        <v>394</v>
      </c>
      <c r="D73">
        <v>256</v>
      </c>
      <c r="E73">
        <f>IF(owoce[[#This Row],[dostawa_porzeczek]]&gt;owoce[[#This Row],[dostawa_truskawek]],1,0)*IF(owoce[[#This Row],[dostawa_porzeczek]]&gt;owoce[[#This Row],[dostawa_malin]],1,0)</f>
        <v>0</v>
      </c>
      <c r="F73">
        <f>IF(F72&gt;=J72,owoce[[#This Row],[dostawa_malin]]+F72-J72,F72+owoce[[#This Row],[dostawa_malin]])</f>
        <v>307</v>
      </c>
      <c r="G73">
        <f>IF(G72&gt;=J72,owoce[[#This Row],[dostawa_truskawek]]+G72-J72,G72+owoce[[#This Row],[dostawa_truskawek]])</f>
        <v>686</v>
      </c>
      <c r="H73">
        <f>IF(H72&gt;=J72,owoce[[#This Row],[dostawa_porzeczek]]+H72-J72,H72+owoce[[#This Row],[dostawa_porzeczek]])</f>
        <v>546</v>
      </c>
      <c r="I73">
        <f>MAX(owoce[[#This Row],[Magazyn_malin]:[Magazyn_porzeczek]])</f>
        <v>686</v>
      </c>
      <c r="J73">
        <f>LARGE(owoce[[#This Row],[Magazyn_malin]:[Magazyn_porzeczek]], 2)</f>
        <v>546</v>
      </c>
      <c r="K73">
        <f>IF(owoce[[#This Row],[1s]]=owoce[[#This Row],[Magazyn_malin]],1,IF(owoce[[#This Row],[1s]]=owoce[[#This Row],[magazyn_truskawek]],2,3))</f>
        <v>2</v>
      </c>
      <c r="L73" s="13">
        <f>IF(owoce[[#This Row],[2s]]=owoce[[#This Row],[Magazyn_malin]],1,IF(owoce[[#This Row],[2s]]=owoce[[#This Row],[magazyn_truskawek]],2,3))</f>
        <v>3</v>
      </c>
      <c r="M73" s="13">
        <f>owoce[[#This Row],[2d]]+owoce[[#This Row],[1d]]</f>
        <v>5</v>
      </c>
      <c r="N73" s="13" t="str">
        <f>IF(owoce[[#This Row],[s]]=3,"malinowo-truskawkowy",IF(owoce[[#This Row],[s]]=4,"malinowo-porzeczkowy", "truskawkowo-porzeczkowy"))</f>
        <v>truskawkowo-porzeczkowy</v>
      </c>
      <c r="O73" s="13">
        <v>1</v>
      </c>
    </row>
    <row r="74" spans="1:15" x14ac:dyDescent="0.25">
      <c r="A74" s="1">
        <v>44024</v>
      </c>
      <c r="B74">
        <v>441</v>
      </c>
      <c r="C74">
        <v>271</v>
      </c>
      <c r="D74">
        <v>292</v>
      </c>
      <c r="E74">
        <f>IF(owoce[[#This Row],[dostawa_porzeczek]]&gt;owoce[[#This Row],[dostawa_truskawek]],1,0)*IF(owoce[[#This Row],[dostawa_porzeczek]]&gt;owoce[[#This Row],[dostawa_malin]],1,0)</f>
        <v>0</v>
      </c>
      <c r="F74">
        <f>IF(F73&gt;=J73,owoce[[#This Row],[dostawa_malin]]+F73-J73,F73+owoce[[#This Row],[dostawa_malin]])</f>
        <v>748</v>
      </c>
      <c r="G74">
        <f>IF(G73&gt;=J73,owoce[[#This Row],[dostawa_truskawek]]+G73-J73,G73+owoce[[#This Row],[dostawa_truskawek]])</f>
        <v>411</v>
      </c>
      <c r="H74">
        <f>IF(H73&gt;=J73,owoce[[#This Row],[dostawa_porzeczek]]+H73-J73,H73+owoce[[#This Row],[dostawa_porzeczek]])</f>
        <v>292</v>
      </c>
      <c r="I74">
        <f>MAX(owoce[[#This Row],[Magazyn_malin]:[Magazyn_porzeczek]])</f>
        <v>748</v>
      </c>
      <c r="J74">
        <f>LARGE(owoce[[#This Row],[Magazyn_malin]:[Magazyn_porzeczek]], 2)</f>
        <v>411</v>
      </c>
      <c r="K74">
        <f>IF(owoce[[#This Row],[1s]]=owoce[[#This Row],[Magazyn_malin]],1,IF(owoce[[#This Row],[1s]]=owoce[[#This Row],[magazyn_truskawek]],2,3))</f>
        <v>1</v>
      </c>
      <c r="L74" s="13">
        <f>IF(owoce[[#This Row],[2s]]=owoce[[#This Row],[Magazyn_malin]],1,IF(owoce[[#This Row],[2s]]=owoce[[#This Row],[magazyn_truskawek]],2,3))</f>
        <v>2</v>
      </c>
      <c r="M74" s="13">
        <f>owoce[[#This Row],[2d]]+owoce[[#This Row],[1d]]</f>
        <v>3</v>
      </c>
      <c r="N74" s="13" t="str">
        <f>IF(owoce[[#This Row],[s]]=3,"malinowo-truskawkowy",IF(owoce[[#This Row],[s]]=4,"malinowo-porzeczkowy", "truskawkowo-porzeczkowy"))</f>
        <v>malinowo-truskawkowy</v>
      </c>
      <c r="O74" s="13">
        <v>1</v>
      </c>
    </row>
    <row r="75" spans="1:15" x14ac:dyDescent="0.25">
      <c r="A75" s="1">
        <v>44025</v>
      </c>
      <c r="B75">
        <v>407</v>
      </c>
      <c r="C75">
        <v>311</v>
      </c>
      <c r="D75">
        <v>280</v>
      </c>
      <c r="E75">
        <f>IF(owoce[[#This Row],[dostawa_porzeczek]]&gt;owoce[[#This Row],[dostawa_truskawek]],1,0)*IF(owoce[[#This Row],[dostawa_porzeczek]]&gt;owoce[[#This Row],[dostawa_malin]],1,0)</f>
        <v>0</v>
      </c>
      <c r="F75">
        <f>IF(F74&gt;=J74,owoce[[#This Row],[dostawa_malin]]+F74-J74,F74+owoce[[#This Row],[dostawa_malin]])</f>
        <v>744</v>
      </c>
      <c r="G75">
        <f>IF(G74&gt;=J74,owoce[[#This Row],[dostawa_truskawek]]+G74-J74,G74+owoce[[#This Row],[dostawa_truskawek]])</f>
        <v>311</v>
      </c>
      <c r="H75">
        <f>IF(H74&gt;=J74,owoce[[#This Row],[dostawa_porzeczek]]+H74-J74,H74+owoce[[#This Row],[dostawa_porzeczek]])</f>
        <v>572</v>
      </c>
      <c r="I75">
        <f>MAX(owoce[[#This Row],[Magazyn_malin]:[Magazyn_porzeczek]])</f>
        <v>744</v>
      </c>
      <c r="J75">
        <f>LARGE(owoce[[#This Row],[Magazyn_malin]:[Magazyn_porzeczek]], 2)</f>
        <v>572</v>
      </c>
      <c r="K75">
        <f>IF(owoce[[#This Row],[1s]]=owoce[[#This Row],[Magazyn_malin]],1,IF(owoce[[#This Row],[1s]]=owoce[[#This Row],[magazyn_truskawek]],2,3))</f>
        <v>1</v>
      </c>
      <c r="L75" s="13">
        <f>IF(owoce[[#This Row],[2s]]=owoce[[#This Row],[Magazyn_malin]],1,IF(owoce[[#This Row],[2s]]=owoce[[#This Row],[magazyn_truskawek]],2,3))</f>
        <v>3</v>
      </c>
      <c r="M75" s="13">
        <f>owoce[[#This Row],[2d]]+owoce[[#This Row],[1d]]</f>
        <v>4</v>
      </c>
      <c r="N75" s="13" t="str">
        <f>IF(owoce[[#This Row],[s]]=3,"malinowo-truskawkowy",IF(owoce[[#This Row],[s]]=4,"malinowo-porzeczkowy", "truskawkowo-porzeczkowy"))</f>
        <v>malinowo-porzeczkowy</v>
      </c>
      <c r="O75" s="13">
        <v>1</v>
      </c>
    </row>
    <row r="76" spans="1:15" x14ac:dyDescent="0.25">
      <c r="A76" s="1">
        <v>44026</v>
      </c>
      <c r="B76">
        <v>480</v>
      </c>
      <c r="C76">
        <v>342</v>
      </c>
      <c r="D76">
        <v>292</v>
      </c>
      <c r="E76">
        <f>IF(owoce[[#This Row],[dostawa_porzeczek]]&gt;owoce[[#This Row],[dostawa_truskawek]],1,0)*IF(owoce[[#This Row],[dostawa_porzeczek]]&gt;owoce[[#This Row],[dostawa_malin]],1,0)</f>
        <v>0</v>
      </c>
      <c r="F76">
        <f>IF(F75&gt;=J75,owoce[[#This Row],[dostawa_malin]]+F75-J75,F75+owoce[[#This Row],[dostawa_malin]])</f>
        <v>652</v>
      </c>
      <c r="G76">
        <f>IF(G75&gt;=J75,owoce[[#This Row],[dostawa_truskawek]]+G75-J75,G75+owoce[[#This Row],[dostawa_truskawek]])</f>
        <v>653</v>
      </c>
      <c r="H76">
        <f>IF(H75&gt;=J75,owoce[[#This Row],[dostawa_porzeczek]]+H75-J75,H75+owoce[[#This Row],[dostawa_porzeczek]])</f>
        <v>292</v>
      </c>
      <c r="I76">
        <f>MAX(owoce[[#This Row],[Magazyn_malin]:[Magazyn_porzeczek]])</f>
        <v>653</v>
      </c>
      <c r="J76">
        <f>LARGE(owoce[[#This Row],[Magazyn_malin]:[Magazyn_porzeczek]], 2)</f>
        <v>652</v>
      </c>
      <c r="K76">
        <f>IF(owoce[[#This Row],[1s]]=owoce[[#This Row],[Magazyn_malin]],1,IF(owoce[[#This Row],[1s]]=owoce[[#This Row],[magazyn_truskawek]],2,3))</f>
        <v>2</v>
      </c>
      <c r="L76" s="13">
        <f>IF(owoce[[#This Row],[2s]]=owoce[[#This Row],[Magazyn_malin]],1,IF(owoce[[#This Row],[2s]]=owoce[[#This Row],[magazyn_truskawek]],2,3))</f>
        <v>1</v>
      </c>
      <c r="M76" s="13">
        <f>owoce[[#This Row],[2d]]+owoce[[#This Row],[1d]]</f>
        <v>3</v>
      </c>
      <c r="N76" s="13" t="str">
        <f>IF(owoce[[#This Row],[s]]=3,"malinowo-truskawkowy",IF(owoce[[#This Row],[s]]=4,"malinowo-porzeczkowy", "truskawkowo-porzeczkowy"))</f>
        <v>malinowo-truskawkowy</v>
      </c>
      <c r="O76" s="13">
        <v>1</v>
      </c>
    </row>
    <row r="77" spans="1:15" x14ac:dyDescent="0.25">
      <c r="A77" s="1">
        <v>44027</v>
      </c>
      <c r="B77">
        <v>494</v>
      </c>
      <c r="C77">
        <v>310</v>
      </c>
      <c r="D77">
        <v>275</v>
      </c>
      <c r="E77">
        <f>IF(owoce[[#This Row],[dostawa_porzeczek]]&gt;owoce[[#This Row],[dostawa_truskawek]],1,0)*IF(owoce[[#This Row],[dostawa_porzeczek]]&gt;owoce[[#This Row],[dostawa_malin]],1,0)</f>
        <v>0</v>
      </c>
      <c r="F77">
        <f>IF(F76&gt;=J76,owoce[[#This Row],[dostawa_malin]]+F76-J76,F76+owoce[[#This Row],[dostawa_malin]])</f>
        <v>494</v>
      </c>
      <c r="G77">
        <f>IF(G76&gt;=J76,owoce[[#This Row],[dostawa_truskawek]]+G76-J76,G76+owoce[[#This Row],[dostawa_truskawek]])</f>
        <v>311</v>
      </c>
      <c r="H77">
        <f>IF(H76&gt;=J76,owoce[[#This Row],[dostawa_porzeczek]]+H76-J76,H76+owoce[[#This Row],[dostawa_porzeczek]])</f>
        <v>567</v>
      </c>
      <c r="I77">
        <f>MAX(owoce[[#This Row],[Magazyn_malin]:[Magazyn_porzeczek]])</f>
        <v>567</v>
      </c>
      <c r="J77">
        <f>LARGE(owoce[[#This Row],[Magazyn_malin]:[Magazyn_porzeczek]], 2)</f>
        <v>494</v>
      </c>
      <c r="K77">
        <f>IF(owoce[[#This Row],[1s]]=owoce[[#This Row],[Magazyn_malin]],1,IF(owoce[[#This Row],[1s]]=owoce[[#This Row],[magazyn_truskawek]],2,3))</f>
        <v>3</v>
      </c>
      <c r="L77" s="13">
        <f>IF(owoce[[#This Row],[2s]]=owoce[[#This Row],[Magazyn_malin]],1,IF(owoce[[#This Row],[2s]]=owoce[[#This Row],[magazyn_truskawek]],2,3))</f>
        <v>1</v>
      </c>
      <c r="M77" s="13">
        <f>owoce[[#This Row],[2d]]+owoce[[#This Row],[1d]]</f>
        <v>4</v>
      </c>
      <c r="N77" s="13" t="str">
        <f>IF(owoce[[#This Row],[s]]=3,"malinowo-truskawkowy",IF(owoce[[#This Row],[s]]=4,"malinowo-porzeczkowy", "truskawkowo-porzeczkowy"))</f>
        <v>malinowo-porzeczkowy</v>
      </c>
      <c r="O77" s="13">
        <v>1</v>
      </c>
    </row>
    <row r="78" spans="1:15" x14ac:dyDescent="0.25">
      <c r="A78" s="1">
        <v>44028</v>
      </c>
      <c r="B78">
        <v>493</v>
      </c>
      <c r="C78">
        <v>431</v>
      </c>
      <c r="D78">
        <v>283</v>
      </c>
      <c r="E78">
        <f>IF(owoce[[#This Row],[dostawa_porzeczek]]&gt;owoce[[#This Row],[dostawa_truskawek]],1,0)*IF(owoce[[#This Row],[dostawa_porzeczek]]&gt;owoce[[#This Row],[dostawa_malin]],1,0)</f>
        <v>0</v>
      </c>
      <c r="F78">
        <f>IF(F77&gt;=J77,owoce[[#This Row],[dostawa_malin]]+F77-J77,F77+owoce[[#This Row],[dostawa_malin]])</f>
        <v>493</v>
      </c>
      <c r="G78">
        <f>IF(G77&gt;=J77,owoce[[#This Row],[dostawa_truskawek]]+G77-J77,G77+owoce[[#This Row],[dostawa_truskawek]])</f>
        <v>742</v>
      </c>
      <c r="H78">
        <f>IF(H77&gt;=J77,owoce[[#This Row],[dostawa_porzeczek]]+H77-J77,H77+owoce[[#This Row],[dostawa_porzeczek]])</f>
        <v>356</v>
      </c>
      <c r="I78">
        <f>MAX(owoce[[#This Row],[Magazyn_malin]:[Magazyn_porzeczek]])</f>
        <v>742</v>
      </c>
      <c r="J78">
        <f>LARGE(owoce[[#This Row],[Magazyn_malin]:[Magazyn_porzeczek]], 2)</f>
        <v>493</v>
      </c>
      <c r="K78">
        <f>IF(owoce[[#This Row],[1s]]=owoce[[#This Row],[Magazyn_malin]],1,IF(owoce[[#This Row],[1s]]=owoce[[#This Row],[magazyn_truskawek]],2,3))</f>
        <v>2</v>
      </c>
      <c r="L78" s="13">
        <f>IF(owoce[[#This Row],[2s]]=owoce[[#This Row],[Magazyn_malin]],1,IF(owoce[[#This Row],[2s]]=owoce[[#This Row],[magazyn_truskawek]],2,3))</f>
        <v>1</v>
      </c>
      <c r="M78" s="13">
        <f>owoce[[#This Row],[2d]]+owoce[[#This Row],[1d]]</f>
        <v>3</v>
      </c>
      <c r="N78" s="13" t="str">
        <f>IF(owoce[[#This Row],[s]]=3,"malinowo-truskawkowy",IF(owoce[[#This Row],[s]]=4,"malinowo-porzeczkowy", "truskawkowo-porzeczkowy"))</f>
        <v>malinowo-truskawkowy</v>
      </c>
      <c r="O78" s="13">
        <v>1</v>
      </c>
    </row>
    <row r="79" spans="1:15" x14ac:dyDescent="0.25">
      <c r="A79" s="1">
        <v>44029</v>
      </c>
      <c r="B79">
        <v>302</v>
      </c>
      <c r="C79">
        <v>415</v>
      </c>
      <c r="D79">
        <v>297</v>
      </c>
      <c r="E79">
        <f>IF(owoce[[#This Row],[dostawa_porzeczek]]&gt;owoce[[#This Row],[dostawa_truskawek]],1,0)*IF(owoce[[#This Row],[dostawa_porzeczek]]&gt;owoce[[#This Row],[dostawa_malin]],1,0)</f>
        <v>0</v>
      </c>
      <c r="F79">
        <f>IF(F78&gt;=J78,owoce[[#This Row],[dostawa_malin]]+F78-J78,F78+owoce[[#This Row],[dostawa_malin]])</f>
        <v>302</v>
      </c>
      <c r="G79">
        <f>IF(G78&gt;=J78,owoce[[#This Row],[dostawa_truskawek]]+G78-J78,G78+owoce[[#This Row],[dostawa_truskawek]])</f>
        <v>664</v>
      </c>
      <c r="H79">
        <f>IF(H78&gt;=J78,owoce[[#This Row],[dostawa_porzeczek]]+H78-J78,H78+owoce[[#This Row],[dostawa_porzeczek]])</f>
        <v>653</v>
      </c>
      <c r="I79">
        <f>MAX(owoce[[#This Row],[Magazyn_malin]:[Magazyn_porzeczek]])</f>
        <v>664</v>
      </c>
      <c r="J79">
        <f>LARGE(owoce[[#This Row],[Magazyn_malin]:[Magazyn_porzeczek]], 2)</f>
        <v>653</v>
      </c>
      <c r="K79">
        <f>IF(owoce[[#This Row],[1s]]=owoce[[#This Row],[Magazyn_malin]],1,IF(owoce[[#This Row],[1s]]=owoce[[#This Row],[magazyn_truskawek]],2,3))</f>
        <v>2</v>
      </c>
      <c r="L79" s="13">
        <f>IF(owoce[[#This Row],[2s]]=owoce[[#This Row],[Magazyn_malin]],1,IF(owoce[[#This Row],[2s]]=owoce[[#This Row],[magazyn_truskawek]],2,3))</f>
        <v>3</v>
      </c>
      <c r="M79" s="13">
        <f>owoce[[#This Row],[2d]]+owoce[[#This Row],[1d]]</f>
        <v>5</v>
      </c>
      <c r="N79" s="13" t="str">
        <f>IF(owoce[[#This Row],[s]]=3,"malinowo-truskawkowy",IF(owoce[[#This Row],[s]]=4,"malinowo-porzeczkowy", "truskawkowo-porzeczkowy"))</f>
        <v>truskawkowo-porzeczkowy</v>
      </c>
      <c r="O79" s="13">
        <v>1</v>
      </c>
    </row>
    <row r="80" spans="1:15" x14ac:dyDescent="0.25">
      <c r="A80" s="1">
        <v>44030</v>
      </c>
      <c r="B80">
        <v>331</v>
      </c>
      <c r="C80">
        <v>353</v>
      </c>
      <c r="D80">
        <v>373</v>
      </c>
      <c r="E80">
        <f>IF(owoce[[#This Row],[dostawa_porzeczek]]&gt;owoce[[#This Row],[dostawa_truskawek]],1,0)*IF(owoce[[#This Row],[dostawa_porzeczek]]&gt;owoce[[#This Row],[dostawa_malin]],1,0)</f>
        <v>1</v>
      </c>
      <c r="F80">
        <f>IF(F79&gt;=J79,owoce[[#This Row],[dostawa_malin]]+F79-J79,F79+owoce[[#This Row],[dostawa_malin]])</f>
        <v>633</v>
      </c>
      <c r="G80">
        <f>IF(G79&gt;=J79,owoce[[#This Row],[dostawa_truskawek]]+G79-J79,G79+owoce[[#This Row],[dostawa_truskawek]])</f>
        <v>364</v>
      </c>
      <c r="H80">
        <f>IF(H79&gt;=J79,owoce[[#This Row],[dostawa_porzeczek]]+H79-J79,H79+owoce[[#This Row],[dostawa_porzeczek]])</f>
        <v>373</v>
      </c>
      <c r="I80">
        <f>MAX(owoce[[#This Row],[Magazyn_malin]:[Magazyn_porzeczek]])</f>
        <v>633</v>
      </c>
      <c r="J80">
        <f>LARGE(owoce[[#This Row],[Magazyn_malin]:[Magazyn_porzeczek]], 2)</f>
        <v>373</v>
      </c>
      <c r="K80">
        <f>IF(owoce[[#This Row],[1s]]=owoce[[#This Row],[Magazyn_malin]],1,IF(owoce[[#This Row],[1s]]=owoce[[#This Row],[magazyn_truskawek]],2,3))</f>
        <v>1</v>
      </c>
      <c r="L80" s="13">
        <f>IF(owoce[[#This Row],[2s]]=owoce[[#This Row],[Magazyn_malin]],1,IF(owoce[[#This Row],[2s]]=owoce[[#This Row],[magazyn_truskawek]],2,3))</f>
        <v>3</v>
      </c>
      <c r="M80" s="13">
        <f>owoce[[#This Row],[2d]]+owoce[[#This Row],[1d]]</f>
        <v>4</v>
      </c>
      <c r="N80" s="13" t="str">
        <f>IF(owoce[[#This Row],[s]]=3,"malinowo-truskawkowy",IF(owoce[[#This Row],[s]]=4,"malinowo-porzeczkowy", "truskawkowo-porzeczkowy"))</f>
        <v>malinowo-porzeczkowy</v>
      </c>
      <c r="O80" s="13">
        <v>1</v>
      </c>
    </row>
    <row r="81" spans="1:15" x14ac:dyDescent="0.25">
      <c r="A81" s="1">
        <v>44031</v>
      </c>
      <c r="B81">
        <v>486</v>
      </c>
      <c r="C81">
        <v>323</v>
      </c>
      <c r="D81">
        <v>359</v>
      </c>
      <c r="E81">
        <f>IF(owoce[[#This Row],[dostawa_porzeczek]]&gt;owoce[[#This Row],[dostawa_truskawek]],1,0)*IF(owoce[[#This Row],[dostawa_porzeczek]]&gt;owoce[[#This Row],[dostawa_malin]],1,0)</f>
        <v>0</v>
      </c>
      <c r="F81">
        <f>IF(F80&gt;=J80,owoce[[#This Row],[dostawa_malin]]+F80-J80,F80+owoce[[#This Row],[dostawa_malin]])</f>
        <v>746</v>
      </c>
      <c r="G81">
        <f>IF(G80&gt;=J80,owoce[[#This Row],[dostawa_truskawek]]+G80-J80,G80+owoce[[#This Row],[dostawa_truskawek]])</f>
        <v>687</v>
      </c>
      <c r="H81">
        <f>IF(H80&gt;=J80,owoce[[#This Row],[dostawa_porzeczek]]+H80-J80,H80+owoce[[#This Row],[dostawa_porzeczek]])</f>
        <v>359</v>
      </c>
      <c r="I81">
        <f>MAX(owoce[[#This Row],[Magazyn_malin]:[Magazyn_porzeczek]])</f>
        <v>746</v>
      </c>
      <c r="J81">
        <f>LARGE(owoce[[#This Row],[Magazyn_malin]:[Magazyn_porzeczek]], 2)</f>
        <v>687</v>
      </c>
      <c r="K81">
        <f>IF(owoce[[#This Row],[1s]]=owoce[[#This Row],[Magazyn_malin]],1,IF(owoce[[#This Row],[1s]]=owoce[[#This Row],[magazyn_truskawek]],2,3))</f>
        <v>1</v>
      </c>
      <c r="L81" s="13">
        <f>IF(owoce[[#This Row],[2s]]=owoce[[#This Row],[Magazyn_malin]],1,IF(owoce[[#This Row],[2s]]=owoce[[#This Row],[magazyn_truskawek]],2,3))</f>
        <v>2</v>
      </c>
      <c r="M81" s="13">
        <f>owoce[[#This Row],[2d]]+owoce[[#This Row],[1d]]</f>
        <v>3</v>
      </c>
      <c r="N81" s="13" t="str">
        <f>IF(owoce[[#This Row],[s]]=3,"malinowo-truskawkowy",IF(owoce[[#This Row],[s]]=4,"malinowo-porzeczkowy", "truskawkowo-porzeczkowy"))</f>
        <v>malinowo-truskawkowy</v>
      </c>
      <c r="O81" s="13">
        <v>1</v>
      </c>
    </row>
    <row r="82" spans="1:15" x14ac:dyDescent="0.25">
      <c r="A82" s="1">
        <v>44032</v>
      </c>
      <c r="B82">
        <v>360</v>
      </c>
      <c r="C82">
        <v>331</v>
      </c>
      <c r="D82">
        <v>445</v>
      </c>
      <c r="E82">
        <f>IF(owoce[[#This Row],[dostawa_porzeczek]]&gt;owoce[[#This Row],[dostawa_truskawek]],1,0)*IF(owoce[[#This Row],[dostawa_porzeczek]]&gt;owoce[[#This Row],[dostawa_malin]],1,0)</f>
        <v>1</v>
      </c>
      <c r="F82">
        <f>IF(F81&gt;=J81,owoce[[#This Row],[dostawa_malin]]+F81-J81,F81+owoce[[#This Row],[dostawa_malin]])</f>
        <v>419</v>
      </c>
      <c r="G82">
        <f>IF(G81&gt;=J81,owoce[[#This Row],[dostawa_truskawek]]+G81-J81,G81+owoce[[#This Row],[dostawa_truskawek]])</f>
        <v>331</v>
      </c>
      <c r="H82">
        <f>IF(H81&gt;=J81,owoce[[#This Row],[dostawa_porzeczek]]+H81-J81,H81+owoce[[#This Row],[dostawa_porzeczek]])</f>
        <v>804</v>
      </c>
      <c r="I82">
        <f>MAX(owoce[[#This Row],[Magazyn_malin]:[Magazyn_porzeczek]])</f>
        <v>804</v>
      </c>
      <c r="J82">
        <f>LARGE(owoce[[#This Row],[Magazyn_malin]:[Magazyn_porzeczek]], 2)</f>
        <v>419</v>
      </c>
      <c r="K82">
        <f>IF(owoce[[#This Row],[1s]]=owoce[[#This Row],[Magazyn_malin]],1,IF(owoce[[#This Row],[1s]]=owoce[[#This Row],[magazyn_truskawek]],2,3))</f>
        <v>3</v>
      </c>
      <c r="L82" s="13">
        <f>IF(owoce[[#This Row],[2s]]=owoce[[#This Row],[Magazyn_malin]],1,IF(owoce[[#This Row],[2s]]=owoce[[#This Row],[magazyn_truskawek]],2,3))</f>
        <v>1</v>
      </c>
      <c r="M82" s="13">
        <f>owoce[[#This Row],[2d]]+owoce[[#This Row],[1d]]</f>
        <v>4</v>
      </c>
      <c r="N82" s="13" t="str">
        <f>IF(owoce[[#This Row],[s]]=3,"malinowo-truskawkowy",IF(owoce[[#This Row],[s]]=4,"malinowo-porzeczkowy", "truskawkowo-porzeczkowy"))</f>
        <v>malinowo-porzeczkowy</v>
      </c>
      <c r="O82" s="13">
        <v>1</v>
      </c>
    </row>
    <row r="83" spans="1:15" x14ac:dyDescent="0.25">
      <c r="A83" s="1">
        <v>44033</v>
      </c>
      <c r="B83">
        <v>391</v>
      </c>
      <c r="C83">
        <v>455</v>
      </c>
      <c r="D83">
        <v>427</v>
      </c>
      <c r="E83">
        <f>IF(owoce[[#This Row],[dostawa_porzeczek]]&gt;owoce[[#This Row],[dostawa_truskawek]],1,0)*IF(owoce[[#This Row],[dostawa_porzeczek]]&gt;owoce[[#This Row],[dostawa_malin]],1,0)</f>
        <v>0</v>
      </c>
      <c r="F83">
        <f>IF(F82&gt;=J82,owoce[[#This Row],[dostawa_malin]]+F82-J82,F82+owoce[[#This Row],[dostawa_malin]])</f>
        <v>391</v>
      </c>
      <c r="G83">
        <f>IF(G82&gt;=J82,owoce[[#This Row],[dostawa_truskawek]]+G82-J82,G82+owoce[[#This Row],[dostawa_truskawek]])</f>
        <v>786</v>
      </c>
      <c r="H83">
        <f>IF(H82&gt;=J82,owoce[[#This Row],[dostawa_porzeczek]]+H82-J82,H82+owoce[[#This Row],[dostawa_porzeczek]])</f>
        <v>812</v>
      </c>
      <c r="I83">
        <f>MAX(owoce[[#This Row],[Magazyn_malin]:[Magazyn_porzeczek]])</f>
        <v>812</v>
      </c>
      <c r="J83">
        <f>LARGE(owoce[[#This Row],[Magazyn_malin]:[Magazyn_porzeczek]], 2)</f>
        <v>786</v>
      </c>
      <c r="K83">
        <f>IF(owoce[[#This Row],[1s]]=owoce[[#This Row],[Magazyn_malin]],1,IF(owoce[[#This Row],[1s]]=owoce[[#This Row],[magazyn_truskawek]],2,3))</f>
        <v>3</v>
      </c>
      <c r="L83" s="13">
        <f>IF(owoce[[#This Row],[2s]]=owoce[[#This Row],[Magazyn_malin]],1,IF(owoce[[#This Row],[2s]]=owoce[[#This Row],[magazyn_truskawek]],2,3))</f>
        <v>2</v>
      </c>
      <c r="M83" s="13">
        <f>owoce[[#This Row],[2d]]+owoce[[#This Row],[1d]]</f>
        <v>5</v>
      </c>
      <c r="N83" s="13" t="str">
        <f>IF(owoce[[#This Row],[s]]=3,"malinowo-truskawkowy",IF(owoce[[#This Row],[s]]=4,"malinowo-porzeczkowy", "truskawkowo-porzeczkowy"))</f>
        <v>truskawkowo-porzeczkowy</v>
      </c>
      <c r="O83" s="13">
        <v>1</v>
      </c>
    </row>
    <row r="84" spans="1:15" x14ac:dyDescent="0.25">
      <c r="A84" s="1">
        <v>44034</v>
      </c>
      <c r="B84">
        <v>327</v>
      </c>
      <c r="C84">
        <v>471</v>
      </c>
      <c r="D84">
        <v>423</v>
      </c>
      <c r="E84">
        <f>IF(owoce[[#This Row],[dostawa_porzeczek]]&gt;owoce[[#This Row],[dostawa_truskawek]],1,0)*IF(owoce[[#This Row],[dostawa_porzeczek]]&gt;owoce[[#This Row],[dostawa_malin]],1,0)</f>
        <v>0</v>
      </c>
      <c r="F84">
        <f>IF(F83&gt;=J83,owoce[[#This Row],[dostawa_malin]]+F83-J83,F83+owoce[[#This Row],[dostawa_malin]])</f>
        <v>718</v>
      </c>
      <c r="G84">
        <f>IF(G83&gt;=J83,owoce[[#This Row],[dostawa_truskawek]]+G83-J83,G83+owoce[[#This Row],[dostawa_truskawek]])</f>
        <v>471</v>
      </c>
      <c r="H84">
        <f>IF(H83&gt;=J83,owoce[[#This Row],[dostawa_porzeczek]]+H83-J83,H83+owoce[[#This Row],[dostawa_porzeczek]])</f>
        <v>449</v>
      </c>
      <c r="I84">
        <f>MAX(owoce[[#This Row],[Magazyn_malin]:[Magazyn_porzeczek]])</f>
        <v>718</v>
      </c>
      <c r="J84">
        <f>LARGE(owoce[[#This Row],[Magazyn_malin]:[Magazyn_porzeczek]], 2)</f>
        <v>471</v>
      </c>
      <c r="K84">
        <f>IF(owoce[[#This Row],[1s]]=owoce[[#This Row],[Magazyn_malin]],1,IF(owoce[[#This Row],[1s]]=owoce[[#This Row],[magazyn_truskawek]],2,3))</f>
        <v>1</v>
      </c>
      <c r="L84" s="13">
        <f>IF(owoce[[#This Row],[2s]]=owoce[[#This Row],[Magazyn_malin]],1,IF(owoce[[#This Row],[2s]]=owoce[[#This Row],[magazyn_truskawek]],2,3))</f>
        <v>2</v>
      </c>
      <c r="M84" s="13">
        <f>owoce[[#This Row],[2d]]+owoce[[#This Row],[1d]]</f>
        <v>3</v>
      </c>
      <c r="N84" s="13" t="str">
        <f>IF(owoce[[#This Row],[s]]=3,"malinowo-truskawkowy",IF(owoce[[#This Row],[s]]=4,"malinowo-porzeczkowy", "truskawkowo-porzeczkowy"))</f>
        <v>malinowo-truskawkowy</v>
      </c>
      <c r="O84" s="13">
        <v>1</v>
      </c>
    </row>
    <row r="85" spans="1:15" x14ac:dyDescent="0.25">
      <c r="A85" s="1">
        <v>44035</v>
      </c>
      <c r="B85">
        <v>355</v>
      </c>
      <c r="C85">
        <v>490</v>
      </c>
      <c r="D85">
        <v>449</v>
      </c>
      <c r="E85">
        <f>IF(owoce[[#This Row],[dostawa_porzeczek]]&gt;owoce[[#This Row],[dostawa_truskawek]],1,0)*IF(owoce[[#This Row],[dostawa_porzeczek]]&gt;owoce[[#This Row],[dostawa_malin]],1,0)</f>
        <v>0</v>
      </c>
      <c r="F85">
        <f>IF(F84&gt;=J84,owoce[[#This Row],[dostawa_malin]]+F84-J84,F84+owoce[[#This Row],[dostawa_malin]])</f>
        <v>602</v>
      </c>
      <c r="G85">
        <f>IF(G84&gt;=J84,owoce[[#This Row],[dostawa_truskawek]]+G84-J84,G84+owoce[[#This Row],[dostawa_truskawek]])</f>
        <v>490</v>
      </c>
      <c r="H85">
        <f>IF(H84&gt;=J84,owoce[[#This Row],[dostawa_porzeczek]]+H84-J84,H84+owoce[[#This Row],[dostawa_porzeczek]])</f>
        <v>898</v>
      </c>
      <c r="I85">
        <f>MAX(owoce[[#This Row],[Magazyn_malin]:[Magazyn_porzeczek]])</f>
        <v>898</v>
      </c>
      <c r="J85">
        <f>LARGE(owoce[[#This Row],[Magazyn_malin]:[Magazyn_porzeczek]], 2)</f>
        <v>602</v>
      </c>
      <c r="K85">
        <f>IF(owoce[[#This Row],[1s]]=owoce[[#This Row],[Magazyn_malin]],1,IF(owoce[[#This Row],[1s]]=owoce[[#This Row],[magazyn_truskawek]],2,3))</f>
        <v>3</v>
      </c>
      <c r="L85" s="13">
        <f>IF(owoce[[#This Row],[2s]]=owoce[[#This Row],[Magazyn_malin]],1,IF(owoce[[#This Row],[2s]]=owoce[[#This Row],[magazyn_truskawek]],2,3))</f>
        <v>1</v>
      </c>
      <c r="M85" s="13">
        <f>owoce[[#This Row],[2d]]+owoce[[#This Row],[1d]]</f>
        <v>4</v>
      </c>
      <c r="N85" s="13" t="str">
        <f>IF(owoce[[#This Row],[s]]=3,"malinowo-truskawkowy",IF(owoce[[#This Row],[s]]=4,"malinowo-porzeczkowy", "truskawkowo-porzeczkowy"))</f>
        <v>malinowo-porzeczkowy</v>
      </c>
      <c r="O85" s="13">
        <v>1</v>
      </c>
    </row>
    <row r="86" spans="1:15" x14ac:dyDescent="0.25">
      <c r="A86" s="1">
        <v>44036</v>
      </c>
      <c r="B86">
        <v>360</v>
      </c>
      <c r="C86">
        <v>339</v>
      </c>
      <c r="D86">
        <v>470</v>
      </c>
      <c r="E86">
        <f>IF(owoce[[#This Row],[dostawa_porzeczek]]&gt;owoce[[#This Row],[dostawa_truskawek]],1,0)*IF(owoce[[#This Row],[dostawa_porzeczek]]&gt;owoce[[#This Row],[dostawa_malin]],1,0)</f>
        <v>1</v>
      </c>
      <c r="F86">
        <f>IF(F85&gt;=J85,owoce[[#This Row],[dostawa_malin]]+F85-J85,F85+owoce[[#This Row],[dostawa_malin]])</f>
        <v>360</v>
      </c>
      <c r="G86">
        <f>IF(G85&gt;=J85,owoce[[#This Row],[dostawa_truskawek]]+G85-J85,G85+owoce[[#This Row],[dostawa_truskawek]])</f>
        <v>829</v>
      </c>
      <c r="H86">
        <f>IF(H85&gt;=J85,owoce[[#This Row],[dostawa_porzeczek]]+H85-J85,H85+owoce[[#This Row],[dostawa_porzeczek]])</f>
        <v>766</v>
      </c>
      <c r="I86">
        <f>MAX(owoce[[#This Row],[Magazyn_malin]:[Magazyn_porzeczek]])</f>
        <v>829</v>
      </c>
      <c r="J86">
        <f>LARGE(owoce[[#This Row],[Magazyn_malin]:[Magazyn_porzeczek]], 2)</f>
        <v>766</v>
      </c>
      <c r="K86">
        <f>IF(owoce[[#This Row],[1s]]=owoce[[#This Row],[Magazyn_malin]],1,IF(owoce[[#This Row],[1s]]=owoce[[#This Row],[magazyn_truskawek]],2,3))</f>
        <v>2</v>
      </c>
      <c r="L86" s="13">
        <f>IF(owoce[[#This Row],[2s]]=owoce[[#This Row],[Magazyn_malin]],1,IF(owoce[[#This Row],[2s]]=owoce[[#This Row],[magazyn_truskawek]],2,3))</f>
        <v>3</v>
      </c>
      <c r="M86" s="13">
        <f>owoce[[#This Row],[2d]]+owoce[[#This Row],[1d]]</f>
        <v>5</v>
      </c>
      <c r="N86" s="13" t="str">
        <f>IF(owoce[[#This Row],[s]]=3,"malinowo-truskawkowy",IF(owoce[[#This Row],[s]]=4,"malinowo-porzeczkowy", "truskawkowo-porzeczkowy"))</f>
        <v>truskawkowo-porzeczkowy</v>
      </c>
      <c r="O86" s="13">
        <v>1</v>
      </c>
    </row>
    <row r="87" spans="1:15" x14ac:dyDescent="0.25">
      <c r="A87" s="1">
        <v>44037</v>
      </c>
      <c r="B87">
        <v>303</v>
      </c>
      <c r="C87">
        <v>404</v>
      </c>
      <c r="D87">
        <v>434</v>
      </c>
      <c r="E87">
        <f>IF(owoce[[#This Row],[dostawa_porzeczek]]&gt;owoce[[#This Row],[dostawa_truskawek]],1,0)*IF(owoce[[#This Row],[dostawa_porzeczek]]&gt;owoce[[#This Row],[dostawa_malin]],1,0)</f>
        <v>1</v>
      </c>
      <c r="F87">
        <f>IF(F86&gt;=J86,owoce[[#This Row],[dostawa_malin]]+F86-J86,F86+owoce[[#This Row],[dostawa_malin]])</f>
        <v>663</v>
      </c>
      <c r="G87">
        <f>IF(G86&gt;=J86,owoce[[#This Row],[dostawa_truskawek]]+G86-J86,G86+owoce[[#This Row],[dostawa_truskawek]])</f>
        <v>467</v>
      </c>
      <c r="H87">
        <f>IF(H86&gt;=J86,owoce[[#This Row],[dostawa_porzeczek]]+H86-J86,H86+owoce[[#This Row],[dostawa_porzeczek]])</f>
        <v>434</v>
      </c>
      <c r="I87">
        <f>MAX(owoce[[#This Row],[Magazyn_malin]:[Magazyn_porzeczek]])</f>
        <v>663</v>
      </c>
      <c r="J87">
        <f>LARGE(owoce[[#This Row],[Magazyn_malin]:[Magazyn_porzeczek]], 2)</f>
        <v>467</v>
      </c>
      <c r="K87">
        <f>IF(owoce[[#This Row],[1s]]=owoce[[#This Row],[Magazyn_malin]],1,IF(owoce[[#This Row],[1s]]=owoce[[#This Row],[magazyn_truskawek]],2,3))</f>
        <v>1</v>
      </c>
      <c r="L87" s="13">
        <f>IF(owoce[[#This Row],[2s]]=owoce[[#This Row],[Magazyn_malin]],1,IF(owoce[[#This Row],[2s]]=owoce[[#This Row],[magazyn_truskawek]],2,3))</f>
        <v>2</v>
      </c>
      <c r="M87" s="13">
        <f>owoce[[#This Row],[2d]]+owoce[[#This Row],[1d]]</f>
        <v>3</v>
      </c>
      <c r="N87" s="13" t="str">
        <f>IF(owoce[[#This Row],[s]]=3,"malinowo-truskawkowy",IF(owoce[[#This Row],[s]]=4,"malinowo-porzeczkowy", "truskawkowo-porzeczkowy"))</f>
        <v>malinowo-truskawkowy</v>
      </c>
      <c r="O87" s="13">
        <v>1</v>
      </c>
    </row>
    <row r="88" spans="1:15" x14ac:dyDescent="0.25">
      <c r="A88" s="1">
        <v>44038</v>
      </c>
      <c r="B88">
        <v>310</v>
      </c>
      <c r="C88">
        <v>332</v>
      </c>
      <c r="D88">
        <v>536</v>
      </c>
      <c r="E88">
        <f>IF(owoce[[#This Row],[dostawa_porzeczek]]&gt;owoce[[#This Row],[dostawa_truskawek]],1,0)*IF(owoce[[#This Row],[dostawa_porzeczek]]&gt;owoce[[#This Row],[dostawa_malin]],1,0)</f>
        <v>1</v>
      </c>
      <c r="F88">
        <f>IF(F87&gt;=J87,owoce[[#This Row],[dostawa_malin]]+F87-J87,F87+owoce[[#This Row],[dostawa_malin]])</f>
        <v>506</v>
      </c>
      <c r="G88">
        <f>IF(G87&gt;=J87,owoce[[#This Row],[dostawa_truskawek]]+G87-J87,G87+owoce[[#This Row],[dostawa_truskawek]])</f>
        <v>332</v>
      </c>
      <c r="H88">
        <f>IF(H87&gt;=J87,owoce[[#This Row],[dostawa_porzeczek]]+H87-J87,H87+owoce[[#This Row],[dostawa_porzeczek]])</f>
        <v>970</v>
      </c>
      <c r="I88">
        <f>MAX(owoce[[#This Row],[Magazyn_malin]:[Magazyn_porzeczek]])</f>
        <v>970</v>
      </c>
      <c r="J88">
        <f>LARGE(owoce[[#This Row],[Magazyn_malin]:[Magazyn_porzeczek]], 2)</f>
        <v>506</v>
      </c>
      <c r="K88">
        <f>IF(owoce[[#This Row],[1s]]=owoce[[#This Row],[Magazyn_malin]],1,IF(owoce[[#This Row],[1s]]=owoce[[#This Row],[magazyn_truskawek]],2,3))</f>
        <v>3</v>
      </c>
      <c r="L88" s="13">
        <f>IF(owoce[[#This Row],[2s]]=owoce[[#This Row],[Magazyn_malin]],1,IF(owoce[[#This Row],[2s]]=owoce[[#This Row],[magazyn_truskawek]],2,3))</f>
        <v>1</v>
      </c>
      <c r="M88" s="13">
        <f>owoce[[#This Row],[2d]]+owoce[[#This Row],[1d]]</f>
        <v>4</v>
      </c>
      <c r="N88" s="13" t="str">
        <f>IF(owoce[[#This Row],[s]]=3,"malinowo-truskawkowy",IF(owoce[[#This Row],[s]]=4,"malinowo-porzeczkowy", "truskawkowo-porzeczkowy"))</f>
        <v>malinowo-porzeczkowy</v>
      </c>
      <c r="O88" s="13">
        <v>1</v>
      </c>
    </row>
    <row r="89" spans="1:15" x14ac:dyDescent="0.25">
      <c r="A89" s="1">
        <v>44039</v>
      </c>
      <c r="B89">
        <v>435</v>
      </c>
      <c r="C89">
        <v>406</v>
      </c>
      <c r="D89">
        <v>421</v>
      </c>
      <c r="E89">
        <f>IF(owoce[[#This Row],[dostawa_porzeczek]]&gt;owoce[[#This Row],[dostawa_truskawek]],1,0)*IF(owoce[[#This Row],[dostawa_porzeczek]]&gt;owoce[[#This Row],[dostawa_malin]],1,0)</f>
        <v>0</v>
      </c>
      <c r="F89">
        <f>IF(F88&gt;=J88,owoce[[#This Row],[dostawa_malin]]+F88-J88,F88+owoce[[#This Row],[dostawa_malin]])</f>
        <v>435</v>
      </c>
      <c r="G89">
        <f>IF(G88&gt;=J88,owoce[[#This Row],[dostawa_truskawek]]+G88-J88,G88+owoce[[#This Row],[dostawa_truskawek]])</f>
        <v>738</v>
      </c>
      <c r="H89">
        <f>IF(H88&gt;=J88,owoce[[#This Row],[dostawa_porzeczek]]+H88-J88,H88+owoce[[#This Row],[dostawa_porzeczek]])</f>
        <v>885</v>
      </c>
      <c r="I89">
        <f>MAX(owoce[[#This Row],[Magazyn_malin]:[Magazyn_porzeczek]])</f>
        <v>885</v>
      </c>
      <c r="J89">
        <f>LARGE(owoce[[#This Row],[Magazyn_malin]:[Magazyn_porzeczek]], 2)</f>
        <v>738</v>
      </c>
      <c r="K89">
        <f>IF(owoce[[#This Row],[1s]]=owoce[[#This Row],[Magazyn_malin]],1,IF(owoce[[#This Row],[1s]]=owoce[[#This Row],[magazyn_truskawek]],2,3))</f>
        <v>3</v>
      </c>
      <c r="L89" s="13">
        <f>IF(owoce[[#This Row],[2s]]=owoce[[#This Row],[Magazyn_malin]],1,IF(owoce[[#This Row],[2s]]=owoce[[#This Row],[magazyn_truskawek]],2,3))</f>
        <v>2</v>
      </c>
      <c r="M89" s="13">
        <f>owoce[[#This Row],[2d]]+owoce[[#This Row],[1d]]</f>
        <v>5</v>
      </c>
      <c r="N89" s="13" t="str">
        <f>IF(owoce[[#This Row],[s]]=3,"malinowo-truskawkowy",IF(owoce[[#This Row],[s]]=4,"malinowo-porzeczkowy", "truskawkowo-porzeczkowy"))</f>
        <v>truskawkowo-porzeczkowy</v>
      </c>
      <c r="O89" s="13">
        <v>1</v>
      </c>
    </row>
    <row r="90" spans="1:15" x14ac:dyDescent="0.25">
      <c r="A90" s="1">
        <v>44040</v>
      </c>
      <c r="B90">
        <v>344</v>
      </c>
      <c r="C90">
        <v>348</v>
      </c>
      <c r="D90">
        <v>555</v>
      </c>
      <c r="E90">
        <f>IF(owoce[[#This Row],[dostawa_porzeczek]]&gt;owoce[[#This Row],[dostawa_truskawek]],1,0)*IF(owoce[[#This Row],[dostawa_porzeczek]]&gt;owoce[[#This Row],[dostawa_malin]],1,0)</f>
        <v>1</v>
      </c>
      <c r="F90">
        <f>IF(F89&gt;=J89,owoce[[#This Row],[dostawa_malin]]+F89-J89,F89+owoce[[#This Row],[dostawa_malin]])</f>
        <v>779</v>
      </c>
      <c r="G90">
        <f>IF(G89&gt;=J89,owoce[[#This Row],[dostawa_truskawek]]+G89-J89,G89+owoce[[#This Row],[dostawa_truskawek]])</f>
        <v>348</v>
      </c>
      <c r="H90">
        <f>IF(H89&gt;=J89,owoce[[#This Row],[dostawa_porzeczek]]+H89-J89,H89+owoce[[#This Row],[dostawa_porzeczek]])</f>
        <v>702</v>
      </c>
      <c r="I90">
        <f>MAX(owoce[[#This Row],[Magazyn_malin]:[Magazyn_porzeczek]])</f>
        <v>779</v>
      </c>
      <c r="J90">
        <f>LARGE(owoce[[#This Row],[Magazyn_malin]:[Magazyn_porzeczek]], 2)</f>
        <v>702</v>
      </c>
      <c r="K90">
        <f>IF(owoce[[#This Row],[1s]]=owoce[[#This Row],[Magazyn_malin]],1,IF(owoce[[#This Row],[1s]]=owoce[[#This Row],[magazyn_truskawek]],2,3))</f>
        <v>1</v>
      </c>
      <c r="L90" s="13">
        <f>IF(owoce[[#This Row],[2s]]=owoce[[#This Row],[Magazyn_malin]],1,IF(owoce[[#This Row],[2s]]=owoce[[#This Row],[magazyn_truskawek]],2,3))</f>
        <v>3</v>
      </c>
      <c r="M90" s="13">
        <f>owoce[[#This Row],[2d]]+owoce[[#This Row],[1d]]</f>
        <v>4</v>
      </c>
      <c r="N90" s="13" t="str">
        <f>IF(owoce[[#This Row],[s]]=3,"malinowo-truskawkowy",IF(owoce[[#This Row],[s]]=4,"malinowo-porzeczkowy", "truskawkowo-porzeczkowy"))</f>
        <v>malinowo-porzeczkowy</v>
      </c>
      <c r="O90" s="13">
        <v>1</v>
      </c>
    </row>
    <row r="91" spans="1:15" x14ac:dyDescent="0.25">
      <c r="A91" s="1">
        <v>44041</v>
      </c>
      <c r="B91">
        <v>303</v>
      </c>
      <c r="C91">
        <v>335</v>
      </c>
      <c r="D91">
        <v>436</v>
      </c>
      <c r="E91">
        <f>IF(owoce[[#This Row],[dostawa_porzeczek]]&gt;owoce[[#This Row],[dostawa_truskawek]],1,0)*IF(owoce[[#This Row],[dostawa_porzeczek]]&gt;owoce[[#This Row],[dostawa_malin]],1,0)</f>
        <v>1</v>
      </c>
      <c r="F91">
        <f>IF(F90&gt;=J90,owoce[[#This Row],[dostawa_malin]]+F90-J90,F90+owoce[[#This Row],[dostawa_malin]])</f>
        <v>380</v>
      </c>
      <c r="G91">
        <f>IF(G90&gt;=J90,owoce[[#This Row],[dostawa_truskawek]]+G90-J90,G90+owoce[[#This Row],[dostawa_truskawek]])</f>
        <v>683</v>
      </c>
      <c r="H91">
        <f>IF(H90&gt;=J90,owoce[[#This Row],[dostawa_porzeczek]]+H90-J90,H90+owoce[[#This Row],[dostawa_porzeczek]])</f>
        <v>436</v>
      </c>
      <c r="I91">
        <f>MAX(owoce[[#This Row],[Magazyn_malin]:[Magazyn_porzeczek]])</f>
        <v>683</v>
      </c>
      <c r="J91">
        <f>LARGE(owoce[[#This Row],[Magazyn_malin]:[Magazyn_porzeczek]], 2)</f>
        <v>436</v>
      </c>
      <c r="K91">
        <f>IF(owoce[[#This Row],[1s]]=owoce[[#This Row],[Magazyn_malin]],1,IF(owoce[[#This Row],[1s]]=owoce[[#This Row],[magazyn_truskawek]],2,3))</f>
        <v>2</v>
      </c>
      <c r="L91" s="13">
        <f>IF(owoce[[#This Row],[2s]]=owoce[[#This Row],[Magazyn_malin]],1,IF(owoce[[#This Row],[2s]]=owoce[[#This Row],[magazyn_truskawek]],2,3))</f>
        <v>3</v>
      </c>
      <c r="M91" s="13">
        <f>owoce[[#This Row],[2d]]+owoce[[#This Row],[1d]]</f>
        <v>5</v>
      </c>
      <c r="N91" s="13" t="str">
        <f>IF(owoce[[#This Row],[s]]=3,"malinowo-truskawkowy",IF(owoce[[#This Row],[s]]=4,"malinowo-porzeczkowy", "truskawkowo-porzeczkowy"))</f>
        <v>truskawkowo-porzeczkowy</v>
      </c>
      <c r="O91" s="13">
        <v>1</v>
      </c>
    </row>
    <row r="92" spans="1:15" x14ac:dyDescent="0.25">
      <c r="A92" s="1">
        <v>44042</v>
      </c>
      <c r="B92">
        <v>433</v>
      </c>
      <c r="C92">
        <v>425</v>
      </c>
      <c r="D92">
        <v>422</v>
      </c>
      <c r="E92">
        <f>IF(owoce[[#This Row],[dostawa_porzeczek]]&gt;owoce[[#This Row],[dostawa_truskawek]],1,0)*IF(owoce[[#This Row],[dostawa_porzeczek]]&gt;owoce[[#This Row],[dostawa_malin]],1,0)</f>
        <v>0</v>
      </c>
      <c r="F92">
        <f>IF(F91&gt;=J91,owoce[[#This Row],[dostawa_malin]]+F91-J91,F91+owoce[[#This Row],[dostawa_malin]])</f>
        <v>813</v>
      </c>
      <c r="G92">
        <f>IF(G91&gt;=J91,owoce[[#This Row],[dostawa_truskawek]]+G91-J91,G91+owoce[[#This Row],[dostawa_truskawek]])</f>
        <v>672</v>
      </c>
      <c r="H92">
        <f>IF(H91&gt;=J91,owoce[[#This Row],[dostawa_porzeczek]]+H91-J91,H91+owoce[[#This Row],[dostawa_porzeczek]])</f>
        <v>422</v>
      </c>
      <c r="I92">
        <f>MAX(owoce[[#This Row],[Magazyn_malin]:[Magazyn_porzeczek]])</f>
        <v>813</v>
      </c>
      <c r="J92">
        <f>LARGE(owoce[[#This Row],[Magazyn_malin]:[Magazyn_porzeczek]], 2)</f>
        <v>672</v>
      </c>
      <c r="K92">
        <f>IF(owoce[[#This Row],[1s]]=owoce[[#This Row],[Magazyn_malin]],1,IF(owoce[[#This Row],[1s]]=owoce[[#This Row],[magazyn_truskawek]],2,3))</f>
        <v>1</v>
      </c>
      <c r="L92" s="13">
        <f>IF(owoce[[#This Row],[2s]]=owoce[[#This Row],[Magazyn_malin]],1,IF(owoce[[#This Row],[2s]]=owoce[[#This Row],[magazyn_truskawek]],2,3))</f>
        <v>2</v>
      </c>
      <c r="M92" s="13">
        <f>owoce[[#This Row],[2d]]+owoce[[#This Row],[1d]]</f>
        <v>3</v>
      </c>
      <c r="N92" s="13" t="str">
        <f>IF(owoce[[#This Row],[s]]=3,"malinowo-truskawkowy",IF(owoce[[#This Row],[s]]=4,"malinowo-porzeczkowy", "truskawkowo-porzeczkowy"))</f>
        <v>malinowo-truskawkowy</v>
      </c>
      <c r="O92" s="13">
        <v>1</v>
      </c>
    </row>
    <row r="93" spans="1:15" x14ac:dyDescent="0.25">
      <c r="A93" s="1">
        <v>44043</v>
      </c>
      <c r="B93">
        <v>350</v>
      </c>
      <c r="C93">
        <v>378</v>
      </c>
      <c r="D93">
        <v>419</v>
      </c>
      <c r="E93">
        <f>IF(owoce[[#This Row],[dostawa_porzeczek]]&gt;owoce[[#This Row],[dostawa_truskawek]],1,0)*IF(owoce[[#This Row],[dostawa_porzeczek]]&gt;owoce[[#This Row],[dostawa_malin]],1,0)</f>
        <v>1</v>
      </c>
      <c r="F93">
        <f>IF(F92&gt;=J92,owoce[[#This Row],[dostawa_malin]]+F92-J92,F92+owoce[[#This Row],[dostawa_malin]])</f>
        <v>491</v>
      </c>
      <c r="G93">
        <f>IF(G92&gt;=J92,owoce[[#This Row],[dostawa_truskawek]]+G92-J92,G92+owoce[[#This Row],[dostawa_truskawek]])</f>
        <v>378</v>
      </c>
      <c r="H93">
        <f>IF(H92&gt;=J92,owoce[[#This Row],[dostawa_porzeczek]]+H92-J92,H92+owoce[[#This Row],[dostawa_porzeczek]])</f>
        <v>841</v>
      </c>
      <c r="I93">
        <f>MAX(owoce[[#This Row],[Magazyn_malin]:[Magazyn_porzeczek]])</f>
        <v>841</v>
      </c>
      <c r="J93">
        <f>LARGE(owoce[[#This Row],[Magazyn_malin]:[Magazyn_porzeczek]], 2)</f>
        <v>491</v>
      </c>
      <c r="K93">
        <f>IF(owoce[[#This Row],[1s]]=owoce[[#This Row],[Magazyn_malin]],1,IF(owoce[[#This Row],[1s]]=owoce[[#This Row],[magazyn_truskawek]],2,3))</f>
        <v>3</v>
      </c>
      <c r="L93" s="13">
        <f>IF(owoce[[#This Row],[2s]]=owoce[[#This Row],[Magazyn_malin]],1,IF(owoce[[#This Row],[2s]]=owoce[[#This Row],[magazyn_truskawek]],2,3))</f>
        <v>1</v>
      </c>
      <c r="M93" s="13">
        <f>owoce[[#This Row],[2d]]+owoce[[#This Row],[1d]]</f>
        <v>4</v>
      </c>
      <c r="N93" s="13" t="str">
        <f>IF(owoce[[#This Row],[s]]=3,"malinowo-truskawkowy",IF(owoce[[#This Row],[s]]=4,"malinowo-porzeczkowy", "truskawkowo-porzeczkowy"))</f>
        <v>malinowo-porzeczkowy</v>
      </c>
      <c r="O93" s="13">
        <v>1</v>
      </c>
    </row>
    <row r="94" spans="1:15" x14ac:dyDescent="0.25">
      <c r="A94" s="1">
        <v>44044</v>
      </c>
      <c r="B94">
        <v>396</v>
      </c>
      <c r="C94">
        <v>466</v>
      </c>
      <c r="D94">
        <v>434</v>
      </c>
      <c r="E94">
        <f>IF(owoce[[#This Row],[dostawa_porzeczek]]&gt;owoce[[#This Row],[dostawa_truskawek]],1,0)*IF(owoce[[#This Row],[dostawa_porzeczek]]&gt;owoce[[#This Row],[dostawa_malin]],1,0)</f>
        <v>0</v>
      </c>
      <c r="F94">
        <f>IF(F93&gt;=J93,owoce[[#This Row],[dostawa_malin]]+F93-J93,F93+owoce[[#This Row],[dostawa_malin]])</f>
        <v>396</v>
      </c>
      <c r="G94">
        <f>IF(G93&gt;=J93,owoce[[#This Row],[dostawa_truskawek]]+G93-J93,G93+owoce[[#This Row],[dostawa_truskawek]])</f>
        <v>844</v>
      </c>
      <c r="H94">
        <f>IF(H93&gt;=J93,owoce[[#This Row],[dostawa_porzeczek]]+H93-J93,H93+owoce[[#This Row],[dostawa_porzeczek]])</f>
        <v>784</v>
      </c>
      <c r="I94">
        <f>MAX(owoce[[#This Row],[Magazyn_malin]:[Magazyn_porzeczek]])</f>
        <v>844</v>
      </c>
      <c r="J94">
        <f>LARGE(owoce[[#This Row],[Magazyn_malin]:[Magazyn_porzeczek]], 2)</f>
        <v>784</v>
      </c>
      <c r="K94">
        <f>IF(owoce[[#This Row],[1s]]=owoce[[#This Row],[Magazyn_malin]],1,IF(owoce[[#This Row],[1s]]=owoce[[#This Row],[magazyn_truskawek]],2,3))</f>
        <v>2</v>
      </c>
      <c r="L94" s="13">
        <f>IF(owoce[[#This Row],[2s]]=owoce[[#This Row],[Magazyn_malin]],1,IF(owoce[[#This Row],[2s]]=owoce[[#This Row],[magazyn_truskawek]],2,3))</f>
        <v>3</v>
      </c>
      <c r="M94" s="13">
        <f>owoce[[#This Row],[2d]]+owoce[[#This Row],[1d]]</f>
        <v>5</v>
      </c>
      <c r="N94" s="13" t="str">
        <f>IF(owoce[[#This Row],[s]]=3,"malinowo-truskawkowy",IF(owoce[[#This Row],[s]]=4,"malinowo-porzeczkowy", "truskawkowo-porzeczkowy"))</f>
        <v>truskawkowo-porzeczkowy</v>
      </c>
      <c r="O94" s="13">
        <v>1</v>
      </c>
    </row>
    <row r="95" spans="1:15" x14ac:dyDescent="0.25">
      <c r="A95" s="1">
        <v>44045</v>
      </c>
      <c r="B95">
        <v>495</v>
      </c>
      <c r="C95">
        <v>410</v>
      </c>
      <c r="D95">
        <v>418</v>
      </c>
      <c r="E95">
        <f>IF(owoce[[#This Row],[dostawa_porzeczek]]&gt;owoce[[#This Row],[dostawa_truskawek]],1,0)*IF(owoce[[#This Row],[dostawa_porzeczek]]&gt;owoce[[#This Row],[dostawa_malin]],1,0)</f>
        <v>0</v>
      </c>
      <c r="F95">
        <f>IF(F94&gt;=J94,owoce[[#This Row],[dostawa_malin]]+F94-J94,F94+owoce[[#This Row],[dostawa_malin]])</f>
        <v>891</v>
      </c>
      <c r="G95">
        <f>IF(G94&gt;=J94,owoce[[#This Row],[dostawa_truskawek]]+G94-J94,G94+owoce[[#This Row],[dostawa_truskawek]])</f>
        <v>470</v>
      </c>
      <c r="H95">
        <f>IF(H94&gt;=J94,owoce[[#This Row],[dostawa_porzeczek]]+H94-J94,H94+owoce[[#This Row],[dostawa_porzeczek]])</f>
        <v>418</v>
      </c>
      <c r="I95">
        <f>MAX(owoce[[#This Row],[Magazyn_malin]:[Magazyn_porzeczek]])</f>
        <v>891</v>
      </c>
      <c r="J95">
        <f>LARGE(owoce[[#This Row],[Magazyn_malin]:[Magazyn_porzeczek]], 2)</f>
        <v>470</v>
      </c>
      <c r="K95">
        <f>IF(owoce[[#This Row],[1s]]=owoce[[#This Row],[Magazyn_malin]],1,IF(owoce[[#This Row],[1s]]=owoce[[#This Row],[magazyn_truskawek]],2,3))</f>
        <v>1</v>
      </c>
      <c r="L95" s="13">
        <f>IF(owoce[[#This Row],[2s]]=owoce[[#This Row],[Magazyn_malin]],1,IF(owoce[[#This Row],[2s]]=owoce[[#This Row],[magazyn_truskawek]],2,3))</f>
        <v>2</v>
      </c>
      <c r="M95" s="13">
        <f>owoce[[#This Row],[2d]]+owoce[[#This Row],[1d]]</f>
        <v>3</v>
      </c>
      <c r="N95" s="13" t="str">
        <f>IF(owoce[[#This Row],[s]]=3,"malinowo-truskawkowy",IF(owoce[[#This Row],[s]]=4,"malinowo-porzeczkowy", "truskawkowo-porzeczkowy"))</f>
        <v>malinowo-truskawkowy</v>
      </c>
      <c r="O95" s="13">
        <v>1</v>
      </c>
    </row>
    <row r="96" spans="1:15" x14ac:dyDescent="0.25">
      <c r="A96" s="1">
        <v>44046</v>
      </c>
      <c r="B96">
        <v>420</v>
      </c>
      <c r="C96">
        <v>328</v>
      </c>
      <c r="D96">
        <v>422</v>
      </c>
      <c r="E96">
        <f>IF(owoce[[#This Row],[dostawa_porzeczek]]&gt;owoce[[#This Row],[dostawa_truskawek]],1,0)*IF(owoce[[#This Row],[dostawa_porzeczek]]&gt;owoce[[#This Row],[dostawa_malin]],1,0)</f>
        <v>1</v>
      </c>
      <c r="F96">
        <f>IF(F95&gt;=J95,owoce[[#This Row],[dostawa_malin]]+F95-J95,F95+owoce[[#This Row],[dostawa_malin]])</f>
        <v>841</v>
      </c>
      <c r="G96">
        <f>IF(G95&gt;=J95,owoce[[#This Row],[dostawa_truskawek]]+G95-J95,G95+owoce[[#This Row],[dostawa_truskawek]])</f>
        <v>328</v>
      </c>
      <c r="H96">
        <f>IF(H95&gt;=J95,owoce[[#This Row],[dostawa_porzeczek]]+H95-J95,H95+owoce[[#This Row],[dostawa_porzeczek]])</f>
        <v>840</v>
      </c>
      <c r="I96">
        <f>MAX(owoce[[#This Row],[Magazyn_malin]:[Magazyn_porzeczek]])</f>
        <v>841</v>
      </c>
      <c r="J96">
        <f>LARGE(owoce[[#This Row],[Magazyn_malin]:[Magazyn_porzeczek]], 2)</f>
        <v>840</v>
      </c>
      <c r="K96">
        <f>IF(owoce[[#This Row],[1s]]=owoce[[#This Row],[Magazyn_malin]],1,IF(owoce[[#This Row],[1s]]=owoce[[#This Row],[magazyn_truskawek]],2,3))</f>
        <v>1</v>
      </c>
      <c r="L96" s="13">
        <f>IF(owoce[[#This Row],[2s]]=owoce[[#This Row],[Magazyn_malin]],1,IF(owoce[[#This Row],[2s]]=owoce[[#This Row],[magazyn_truskawek]],2,3))</f>
        <v>3</v>
      </c>
      <c r="M96" s="13">
        <f>owoce[[#This Row],[2d]]+owoce[[#This Row],[1d]]</f>
        <v>4</v>
      </c>
      <c r="N96" s="13" t="str">
        <f>IF(owoce[[#This Row],[s]]=3,"malinowo-truskawkowy",IF(owoce[[#This Row],[s]]=4,"malinowo-porzeczkowy", "truskawkowo-porzeczkowy"))</f>
        <v>malinowo-porzeczkowy</v>
      </c>
      <c r="O96" s="13">
        <v>1</v>
      </c>
    </row>
    <row r="97" spans="1:15" x14ac:dyDescent="0.25">
      <c r="A97" s="1">
        <v>44047</v>
      </c>
      <c r="B97">
        <v>411</v>
      </c>
      <c r="C97">
        <v>481</v>
      </c>
      <c r="D97">
        <v>445</v>
      </c>
      <c r="E97">
        <f>IF(owoce[[#This Row],[dostawa_porzeczek]]&gt;owoce[[#This Row],[dostawa_truskawek]],1,0)*IF(owoce[[#This Row],[dostawa_porzeczek]]&gt;owoce[[#This Row],[dostawa_malin]],1,0)</f>
        <v>0</v>
      </c>
      <c r="F97">
        <f>IF(F96&gt;=J96,owoce[[#This Row],[dostawa_malin]]+F96-J96,F96+owoce[[#This Row],[dostawa_malin]])</f>
        <v>412</v>
      </c>
      <c r="G97">
        <f>IF(G96&gt;=J96,owoce[[#This Row],[dostawa_truskawek]]+G96-J96,G96+owoce[[#This Row],[dostawa_truskawek]])</f>
        <v>809</v>
      </c>
      <c r="H97">
        <f>IF(H96&gt;=J96,owoce[[#This Row],[dostawa_porzeczek]]+H96-J96,H96+owoce[[#This Row],[dostawa_porzeczek]])</f>
        <v>445</v>
      </c>
      <c r="I97">
        <f>MAX(owoce[[#This Row],[Magazyn_malin]:[Magazyn_porzeczek]])</f>
        <v>809</v>
      </c>
      <c r="J97">
        <f>LARGE(owoce[[#This Row],[Magazyn_malin]:[Magazyn_porzeczek]], 2)</f>
        <v>445</v>
      </c>
      <c r="K97">
        <f>IF(owoce[[#This Row],[1s]]=owoce[[#This Row],[Magazyn_malin]],1,IF(owoce[[#This Row],[1s]]=owoce[[#This Row],[magazyn_truskawek]],2,3))</f>
        <v>2</v>
      </c>
      <c r="L97" s="13">
        <f>IF(owoce[[#This Row],[2s]]=owoce[[#This Row],[Magazyn_malin]],1,IF(owoce[[#This Row],[2s]]=owoce[[#This Row],[magazyn_truskawek]],2,3))</f>
        <v>3</v>
      </c>
      <c r="M97" s="13">
        <f>owoce[[#This Row],[2d]]+owoce[[#This Row],[1d]]</f>
        <v>5</v>
      </c>
      <c r="N97" s="13" t="str">
        <f>IF(owoce[[#This Row],[s]]=3,"malinowo-truskawkowy",IF(owoce[[#This Row],[s]]=4,"malinowo-porzeczkowy", "truskawkowo-porzeczkowy"))</f>
        <v>truskawkowo-porzeczkowy</v>
      </c>
      <c r="O97" s="13">
        <v>1</v>
      </c>
    </row>
    <row r="98" spans="1:15" x14ac:dyDescent="0.25">
      <c r="A98" s="1">
        <v>44048</v>
      </c>
      <c r="B98">
        <v>317</v>
      </c>
      <c r="C98">
        <v>434</v>
      </c>
      <c r="D98">
        <v>411</v>
      </c>
      <c r="E98">
        <f>IF(owoce[[#This Row],[dostawa_porzeczek]]&gt;owoce[[#This Row],[dostawa_truskawek]],1,0)*IF(owoce[[#This Row],[dostawa_porzeczek]]&gt;owoce[[#This Row],[dostawa_malin]],1,0)</f>
        <v>0</v>
      </c>
      <c r="F98">
        <f>IF(F97&gt;=J97,owoce[[#This Row],[dostawa_malin]]+F97-J97,F97+owoce[[#This Row],[dostawa_malin]])</f>
        <v>729</v>
      </c>
      <c r="G98">
        <f>IF(G97&gt;=J97,owoce[[#This Row],[dostawa_truskawek]]+G97-J97,G97+owoce[[#This Row],[dostawa_truskawek]])</f>
        <v>798</v>
      </c>
      <c r="H98">
        <f>IF(H97&gt;=J97,owoce[[#This Row],[dostawa_porzeczek]]+H97-J97,H97+owoce[[#This Row],[dostawa_porzeczek]])</f>
        <v>411</v>
      </c>
      <c r="I98">
        <f>MAX(owoce[[#This Row],[Magazyn_malin]:[Magazyn_porzeczek]])</f>
        <v>798</v>
      </c>
      <c r="J98">
        <f>LARGE(owoce[[#This Row],[Magazyn_malin]:[Magazyn_porzeczek]], 2)</f>
        <v>729</v>
      </c>
      <c r="K98">
        <f>IF(owoce[[#This Row],[1s]]=owoce[[#This Row],[Magazyn_malin]],1,IF(owoce[[#This Row],[1s]]=owoce[[#This Row],[magazyn_truskawek]],2,3))</f>
        <v>2</v>
      </c>
      <c r="L98" s="13">
        <f>IF(owoce[[#This Row],[2s]]=owoce[[#This Row],[Magazyn_malin]],1,IF(owoce[[#This Row],[2s]]=owoce[[#This Row],[magazyn_truskawek]],2,3))</f>
        <v>1</v>
      </c>
      <c r="M98" s="13">
        <f>owoce[[#This Row],[2d]]+owoce[[#This Row],[1d]]</f>
        <v>3</v>
      </c>
      <c r="N98" s="13" t="str">
        <f>IF(owoce[[#This Row],[s]]=3,"malinowo-truskawkowy",IF(owoce[[#This Row],[s]]=4,"malinowo-porzeczkowy", "truskawkowo-porzeczkowy"))</f>
        <v>malinowo-truskawkowy</v>
      </c>
      <c r="O98" s="13">
        <v>1</v>
      </c>
    </row>
    <row r="99" spans="1:15" x14ac:dyDescent="0.25">
      <c r="A99" s="1">
        <v>44049</v>
      </c>
      <c r="B99">
        <v>342</v>
      </c>
      <c r="C99">
        <v>465</v>
      </c>
      <c r="D99">
        <v>417</v>
      </c>
      <c r="E99">
        <f>IF(owoce[[#This Row],[dostawa_porzeczek]]&gt;owoce[[#This Row],[dostawa_truskawek]],1,0)*IF(owoce[[#This Row],[dostawa_porzeczek]]&gt;owoce[[#This Row],[dostawa_malin]],1,0)</f>
        <v>0</v>
      </c>
      <c r="F99">
        <f>IF(F98&gt;=J98,owoce[[#This Row],[dostawa_malin]]+F98-J98,F98+owoce[[#This Row],[dostawa_malin]])</f>
        <v>342</v>
      </c>
      <c r="G99">
        <f>IF(G98&gt;=J98,owoce[[#This Row],[dostawa_truskawek]]+G98-J98,G98+owoce[[#This Row],[dostawa_truskawek]])</f>
        <v>534</v>
      </c>
      <c r="H99">
        <f>IF(H98&gt;=J98,owoce[[#This Row],[dostawa_porzeczek]]+H98-J98,H98+owoce[[#This Row],[dostawa_porzeczek]])</f>
        <v>828</v>
      </c>
      <c r="I99">
        <f>MAX(owoce[[#This Row],[Magazyn_malin]:[Magazyn_porzeczek]])</f>
        <v>828</v>
      </c>
      <c r="J99">
        <f>LARGE(owoce[[#This Row],[Magazyn_malin]:[Magazyn_porzeczek]], 2)</f>
        <v>534</v>
      </c>
      <c r="K99">
        <f>IF(owoce[[#This Row],[1s]]=owoce[[#This Row],[Magazyn_malin]],1,IF(owoce[[#This Row],[1s]]=owoce[[#This Row],[magazyn_truskawek]],2,3))</f>
        <v>3</v>
      </c>
      <c r="L99" s="13">
        <f>IF(owoce[[#This Row],[2s]]=owoce[[#This Row],[Magazyn_malin]],1,IF(owoce[[#This Row],[2s]]=owoce[[#This Row],[magazyn_truskawek]],2,3))</f>
        <v>2</v>
      </c>
      <c r="M99" s="13">
        <f>owoce[[#This Row],[2d]]+owoce[[#This Row],[1d]]</f>
        <v>5</v>
      </c>
      <c r="N99" s="13" t="str">
        <f>IF(owoce[[#This Row],[s]]=3,"malinowo-truskawkowy",IF(owoce[[#This Row],[s]]=4,"malinowo-porzeczkowy", "truskawkowo-porzeczkowy"))</f>
        <v>truskawkowo-porzeczkowy</v>
      </c>
      <c r="O99" s="13">
        <v>1</v>
      </c>
    </row>
    <row r="100" spans="1:15" x14ac:dyDescent="0.25">
      <c r="A100" s="1">
        <v>44050</v>
      </c>
      <c r="B100">
        <v>450</v>
      </c>
      <c r="C100">
        <v>318</v>
      </c>
      <c r="D100">
        <v>490</v>
      </c>
      <c r="E100">
        <f>IF(owoce[[#This Row],[dostawa_porzeczek]]&gt;owoce[[#This Row],[dostawa_truskawek]],1,0)*IF(owoce[[#This Row],[dostawa_porzeczek]]&gt;owoce[[#This Row],[dostawa_malin]],1,0)</f>
        <v>1</v>
      </c>
      <c r="F100">
        <f>IF(F99&gt;=J99,owoce[[#This Row],[dostawa_malin]]+F99-J99,F99+owoce[[#This Row],[dostawa_malin]])</f>
        <v>792</v>
      </c>
      <c r="G100">
        <f>IF(G99&gt;=J99,owoce[[#This Row],[dostawa_truskawek]]+G99-J99,G99+owoce[[#This Row],[dostawa_truskawek]])</f>
        <v>318</v>
      </c>
      <c r="H100">
        <f>IF(H99&gt;=J99,owoce[[#This Row],[dostawa_porzeczek]]+H99-J99,H99+owoce[[#This Row],[dostawa_porzeczek]])</f>
        <v>784</v>
      </c>
      <c r="I100">
        <f>MAX(owoce[[#This Row],[Magazyn_malin]:[Magazyn_porzeczek]])</f>
        <v>792</v>
      </c>
      <c r="J100">
        <f>LARGE(owoce[[#This Row],[Magazyn_malin]:[Magazyn_porzeczek]], 2)</f>
        <v>784</v>
      </c>
      <c r="K100">
        <f>IF(owoce[[#This Row],[1s]]=owoce[[#This Row],[Magazyn_malin]],1,IF(owoce[[#This Row],[1s]]=owoce[[#This Row],[magazyn_truskawek]],2,3))</f>
        <v>1</v>
      </c>
      <c r="L100" s="13">
        <f>IF(owoce[[#This Row],[2s]]=owoce[[#This Row],[Magazyn_malin]],1,IF(owoce[[#This Row],[2s]]=owoce[[#This Row],[magazyn_truskawek]],2,3))</f>
        <v>3</v>
      </c>
      <c r="M100" s="13">
        <f>owoce[[#This Row],[2d]]+owoce[[#This Row],[1d]]</f>
        <v>4</v>
      </c>
      <c r="N100" s="13" t="str">
        <f>IF(owoce[[#This Row],[s]]=3,"malinowo-truskawkowy",IF(owoce[[#This Row],[s]]=4,"malinowo-porzeczkowy", "truskawkowo-porzeczkowy"))</f>
        <v>malinowo-porzeczkowy</v>
      </c>
      <c r="O100" s="13">
        <v>1</v>
      </c>
    </row>
    <row r="101" spans="1:15" x14ac:dyDescent="0.25">
      <c r="A101" s="1">
        <v>44051</v>
      </c>
      <c r="B101">
        <v>343</v>
      </c>
      <c r="C101">
        <v>329</v>
      </c>
      <c r="D101">
        <v>345</v>
      </c>
      <c r="E101">
        <f>IF(owoce[[#This Row],[dostawa_porzeczek]]&gt;owoce[[#This Row],[dostawa_truskawek]],1,0)*IF(owoce[[#This Row],[dostawa_porzeczek]]&gt;owoce[[#This Row],[dostawa_malin]],1,0)</f>
        <v>1</v>
      </c>
      <c r="F101">
        <f>IF(F100&gt;=J100,owoce[[#This Row],[dostawa_malin]]+F100-J100,F100+owoce[[#This Row],[dostawa_malin]])</f>
        <v>351</v>
      </c>
      <c r="G101">
        <f>IF(G100&gt;=J100,owoce[[#This Row],[dostawa_truskawek]]+G100-J100,G100+owoce[[#This Row],[dostawa_truskawek]])</f>
        <v>647</v>
      </c>
      <c r="H101">
        <f>IF(H100&gt;=J100,owoce[[#This Row],[dostawa_porzeczek]]+H100-J100,H100+owoce[[#This Row],[dostawa_porzeczek]])</f>
        <v>345</v>
      </c>
      <c r="I101">
        <f>MAX(owoce[[#This Row],[Magazyn_malin]:[Magazyn_porzeczek]])</f>
        <v>647</v>
      </c>
      <c r="J101">
        <f>LARGE(owoce[[#This Row],[Magazyn_malin]:[Magazyn_porzeczek]], 2)</f>
        <v>351</v>
      </c>
      <c r="K101">
        <f>IF(owoce[[#This Row],[1s]]=owoce[[#This Row],[Magazyn_malin]],1,IF(owoce[[#This Row],[1s]]=owoce[[#This Row],[magazyn_truskawek]],2,3))</f>
        <v>2</v>
      </c>
      <c r="L101" s="13">
        <f>IF(owoce[[#This Row],[2s]]=owoce[[#This Row],[Magazyn_malin]],1,IF(owoce[[#This Row],[2s]]=owoce[[#This Row],[magazyn_truskawek]],2,3))</f>
        <v>1</v>
      </c>
      <c r="M101" s="13">
        <f>owoce[[#This Row],[2d]]+owoce[[#This Row],[1d]]</f>
        <v>3</v>
      </c>
      <c r="N101" s="13" t="str">
        <f>IF(owoce[[#This Row],[s]]=3,"malinowo-truskawkowy",IF(owoce[[#This Row],[s]]=4,"malinowo-porzeczkowy", "truskawkowo-porzeczkowy"))</f>
        <v>malinowo-truskawkowy</v>
      </c>
      <c r="O101" s="13">
        <v>1</v>
      </c>
    </row>
    <row r="102" spans="1:15" x14ac:dyDescent="0.25">
      <c r="A102" s="1">
        <v>44052</v>
      </c>
      <c r="B102">
        <v>287</v>
      </c>
      <c r="C102">
        <v>328</v>
      </c>
      <c r="D102">
        <v>377</v>
      </c>
      <c r="E102">
        <f>IF(owoce[[#This Row],[dostawa_porzeczek]]&gt;owoce[[#This Row],[dostawa_truskawek]],1,0)*IF(owoce[[#This Row],[dostawa_porzeczek]]&gt;owoce[[#This Row],[dostawa_malin]],1,0)</f>
        <v>1</v>
      </c>
      <c r="F102">
        <f>IF(F101&gt;=J101,owoce[[#This Row],[dostawa_malin]]+F101-J101,F101+owoce[[#This Row],[dostawa_malin]])</f>
        <v>287</v>
      </c>
      <c r="G102">
        <f>IF(G101&gt;=J101,owoce[[#This Row],[dostawa_truskawek]]+G101-J101,G101+owoce[[#This Row],[dostawa_truskawek]])</f>
        <v>624</v>
      </c>
      <c r="H102">
        <f>IF(H101&gt;=J101,owoce[[#This Row],[dostawa_porzeczek]]+H101-J101,H101+owoce[[#This Row],[dostawa_porzeczek]])</f>
        <v>722</v>
      </c>
      <c r="I102">
        <f>MAX(owoce[[#This Row],[Magazyn_malin]:[Magazyn_porzeczek]])</f>
        <v>722</v>
      </c>
      <c r="J102">
        <f>LARGE(owoce[[#This Row],[Magazyn_malin]:[Magazyn_porzeczek]], 2)</f>
        <v>624</v>
      </c>
      <c r="K102">
        <f>IF(owoce[[#This Row],[1s]]=owoce[[#This Row],[Magazyn_malin]],1,IF(owoce[[#This Row],[1s]]=owoce[[#This Row],[magazyn_truskawek]],2,3))</f>
        <v>3</v>
      </c>
      <c r="L102" s="13">
        <f>IF(owoce[[#This Row],[2s]]=owoce[[#This Row],[Magazyn_malin]],1,IF(owoce[[#This Row],[2s]]=owoce[[#This Row],[magazyn_truskawek]],2,3))</f>
        <v>2</v>
      </c>
      <c r="M102" s="13">
        <f>owoce[[#This Row],[2d]]+owoce[[#This Row],[1d]]</f>
        <v>5</v>
      </c>
      <c r="N102" s="13" t="str">
        <f>IF(owoce[[#This Row],[s]]=3,"malinowo-truskawkowy",IF(owoce[[#This Row],[s]]=4,"malinowo-porzeczkowy", "truskawkowo-porzeczkowy"))</f>
        <v>truskawkowo-porzeczkowy</v>
      </c>
      <c r="O102" s="13">
        <v>1</v>
      </c>
    </row>
    <row r="103" spans="1:15" x14ac:dyDescent="0.25">
      <c r="A103" s="1">
        <v>44053</v>
      </c>
      <c r="B103">
        <v>298</v>
      </c>
      <c r="C103">
        <v>401</v>
      </c>
      <c r="D103">
        <v>416</v>
      </c>
      <c r="E103">
        <f>IF(owoce[[#This Row],[dostawa_porzeczek]]&gt;owoce[[#This Row],[dostawa_truskawek]],1,0)*IF(owoce[[#This Row],[dostawa_porzeczek]]&gt;owoce[[#This Row],[dostawa_malin]],1,0)</f>
        <v>1</v>
      </c>
      <c r="F103">
        <f>IF(F102&gt;=J102,owoce[[#This Row],[dostawa_malin]]+F102-J102,F102+owoce[[#This Row],[dostawa_malin]])</f>
        <v>585</v>
      </c>
      <c r="G103">
        <f>IF(G102&gt;=J102,owoce[[#This Row],[dostawa_truskawek]]+G102-J102,G102+owoce[[#This Row],[dostawa_truskawek]])</f>
        <v>401</v>
      </c>
      <c r="H103">
        <f>IF(H102&gt;=J102,owoce[[#This Row],[dostawa_porzeczek]]+H102-J102,H102+owoce[[#This Row],[dostawa_porzeczek]])</f>
        <v>514</v>
      </c>
      <c r="I103">
        <f>MAX(owoce[[#This Row],[Magazyn_malin]:[Magazyn_porzeczek]])</f>
        <v>585</v>
      </c>
      <c r="J103">
        <f>LARGE(owoce[[#This Row],[Magazyn_malin]:[Magazyn_porzeczek]], 2)</f>
        <v>514</v>
      </c>
      <c r="K103">
        <f>IF(owoce[[#This Row],[1s]]=owoce[[#This Row],[Magazyn_malin]],1,IF(owoce[[#This Row],[1s]]=owoce[[#This Row],[magazyn_truskawek]],2,3))</f>
        <v>1</v>
      </c>
      <c r="L103" s="13">
        <f>IF(owoce[[#This Row],[2s]]=owoce[[#This Row],[Magazyn_malin]],1,IF(owoce[[#This Row],[2s]]=owoce[[#This Row],[magazyn_truskawek]],2,3))</f>
        <v>3</v>
      </c>
      <c r="M103" s="13">
        <f>owoce[[#This Row],[2d]]+owoce[[#This Row],[1d]]</f>
        <v>4</v>
      </c>
      <c r="N103" s="13" t="str">
        <f>IF(owoce[[#This Row],[s]]=3,"malinowo-truskawkowy",IF(owoce[[#This Row],[s]]=4,"malinowo-porzeczkowy", "truskawkowo-porzeczkowy"))</f>
        <v>malinowo-porzeczkowy</v>
      </c>
      <c r="O103" s="13">
        <v>1</v>
      </c>
    </row>
    <row r="104" spans="1:15" x14ac:dyDescent="0.25">
      <c r="A104" s="1">
        <v>44054</v>
      </c>
      <c r="B104">
        <v>429</v>
      </c>
      <c r="C104">
        <v>348</v>
      </c>
      <c r="D104">
        <v>426</v>
      </c>
      <c r="E104">
        <f>IF(owoce[[#This Row],[dostawa_porzeczek]]&gt;owoce[[#This Row],[dostawa_truskawek]],1,0)*IF(owoce[[#This Row],[dostawa_porzeczek]]&gt;owoce[[#This Row],[dostawa_malin]],1,0)</f>
        <v>0</v>
      </c>
      <c r="F104">
        <f>IF(F103&gt;=J103,owoce[[#This Row],[dostawa_malin]]+F103-J103,F103+owoce[[#This Row],[dostawa_malin]])</f>
        <v>500</v>
      </c>
      <c r="G104">
        <f>IF(G103&gt;=J103,owoce[[#This Row],[dostawa_truskawek]]+G103-J103,G103+owoce[[#This Row],[dostawa_truskawek]])</f>
        <v>749</v>
      </c>
      <c r="H104">
        <f>IF(H103&gt;=J103,owoce[[#This Row],[dostawa_porzeczek]]+H103-J103,H103+owoce[[#This Row],[dostawa_porzeczek]])</f>
        <v>426</v>
      </c>
      <c r="I104">
        <f>MAX(owoce[[#This Row],[Magazyn_malin]:[Magazyn_porzeczek]])</f>
        <v>749</v>
      </c>
      <c r="J104">
        <f>LARGE(owoce[[#This Row],[Magazyn_malin]:[Magazyn_porzeczek]], 2)</f>
        <v>500</v>
      </c>
      <c r="K104">
        <f>IF(owoce[[#This Row],[1s]]=owoce[[#This Row],[Magazyn_malin]],1,IF(owoce[[#This Row],[1s]]=owoce[[#This Row],[magazyn_truskawek]],2,3))</f>
        <v>2</v>
      </c>
      <c r="L104" s="13">
        <f>IF(owoce[[#This Row],[2s]]=owoce[[#This Row],[Magazyn_malin]],1,IF(owoce[[#This Row],[2s]]=owoce[[#This Row],[magazyn_truskawek]],2,3))</f>
        <v>1</v>
      </c>
      <c r="M104" s="13">
        <f>owoce[[#This Row],[2d]]+owoce[[#This Row],[1d]]</f>
        <v>3</v>
      </c>
      <c r="N104" s="13" t="str">
        <f>IF(owoce[[#This Row],[s]]=3,"malinowo-truskawkowy",IF(owoce[[#This Row],[s]]=4,"malinowo-porzeczkowy", "truskawkowo-porzeczkowy"))</f>
        <v>malinowo-truskawkowy</v>
      </c>
      <c r="O104" s="13">
        <v>1</v>
      </c>
    </row>
    <row r="105" spans="1:15" x14ac:dyDescent="0.25">
      <c r="A105" s="1">
        <v>44055</v>
      </c>
      <c r="B105">
        <v>417</v>
      </c>
      <c r="C105">
        <v>457</v>
      </c>
      <c r="D105">
        <v>438</v>
      </c>
      <c r="E105">
        <f>IF(owoce[[#This Row],[dostawa_porzeczek]]&gt;owoce[[#This Row],[dostawa_truskawek]],1,0)*IF(owoce[[#This Row],[dostawa_porzeczek]]&gt;owoce[[#This Row],[dostawa_malin]],1,0)</f>
        <v>0</v>
      </c>
      <c r="F105">
        <f>IF(F104&gt;=J104,owoce[[#This Row],[dostawa_malin]]+F104-J104,F104+owoce[[#This Row],[dostawa_malin]])</f>
        <v>417</v>
      </c>
      <c r="G105">
        <f>IF(G104&gt;=J104,owoce[[#This Row],[dostawa_truskawek]]+G104-J104,G104+owoce[[#This Row],[dostawa_truskawek]])</f>
        <v>706</v>
      </c>
      <c r="H105">
        <f>IF(H104&gt;=J104,owoce[[#This Row],[dostawa_porzeczek]]+H104-J104,H104+owoce[[#This Row],[dostawa_porzeczek]])</f>
        <v>864</v>
      </c>
      <c r="I105">
        <f>MAX(owoce[[#This Row],[Magazyn_malin]:[Magazyn_porzeczek]])</f>
        <v>864</v>
      </c>
      <c r="J105">
        <f>LARGE(owoce[[#This Row],[Magazyn_malin]:[Magazyn_porzeczek]], 2)</f>
        <v>706</v>
      </c>
      <c r="K105">
        <f>IF(owoce[[#This Row],[1s]]=owoce[[#This Row],[Magazyn_malin]],1,IF(owoce[[#This Row],[1s]]=owoce[[#This Row],[magazyn_truskawek]],2,3))</f>
        <v>3</v>
      </c>
      <c r="L105" s="13">
        <f>IF(owoce[[#This Row],[2s]]=owoce[[#This Row],[Magazyn_malin]],1,IF(owoce[[#This Row],[2s]]=owoce[[#This Row],[magazyn_truskawek]],2,3))</f>
        <v>2</v>
      </c>
      <c r="M105" s="13">
        <f>owoce[[#This Row],[2d]]+owoce[[#This Row],[1d]]</f>
        <v>5</v>
      </c>
      <c r="N105" s="13" t="str">
        <f>IF(owoce[[#This Row],[s]]=3,"malinowo-truskawkowy",IF(owoce[[#This Row],[s]]=4,"malinowo-porzeczkowy", "truskawkowo-porzeczkowy"))</f>
        <v>truskawkowo-porzeczkowy</v>
      </c>
      <c r="O105" s="13">
        <v>1</v>
      </c>
    </row>
    <row r="106" spans="1:15" x14ac:dyDescent="0.25">
      <c r="A106" s="1">
        <v>44056</v>
      </c>
      <c r="B106">
        <v>384</v>
      </c>
      <c r="C106">
        <v>330</v>
      </c>
      <c r="D106">
        <v>292</v>
      </c>
      <c r="E106">
        <f>IF(owoce[[#This Row],[dostawa_porzeczek]]&gt;owoce[[#This Row],[dostawa_truskawek]],1,0)*IF(owoce[[#This Row],[dostawa_porzeczek]]&gt;owoce[[#This Row],[dostawa_malin]],1,0)</f>
        <v>0</v>
      </c>
      <c r="F106">
        <f>IF(F105&gt;=J105,owoce[[#This Row],[dostawa_malin]]+F105-J105,F105+owoce[[#This Row],[dostawa_malin]])</f>
        <v>801</v>
      </c>
      <c r="G106">
        <f>IF(G105&gt;=J105,owoce[[#This Row],[dostawa_truskawek]]+G105-J105,G105+owoce[[#This Row],[dostawa_truskawek]])</f>
        <v>330</v>
      </c>
      <c r="H106">
        <f>IF(H105&gt;=J105,owoce[[#This Row],[dostawa_porzeczek]]+H105-J105,H105+owoce[[#This Row],[dostawa_porzeczek]])</f>
        <v>450</v>
      </c>
      <c r="I106">
        <f>MAX(owoce[[#This Row],[Magazyn_malin]:[Magazyn_porzeczek]])</f>
        <v>801</v>
      </c>
      <c r="J106">
        <f>LARGE(owoce[[#This Row],[Magazyn_malin]:[Magazyn_porzeczek]], 2)</f>
        <v>450</v>
      </c>
      <c r="K106">
        <f>IF(owoce[[#This Row],[1s]]=owoce[[#This Row],[Magazyn_malin]],1,IF(owoce[[#This Row],[1s]]=owoce[[#This Row],[magazyn_truskawek]],2,3))</f>
        <v>1</v>
      </c>
      <c r="L106" s="13">
        <f>IF(owoce[[#This Row],[2s]]=owoce[[#This Row],[Magazyn_malin]],1,IF(owoce[[#This Row],[2s]]=owoce[[#This Row],[magazyn_truskawek]],2,3))</f>
        <v>3</v>
      </c>
      <c r="M106" s="13">
        <f>owoce[[#This Row],[2d]]+owoce[[#This Row],[1d]]</f>
        <v>4</v>
      </c>
      <c r="N106" s="13" t="str">
        <f>IF(owoce[[#This Row],[s]]=3,"malinowo-truskawkowy",IF(owoce[[#This Row],[s]]=4,"malinowo-porzeczkowy", "truskawkowo-porzeczkowy"))</f>
        <v>malinowo-porzeczkowy</v>
      </c>
      <c r="O106" s="13">
        <v>1</v>
      </c>
    </row>
    <row r="107" spans="1:15" x14ac:dyDescent="0.25">
      <c r="A107" s="1">
        <v>44057</v>
      </c>
      <c r="B107">
        <v>370</v>
      </c>
      <c r="C107">
        <v>388</v>
      </c>
      <c r="D107">
        <v>390</v>
      </c>
      <c r="E107">
        <f>IF(owoce[[#This Row],[dostawa_porzeczek]]&gt;owoce[[#This Row],[dostawa_truskawek]],1,0)*IF(owoce[[#This Row],[dostawa_porzeczek]]&gt;owoce[[#This Row],[dostawa_malin]],1,0)</f>
        <v>1</v>
      </c>
      <c r="F107">
        <f>IF(F106&gt;=J106,owoce[[#This Row],[dostawa_malin]]+F106-J106,F106+owoce[[#This Row],[dostawa_malin]])</f>
        <v>721</v>
      </c>
      <c r="G107">
        <f>IF(G106&gt;=J106,owoce[[#This Row],[dostawa_truskawek]]+G106-J106,G106+owoce[[#This Row],[dostawa_truskawek]])</f>
        <v>718</v>
      </c>
      <c r="H107">
        <f>IF(H106&gt;=J106,owoce[[#This Row],[dostawa_porzeczek]]+H106-J106,H106+owoce[[#This Row],[dostawa_porzeczek]])</f>
        <v>390</v>
      </c>
      <c r="I107">
        <f>MAX(owoce[[#This Row],[Magazyn_malin]:[Magazyn_porzeczek]])</f>
        <v>721</v>
      </c>
      <c r="J107">
        <f>LARGE(owoce[[#This Row],[Magazyn_malin]:[Magazyn_porzeczek]], 2)</f>
        <v>718</v>
      </c>
      <c r="K107">
        <f>IF(owoce[[#This Row],[1s]]=owoce[[#This Row],[Magazyn_malin]],1,IF(owoce[[#This Row],[1s]]=owoce[[#This Row],[magazyn_truskawek]],2,3))</f>
        <v>1</v>
      </c>
      <c r="L107" s="13">
        <f>IF(owoce[[#This Row],[2s]]=owoce[[#This Row],[Magazyn_malin]],1,IF(owoce[[#This Row],[2s]]=owoce[[#This Row],[magazyn_truskawek]],2,3))</f>
        <v>2</v>
      </c>
      <c r="M107" s="13">
        <f>owoce[[#This Row],[2d]]+owoce[[#This Row],[1d]]</f>
        <v>3</v>
      </c>
      <c r="N107" s="13" t="str">
        <f>IF(owoce[[#This Row],[s]]=3,"malinowo-truskawkowy",IF(owoce[[#This Row],[s]]=4,"malinowo-porzeczkowy", "truskawkowo-porzeczkowy"))</f>
        <v>malinowo-truskawkowy</v>
      </c>
      <c r="O107" s="13">
        <v>1</v>
      </c>
    </row>
    <row r="108" spans="1:15" x14ac:dyDescent="0.25">
      <c r="A108" s="1">
        <v>44058</v>
      </c>
      <c r="B108">
        <v>436</v>
      </c>
      <c r="C108">
        <v>298</v>
      </c>
      <c r="D108">
        <v>420</v>
      </c>
      <c r="E108">
        <f>IF(owoce[[#This Row],[dostawa_porzeczek]]&gt;owoce[[#This Row],[dostawa_truskawek]],1,0)*IF(owoce[[#This Row],[dostawa_porzeczek]]&gt;owoce[[#This Row],[dostawa_malin]],1,0)</f>
        <v>0</v>
      </c>
      <c r="F108">
        <f>IF(F107&gt;=J107,owoce[[#This Row],[dostawa_malin]]+F107-J107,F107+owoce[[#This Row],[dostawa_malin]])</f>
        <v>439</v>
      </c>
      <c r="G108">
        <f>IF(G107&gt;=J107,owoce[[#This Row],[dostawa_truskawek]]+G107-J107,G107+owoce[[#This Row],[dostawa_truskawek]])</f>
        <v>298</v>
      </c>
      <c r="H108">
        <f>IF(H107&gt;=J107,owoce[[#This Row],[dostawa_porzeczek]]+H107-J107,H107+owoce[[#This Row],[dostawa_porzeczek]])</f>
        <v>810</v>
      </c>
      <c r="I108">
        <f>MAX(owoce[[#This Row],[Magazyn_malin]:[Magazyn_porzeczek]])</f>
        <v>810</v>
      </c>
      <c r="J108">
        <f>LARGE(owoce[[#This Row],[Magazyn_malin]:[Magazyn_porzeczek]], 2)</f>
        <v>439</v>
      </c>
      <c r="K108">
        <f>IF(owoce[[#This Row],[1s]]=owoce[[#This Row],[Magazyn_malin]],1,IF(owoce[[#This Row],[1s]]=owoce[[#This Row],[magazyn_truskawek]],2,3))</f>
        <v>3</v>
      </c>
      <c r="L108" s="13">
        <f>IF(owoce[[#This Row],[2s]]=owoce[[#This Row],[Magazyn_malin]],1,IF(owoce[[#This Row],[2s]]=owoce[[#This Row],[magazyn_truskawek]],2,3))</f>
        <v>1</v>
      </c>
      <c r="M108" s="13">
        <f>owoce[[#This Row],[2d]]+owoce[[#This Row],[1d]]</f>
        <v>4</v>
      </c>
      <c r="N108" s="13" t="str">
        <f>IF(owoce[[#This Row],[s]]=3,"malinowo-truskawkowy",IF(owoce[[#This Row],[s]]=4,"malinowo-porzeczkowy", "truskawkowo-porzeczkowy"))</f>
        <v>malinowo-porzeczkowy</v>
      </c>
      <c r="O108" s="13">
        <v>1</v>
      </c>
    </row>
    <row r="109" spans="1:15" x14ac:dyDescent="0.25">
      <c r="A109" s="1">
        <v>44059</v>
      </c>
      <c r="B109">
        <v>303</v>
      </c>
      <c r="C109">
        <v>429</v>
      </c>
      <c r="D109">
        <v>407</v>
      </c>
      <c r="E109">
        <f>IF(owoce[[#This Row],[dostawa_porzeczek]]&gt;owoce[[#This Row],[dostawa_truskawek]],1,0)*IF(owoce[[#This Row],[dostawa_porzeczek]]&gt;owoce[[#This Row],[dostawa_malin]],1,0)</f>
        <v>0</v>
      </c>
      <c r="F109">
        <f>IF(F108&gt;=J108,owoce[[#This Row],[dostawa_malin]]+F108-J108,F108+owoce[[#This Row],[dostawa_malin]])</f>
        <v>303</v>
      </c>
      <c r="G109">
        <f>IF(G108&gt;=J108,owoce[[#This Row],[dostawa_truskawek]]+G108-J108,G108+owoce[[#This Row],[dostawa_truskawek]])</f>
        <v>727</v>
      </c>
      <c r="H109">
        <f>IF(H108&gt;=J108,owoce[[#This Row],[dostawa_porzeczek]]+H108-J108,H108+owoce[[#This Row],[dostawa_porzeczek]])</f>
        <v>778</v>
      </c>
      <c r="I109">
        <f>MAX(owoce[[#This Row],[Magazyn_malin]:[Magazyn_porzeczek]])</f>
        <v>778</v>
      </c>
      <c r="J109">
        <f>LARGE(owoce[[#This Row],[Magazyn_malin]:[Magazyn_porzeczek]], 2)</f>
        <v>727</v>
      </c>
      <c r="K109">
        <f>IF(owoce[[#This Row],[1s]]=owoce[[#This Row],[Magazyn_malin]],1,IF(owoce[[#This Row],[1s]]=owoce[[#This Row],[magazyn_truskawek]],2,3))</f>
        <v>3</v>
      </c>
      <c r="L109" s="13">
        <f>IF(owoce[[#This Row],[2s]]=owoce[[#This Row],[Magazyn_malin]],1,IF(owoce[[#This Row],[2s]]=owoce[[#This Row],[magazyn_truskawek]],2,3))</f>
        <v>2</v>
      </c>
      <c r="M109" s="13">
        <f>owoce[[#This Row],[2d]]+owoce[[#This Row],[1d]]</f>
        <v>5</v>
      </c>
      <c r="N109" s="13" t="str">
        <f>IF(owoce[[#This Row],[s]]=3,"malinowo-truskawkowy",IF(owoce[[#This Row],[s]]=4,"malinowo-porzeczkowy", "truskawkowo-porzeczkowy"))</f>
        <v>truskawkowo-porzeczkowy</v>
      </c>
      <c r="O109" s="13">
        <v>1</v>
      </c>
    </row>
    <row r="110" spans="1:15" x14ac:dyDescent="0.25">
      <c r="A110" s="1">
        <v>44060</v>
      </c>
      <c r="B110">
        <v>449</v>
      </c>
      <c r="C110">
        <v>444</v>
      </c>
      <c r="D110">
        <v>425</v>
      </c>
      <c r="E110">
        <f>IF(owoce[[#This Row],[dostawa_porzeczek]]&gt;owoce[[#This Row],[dostawa_truskawek]],1,0)*IF(owoce[[#This Row],[dostawa_porzeczek]]&gt;owoce[[#This Row],[dostawa_malin]],1,0)</f>
        <v>0</v>
      </c>
      <c r="F110">
        <f>IF(F109&gt;=J109,owoce[[#This Row],[dostawa_malin]]+F109-J109,F109+owoce[[#This Row],[dostawa_malin]])</f>
        <v>752</v>
      </c>
      <c r="G110">
        <f>IF(G109&gt;=J109,owoce[[#This Row],[dostawa_truskawek]]+G109-J109,G109+owoce[[#This Row],[dostawa_truskawek]])</f>
        <v>444</v>
      </c>
      <c r="H110">
        <f>IF(H109&gt;=J109,owoce[[#This Row],[dostawa_porzeczek]]+H109-J109,H109+owoce[[#This Row],[dostawa_porzeczek]])</f>
        <v>476</v>
      </c>
      <c r="I110">
        <f>MAX(owoce[[#This Row],[Magazyn_malin]:[Magazyn_porzeczek]])</f>
        <v>752</v>
      </c>
      <c r="J110">
        <f>LARGE(owoce[[#This Row],[Magazyn_malin]:[Magazyn_porzeczek]], 2)</f>
        <v>476</v>
      </c>
      <c r="K110">
        <f>IF(owoce[[#This Row],[1s]]=owoce[[#This Row],[Magazyn_malin]],1,IF(owoce[[#This Row],[1s]]=owoce[[#This Row],[magazyn_truskawek]],2,3))</f>
        <v>1</v>
      </c>
      <c r="L110" s="13">
        <f>IF(owoce[[#This Row],[2s]]=owoce[[#This Row],[Magazyn_malin]],1,IF(owoce[[#This Row],[2s]]=owoce[[#This Row],[magazyn_truskawek]],2,3))</f>
        <v>3</v>
      </c>
      <c r="M110" s="13">
        <f>owoce[[#This Row],[2d]]+owoce[[#This Row],[1d]]</f>
        <v>4</v>
      </c>
      <c r="N110" s="13" t="str">
        <f>IF(owoce[[#This Row],[s]]=3,"malinowo-truskawkowy",IF(owoce[[#This Row],[s]]=4,"malinowo-porzeczkowy", "truskawkowo-porzeczkowy"))</f>
        <v>malinowo-porzeczkowy</v>
      </c>
      <c r="O110" s="13">
        <v>1</v>
      </c>
    </row>
    <row r="111" spans="1:15" x14ac:dyDescent="0.25">
      <c r="A111" s="1">
        <v>44061</v>
      </c>
      <c r="B111">
        <v>300</v>
      </c>
      <c r="C111">
        <v>358</v>
      </c>
      <c r="D111">
        <v>377</v>
      </c>
      <c r="E111">
        <f>IF(owoce[[#This Row],[dostawa_porzeczek]]&gt;owoce[[#This Row],[dostawa_truskawek]],1,0)*IF(owoce[[#This Row],[dostawa_porzeczek]]&gt;owoce[[#This Row],[dostawa_malin]],1,0)</f>
        <v>1</v>
      </c>
      <c r="F111">
        <f>IF(F110&gt;=J110,owoce[[#This Row],[dostawa_malin]]+F110-J110,F110+owoce[[#This Row],[dostawa_malin]])</f>
        <v>576</v>
      </c>
      <c r="G111">
        <f>IF(G110&gt;=J110,owoce[[#This Row],[dostawa_truskawek]]+G110-J110,G110+owoce[[#This Row],[dostawa_truskawek]])</f>
        <v>802</v>
      </c>
      <c r="H111">
        <f>IF(H110&gt;=J110,owoce[[#This Row],[dostawa_porzeczek]]+H110-J110,H110+owoce[[#This Row],[dostawa_porzeczek]])</f>
        <v>377</v>
      </c>
      <c r="I111">
        <f>MAX(owoce[[#This Row],[Magazyn_malin]:[Magazyn_porzeczek]])</f>
        <v>802</v>
      </c>
      <c r="J111">
        <f>LARGE(owoce[[#This Row],[Magazyn_malin]:[Magazyn_porzeczek]], 2)</f>
        <v>576</v>
      </c>
      <c r="K111">
        <f>IF(owoce[[#This Row],[1s]]=owoce[[#This Row],[Magazyn_malin]],1,IF(owoce[[#This Row],[1s]]=owoce[[#This Row],[magazyn_truskawek]],2,3))</f>
        <v>2</v>
      </c>
      <c r="L111" s="13">
        <f>IF(owoce[[#This Row],[2s]]=owoce[[#This Row],[Magazyn_malin]],1,IF(owoce[[#This Row],[2s]]=owoce[[#This Row],[magazyn_truskawek]],2,3))</f>
        <v>1</v>
      </c>
      <c r="M111" s="13">
        <f>owoce[[#This Row],[2d]]+owoce[[#This Row],[1d]]</f>
        <v>3</v>
      </c>
      <c r="N111" s="13" t="str">
        <f>IF(owoce[[#This Row],[s]]=3,"malinowo-truskawkowy",IF(owoce[[#This Row],[s]]=4,"malinowo-porzeczkowy", "truskawkowo-porzeczkowy"))</f>
        <v>malinowo-truskawkowy</v>
      </c>
      <c r="O111" s="13">
        <v>1</v>
      </c>
    </row>
    <row r="112" spans="1:15" x14ac:dyDescent="0.25">
      <c r="A112" s="1">
        <v>44062</v>
      </c>
      <c r="B112">
        <v>307</v>
      </c>
      <c r="C112">
        <v>417</v>
      </c>
      <c r="D112">
        <v>405</v>
      </c>
      <c r="E112">
        <f>IF(owoce[[#This Row],[dostawa_porzeczek]]&gt;owoce[[#This Row],[dostawa_truskawek]],1,0)*IF(owoce[[#This Row],[dostawa_porzeczek]]&gt;owoce[[#This Row],[dostawa_malin]],1,0)</f>
        <v>0</v>
      </c>
      <c r="F112">
        <f>IF(F111&gt;=J111,owoce[[#This Row],[dostawa_malin]]+F111-J111,F111+owoce[[#This Row],[dostawa_malin]])</f>
        <v>307</v>
      </c>
      <c r="G112">
        <f>IF(G111&gt;=J111,owoce[[#This Row],[dostawa_truskawek]]+G111-J111,G111+owoce[[#This Row],[dostawa_truskawek]])</f>
        <v>643</v>
      </c>
      <c r="H112">
        <f>IF(H111&gt;=J111,owoce[[#This Row],[dostawa_porzeczek]]+H111-J111,H111+owoce[[#This Row],[dostawa_porzeczek]])</f>
        <v>782</v>
      </c>
      <c r="I112">
        <f>MAX(owoce[[#This Row],[Magazyn_malin]:[Magazyn_porzeczek]])</f>
        <v>782</v>
      </c>
      <c r="J112">
        <f>LARGE(owoce[[#This Row],[Magazyn_malin]:[Magazyn_porzeczek]], 2)</f>
        <v>643</v>
      </c>
      <c r="K112">
        <f>IF(owoce[[#This Row],[1s]]=owoce[[#This Row],[Magazyn_malin]],1,IF(owoce[[#This Row],[1s]]=owoce[[#This Row],[magazyn_truskawek]],2,3))</f>
        <v>3</v>
      </c>
      <c r="L112" s="13">
        <f>IF(owoce[[#This Row],[2s]]=owoce[[#This Row],[Magazyn_malin]],1,IF(owoce[[#This Row],[2s]]=owoce[[#This Row],[magazyn_truskawek]],2,3))</f>
        <v>2</v>
      </c>
      <c r="M112" s="13">
        <f>owoce[[#This Row],[2d]]+owoce[[#This Row],[1d]]</f>
        <v>5</v>
      </c>
      <c r="N112" s="13" t="str">
        <f>IF(owoce[[#This Row],[s]]=3,"malinowo-truskawkowy",IF(owoce[[#This Row],[s]]=4,"malinowo-porzeczkowy", "truskawkowo-porzeczkowy"))</f>
        <v>truskawkowo-porzeczkowy</v>
      </c>
      <c r="O112" s="13">
        <v>1</v>
      </c>
    </row>
    <row r="113" spans="1:15" x14ac:dyDescent="0.25">
      <c r="A113" s="1">
        <v>44063</v>
      </c>
      <c r="B113">
        <v>314</v>
      </c>
      <c r="C113">
        <v>340</v>
      </c>
      <c r="D113">
        <v>345</v>
      </c>
      <c r="E113">
        <f>IF(owoce[[#This Row],[dostawa_porzeczek]]&gt;owoce[[#This Row],[dostawa_truskawek]],1,0)*IF(owoce[[#This Row],[dostawa_porzeczek]]&gt;owoce[[#This Row],[dostawa_malin]],1,0)</f>
        <v>1</v>
      </c>
      <c r="F113">
        <f>IF(F112&gt;=J112,owoce[[#This Row],[dostawa_malin]]+F112-J112,F112+owoce[[#This Row],[dostawa_malin]])</f>
        <v>621</v>
      </c>
      <c r="G113">
        <f>IF(G112&gt;=J112,owoce[[#This Row],[dostawa_truskawek]]+G112-J112,G112+owoce[[#This Row],[dostawa_truskawek]])</f>
        <v>340</v>
      </c>
      <c r="H113">
        <f>IF(H112&gt;=J112,owoce[[#This Row],[dostawa_porzeczek]]+H112-J112,H112+owoce[[#This Row],[dostawa_porzeczek]])</f>
        <v>484</v>
      </c>
      <c r="I113">
        <f>MAX(owoce[[#This Row],[Magazyn_malin]:[Magazyn_porzeczek]])</f>
        <v>621</v>
      </c>
      <c r="J113">
        <f>LARGE(owoce[[#This Row],[Magazyn_malin]:[Magazyn_porzeczek]], 2)</f>
        <v>484</v>
      </c>
      <c r="K113">
        <f>IF(owoce[[#This Row],[1s]]=owoce[[#This Row],[Magazyn_malin]],1,IF(owoce[[#This Row],[1s]]=owoce[[#This Row],[magazyn_truskawek]],2,3))</f>
        <v>1</v>
      </c>
      <c r="L113" s="13">
        <f>IF(owoce[[#This Row],[2s]]=owoce[[#This Row],[Magazyn_malin]],1,IF(owoce[[#This Row],[2s]]=owoce[[#This Row],[magazyn_truskawek]],2,3))</f>
        <v>3</v>
      </c>
      <c r="M113" s="13">
        <f>owoce[[#This Row],[2d]]+owoce[[#This Row],[1d]]</f>
        <v>4</v>
      </c>
      <c r="N113" s="13" t="str">
        <f>IF(owoce[[#This Row],[s]]=3,"malinowo-truskawkowy",IF(owoce[[#This Row],[s]]=4,"malinowo-porzeczkowy", "truskawkowo-porzeczkowy"))</f>
        <v>malinowo-porzeczkowy</v>
      </c>
      <c r="O113" s="13">
        <v>1</v>
      </c>
    </row>
    <row r="114" spans="1:15" x14ac:dyDescent="0.25">
      <c r="A114" s="1">
        <v>44064</v>
      </c>
      <c r="B114">
        <v>379</v>
      </c>
      <c r="C114">
        <v>288</v>
      </c>
      <c r="D114">
        <v>353</v>
      </c>
      <c r="E114">
        <f>IF(owoce[[#This Row],[dostawa_porzeczek]]&gt;owoce[[#This Row],[dostawa_truskawek]],1,0)*IF(owoce[[#This Row],[dostawa_porzeczek]]&gt;owoce[[#This Row],[dostawa_malin]],1,0)</f>
        <v>0</v>
      </c>
      <c r="F114">
        <f>IF(F113&gt;=J113,owoce[[#This Row],[dostawa_malin]]+F113-J113,F113+owoce[[#This Row],[dostawa_malin]])</f>
        <v>516</v>
      </c>
      <c r="G114">
        <f>IF(G113&gt;=J113,owoce[[#This Row],[dostawa_truskawek]]+G113-J113,G113+owoce[[#This Row],[dostawa_truskawek]])</f>
        <v>628</v>
      </c>
      <c r="H114">
        <f>IF(H113&gt;=J113,owoce[[#This Row],[dostawa_porzeczek]]+H113-J113,H113+owoce[[#This Row],[dostawa_porzeczek]])</f>
        <v>353</v>
      </c>
      <c r="I114">
        <f>MAX(owoce[[#This Row],[Magazyn_malin]:[Magazyn_porzeczek]])</f>
        <v>628</v>
      </c>
      <c r="J114">
        <f>LARGE(owoce[[#This Row],[Magazyn_malin]:[Magazyn_porzeczek]], 2)</f>
        <v>516</v>
      </c>
      <c r="K114">
        <f>IF(owoce[[#This Row],[1s]]=owoce[[#This Row],[Magazyn_malin]],1,IF(owoce[[#This Row],[1s]]=owoce[[#This Row],[magazyn_truskawek]],2,3))</f>
        <v>2</v>
      </c>
      <c r="L114" s="13">
        <f>IF(owoce[[#This Row],[2s]]=owoce[[#This Row],[Magazyn_malin]],1,IF(owoce[[#This Row],[2s]]=owoce[[#This Row],[magazyn_truskawek]],2,3))</f>
        <v>1</v>
      </c>
      <c r="M114" s="13">
        <f>owoce[[#This Row],[2d]]+owoce[[#This Row],[1d]]</f>
        <v>3</v>
      </c>
      <c r="N114" s="13" t="str">
        <f>IF(owoce[[#This Row],[s]]=3,"malinowo-truskawkowy",IF(owoce[[#This Row],[s]]=4,"malinowo-porzeczkowy", "truskawkowo-porzeczkowy"))</f>
        <v>malinowo-truskawkowy</v>
      </c>
      <c r="O114" s="13">
        <v>1</v>
      </c>
    </row>
    <row r="115" spans="1:15" x14ac:dyDescent="0.25">
      <c r="A115" s="1">
        <v>44065</v>
      </c>
      <c r="B115">
        <v>405</v>
      </c>
      <c r="C115">
        <v>454</v>
      </c>
      <c r="D115">
        <v>342</v>
      </c>
      <c r="E115">
        <f>IF(owoce[[#This Row],[dostawa_porzeczek]]&gt;owoce[[#This Row],[dostawa_truskawek]],1,0)*IF(owoce[[#This Row],[dostawa_porzeczek]]&gt;owoce[[#This Row],[dostawa_malin]],1,0)</f>
        <v>0</v>
      </c>
      <c r="F115">
        <f>IF(F114&gt;=J114,owoce[[#This Row],[dostawa_malin]]+F114-J114,F114+owoce[[#This Row],[dostawa_malin]])</f>
        <v>405</v>
      </c>
      <c r="G115">
        <f>IF(G114&gt;=J114,owoce[[#This Row],[dostawa_truskawek]]+G114-J114,G114+owoce[[#This Row],[dostawa_truskawek]])</f>
        <v>566</v>
      </c>
      <c r="H115">
        <f>IF(H114&gt;=J114,owoce[[#This Row],[dostawa_porzeczek]]+H114-J114,H114+owoce[[#This Row],[dostawa_porzeczek]])</f>
        <v>695</v>
      </c>
      <c r="I115">
        <f>MAX(owoce[[#This Row],[Magazyn_malin]:[Magazyn_porzeczek]])</f>
        <v>695</v>
      </c>
      <c r="J115">
        <f>LARGE(owoce[[#This Row],[Magazyn_malin]:[Magazyn_porzeczek]], 2)</f>
        <v>566</v>
      </c>
      <c r="K115">
        <f>IF(owoce[[#This Row],[1s]]=owoce[[#This Row],[Magazyn_malin]],1,IF(owoce[[#This Row],[1s]]=owoce[[#This Row],[magazyn_truskawek]],2,3))</f>
        <v>3</v>
      </c>
      <c r="L115" s="13">
        <f>IF(owoce[[#This Row],[2s]]=owoce[[#This Row],[Magazyn_malin]],1,IF(owoce[[#This Row],[2s]]=owoce[[#This Row],[magazyn_truskawek]],2,3))</f>
        <v>2</v>
      </c>
      <c r="M115" s="13">
        <f>owoce[[#This Row],[2d]]+owoce[[#This Row],[1d]]</f>
        <v>5</v>
      </c>
      <c r="N115" s="13" t="str">
        <f>IF(owoce[[#This Row],[s]]=3,"malinowo-truskawkowy",IF(owoce[[#This Row],[s]]=4,"malinowo-porzeczkowy", "truskawkowo-porzeczkowy"))</f>
        <v>truskawkowo-porzeczkowy</v>
      </c>
      <c r="O115" s="13">
        <v>1</v>
      </c>
    </row>
    <row r="116" spans="1:15" x14ac:dyDescent="0.25">
      <c r="A116" s="1">
        <v>44066</v>
      </c>
      <c r="B116">
        <v>407</v>
      </c>
      <c r="C116">
        <v>300</v>
      </c>
      <c r="D116">
        <v>365</v>
      </c>
      <c r="E116">
        <f>IF(owoce[[#This Row],[dostawa_porzeczek]]&gt;owoce[[#This Row],[dostawa_truskawek]],1,0)*IF(owoce[[#This Row],[dostawa_porzeczek]]&gt;owoce[[#This Row],[dostawa_malin]],1,0)</f>
        <v>0</v>
      </c>
      <c r="F116">
        <f>IF(F115&gt;=J115,owoce[[#This Row],[dostawa_malin]]+F115-J115,F115+owoce[[#This Row],[dostawa_malin]])</f>
        <v>812</v>
      </c>
      <c r="G116">
        <f>IF(G115&gt;=J115,owoce[[#This Row],[dostawa_truskawek]]+G115-J115,G115+owoce[[#This Row],[dostawa_truskawek]])</f>
        <v>300</v>
      </c>
      <c r="H116">
        <f>IF(H115&gt;=J115,owoce[[#This Row],[dostawa_porzeczek]]+H115-J115,H115+owoce[[#This Row],[dostawa_porzeczek]])</f>
        <v>494</v>
      </c>
      <c r="I116">
        <f>MAX(owoce[[#This Row],[Magazyn_malin]:[Magazyn_porzeczek]])</f>
        <v>812</v>
      </c>
      <c r="J116">
        <f>LARGE(owoce[[#This Row],[Magazyn_malin]:[Magazyn_porzeczek]], 2)</f>
        <v>494</v>
      </c>
      <c r="K116">
        <f>IF(owoce[[#This Row],[1s]]=owoce[[#This Row],[Magazyn_malin]],1,IF(owoce[[#This Row],[1s]]=owoce[[#This Row],[magazyn_truskawek]],2,3))</f>
        <v>1</v>
      </c>
      <c r="L116" s="13">
        <f>IF(owoce[[#This Row],[2s]]=owoce[[#This Row],[Magazyn_malin]],1,IF(owoce[[#This Row],[2s]]=owoce[[#This Row],[magazyn_truskawek]],2,3))</f>
        <v>3</v>
      </c>
      <c r="M116" s="13">
        <f>owoce[[#This Row],[2d]]+owoce[[#This Row],[1d]]</f>
        <v>4</v>
      </c>
      <c r="N116" s="13" t="str">
        <f>IF(owoce[[#This Row],[s]]=3,"malinowo-truskawkowy",IF(owoce[[#This Row],[s]]=4,"malinowo-porzeczkowy", "truskawkowo-porzeczkowy"))</f>
        <v>malinowo-porzeczkowy</v>
      </c>
      <c r="O116" s="13">
        <v>1</v>
      </c>
    </row>
    <row r="117" spans="1:15" x14ac:dyDescent="0.25">
      <c r="A117" s="1">
        <v>44067</v>
      </c>
      <c r="B117">
        <v>432</v>
      </c>
      <c r="C117">
        <v>423</v>
      </c>
      <c r="D117">
        <v>221</v>
      </c>
      <c r="E117">
        <f>IF(owoce[[#This Row],[dostawa_porzeczek]]&gt;owoce[[#This Row],[dostawa_truskawek]],1,0)*IF(owoce[[#This Row],[dostawa_porzeczek]]&gt;owoce[[#This Row],[dostawa_malin]],1,0)</f>
        <v>0</v>
      </c>
      <c r="F117">
        <f>IF(F116&gt;=J116,owoce[[#This Row],[dostawa_malin]]+F116-J116,F116+owoce[[#This Row],[dostawa_malin]])</f>
        <v>750</v>
      </c>
      <c r="G117">
        <f>IF(G116&gt;=J116,owoce[[#This Row],[dostawa_truskawek]]+G116-J116,G116+owoce[[#This Row],[dostawa_truskawek]])</f>
        <v>723</v>
      </c>
      <c r="H117">
        <f>IF(H116&gt;=J116,owoce[[#This Row],[dostawa_porzeczek]]+H116-J116,H116+owoce[[#This Row],[dostawa_porzeczek]])</f>
        <v>221</v>
      </c>
      <c r="I117">
        <f>MAX(owoce[[#This Row],[Magazyn_malin]:[Magazyn_porzeczek]])</f>
        <v>750</v>
      </c>
      <c r="J117">
        <f>LARGE(owoce[[#This Row],[Magazyn_malin]:[Magazyn_porzeczek]], 2)</f>
        <v>723</v>
      </c>
      <c r="K117">
        <f>IF(owoce[[#This Row],[1s]]=owoce[[#This Row],[Magazyn_malin]],1,IF(owoce[[#This Row],[1s]]=owoce[[#This Row],[magazyn_truskawek]],2,3))</f>
        <v>1</v>
      </c>
      <c r="L117" s="13">
        <f>IF(owoce[[#This Row],[2s]]=owoce[[#This Row],[Magazyn_malin]],1,IF(owoce[[#This Row],[2s]]=owoce[[#This Row],[magazyn_truskawek]],2,3))</f>
        <v>2</v>
      </c>
      <c r="M117" s="13">
        <f>owoce[[#This Row],[2d]]+owoce[[#This Row],[1d]]</f>
        <v>3</v>
      </c>
      <c r="N117" s="13" t="str">
        <f>IF(owoce[[#This Row],[s]]=3,"malinowo-truskawkowy",IF(owoce[[#This Row],[s]]=4,"malinowo-porzeczkowy", "truskawkowo-porzeczkowy"))</f>
        <v>malinowo-truskawkowy</v>
      </c>
      <c r="O117" s="13">
        <v>1</v>
      </c>
    </row>
    <row r="118" spans="1:15" x14ac:dyDescent="0.25">
      <c r="A118" s="1">
        <v>44068</v>
      </c>
      <c r="B118">
        <v>405</v>
      </c>
      <c r="C118">
        <v>449</v>
      </c>
      <c r="D118">
        <v>231</v>
      </c>
      <c r="E118">
        <f>IF(owoce[[#This Row],[dostawa_porzeczek]]&gt;owoce[[#This Row],[dostawa_truskawek]],1,0)*IF(owoce[[#This Row],[dostawa_porzeczek]]&gt;owoce[[#This Row],[dostawa_malin]],1,0)</f>
        <v>0</v>
      </c>
      <c r="F118">
        <f>IF(F117&gt;=J117,owoce[[#This Row],[dostawa_malin]]+F117-J117,F117+owoce[[#This Row],[dostawa_malin]])</f>
        <v>432</v>
      </c>
      <c r="G118">
        <f>IF(G117&gt;=J117,owoce[[#This Row],[dostawa_truskawek]]+G117-J117,G117+owoce[[#This Row],[dostawa_truskawek]])</f>
        <v>449</v>
      </c>
      <c r="H118">
        <f>IF(H117&gt;=J117,owoce[[#This Row],[dostawa_porzeczek]]+H117-J117,H117+owoce[[#This Row],[dostawa_porzeczek]])</f>
        <v>452</v>
      </c>
      <c r="I118">
        <f>MAX(owoce[[#This Row],[Magazyn_malin]:[Magazyn_porzeczek]])</f>
        <v>452</v>
      </c>
      <c r="J118">
        <f>LARGE(owoce[[#This Row],[Magazyn_malin]:[Magazyn_porzeczek]], 2)</f>
        <v>449</v>
      </c>
      <c r="K118">
        <f>IF(owoce[[#This Row],[1s]]=owoce[[#This Row],[Magazyn_malin]],1,IF(owoce[[#This Row],[1s]]=owoce[[#This Row],[magazyn_truskawek]],2,3))</f>
        <v>3</v>
      </c>
      <c r="L118" s="13">
        <f>IF(owoce[[#This Row],[2s]]=owoce[[#This Row],[Magazyn_malin]],1,IF(owoce[[#This Row],[2s]]=owoce[[#This Row],[magazyn_truskawek]],2,3))</f>
        <v>2</v>
      </c>
      <c r="M118" s="13">
        <f>owoce[[#This Row],[2d]]+owoce[[#This Row],[1d]]</f>
        <v>5</v>
      </c>
      <c r="N118" s="13" t="str">
        <f>IF(owoce[[#This Row],[s]]=3,"malinowo-truskawkowy",IF(owoce[[#This Row],[s]]=4,"malinowo-porzeczkowy", "truskawkowo-porzeczkowy"))</f>
        <v>truskawkowo-porzeczkowy</v>
      </c>
      <c r="O118" s="13">
        <v>1</v>
      </c>
    </row>
    <row r="119" spans="1:15" x14ac:dyDescent="0.25">
      <c r="A119" s="1">
        <v>44069</v>
      </c>
      <c r="B119">
        <v>162</v>
      </c>
      <c r="C119">
        <v>294</v>
      </c>
      <c r="D119">
        <v>255</v>
      </c>
      <c r="E119">
        <f>IF(owoce[[#This Row],[dostawa_porzeczek]]&gt;owoce[[#This Row],[dostawa_truskawek]],1,0)*IF(owoce[[#This Row],[dostawa_porzeczek]]&gt;owoce[[#This Row],[dostawa_malin]],1,0)</f>
        <v>0</v>
      </c>
      <c r="F119">
        <f>IF(F118&gt;=J118,owoce[[#This Row],[dostawa_malin]]+F118-J118,F118+owoce[[#This Row],[dostawa_malin]])</f>
        <v>594</v>
      </c>
      <c r="G119">
        <f>IF(G118&gt;=J118,owoce[[#This Row],[dostawa_truskawek]]+G118-J118,G118+owoce[[#This Row],[dostawa_truskawek]])</f>
        <v>294</v>
      </c>
      <c r="H119">
        <f>IF(H118&gt;=J118,owoce[[#This Row],[dostawa_porzeczek]]+H118-J118,H118+owoce[[#This Row],[dostawa_porzeczek]])</f>
        <v>258</v>
      </c>
      <c r="I119">
        <f>MAX(owoce[[#This Row],[Magazyn_malin]:[Magazyn_porzeczek]])</f>
        <v>594</v>
      </c>
      <c r="J119">
        <f>LARGE(owoce[[#This Row],[Magazyn_malin]:[Magazyn_porzeczek]], 2)</f>
        <v>294</v>
      </c>
      <c r="K119">
        <f>IF(owoce[[#This Row],[1s]]=owoce[[#This Row],[Magazyn_malin]],1,IF(owoce[[#This Row],[1s]]=owoce[[#This Row],[magazyn_truskawek]],2,3))</f>
        <v>1</v>
      </c>
      <c r="L119" s="13">
        <f>IF(owoce[[#This Row],[2s]]=owoce[[#This Row],[Magazyn_malin]],1,IF(owoce[[#This Row],[2s]]=owoce[[#This Row],[magazyn_truskawek]],2,3))</f>
        <v>2</v>
      </c>
      <c r="M119" s="13">
        <f>owoce[[#This Row],[2d]]+owoce[[#This Row],[1d]]</f>
        <v>3</v>
      </c>
      <c r="N119" s="13" t="str">
        <f>IF(owoce[[#This Row],[s]]=3,"malinowo-truskawkowy",IF(owoce[[#This Row],[s]]=4,"malinowo-porzeczkowy", "truskawkowo-porzeczkowy"))</f>
        <v>malinowo-truskawkowy</v>
      </c>
      <c r="O119" s="13">
        <v>1</v>
      </c>
    </row>
    <row r="120" spans="1:15" x14ac:dyDescent="0.25">
      <c r="A120" s="1">
        <v>44070</v>
      </c>
      <c r="B120">
        <v>297</v>
      </c>
      <c r="C120">
        <v>341</v>
      </c>
      <c r="D120">
        <v>223</v>
      </c>
      <c r="E120">
        <f>IF(owoce[[#This Row],[dostawa_porzeczek]]&gt;owoce[[#This Row],[dostawa_truskawek]],1,0)*IF(owoce[[#This Row],[dostawa_porzeczek]]&gt;owoce[[#This Row],[dostawa_malin]],1,0)</f>
        <v>0</v>
      </c>
      <c r="F120">
        <f>IF(F119&gt;=J119,owoce[[#This Row],[dostawa_malin]]+F119-J119,F119+owoce[[#This Row],[dostawa_malin]])</f>
        <v>597</v>
      </c>
      <c r="G120">
        <f>IF(G119&gt;=J119,owoce[[#This Row],[dostawa_truskawek]]+G119-J119,G119+owoce[[#This Row],[dostawa_truskawek]])</f>
        <v>341</v>
      </c>
      <c r="H120">
        <f>IF(H119&gt;=J119,owoce[[#This Row],[dostawa_porzeczek]]+H119-J119,H119+owoce[[#This Row],[dostawa_porzeczek]])</f>
        <v>481</v>
      </c>
      <c r="I120">
        <f>MAX(owoce[[#This Row],[Magazyn_malin]:[Magazyn_porzeczek]])</f>
        <v>597</v>
      </c>
      <c r="J120">
        <f>LARGE(owoce[[#This Row],[Magazyn_malin]:[Magazyn_porzeczek]], 2)</f>
        <v>481</v>
      </c>
      <c r="K120">
        <f>IF(owoce[[#This Row],[1s]]=owoce[[#This Row],[Magazyn_malin]],1,IF(owoce[[#This Row],[1s]]=owoce[[#This Row],[magazyn_truskawek]],2,3))</f>
        <v>1</v>
      </c>
      <c r="L120" s="13">
        <f>IF(owoce[[#This Row],[2s]]=owoce[[#This Row],[Magazyn_malin]],1,IF(owoce[[#This Row],[2s]]=owoce[[#This Row],[magazyn_truskawek]],2,3))</f>
        <v>3</v>
      </c>
      <c r="M120" s="13">
        <f>owoce[[#This Row],[2d]]+owoce[[#This Row],[1d]]</f>
        <v>4</v>
      </c>
      <c r="N120" s="13" t="str">
        <f>IF(owoce[[#This Row],[s]]=3,"malinowo-truskawkowy",IF(owoce[[#This Row],[s]]=4,"malinowo-porzeczkowy", "truskawkowo-porzeczkowy"))</f>
        <v>malinowo-porzeczkowy</v>
      </c>
      <c r="O120" s="13">
        <v>1</v>
      </c>
    </row>
    <row r="121" spans="1:15" x14ac:dyDescent="0.25">
      <c r="A121" s="1">
        <v>44071</v>
      </c>
      <c r="B121">
        <v>226</v>
      </c>
      <c r="C121">
        <v>329</v>
      </c>
      <c r="D121">
        <v>261</v>
      </c>
      <c r="E121">
        <f>IF(owoce[[#This Row],[dostawa_porzeczek]]&gt;owoce[[#This Row],[dostawa_truskawek]],1,0)*IF(owoce[[#This Row],[dostawa_porzeczek]]&gt;owoce[[#This Row],[dostawa_malin]],1,0)</f>
        <v>0</v>
      </c>
      <c r="F121">
        <f>IF(F120&gt;=J120,owoce[[#This Row],[dostawa_malin]]+F120-J120,F120+owoce[[#This Row],[dostawa_malin]])</f>
        <v>342</v>
      </c>
      <c r="G121">
        <f>IF(G120&gt;=J120,owoce[[#This Row],[dostawa_truskawek]]+G120-J120,G120+owoce[[#This Row],[dostawa_truskawek]])</f>
        <v>670</v>
      </c>
      <c r="H121">
        <f>IF(H120&gt;=J120,owoce[[#This Row],[dostawa_porzeczek]]+H120-J120,H120+owoce[[#This Row],[dostawa_porzeczek]])</f>
        <v>261</v>
      </c>
      <c r="I121">
        <f>MAX(owoce[[#This Row],[Magazyn_malin]:[Magazyn_porzeczek]])</f>
        <v>670</v>
      </c>
      <c r="J121">
        <f>LARGE(owoce[[#This Row],[Magazyn_malin]:[Magazyn_porzeczek]], 2)</f>
        <v>342</v>
      </c>
      <c r="K121">
        <f>IF(owoce[[#This Row],[1s]]=owoce[[#This Row],[Magazyn_malin]],1,IF(owoce[[#This Row],[1s]]=owoce[[#This Row],[magazyn_truskawek]],2,3))</f>
        <v>2</v>
      </c>
      <c r="L121" s="13">
        <f>IF(owoce[[#This Row],[2s]]=owoce[[#This Row],[Magazyn_malin]],1,IF(owoce[[#This Row],[2s]]=owoce[[#This Row],[magazyn_truskawek]],2,3))</f>
        <v>1</v>
      </c>
      <c r="M121" s="13">
        <f>owoce[[#This Row],[2d]]+owoce[[#This Row],[1d]]</f>
        <v>3</v>
      </c>
      <c r="N121" s="13" t="str">
        <f>IF(owoce[[#This Row],[s]]=3,"malinowo-truskawkowy",IF(owoce[[#This Row],[s]]=4,"malinowo-porzeczkowy", "truskawkowo-porzeczkowy"))</f>
        <v>malinowo-truskawkowy</v>
      </c>
      <c r="O121" s="13">
        <v>1</v>
      </c>
    </row>
    <row r="122" spans="1:15" x14ac:dyDescent="0.25">
      <c r="A122" s="1">
        <v>44072</v>
      </c>
      <c r="B122">
        <v>226</v>
      </c>
      <c r="C122">
        <v>256</v>
      </c>
      <c r="D122">
        <v>239</v>
      </c>
      <c r="E122">
        <f>IF(owoce[[#This Row],[dostawa_porzeczek]]&gt;owoce[[#This Row],[dostawa_truskawek]],1,0)*IF(owoce[[#This Row],[dostawa_porzeczek]]&gt;owoce[[#This Row],[dostawa_malin]],1,0)</f>
        <v>0</v>
      </c>
      <c r="F122">
        <f>IF(F121&gt;=J121,owoce[[#This Row],[dostawa_malin]]+F121-J121,F121+owoce[[#This Row],[dostawa_malin]])</f>
        <v>226</v>
      </c>
      <c r="G122">
        <f>IF(G121&gt;=J121,owoce[[#This Row],[dostawa_truskawek]]+G121-J121,G121+owoce[[#This Row],[dostawa_truskawek]])</f>
        <v>584</v>
      </c>
      <c r="H122">
        <f>IF(H121&gt;=J121,owoce[[#This Row],[dostawa_porzeczek]]+H121-J121,H121+owoce[[#This Row],[dostawa_porzeczek]])</f>
        <v>500</v>
      </c>
      <c r="I122">
        <f>MAX(owoce[[#This Row],[Magazyn_malin]:[Magazyn_porzeczek]])</f>
        <v>584</v>
      </c>
      <c r="J122">
        <f>LARGE(owoce[[#This Row],[Magazyn_malin]:[Magazyn_porzeczek]], 2)</f>
        <v>500</v>
      </c>
      <c r="K122">
        <f>IF(owoce[[#This Row],[1s]]=owoce[[#This Row],[Magazyn_malin]],1,IF(owoce[[#This Row],[1s]]=owoce[[#This Row],[magazyn_truskawek]],2,3))</f>
        <v>2</v>
      </c>
      <c r="L122" s="13">
        <f>IF(owoce[[#This Row],[2s]]=owoce[[#This Row],[Magazyn_malin]],1,IF(owoce[[#This Row],[2s]]=owoce[[#This Row],[magazyn_truskawek]],2,3))</f>
        <v>3</v>
      </c>
      <c r="M122" s="13">
        <f>owoce[[#This Row],[2d]]+owoce[[#This Row],[1d]]</f>
        <v>5</v>
      </c>
      <c r="N122" s="13" t="str">
        <f>IF(owoce[[#This Row],[s]]=3,"malinowo-truskawkowy",IF(owoce[[#This Row],[s]]=4,"malinowo-porzeczkowy", "truskawkowo-porzeczkowy"))</f>
        <v>truskawkowo-porzeczkowy</v>
      </c>
      <c r="O122" s="13">
        <v>1</v>
      </c>
    </row>
    <row r="123" spans="1:15" x14ac:dyDescent="0.25">
      <c r="A123" s="1">
        <v>44073</v>
      </c>
      <c r="B123">
        <v>287</v>
      </c>
      <c r="C123">
        <v>217</v>
      </c>
      <c r="D123">
        <v>262</v>
      </c>
      <c r="E123">
        <f>IF(owoce[[#This Row],[dostawa_porzeczek]]&gt;owoce[[#This Row],[dostawa_truskawek]],1,0)*IF(owoce[[#This Row],[dostawa_porzeczek]]&gt;owoce[[#This Row],[dostawa_malin]],1,0)</f>
        <v>0</v>
      </c>
      <c r="F123">
        <f>IF(F122&gt;=J122,owoce[[#This Row],[dostawa_malin]]+F122-J122,F122+owoce[[#This Row],[dostawa_malin]])</f>
        <v>513</v>
      </c>
      <c r="G123">
        <f>IF(G122&gt;=J122,owoce[[#This Row],[dostawa_truskawek]]+G122-J122,G122+owoce[[#This Row],[dostawa_truskawek]])</f>
        <v>301</v>
      </c>
      <c r="H123">
        <f>IF(H122&gt;=J122,owoce[[#This Row],[dostawa_porzeczek]]+H122-J122,H122+owoce[[#This Row],[dostawa_porzeczek]])</f>
        <v>262</v>
      </c>
      <c r="I123">
        <f>MAX(owoce[[#This Row],[Magazyn_malin]:[Magazyn_porzeczek]])</f>
        <v>513</v>
      </c>
      <c r="J123">
        <f>LARGE(owoce[[#This Row],[Magazyn_malin]:[Magazyn_porzeczek]], 2)</f>
        <v>301</v>
      </c>
      <c r="K123">
        <f>IF(owoce[[#This Row],[1s]]=owoce[[#This Row],[Magazyn_malin]],1,IF(owoce[[#This Row],[1s]]=owoce[[#This Row],[magazyn_truskawek]],2,3))</f>
        <v>1</v>
      </c>
      <c r="L123" s="13">
        <f>IF(owoce[[#This Row],[2s]]=owoce[[#This Row],[Magazyn_malin]],1,IF(owoce[[#This Row],[2s]]=owoce[[#This Row],[magazyn_truskawek]],2,3))</f>
        <v>2</v>
      </c>
      <c r="M123" s="13">
        <f>owoce[[#This Row],[2d]]+owoce[[#This Row],[1d]]</f>
        <v>3</v>
      </c>
      <c r="N123" s="13" t="str">
        <f>IF(owoce[[#This Row],[s]]=3,"malinowo-truskawkowy",IF(owoce[[#This Row],[s]]=4,"malinowo-porzeczkowy", "truskawkowo-porzeczkowy"))</f>
        <v>malinowo-truskawkowy</v>
      </c>
      <c r="O123" s="13">
        <v>1</v>
      </c>
    </row>
    <row r="124" spans="1:15" x14ac:dyDescent="0.25">
      <c r="A124" s="1">
        <v>44074</v>
      </c>
      <c r="B124">
        <v>351</v>
      </c>
      <c r="C124">
        <v>266</v>
      </c>
      <c r="D124">
        <v>226</v>
      </c>
      <c r="E124">
        <f>IF(owoce[[#This Row],[dostawa_porzeczek]]&gt;owoce[[#This Row],[dostawa_truskawek]],1,0)*IF(owoce[[#This Row],[dostawa_porzeczek]]&gt;owoce[[#This Row],[dostawa_malin]],1,0)</f>
        <v>0</v>
      </c>
      <c r="F124">
        <f>IF(F123&gt;=J123,owoce[[#This Row],[dostawa_malin]]+F123-J123,F123+owoce[[#This Row],[dostawa_malin]])</f>
        <v>563</v>
      </c>
      <c r="G124">
        <f>IF(G123&gt;=J123,owoce[[#This Row],[dostawa_truskawek]]+G123-J123,G123+owoce[[#This Row],[dostawa_truskawek]])</f>
        <v>266</v>
      </c>
      <c r="H124">
        <f>IF(H123&gt;=J123,owoce[[#This Row],[dostawa_porzeczek]]+H123-J123,H123+owoce[[#This Row],[dostawa_porzeczek]])</f>
        <v>488</v>
      </c>
      <c r="I124">
        <f>MAX(owoce[[#This Row],[Magazyn_malin]:[Magazyn_porzeczek]])</f>
        <v>563</v>
      </c>
      <c r="J124">
        <f>LARGE(owoce[[#This Row],[Magazyn_malin]:[Magazyn_porzeczek]], 2)</f>
        <v>488</v>
      </c>
      <c r="K124">
        <f>IF(owoce[[#This Row],[1s]]=owoce[[#This Row],[Magazyn_malin]],1,IF(owoce[[#This Row],[1s]]=owoce[[#This Row],[magazyn_truskawek]],2,3))</f>
        <v>1</v>
      </c>
      <c r="L124" s="13">
        <f>IF(owoce[[#This Row],[2s]]=owoce[[#This Row],[Magazyn_malin]],1,IF(owoce[[#This Row],[2s]]=owoce[[#This Row],[magazyn_truskawek]],2,3))</f>
        <v>3</v>
      </c>
      <c r="M124" s="13">
        <f>owoce[[#This Row],[2d]]+owoce[[#This Row],[1d]]</f>
        <v>4</v>
      </c>
      <c r="N124" s="13" t="str">
        <f>IF(owoce[[#This Row],[s]]=3,"malinowo-truskawkowy",IF(owoce[[#This Row],[s]]=4,"malinowo-porzeczkowy", "truskawkowo-porzeczkowy"))</f>
        <v>malinowo-porzeczkowy</v>
      </c>
      <c r="O124" s="13">
        <v>1</v>
      </c>
    </row>
    <row r="125" spans="1:15" x14ac:dyDescent="0.25">
      <c r="A125" s="1">
        <v>44075</v>
      </c>
      <c r="B125">
        <v>214</v>
      </c>
      <c r="C125">
        <v>260</v>
      </c>
      <c r="D125">
        <v>241</v>
      </c>
      <c r="E125">
        <f>IF(owoce[[#This Row],[dostawa_porzeczek]]&gt;owoce[[#This Row],[dostawa_truskawek]],1,0)*IF(owoce[[#This Row],[dostawa_porzeczek]]&gt;owoce[[#This Row],[dostawa_malin]],1,0)</f>
        <v>0</v>
      </c>
      <c r="F125">
        <f>IF(F124&gt;=J124,owoce[[#This Row],[dostawa_malin]]+F124-J124,F124+owoce[[#This Row],[dostawa_malin]])</f>
        <v>289</v>
      </c>
      <c r="G125">
        <f>IF(G124&gt;=J124,owoce[[#This Row],[dostawa_truskawek]]+G124-J124,G124+owoce[[#This Row],[dostawa_truskawek]])</f>
        <v>526</v>
      </c>
      <c r="H125">
        <f>IF(H124&gt;=J124,owoce[[#This Row],[dostawa_porzeczek]]+H124-J124,H124+owoce[[#This Row],[dostawa_porzeczek]])</f>
        <v>241</v>
      </c>
      <c r="I125">
        <f>MAX(owoce[[#This Row],[Magazyn_malin]:[Magazyn_porzeczek]])</f>
        <v>526</v>
      </c>
      <c r="J125">
        <f>LARGE(owoce[[#This Row],[Magazyn_malin]:[Magazyn_porzeczek]], 2)</f>
        <v>289</v>
      </c>
      <c r="K125">
        <f>IF(owoce[[#This Row],[1s]]=owoce[[#This Row],[Magazyn_malin]],1,IF(owoce[[#This Row],[1s]]=owoce[[#This Row],[magazyn_truskawek]],2,3))</f>
        <v>2</v>
      </c>
      <c r="L125" s="13">
        <f>IF(owoce[[#This Row],[2s]]=owoce[[#This Row],[Magazyn_malin]],1,IF(owoce[[#This Row],[2s]]=owoce[[#This Row],[magazyn_truskawek]],2,3))</f>
        <v>1</v>
      </c>
      <c r="M125" s="13">
        <f>owoce[[#This Row],[2d]]+owoce[[#This Row],[1d]]</f>
        <v>3</v>
      </c>
      <c r="N125" s="13" t="str">
        <f>IF(owoce[[#This Row],[s]]=3,"malinowo-truskawkowy",IF(owoce[[#This Row],[s]]=4,"malinowo-porzeczkowy", "truskawkowo-porzeczkowy"))</f>
        <v>malinowo-truskawkowy</v>
      </c>
      <c r="O125" s="13">
        <v>1</v>
      </c>
    </row>
    <row r="126" spans="1:15" x14ac:dyDescent="0.25">
      <c r="A126" s="1">
        <v>44076</v>
      </c>
      <c r="B126">
        <v>282</v>
      </c>
      <c r="C126">
        <v>227</v>
      </c>
      <c r="D126">
        <v>258</v>
      </c>
      <c r="E126">
        <f>IF(owoce[[#This Row],[dostawa_porzeczek]]&gt;owoce[[#This Row],[dostawa_truskawek]],1,0)*IF(owoce[[#This Row],[dostawa_porzeczek]]&gt;owoce[[#This Row],[dostawa_malin]],1,0)</f>
        <v>0</v>
      </c>
      <c r="F126">
        <f>IF(F125&gt;=J125,owoce[[#This Row],[dostawa_malin]]+F125-J125,F125+owoce[[#This Row],[dostawa_malin]])</f>
        <v>282</v>
      </c>
      <c r="G126">
        <f>IF(G125&gt;=J125,owoce[[#This Row],[dostawa_truskawek]]+G125-J125,G125+owoce[[#This Row],[dostawa_truskawek]])</f>
        <v>464</v>
      </c>
      <c r="H126">
        <f>IF(H125&gt;=J125,owoce[[#This Row],[dostawa_porzeczek]]+H125-J125,H125+owoce[[#This Row],[dostawa_porzeczek]])</f>
        <v>499</v>
      </c>
      <c r="I126">
        <f>MAX(owoce[[#This Row],[Magazyn_malin]:[Magazyn_porzeczek]])</f>
        <v>499</v>
      </c>
      <c r="J126">
        <f>LARGE(owoce[[#This Row],[Magazyn_malin]:[Magazyn_porzeczek]], 2)</f>
        <v>464</v>
      </c>
      <c r="K126">
        <f>IF(owoce[[#This Row],[1s]]=owoce[[#This Row],[Magazyn_malin]],1,IF(owoce[[#This Row],[1s]]=owoce[[#This Row],[magazyn_truskawek]],2,3))</f>
        <v>3</v>
      </c>
      <c r="L126" s="13">
        <f>IF(owoce[[#This Row],[2s]]=owoce[[#This Row],[Magazyn_malin]],1,IF(owoce[[#This Row],[2s]]=owoce[[#This Row],[magazyn_truskawek]],2,3))</f>
        <v>2</v>
      </c>
      <c r="M126" s="13">
        <f>owoce[[#This Row],[2d]]+owoce[[#This Row],[1d]]</f>
        <v>5</v>
      </c>
      <c r="N126" s="13" t="str">
        <f>IF(owoce[[#This Row],[s]]=3,"malinowo-truskawkowy",IF(owoce[[#This Row],[s]]=4,"malinowo-porzeczkowy", "truskawkowo-porzeczkowy"))</f>
        <v>truskawkowo-porzeczkowy</v>
      </c>
      <c r="O126" s="13">
        <v>1</v>
      </c>
    </row>
    <row r="127" spans="1:15" x14ac:dyDescent="0.25">
      <c r="A127" s="1">
        <v>44077</v>
      </c>
      <c r="B127">
        <v>257</v>
      </c>
      <c r="C127">
        <v>251</v>
      </c>
      <c r="D127">
        <v>252</v>
      </c>
      <c r="E127">
        <f>IF(owoce[[#This Row],[dostawa_porzeczek]]&gt;owoce[[#This Row],[dostawa_truskawek]],1,0)*IF(owoce[[#This Row],[dostawa_porzeczek]]&gt;owoce[[#This Row],[dostawa_malin]],1,0)</f>
        <v>0</v>
      </c>
      <c r="F127">
        <f>IF(F126&gt;=J126,owoce[[#This Row],[dostawa_malin]]+F126-J126,F126+owoce[[#This Row],[dostawa_malin]])</f>
        <v>539</v>
      </c>
      <c r="G127">
        <f>IF(G126&gt;=J126,owoce[[#This Row],[dostawa_truskawek]]+G126-J126,G126+owoce[[#This Row],[dostawa_truskawek]])</f>
        <v>251</v>
      </c>
      <c r="H127">
        <f>IF(H126&gt;=J126,owoce[[#This Row],[dostawa_porzeczek]]+H126-J126,H126+owoce[[#This Row],[dostawa_porzeczek]])</f>
        <v>287</v>
      </c>
      <c r="I127">
        <f>MAX(owoce[[#This Row],[Magazyn_malin]:[Magazyn_porzeczek]])</f>
        <v>539</v>
      </c>
      <c r="J127">
        <f>LARGE(owoce[[#This Row],[Magazyn_malin]:[Magazyn_porzeczek]], 2)</f>
        <v>287</v>
      </c>
      <c r="K127">
        <f>IF(owoce[[#This Row],[1s]]=owoce[[#This Row],[Magazyn_malin]],1,IF(owoce[[#This Row],[1s]]=owoce[[#This Row],[magazyn_truskawek]],2,3))</f>
        <v>1</v>
      </c>
      <c r="L127" s="13">
        <f>IF(owoce[[#This Row],[2s]]=owoce[[#This Row],[Magazyn_malin]],1,IF(owoce[[#This Row],[2s]]=owoce[[#This Row],[magazyn_truskawek]],2,3))</f>
        <v>3</v>
      </c>
      <c r="M127" s="13">
        <f>owoce[[#This Row],[2d]]+owoce[[#This Row],[1d]]</f>
        <v>4</v>
      </c>
      <c r="N127" s="13" t="str">
        <f>IF(owoce[[#This Row],[s]]=3,"malinowo-truskawkowy",IF(owoce[[#This Row],[s]]=4,"malinowo-porzeczkowy", "truskawkowo-porzeczkowy"))</f>
        <v>malinowo-porzeczkowy</v>
      </c>
      <c r="O127" s="13">
        <v>1</v>
      </c>
    </row>
    <row r="128" spans="1:15" x14ac:dyDescent="0.25">
      <c r="A128" s="1">
        <v>44078</v>
      </c>
      <c r="B128">
        <v>172</v>
      </c>
      <c r="C128">
        <v>171</v>
      </c>
      <c r="D128">
        <v>268</v>
      </c>
      <c r="E128">
        <f>IF(owoce[[#This Row],[dostawa_porzeczek]]&gt;owoce[[#This Row],[dostawa_truskawek]],1,0)*IF(owoce[[#This Row],[dostawa_porzeczek]]&gt;owoce[[#This Row],[dostawa_malin]],1,0)</f>
        <v>1</v>
      </c>
      <c r="F128">
        <f>IF(F127&gt;=J127,owoce[[#This Row],[dostawa_malin]]+F127-J127,F127+owoce[[#This Row],[dostawa_malin]])</f>
        <v>424</v>
      </c>
      <c r="G128">
        <f>IF(G127&gt;=J127,owoce[[#This Row],[dostawa_truskawek]]+G127-J127,G127+owoce[[#This Row],[dostawa_truskawek]])</f>
        <v>422</v>
      </c>
      <c r="H128">
        <f>IF(H127&gt;=J127,owoce[[#This Row],[dostawa_porzeczek]]+H127-J127,H127+owoce[[#This Row],[dostawa_porzeczek]])</f>
        <v>268</v>
      </c>
      <c r="I128">
        <f>MAX(owoce[[#This Row],[Magazyn_malin]:[Magazyn_porzeczek]])</f>
        <v>424</v>
      </c>
      <c r="J128">
        <f>LARGE(owoce[[#This Row],[Magazyn_malin]:[Magazyn_porzeczek]], 2)</f>
        <v>422</v>
      </c>
      <c r="K128">
        <f>IF(owoce[[#This Row],[1s]]=owoce[[#This Row],[Magazyn_malin]],1,IF(owoce[[#This Row],[1s]]=owoce[[#This Row],[magazyn_truskawek]],2,3))</f>
        <v>1</v>
      </c>
      <c r="L128" s="13">
        <f>IF(owoce[[#This Row],[2s]]=owoce[[#This Row],[Magazyn_malin]],1,IF(owoce[[#This Row],[2s]]=owoce[[#This Row],[magazyn_truskawek]],2,3))</f>
        <v>2</v>
      </c>
      <c r="M128" s="13">
        <f>owoce[[#This Row],[2d]]+owoce[[#This Row],[1d]]</f>
        <v>3</v>
      </c>
      <c r="N128" s="13" t="str">
        <f>IF(owoce[[#This Row],[s]]=3,"malinowo-truskawkowy",IF(owoce[[#This Row],[s]]=4,"malinowo-porzeczkowy", "truskawkowo-porzeczkowy"))</f>
        <v>malinowo-truskawkowy</v>
      </c>
      <c r="O128" s="13">
        <v>1</v>
      </c>
    </row>
    <row r="129" spans="1:15" x14ac:dyDescent="0.25">
      <c r="A129" s="1">
        <v>44079</v>
      </c>
      <c r="B129">
        <v>197</v>
      </c>
      <c r="C129">
        <v>326</v>
      </c>
      <c r="D129">
        <v>224</v>
      </c>
      <c r="E129">
        <f>IF(owoce[[#This Row],[dostawa_porzeczek]]&gt;owoce[[#This Row],[dostawa_truskawek]],1,0)*IF(owoce[[#This Row],[dostawa_porzeczek]]&gt;owoce[[#This Row],[dostawa_malin]],1,0)</f>
        <v>0</v>
      </c>
      <c r="F129">
        <f>IF(F128&gt;=J128,owoce[[#This Row],[dostawa_malin]]+F128-J128,F128+owoce[[#This Row],[dostawa_malin]])</f>
        <v>199</v>
      </c>
      <c r="G129">
        <f>IF(G128&gt;=J128,owoce[[#This Row],[dostawa_truskawek]]+G128-J128,G128+owoce[[#This Row],[dostawa_truskawek]])</f>
        <v>326</v>
      </c>
      <c r="H129">
        <f>IF(H128&gt;=J128,owoce[[#This Row],[dostawa_porzeczek]]+H128-J128,H128+owoce[[#This Row],[dostawa_porzeczek]])</f>
        <v>492</v>
      </c>
      <c r="I129">
        <f>MAX(owoce[[#This Row],[Magazyn_malin]:[Magazyn_porzeczek]])</f>
        <v>492</v>
      </c>
      <c r="J129">
        <f>LARGE(owoce[[#This Row],[Magazyn_malin]:[Magazyn_porzeczek]], 2)</f>
        <v>326</v>
      </c>
      <c r="K129">
        <f>IF(owoce[[#This Row],[1s]]=owoce[[#This Row],[Magazyn_malin]],1,IF(owoce[[#This Row],[1s]]=owoce[[#This Row],[magazyn_truskawek]],2,3))</f>
        <v>3</v>
      </c>
      <c r="L129" s="13">
        <f>IF(owoce[[#This Row],[2s]]=owoce[[#This Row],[Magazyn_malin]],1,IF(owoce[[#This Row],[2s]]=owoce[[#This Row],[magazyn_truskawek]],2,3))</f>
        <v>2</v>
      </c>
      <c r="M129" s="13">
        <f>owoce[[#This Row],[2d]]+owoce[[#This Row],[1d]]</f>
        <v>5</v>
      </c>
      <c r="N129" s="13" t="str">
        <f>IF(owoce[[#This Row],[s]]=3,"malinowo-truskawkowy",IF(owoce[[#This Row],[s]]=4,"malinowo-porzeczkowy", "truskawkowo-porzeczkowy"))</f>
        <v>truskawkowo-porzeczkowy</v>
      </c>
      <c r="O129" s="13">
        <v>1</v>
      </c>
    </row>
    <row r="130" spans="1:15" x14ac:dyDescent="0.25">
      <c r="A130" s="1">
        <v>44080</v>
      </c>
      <c r="B130">
        <v>292</v>
      </c>
      <c r="C130">
        <v>329</v>
      </c>
      <c r="D130">
        <v>255</v>
      </c>
      <c r="E130">
        <f>IF(owoce[[#This Row],[dostawa_porzeczek]]&gt;owoce[[#This Row],[dostawa_truskawek]],1,0)*IF(owoce[[#This Row],[dostawa_porzeczek]]&gt;owoce[[#This Row],[dostawa_malin]],1,0)</f>
        <v>0</v>
      </c>
      <c r="F130">
        <f>IF(F129&gt;=J129,owoce[[#This Row],[dostawa_malin]]+F129-J129,F129+owoce[[#This Row],[dostawa_malin]])</f>
        <v>491</v>
      </c>
      <c r="G130">
        <f>IF(G129&gt;=J129,owoce[[#This Row],[dostawa_truskawek]]+G129-J129,G129+owoce[[#This Row],[dostawa_truskawek]])</f>
        <v>329</v>
      </c>
      <c r="H130">
        <f>IF(H129&gt;=J129,owoce[[#This Row],[dostawa_porzeczek]]+H129-J129,H129+owoce[[#This Row],[dostawa_porzeczek]])</f>
        <v>421</v>
      </c>
      <c r="I130">
        <f>MAX(owoce[[#This Row],[Magazyn_malin]:[Magazyn_porzeczek]])</f>
        <v>491</v>
      </c>
      <c r="J130">
        <f>LARGE(owoce[[#This Row],[Magazyn_malin]:[Magazyn_porzeczek]], 2)</f>
        <v>421</v>
      </c>
      <c r="K130">
        <f>IF(owoce[[#This Row],[1s]]=owoce[[#This Row],[Magazyn_malin]],1,IF(owoce[[#This Row],[1s]]=owoce[[#This Row],[magazyn_truskawek]],2,3))</f>
        <v>1</v>
      </c>
      <c r="L130" s="13">
        <f>IF(owoce[[#This Row],[2s]]=owoce[[#This Row],[Magazyn_malin]],1,IF(owoce[[#This Row],[2s]]=owoce[[#This Row],[magazyn_truskawek]],2,3))</f>
        <v>3</v>
      </c>
      <c r="M130" s="13">
        <f>owoce[[#This Row],[2d]]+owoce[[#This Row],[1d]]</f>
        <v>4</v>
      </c>
      <c r="N130" s="13" t="str">
        <f>IF(owoce[[#This Row],[s]]=3,"malinowo-truskawkowy",IF(owoce[[#This Row],[s]]=4,"malinowo-porzeczkowy", "truskawkowo-porzeczkowy"))</f>
        <v>malinowo-porzeczkowy</v>
      </c>
      <c r="O130" s="13">
        <v>1</v>
      </c>
    </row>
    <row r="131" spans="1:15" x14ac:dyDescent="0.25">
      <c r="A131" s="1">
        <v>44081</v>
      </c>
      <c r="B131">
        <v>172</v>
      </c>
      <c r="C131">
        <v>216</v>
      </c>
      <c r="D131">
        <v>199</v>
      </c>
      <c r="E131">
        <f>IF(owoce[[#This Row],[dostawa_porzeczek]]&gt;owoce[[#This Row],[dostawa_truskawek]],1,0)*IF(owoce[[#This Row],[dostawa_porzeczek]]&gt;owoce[[#This Row],[dostawa_malin]],1,0)</f>
        <v>0</v>
      </c>
      <c r="F131">
        <f>IF(F130&gt;=J130,owoce[[#This Row],[dostawa_malin]]+F130-J130,F130+owoce[[#This Row],[dostawa_malin]])</f>
        <v>242</v>
      </c>
      <c r="G131">
        <f>IF(G130&gt;=J130,owoce[[#This Row],[dostawa_truskawek]]+G130-J130,G130+owoce[[#This Row],[dostawa_truskawek]])</f>
        <v>545</v>
      </c>
      <c r="H131">
        <f>IF(H130&gt;=J130,owoce[[#This Row],[dostawa_porzeczek]]+H130-J130,H130+owoce[[#This Row],[dostawa_porzeczek]])</f>
        <v>199</v>
      </c>
      <c r="I131">
        <f>MAX(owoce[[#This Row],[Magazyn_malin]:[Magazyn_porzeczek]])</f>
        <v>545</v>
      </c>
      <c r="J131">
        <f>LARGE(owoce[[#This Row],[Magazyn_malin]:[Magazyn_porzeczek]], 2)</f>
        <v>242</v>
      </c>
      <c r="K131">
        <f>IF(owoce[[#This Row],[1s]]=owoce[[#This Row],[Magazyn_malin]],1,IF(owoce[[#This Row],[1s]]=owoce[[#This Row],[magazyn_truskawek]],2,3))</f>
        <v>2</v>
      </c>
      <c r="L131" s="13">
        <f>IF(owoce[[#This Row],[2s]]=owoce[[#This Row],[Magazyn_malin]],1,IF(owoce[[#This Row],[2s]]=owoce[[#This Row],[magazyn_truskawek]],2,3))</f>
        <v>1</v>
      </c>
      <c r="M131" s="13">
        <f>owoce[[#This Row],[2d]]+owoce[[#This Row],[1d]]</f>
        <v>3</v>
      </c>
      <c r="N131" s="13" t="str">
        <f>IF(owoce[[#This Row],[s]]=3,"malinowo-truskawkowy",IF(owoce[[#This Row],[s]]=4,"malinowo-porzeczkowy", "truskawkowo-porzeczkowy"))</f>
        <v>malinowo-truskawkowy</v>
      </c>
      <c r="O131" s="13">
        <v>1</v>
      </c>
    </row>
    <row r="132" spans="1:15" x14ac:dyDescent="0.25">
      <c r="A132" s="1">
        <v>44082</v>
      </c>
      <c r="B132">
        <v>258</v>
      </c>
      <c r="C132">
        <v>291</v>
      </c>
      <c r="D132">
        <v>220</v>
      </c>
      <c r="E132">
        <f>IF(owoce[[#This Row],[dostawa_porzeczek]]&gt;owoce[[#This Row],[dostawa_truskawek]],1,0)*IF(owoce[[#This Row],[dostawa_porzeczek]]&gt;owoce[[#This Row],[dostawa_malin]],1,0)</f>
        <v>0</v>
      </c>
      <c r="F132">
        <f>IF(F131&gt;=J131,owoce[[#This Row],[dostawa_malin]]+F131-J131,F131+owoce[[#This Row],[dostawa_malin]])</f>
        <v>258</v>
      </c>
      <c r="G132">
        <f>IF(G131&gt;=J131,owoce[[#This Row],[dostawa_truskawek]]+G131-J131,G131+owoce[[#This Row],[dostawa_truskawek]])</f>
        <v>594</v>
      </c>
      <c r="H132">
        <f>IF(H131&gt;=J131,owoce[[#This Row],[dostawa_porzeczek]]+H131-J131,H131+owoce[[#This Row],[dostawa_porzeczek]])</f>
        <v>419</v>
      </c>
      <c r="I132">
        <f>MAX(owoce[[#This Row],[Magazyn_malin]:[Magazyn_porzeczek]])</f>
        <v>594</v>
      </c>
      <c r="J132">
        <f>LARGE(owoce[[#This Row],[Magazyn_malin]:[Magazyn_porzeczek]], 2)</f>
        <v>419</v>
      </c>
      <c r="K132">
        <f>IF(owoce[[#This Row],[1s]]=owoce[[#This Row],[Magazyn_malin]],1,IF(owoce[[#This Row],[1s]]=owoce[[#This Row],[magazyn_truskawek]],2,3))</f>
        <v>2</v>
      </c>
      <c r="L132" s="13">
        <f>IF(owoce[[#This Row],[2s]]=owoce[[#This Row],[Magazyn_malin]],1,IF(owoce[[#This Row],[2s]]=owoce[[#This Row],[magazyn_truskawek]],2,3))</f>
        <v>3</v>
      </c>
      <c r="M132" s="13">
        <f>owoce[[#This Row],[2d]]+owoce[[#This Row],[1d]]</f>
        <v>5</v>
      </c>
      <c r="N132" s="13" t="str">
        <f>IF(owoce[[#This Row],[s]]=3,"malinowo-truskawkowy",IF(owoce[[#This Row],[s]]=4,"malinowo-porzeczkowy", "truskawkowo-porzeczkowy"))</f>
        <v>truskawkowo-porzeczkowy</v>
      </c>
      <c r="O132" s="13">
        <v>1</v>
      </c>
    </row>
    <row r="133" spans="1:15" x14ac:dyDescent="0.25">
      <c r="A133" s="1">
        <v>44083</v>
      </c>
      <c r="B133">
        <v>276</v>
      </c>
      <c r="C133">
        <v>347</v>
      </c>
      <c r="D133">
        <v>197</v>
      </c>
      <c r="E133">
        <f>IF(owoce[[#This Row],[dostawa_porzeczek]]&gt;owoce[[#This Row],[dostawa_truskawek]],1,0)*IF(owoce[[#This Row],[dostawa_porzeczek]]&gt;owoce[[#This Row],[dostawa_malin]],1,0)</f>
        <v>0</v>
      </c>
      <c r="F133">
        <f>IF(F132&gt;=J132,owoce[[#This Row],[dostawa_malin]]+F132-J132,F132+owoce[[#This Row],[dostawa_malin]])</f>
        <v>534</v>
      </c>
      <c r="G133">
        <f>IF(G132&gt;=J132,owoce[[#This Row],[dostawa_truskawek]]+G132-J132,G132+owoce[[#This Row],[dostawa_truskawek]])</f>
        <v>522</v>
      </c>
      <c r="H133">
        <f>IF(H132&gt;=J132,owoce[[#This Row],[dostawa_porzeczek]]+H132-J132,H132+owoce[[#This Row],[dostawa_porzeczek]])</f>
        <v>197</v>
      </c>
      <c r="I133">
        <f>MAX(owoce[[#This Row],[Magazyn_malin]:[Magazyn_porzeczek]])</f>
        <v>534</v>
      </c>
      <c r="J133">
        <f>LARGE(owoce[[#This Row],[Magazyn_malin]:[Magazyn_porzeczek]], 2)</f>
        <v>522</v>
      </c>
      <c r="K133">
        <f>IF(owoce[[#This Row],[1s]]=owoce[[#This Row],[Magazyn_malin]],1,IF(owoce[[#This Row],[1s]]=owoce[[#This Row],[magazyn_truskawek]],2,3))</f>
        <v>1</v>
      </c>
      <c r="L133" s="13">
        <f>IF(owoce[[#This Row],[2s]]=owoce[[#This Row],[Magazyn_malin]],1,IF(owoce[[#This Row],[2s]]=owoce[[#This Row],[magazyn_truskawek]],2,3))</f>
        <v>2</v>
      </c>
      <c r="M133" s="13">
        <f>owoce[[#This Row],[2d]]+owoce[[#This Row],[1d]]</f>
        <v>3</v>
      </c>
      <c r="N133" s="13" t="str">
        <f>IF(owoce[[#This Row],[s]]=3,"malinowo-truskawkowy",IF(owoce[[#This Row],[s]]=4,"malinowo-porzeczkowy", "truskawkowo-porzeczkowy"))</f>
        <v>malinowo-truskawkowy</v>
      </c>
      <c r="O133" s="13">
        <v>1</v>
      </c>
    </row>
    <row r="134" spans="1:15" x14ac:dyDescent="0.25">
      <c r="A134" s="1">
        <v>44084</v>
      </c>
      <c r="B134">
        <v>210</v>
      </c>
      <c r="C134">
        <v>333</v>
      </c>
      <c r="D134">
        <v>218</v>
      </c>
      <c r="E134">
        <f>IF(owoce[[#This Row],[dostawa_porzeczek]]&gt;owoce[[#This Row],[dostawa_truskawek]],1,0)*IF(owoce[[#This Row],[dostawa_porzeczek]]&gt;owoce[[#This Row],[dostawa_malin]],1,0)</f>
        <v>0</v>
      </c>
      <c r="F134">
        <f>IF(F133&gt;=J133,owoce[[#This Row],[dostawa_malin]]+F133-J133,F133+owoce[[#This Row],[dostawa_malin]])</f>
        <v>222</v>
      </c>
      <c r="G134">
        <f>IF(G133&gt;=J133,owoce[[#This Row],[dostawa_truskawek]]+G133-J133,G133+owoce[[#This Row],[dostawa_truskawek]])</f>
        <v>333</v>
      </c>
      <c r="H134">
        <f>IF(H133&gt;=J133,owoce[[#This Row],[dostawa_porzeczek]]+H133-J133,H133+owoce[[#This Row],[dostawa_porzeczek]])</f>
        <v>415</v>
      </c>
      <c r="I134">
        <f>MAX(owoce[[#This Row],[Magazyn_malin]:[Magazyn_porzeczek]])</f>
        <v>415</v>
      </c>
      <c r="J134">
        <f>LARGE(owoce[[#This Row],[Magazyn_malin]:[Magazyn_porzeczek]], 2)</f>
        <v>333</v>
      </c>
      <c r="K134">
        <f>IF(owoce[[#This Row],[1s]]=owoce[[#This Row],[Magazyn_malin]],1,IF(owoce[[#This Row],[1s]]=owoce[[#This Row],[magazyn_truskawek]],2,3))</f>
        <v>3</v>
      </c>
      <c r="L134" s="13">
        <f>IF(owoce[[#This Row],[2s]]=owoce[[#This Row],[Magazyn_malin]],1,IF(owoce[[#This Row],[2s]]=owoce[[#This Row],[magazyn_truskawek]],2,3))</f>
        <v>2</v>
      </c>
      <c r="M134" s="13">
        <f>owoce[[#This Row],[2d]]+owoce[[#This Row],[1d]]</f>
        <v>5</v>
      </c>
      <c r="N134" s="13" t="str">
        <f>IF(owoce[[#This Row],[s]]=3,"malinowo-truskawkowy",IF(owoce[[#This Row],[s]]=4,"malinowo-porzeczkowy", "truskawkowo-porzeczkowy"))</f>
        <v>truskawkowo-porzeczkowy</v>
      </c>
      <c r="O134" s="13">
        <v>1</v>
      </c>
    </row>
    <row r="135" spans="1:15" x14ac:dyDescent="0.25">
      <c r="A135" s="1">
        <v>44085</v>
      </c>
      <c r="B135">
        <v>168</v>
      </c>
      <c r="C135">
        <v>211</v>
      </c>
      <c r="D135">
        <v>180</v>
      </c>
      <c r="E135">
        <f>IF(owoce[[#This Row],[dostawa_porzeczek]]&gt;owoce[[#This Row],[dostawa_truskawek]],1,0)*IF(owoce[[#This Row],[dostawa_porzeczek]]&gt;owoce[[#This Row],[dostawa_malin]],1,0)</f>
        <v>0</v>
      </c>
      <c r="F135">
        <f>IF(F134&gt;=J134,owoce[[#This Row],[dostawa_malin]]+F134-J134,F134+owoce[[#This Row],[dostawa_malin]])</f>
        <v>390</v>
      </c>
      <c r="G135">
        <f>IF(G134&gt;=J134,owoce[[#This Row],[dostawa_truskawek]]+G134-J134,G134+owoce[[#This Row],[dostawa_truskawek]])</f>
        <v>211</v>
      </c>
      <c r="H135">
        <f>IF(H134&gt;=J134,owoce[[#This Row],[dostawa_porzeczek]]+H134-J134,H134+owoce[[#This Row],[dostawa_porzeczek]])</f>
        <v>262</v>
      </c>
      <c r="I135">
        <f>MAX(owoce[[#This Row],[Magazyn_malin]:[Magazyn_porzeczek]])</f>
        <v>390</v>
      </c>
      <c r="J135">
        <f>LARGE(owoce[[#This Row],[Magazyn_malin]:[Magazyn_porzeczek]], 2)</f>
        <v>262</v>
      </c>
      <c r="K135">
        <f>IF(owoce[[#This Row],[1s]]=owoce[[#This Row],[Magazyn_malin]],1,IF(owoce[[#This Row],[1s]]=owoce[[#This Row],[magazyn_truskawek]],2,3))</f>
        <v>1</v>
      </c>
      <c r="L135" s="13">
        <f>IF(owoce[[#This Row],[2s]]=owoce[[#This Row],[Magazyn_malin]],1,IF(owoce[[#This Row],[2s]]=owoce[[#This Row],[magazyn_truskawek]],2,3))</f>
        <v>3</v>
      </c>
      <c r="M135" s="13">
        <f>owoce[[#This Row],[2d]]+owoce[[#This Row],[1d]]</f>
        <v>4</v>
      </c>
      <c r="N135" s="13" t="str">
        <f>IF(owoce[[#This Row],[s]]=3,"malinowo-truskawkowy",IF(owoce[[#This Row],[s]]=4,"malinowo-porzeczkowy", "truskawkowo-porzeczkowy"))</f>
        <v>malinowo-porzeczkowy</v>
      </c>
      <c r="O135" s="13">
        <v>1</v>
      </c>
    </row>
    <row r="136" spans="1:15" x14ac:dyDescent="0.25">
      <c r="A136" s="1">
        <v>44086</v>
      </c>
      <c r="B136">
        <v>196</v>
      </c>
      <c r="C136">
        <v>348</v>
      </c>
      <c r="D136">
        <v>225</v>
      </c>
      <c r="E136">
        <f>IF(owoce[[#This Row],[dostawa_porzeczek]]&gt;owoce[[#This Row],[dostawa_truskawek]],1,0)*IF(owoce[[#This Row],[dostawa_porzeczek]]&gt;owoce[[#This Row],[dostawa_malin]],1,0)</f>
        <v>0</v>
      </c>
      <c r="F136">
        <f>IF(F135&gt;=J135,owoce[[#This Row],[dostawa_malin]]+F135-J135,F135+owoce[[#This Row],[dostawa_malin]])</f>
        <v>324</v>
      </c>
      <c r="G136">
        <f>IF(G135&gt;=J135,owoce[[#This Row],[dostawa_truskawek]]+G135-J135,G135+owoce[[#This Row],[dostawa_truskawek]])</f>
        <v>559</v>
      </c>
      <c r="H136">
        <f>IF(H135&gt;=J135,owoce[[#This Row],[dostawa_porzeczek]]+H135-J135,H135+owoce[[#This Row],[dostawa_porzeczek]])</f>
        <v>225</v>
      </c>
      <c r="I136">
        <f>MAX(owoce[[#This Row],[Magazyn_malin]:[Magazyn_porzeczek]])</f>
        <v>559</v>
      </c>
      <c r="J136">
        <f>LARGE(owoce[[#This Row],[Magazyn_malin]:[Magazyn_porzeczek]], 2)</f>
        <v>324</v>
      </c>
      <c r="K136">
        <f>IF(owoce[[#This Row],[1s]]=owoce[[#This Row],[Magazyn_malin]],1,IF(owoce[[#This Row],[1s]]=owoce[[#This Row],[magazyn_truskawek]],2,3))</f>
        <v>2</v>
      </c>
      <c r="L136" s="13">
        <f>IF(owoce[[#This Row],[2s]]=owoce[[#This Row],[Magazyn_malin]],1,IF(owoce[[#This Row],[2s]]=owoce[[#This Row],[magazyn_truskawek]],2,3))</f>
        <v>1</v>
      </c>
      <c r="M136" s="13">
        <f>owoce[[#This Row],[2d]]+owoce[[#This Row],[1d]]</f>
        <v>3</v>
      </c>
      <c r="N136" s="13" t="str">
        <f>IF(owoce[[#This Row],[s]]=3,"malinowo-truskawkowy",IF(owoce[[#This Row],[s]]=4,"malinowo-porzeczkowy", "truskawkowo-porzeczkowy"))</f>
        <v>malinowo-truskawkowy</v>
      </c>
      <c r="O136" s="13">
        <v>1</v>
      </c>
    </row>
    <row r="137" spans="1:15" x14ac:dyDescent="0.25">
      <c r="A137" s="1">
        <v>44087</v>
      </c>
      <c r="B137">
        <v>284</v>
      </c>
      <c r="C137">
        <v>226</v>
      </c>
      <c r="D137">
        <v>197</v>
      </c>
      <c r="E137">
        <f>IF(owoce[[#This Row],[dostawa_porzeczek]]&gt;owoce[[#This Row],[dostawa_truskawek]],1,0)*IF(owoce[[#This Row],[dostawa_porzeczek]]&gt;owoce[[#This Row],[dostawa_malin]],1,0)</f>
        <v>0</v>
      </c>
      <c r="F137">
        <f>IF(F136&gt;=J136,owoce[[#This Row],[dostawa_malin]]+F136-J136,F136+owoce[[#This Row],[dostawa_malin]])</f>
        <v>284</v>
      </c>
      <c r="G137">
        <f>IF(G136&gt;=J136,owoce[[#This Row],[dostawa_truskawek]]+G136-J136,G136+owoce[[#This Row],[dostawa_truskawek]])</f>
        <v>461</v>
      </c>
      <c r="H137">
        <f>IF(H136&gt;=J136,owoce[[#This Row],[dostawa_porzeczek]]+H136-J136,H136+owoce[[#This Row],[dostawa_porzeczek]])</f>
        <v>422</v>
      </c>
      <c r="I137">
        <f>MAX(owoce[[#This Row],[Magazyn_malin]:[Magazyn_porzeczek]])</f>
        <v>461</v>
      </c>
      <c r="J137">
        <f>LARGE(owoce[[#This Row],[Magazyn_malin]:[Magazyn_porzeczek]], 2)</f>
        <v>422</v>
      </c>
      <c r="K137">
        <f>IF(owoce[[#This Row],[1s]]=owoce[[#This Row],[Magazyn_malin]],1,IF(owoce[[#This Row],[1s]]=owoce[[#This Row],[magazyn_truskawek]],2,3))</f>
        <v>2</v>
      </c>
      <c r="L137" s="13">
        <f>IF(owoce[[#This Row],[2s]]=owoce[[#This Row],[Magazyn_malin]],1,IF(owoce[[#This Row],[2s]]=owoce[[#This Row],[magazyn_truskawek]],2,3))</f>
        <v>3</v>
      </c>
      <c r="M137" s="13">
        <f>owoce[[#This Row],[2d]]+owoce[[#This Row],[1d]]</f>
        <v>5</v>
      </c>
      <c r="N137" s="13" t="str">
        <f>IF(owoce[[#This Row],[s]]=3,"malinowo-truskawkowy",IF(owoce[[#This Row],[s]]=4,"malinowo-porzeczkowy", "truskawkowo-porzeczkowy"))</f>
        <v>truskawkowo-porzeczkowy</v>
      </c>
      <c r="O137" s="13">
        <v>1</v>
      </c>
    </row>
    <row r="138" spans="1:15" x14ac:dyDescent="0.25">
      <c r="A138" s="1">
        <v>44088</v>
      </c>
      <c r="B138">
        <v>162</v>
      </c>
      <c r="C138">
        <v>345</v>
      </c>
      <c r="D138">
        <v>194</v>
      </c>
      <c r="E138">
        <f>IF(owoce[[#This Row],[dostawa_porzeczek]]&gt;owoce[[#This Row],[dostawa_truskawek]],1,0)*IF(owoce[[#This Row],[dostawa_porzeczek]]&gt;owoce[[#This Row],[dostawa_malin]],1,0)</f>
        <v>0</v>
      </c>
      <c r="F138">
        <f>IF(F137&gt;=J137,owoce[[#This Row],[dostawa_malin]]+F137-J137,F137+owoce[[#This Row],[dostawa_malin]])</f>
        <v>446</v>
      </c>
      <c r="G138">
        <f>IF(G137&gt;=J137,owoce[[#This Row],[dostawa_truskawek]]+G137-J137,G137+owoce[[#This Row],[dostawa_truskawek]])</f>
        <v>384</v>
      </c>
      <c r="H138">
        <f>IF(H137&gt;=J137,owoce[[#This Row],[dostawa_porzeczek]]+H137-J137,H137+owoce[[#This Row],[dostawa_porzeczek]])</f>
        <v>194</v>
      </c>
      <c r="I138">
        <f>MAX(owoce[[#This Row],[Magazyn_malin]:[Magazyn_porzeczek]])</f>
        <v>446</v>
      </c>
      <c r="J138">
        <f>LARGE(owoce[[#This Row],[Magazyn_malin]:[Magazyn_porzeczek]], 2)</f>
        <v>384</v>
      </c>
      <c r="K138">
        <f>IF(owoce[[#This Row],[1s]]=owoce[[#This Row],[Magazyn_malin]],1,IF(owoce[[#This Row],[1s]]=owoce[[#This Row],[magazyn_truskawek]],2,3))</f>
        <v>1</v>
      </c>
      <c r="L138" s="13">
        <f>IF(owoce[[#This Row],[2s]]=owoce[[#This Row],[Magazyn_malin]],1,IF(owoce[[#This Row],[2s]]=owoce[[#This Row],[magazyn_truskawek]],2,3))</f>
        <v>2</v>
      </c>
      <c r="M138" s="13">
        <f>owoce[[#This Row],[2d]]+owoce[[#This Row],[1d]]</f>
        <v>3</v>
      </c>
      <c r="N138" s="13" t="str">
        <f>IF(owoce[[#This Row],[s]]=3,"malinowo-truskawkowy",IF(owoce[[#This Row],[s]]=4,"malinowo-porzeczkowy", "truskawkowo-porzeczkowy"))</f>
        <v>malinowo-truskawkowy</v>
      </c>
      <c r="O138" s="13">
        <v>1</v>
      </c>
    </row>
    <row r="139" spans="1:15" x14ac:dyDescent="0.25">
      <c r="A139" s="1">
        <v>44089</v>
      </c>
      <c r="B139">
        <v>212</v>
      </c>
      <c r="C139">
        <v>184</v>
      </c>
      <c r="D139">
        <v>183</v>
      </c>
      <c r="E139">
        <f>IF(owoce[[#This Row],[dostawa_porzeczek]]&gt;owoce[[#This Row],[dostawa_truskawek]],1,0)*IF(owoce[[#This Row],[dostawa_porzeczek]]&gt;owoce[[#This Row],[dostawa_malin]],1,0)</f>
        <v>0</v>
      </c>
      <c r="F139">
        <f>IF(F138&gt;=J138,owoce[[#This Row],[dostawa_malin]]+F138-J138,F138+owoce[[#This Row],[dostawa_malin]])</f>
        <v>274</v>
      </c>
      <c r="G139">
        <f>IF(G138&gt;=J138,owoce[[#This Row],[dostawa_truskawek]]+G138-J138,G138+owoce[[#This Row],[dostawa_truskawek]])</f>
        <v>184</v>
      </c>
      <c r="H139">
        <f>IF(H138&gt;=J138,owoce[[#This Row],[dostawa_porzeczek]]+H138-J138,H138+owoce[[#This Row],[dostawa_porzeczek]])</f>
        <v>377</v>
      </c>
      <c r="I139">
        <f>MAX(owoce[[#This Row],[Magazyn_malin]:[Magazyn_porzeczek]])</f>
        <v>377</v>
      </c>
      <c r="J139">
        <f>LARGE(owoce[[#This Row],[Magazyn_malin]:[Magazyn_porzeczek]], 2)</f>
        <v>274</v>
      </c>
      <c r="K139">
        <f>IF(owoce[[#This Row],[1s]]=owoce[[#This Row],[Magazyn_malin]],1,IF(owoce[[#This Row],[1s]]=owoce[[#This Row],[magazyn_truskawek]],2,3))</f>
        <v>3</v>
      </c>
      <c r="L139" s="13">
        <f>IF(owoce[[#This Row],[2s]]=owoce[[#This Row],[Magazyn_malin]],1,IF(owoce[[#This Row],[2s]]=owoce[[#This Row],[magazyn_truskawek]],2,3))</f>
        <v>1</v>
      </c>
      <c r="M139" s="13">
        <f>owoce[[#This Row],[2d]]+owoce[[#This Row],[1d]]</f>
        <v>4</v>
      </c>
      <c r="N139" s="13" t="str">
        <f>IF(owoce[[#This Row],[s]]=3,"malinowo-truskawkowy",IF(owoce[[#This Row],[s]]=4,"malinowo-porzeczkowy", "truskawkowo-porzeczkowy"))</f>
        <v>malinowo-porzeczkowy</v>
      </c>
      <c r="O139" s="13">
        <v>1</v>
      </c>
    </row>
    <row r="140" spans="1:15" x14ac:dyDescent="0.25">
      <c r="A140" s="1">
        <v>44090</v>
      </c>
      <c r="B140">
        <v>165</v>
      </c>
      <c r="C140">
        <v>232</v>
      </c>
      <c r="D140">
        <v>202</v>
      </c>
      <c r="E140">
        <f>IF(owoce[[#This Row],[dostawa_porzeczek]]&gt;owoce[[#This Row],[dostawa_truskawek]],1,0)*IF(owoce[[#This Row],[dostawa_porzeczek]]&gt;owoce[[#This Row],[dostawa_malin]],1,0)</f>
        <v>0</v>
      </c>
      <c r="F140">
        <f>IF(F139&gt;=J139,owoce[[#This Row],[dostawa_malin]]+F139-J139,F139+owoce[[#This Row],[dostawa_malin]])</f>
        <v>165</v>
      </c>
      <c r="G140">
        <f>IF(G139&gt;=J139,owoce[[#This Row],[dostawa_truskawek]]+G139-J139,G139+owoce[[#This Row],[dostawa_truskawek]])</f>
        <v>416</v>
      </c>
      <c r="H140">
        <f>IF(H139&gt;=J139,owoce[[#This Row],[dostawa_porzeczek]]+H139-J139,H139+owoce[[#This Row],[dostawa_porzeczek]])</f>
        <v>305</v>
      </c>
      <c r="I140">
        <f>MAX(owoce[[#This Row],[Magazyn_malin]:[Magazyn_porzeczek]])</f>
        <v>416</v>
      </c>
      <c r="J140">
        <f>LARGE(owoce[[#This Row],[Magazyn_malin]:[Magazyn_porzeczek]], 2)</f>
        <v>305</v>
      </c>
      <c r="K140">
        <f>IF(owoce[[#This Row],[1s]]=owoce[[#This Row],[Magazyn_malin]],1,IF(owoce[[#This Row],[1s]]=owoce[[#This Row],[magazyn_truskawek]],2,3))</f>
        <v>2</v>
      </c>
      <c r="L140" s="13">
        <f>IF(owoce[[#This Row],[2s]]=owoce[[#This Row],[Magazyn_malin]],1,IF(owoce[[#This Row],[2s]]=owoce[[#This Row],[magazyn_truskawek]],2,3))</f>
        <v>3</v>
      </c>
      <c r="M140" s="13">
        <f>owoce[[#This Row],[2d]]+owoce[[#This Row],[1d]]</f>
        <v>5</v>
      </c>
      <c r="N140" s="13" t="str">
        <f>IF(owoce[[#This Row],[s]]=3,"malinowo-truskawkowy",IF(owoce[[#This Row],[s]]=4,"malinowo-porzeczkowy", "truskawkowo-porzeczkowy"))</f>
        <v>truskawkowo-porzeczkowy</v>
      </c>
      <c r="O140" s="13">
        <v>1</v>
      </c>
    </row>
    <row r="141" spans="1:15" x14ac:dyDescent="0.25">
      <c r="A141" s="1">
        <v>44091</v>
      </c>
      <c r="B141">
        <v>163</v>
      </c>
      <c r="C141">
        <v>314</v>
      </c>
      <c r="D141">
        <v>213</v>
      </c>
      <c r="E141">
        <f>IF(owoce[[#This Row],[dostawa_porzeczek]]&gt;owoce[[#This Row],[dostawa_truskawek]],1,0)*IF(owoce[[#This Row],[dostawa_porzeczek]]&gt;owoce[[#This Row],[dostawa_malin]],1,0)</f>
        <v>0</v>
      </c>
      <c r="F141">
        <f>IF(F140&gt;=J140,owoce[[#This Row],[dostawa_malin]]+F140-J140,F140+owoce[[#This Row],[dostawa_malin]])</f>
        <v>328</v>
      </c>
      <c r="G141">
        <f>IF(G140&gt;=J140,owoce[[#This Row],[dostawa_truskawek]]+G140-J140,G140+owoce[[#This Row],[dostawa_truskawek]])</f>
        <v>425</v>
      </c>
      <c r="H141">
        <f>IF(H140&gt;=J140,owoce[[#This Row],[dostawa_porzeczek]]+H140-J140,H140+owoce[[#This Row],[dostawa_porzeczek]])</f>
        <v>213</v>
      </c>
      <c r="I141">
        <f>MAX(owoce[[#This Row],[Magazyn_malin]:[Magazyn_porzeczek]])</f>
        <v>425</v>
      </c>
      <c r="J141">
        <f>LARGE(owoce[[#This Row],[Magazyn_malin]:[Magazyn_porzeczek]], 2)</f>
        <v>328</v>
      </c>
      <c r="K141">
        <f>IF(owoce[[#This Row],[1s]]=owoce[[#This Row],[Magazyn_malin]],1,IF(owoce[[#This Row],[1s]]=owoce[[#This Row],[magazyn_truskawek]],2,3))</f>
        <v>2</v>
      </c>
      <c r="L141" s="13">
        <f>IF(owoce[[#This Row],[2s]]=owoce[[#This Row],[Magazyn_malin]],1,IF(owoce[[#This Row],[2s]]=owoce[[#This Row],[magazyn_truskawek]],2,3))</f>
        <v>1</v>
      </c>
      <c r="M141" s="13">
        <f>owoce[[#This Row],[2d]]+owoce[[#This Row],[1d]]</f>
        <v>3</v>
      </c>
      <c r="N141" s="13" t="str">
        <f>IF(owoce[[#This Row],[s]]=3,"malinowo-truskawkowy",IF(owoce[[#This Row],[s]]=4,"malinowo-porzeczkowy", "truskawkowo-porzeczkowy"))</f>
        <v>malinowo-truskawkowy</v>
      </c>
      <c r="O141" s="13">
        <v>1</v>
      </c>
    </row>
    <row r="142" spans="1:15" x14ac:dyDescent="0.25">
      <c r="A142" s="1">
        <v>44092</v>
      </c>
      <c r="B142">
        <v>200</v>
      </c>
      <c r="C142">
        <v>307</v>
      </c>
      <c r="D142">
        <v>206</v>
      </c>
      <c r="E142">
        <f>IF(owoce[[#This Row],[dostawa_porzeczek]]&gt;owoce[[#This Row],[dostawa_truskawek]],1,0)*IF(owoce[[#This Row],[dostawa_porzeczek]]&gt;owoce[[#This Row],[dostawa_malin]],1,0)</f>
        <v>0</v>
      </c>
      <c r="F142">
        <f>IF(F141&gt;=J141,owoce[[#This Row],[dostawa_malin]]+F141-J141,F141+owoce[[#This Row],[dostawa_malin]])</f>
        <v>200</v>
      </c>
      <c r="G142">
        <f>IF(G141&gt;=J141,owoce[[#This Row],[dostawa_truskawek]]+G141-J141,G141+owoce[[#This Row],[dostawa_truskawek]])</f>
        <v>404</v>
      </c>
      <c r="H142">
        <f>IF(H141&gt;=J141,owoce[[#This Row],[dostawa_porzeczek]]+H141-J141,H141+owoce[[#This Row],[dostawa_porzeczek]])</f>
        <v>419</v>
      </c>
      <c r="I142">
        <f>MAX(owoce[[#This Row],[Magazyn_malin]:[Magazyn_porzeczek]])</f>
        <v>419</v>
      </c>
      <c r="J142">
        <f>LARGE(owoce[[#This Row],[Magazyn_malin]:[Magazyn_porzeczek]], 2)</f>
        <v>404</v>
      </c>
      <c r="K142">
        <f>IF(owoce[[#This Row],[1s]]=owoce[[#This Row],[Magazyn_malin]],1,IF(owoce[[#This Row],[1s]]=owoce[[#This Row],[magazyn_truskawek]],2,3))</f>
        <v>3</v>
      </c>
      <c r="L142" s="13">
        <f>IF(owoce[[#This Row],[2s]]=owoce[[#This Row],[Magazyn_malin]],1,IF(owoce[[#This Row],[2s]]=owoce[[#This Row],[magazyn_truskawek]],2,3))</f>
        <v>2</v>
      </c>
      <c r="M142" s="13">
        <f>owoce[[#This Row],[2d]]+owoce[[#This Row],[1d]]</f>
        <v>5</v>
      </c>
      <c r="N142" s="13" t="str">
        <f>IF(owoce[[#This Row],[s]]=3,"malinowo-truskawkowy",IF(owoce[[#This Row],[s]]=4,"malinowo-porzeczkowy", "truskawkowo-porzeczkowy"))</f>
        <v>truskawkowo-porzeczkowy</v>
      </c>
      <c r="O142" s="13">
        <v>1</v>
      </c>
    </row>
    <row r="143" spans="1:15" x14ac:dyDescent="0.25">
      <c r="A143" s="1">
        <v>44093</v>
      </c>
      <c r="B143">
        <v>201</v>
      </c>
      <c r="C143">
        <v>274</v>
      </c>
      <c r="D143">
        <v>210</v>
      </c>
      <c r="E143">
        <f>IF(owoce[[#This Row],[dostawa_porzeczek]]&gt;owoce[[#This Row],[dostawa_truskawek]],1,0)*IF(owoce[[#This Row],[dostawa_porzeczek]]&gt;owoce[[#This Row],[dostawa_malin]],1,0)</f>
        <v>0</v>
      </c>
      <c r="F143">
        <f>IF(F142&gt;=J142,owoce[[#This Row],[dostawa_malin]]+F142-J142,F142+owoce[[#This Row],[dostawa_malin]])</f>
        <v>401</v>
      </c>
      <c r="G143">
        <f>IF(G142&gt;=J142,owoce[[#This Row],[dostawa_truskawek]]+G142-J142,G142+owoce[[#This Row],[dostawa_truskawek]])</f>
        <v>274</v>
      </c>
      <c r="H143">
        <f>IF(H142&gt;=J142,owoce[[#This Row],[dostawa_porzeczek]]+H142-J142,H142+owoce[[#This Row],[dostawa_porzeczek]])</f>
        <v>225</v>
      </c>
      <c r="I143">
        <f>MAX(owoce[[#This Row],[Magazyn_malin]:[Magazyn_porzeczek]])</f>
        <v>401</v>
      </c>
      <c r="J143">
        <f>LARGE(owoce[[#This Row],[Magazyn_malin]:[Magazyn_porzeczek]], 2)</f>
        <v>274</v>
      </c>
      <c r="K143">
        <f>IF(owoce[[#This Row],[1s]]=owoce[[#This Row],[Magazyn_malin]],1,IF(owoce[[#This Row],[1s]]=owoce[[#This Row],[magazyn_truskawek]],2,3))</f>
        <v>1</v>
      </c>
      <c r="L143" s="13">
        <f>IF(owoce[[#This Row],[2s]]=owoce[[#This Row],[Magazyn_malin]],1,IF(owoce[[#This Row],[2s]]=owoce[[#This Row],[magazyn_truskawek]],2,3))</f>
        <v>2</v>
      </c>
      <c r="M143" s="13">
        <f>owoce[[#This Row],[2d]]+owoce[[#This Row],[1d]]</f>
        <v>3</v>
      </c>
      <c r="N143" s="13" t="str">
        <f>IF(owoce[[#This Row],[s]]=3,"malinowo-truskawkowy",IF(owoce[[#This Row],[s]]=4,"malinowo-porzeczkowy", "truskawkowo-porzeczkowy"))</f>
        <v>malinowo-truskawkowy</v>
      </c>
      <c r="O143" s="13">
        <v>1</v>
      </c>
    </row>
    <row r="144" spans="1:15" x14ac:dyDescent="0.25">
      <c r="A144" s="1">
        <v>44094</v>
      </c>
      <c r="B144">
        <v>269</v>
      </c>
      <c r="C144">
        <v>278</v>
      </c>
      <c r="D144">
        <v>228</v>
      </c>
      <c r="E144">
        <f>IF(owoce[[#This Row],[dostawa_porzeczek]]&gt;owoce[[#This Row],[dostawa_truskawek]],1,0)*IF(owoce[[#This Row],[dostawa_porzeczek]]&gt;owoce[[#This Row],[dostawa_malin]],1,0)</f>
        <v>0</v>
      </c>
      <c r="F144">
        <f>IF(F143&gt;=J143,owoce[[#This Row],[dostawa_malin]]+F143-J143,F143+owoce[[#This Row],[dostawa_malin]])</f>
        <v>396</v>
      </c>
      <c r="G144">
        <f>IF(G143&gt;=J143,owoce[[#This Row],[dostawa_truskawek]]+G143-J143,G143+owoce[[#This Row],[dostawa_truskawek]])</f>
        <v>278</v>
      </c>
      <c r="H144">
        <f>IF(H143&gt;=J143,owoce[[#This Row],[dostawa_porzeczek]]+H143-J143,H143+owoce[[#This Row],[dostawa_porzeczek]])</f>
        <v>453</v>
      </c>
      <c r="I144">
        <f>MAX(owoce[[#This Row],[Magazyn_malin]:[Magazyn_porzeczek]])</f>
        <v>453</v>
      </c>
      <c r="J144">
        <f>LARGE(owoce[[#This Row],[Magazyn_malin]:[Magazyn_porzeczek]], 2)</f>
        <v>396</v>
      </c>
      <c r="K144">
        <f>IF(owoce[[#This Row],[1s]]=owoce[[#This Row],[Magazyn_malin]],1,IF(owoce[[#This Row],[1s]]=owoce[[#This Row],[magazyn_truskawek]],2,3))</f>
        <v>3</v>
      </c>
      <c r="L144" s="13">
        <f>IF(owoce[[#This Row],[2s]]=owoce[[#This Row],[Magazyn_malin]],1,IF(owoce[[#This Row],[2s]]=owoce[[#This Row],[magazyn_truskawek]],2,3))</f>
        <v>1</v>
      </c>
      <c r="M144" s="13">
        <f>owoce[[#This Row],[2d]]+owoce[[#This Row],[1d]]</f>
        <v>4</v>
      </c>
      <c r="N144" s="13" t="str">
        <f>IF(owoce[[#This Row],[s]]=3,"malinowo-truskawkowy",IF(owoce[[#This Row],[s]]=4,"malinowo-porzeczkowy", "truskawkowo-porzeczkowy"))</f>
        <v>malinowo-porzeczkowy</v>
      </c>
      <c r="O144" s="13">
        <v>1</v>
      </c>
    </row>
    <row r="145" spans="1:15" x14ac:dyDescent="0.25">
      <c r="A145" s="1">
        <v>44095</v>
      </c>
      <c r="B145">
        <v>188</v>
      </c>
      <c r="C145">
        <v>195</v>
      </c>
      <c r="D145">
        <v>207</v>
      </c>
      <c r="E145">
        <f>IF(owoce[[#This Row],[dostawa_porzeczek]]&gt;owoce[[#This Row],[dostawa_truskawek]],1,0)*IF(owoce[[#This Row],[dostawa_porzeczek]]&gt;owoce[[#This Row],[dostawa_malin]],1,0)</f>
        <v>1</v>
      </c>
      <c r="F145">
        <f>IF(F144&gt;=J144,owoce[[#This Row],[dostawa_malin]]+F144-J144,F144+owoce[[#This Row],[dostawa_malin]])</f>
        <v>188</v>
      </c>
      <c r="G145">
        <f>IF(G144&gt;=J144,owoce[[#This Row],[dostawa_truskawek]]+G144-J144,G144+owoce[[#This Row],[dostawa_truskawek]])</f>
        <v>473</v>
      </c>
      <c r="H145">
        <f>IF(H144&gt;=J144,owoce[[#This Row],[dostawa_porzeczek]]+H144-J144,H144+owoce[[#This Row],[dostawa_porzeczek]])</f>
        <v>264</v>
      </c>
      <c r="I145">
        <f>MAX(owoce[[#This Row],[Magazyn_malin]:[Magazyn_porzeczek]])</f>
        <v>473</v>
      </c>
      <c r="J145">
        <f>LARGE(owoce[[#This Row],[Magazyn_malin]:[Magazyn_porzeczek]], 2)</f>
        <v>264</v>
      </c>
      <c r="K145">
        <f>IF(owoce[[#This Row],[1s]]=owoce[[#This Row],[Magazyn_malin]],1,IF(owoce[[#This Row],[1s]]=owoce[[#This Row],[magazyn_truskawek]],2,3))</f>
        <v>2</v>
      </c>
      <c r="L145" s="13">
        <f>IF(owoce[[#This Row],[2s]]=owoce[[#This Row],[Magazyn_malin]],1,IF(owoce[[#This Row],[2s]]=owoce[[#This Row],[magazyn_truskawek]],2,3))</f>
        <v>3</v>
      </c>
      <c r="M145" s="13">
        <f>owoce[[#This Row],[2d]]+owoce[[#This Row],[1d]]</f>
        <v>5</v>
      </c>
      <c r="N145" s="13" t="str">
        <f>IF(owoce[[#This Row],[s]]=3,"malinowo-truskawkowy",IF(owoce[[#This Row],[s]]=4,"malinowo-porzeczkowy", "truskawkowo-porzeczkowy"))</f>
        <v>truskawkowo-porzeczkowy</v>
      </c>
      <c r="O145" s="13">
        <v>1</v>
      </c>
    </row>
    <row r="146" spans="1:15" x14ac:dyDescent="0.25">
      <c r="A146" s="1">
        <v>44096</v>
      </c>
      <c r="B146">
        <v>142</v>
      </c>
      <c r="C146">
        <v>249</v>
      </c>
      <c r="D146">
        <v>202</v>
      </c>
      <c r="E146">
        <f>IF(owoce[[#This Row],[dostawa_porzeczek]]&gt;owoce[[#This Row],[dostawa_truskawek]],1,0)*IF(owoce[[#This Row],[dostawa_porzeczek]]&gt;owoce[[#This Row],[dostawa_malin]],1,0)</f>
        <v>0</v>
      </c>
      <c r="F146">
        <f>IF(F145&gt;=J145,owoce[[#This Row],[dostawa_malin]]+F145-J145,F145+owoce[[#This Row],[dostawa_malin]])</f>
        <v>330</v>
      </c>
      <c r="G146">
        <f>IF(G145&gt;=J145,owoce[[#This Row],[dostawa_truskawek]]+G145-J145,G145+owoce[[#This Row],[dostawa_truskawek]])</f>
        <v>458</v>
      </c>
      <c r="H146">
        <f>IF(H145&gt;=J145,owoce[[#This Row],[dostawa_porzeczek]]+H145-J145,H145+owoce[[#This Row],[dostawa_porzeczek]])</f>
        <v>202</v>
      </c>
      <c r="I146">
        <f>MAX(owoce[[#This Row],[Magazyn_malin]:[Magazyn_porzeczek]])</f>
        <v>458</v>
      </c>
      <c r="J146">
        <f>LARGE(owoce[[#This Row],[Magazyn_malin]:[Magazyn_porzeczek]], 2)</f>
        <v>330</v>
      </c>
      <c r="K146">
        <f>IF(owoce[[#This Row],[1s]]=owoce[[#This Row],[Magazyn_malin]],1,IF(owoce[[#This Row],[1s]]=owoce[[#This Row],[magazyn_truskawek]],2,3))</f>
        <v>2</v>
      </c>
      <c r="L146" s="13">
        <f>IF(owoce[[#This Row],[2s]]=owoce[[#This Row],[Magazyn_malin]],1,IF(owoce[[#This Row],[2s]]=owoce[[#This Row],[magazyn_truskawek]],2,3))</f>
        <v>1</v>
      </c>
      <c r="M146" s="13">
        <f>owoce[[#This Row],[2d]]+owoce[[#This Row],[1d]]</f>
        <v>3</v>
      </c>
      <c r="N146" s="13" t="str">
        <f>IF(owoce[[#This Row],[s]]=3,"malinowo-truskawkowy",IF(owoce[[#This Row],[s]]=4,"malinowo-porzeczkowy", "truskawkowo-porzeczkowy"))</f>
        <v>malinowo-truskawkowy</v>
      </c>
      <c r="O146" s="13">
        <v>1</v>
      </c>
    </row>
    <row r="147" spans="1:15" x14ac:dyDescent="0.25">
      <c r="A147" s="1">
        <v>44097</v>
      </c>
      <c r="B147">
        <v>232</v>
      </c>
      <c r="C147">
        <v>116</v>
      </c>
      <c r="D147">
        <v>195</v>
      </c>
      <c r="E147">
        <f>IF(owoce[[#This Row],[dostawa_porzeczek]]&gt;owoce[[#This Row],[dostawa_truskawek]],1,0)*IF(owoce[[#This Row],[dostawa_porzeczek]]&gt;owoce[[#This Row],[dostawa_malin]],1,0)</f>
        <v>0</v>
      </c>
      <c r="F147">
        <f>IF(F146&gt;=J146,owoce[[#This Row],[dostawa_malin]]+F146-J146,F146+owoce[[#This Row],[dostawa_malin]])</f>
        <v>232</v>
      </c>
      <c r="G147">
        <f>IF(G146&gt;=J146,owoce[[#This Row],[dostawa_truskawek]]+G146-J146,G146+owoce[[#This Row],[dostawa_truskawek]])</f>
        <v>244</v>
      </c>
      <c r="H147">
        <f>IF(H146&gt;=J146,owoce[[#This Row],[dostawa_porzeczek]]+H146-J146,H146+owoce[[#This Row],[dostawa_porzeczek]])</f>
        <v>397</v>
      </c>
      <c r="I147">
        <f>MAX(owoce[[#This Row],[Magazyn_malin]:[Magazyn_porzeczek]])</f>
        <v>397</v>
      </c>
      <c r="J147">
        <f>LARGE(owoce[[#This Row],[Magazyn_malin]:[Magazyn_porzeczek]], 2)</f>
        <v>244</v>
      </c>
      <c r="K147">
        <f>IF(owoce[[#This Row],[1s]]=owoce[[#This Row],[Magazyn_malin]],1,IF(owoce[[#This Row],[1s]]=owoce[[#This Row],[magazyn_truskawek]],2,3))</f>
        <v>3</v>
      </c>
      <c r="L147" s="13">
        <f>IF(owoce[[#This Row],[2s]]=owoce[[#This Row],[Magazyn_malin]],1,IF(owoce[[#This Row],[2s]]=owoce[[#This Row],[magazyn_truskawek]],2,3))</f>
        <v>2</v>
      </c>
      <c r="M147" s="13">
        <f>owoce[[#This Row],[2d]]+owoce[[#This Row],[1d]]</f>
        <v>5</v>
      </c>
      <c r="N147" s="13" t="str">
        <f>IF(owoce[[#This Row],[s]]=3,"malinowo-truskawkowy",IF(owoce[[#This Row],[s]]=4,"malinowo-porzeczkowy", "truskawkowo-porzeczkowy"))</f>
        <v>truskawkowo-porzeczkowy</v>
      </c>
      <c r="O147" s="13">
        <v>1</v>
      </c>
    </row>
    <row r="148" spans="1:15" x14ac:dyDescent="0.25">
      <c r="A148" s="1">
        <v>44098</v>
      </c>
      <c r="B148">
        <v>296</v>
      </c>
      <c r="C148">
        <v>102</v>
      </c>
      <c r="D148">
        <v>192</v>
      </c>
      <c r="E148">
        <f>IF(owoce[[#This Row],[dostawa_porzeczek]]&gt;owoce[[#This Row],[dostawa_truskawek]],1,0)*IF(owoce[[#This Row],[dostawa_porzeczek]]&gt;owoce[[#This Row],[dostawa_malin]],1,0)</f>
        <v>0</v>
      </c>
      <c r="F148">
        <f>IF(F147&gt;=J147,owoce[[#This Row],[dostawa_malin]]+F147-J147,F147+owoce[[#This Row],[dostawa_malin]])</f>
        <v>528</v>
      </c>
      <c r="G148">
        <f>IF(G147&gt;=J147,owoce[[#This Row],[dostawa_truskawek]]+G147-J147,G147+owoce[[#This Row],[dostawa_truskawek]])</f>
        <v>102</v>
      </c>
      <c r="H148">
        <f>IF(H147&gt;=J147,owoce[[#This Row],[dostawa_porzeczek]]+H147-J147,H147+owoce[[#This Row],[dostawa_porzeczek]])</f>
        <v>345</v>
      </c>
      <c r="I148">
        <f>MAX(owoce[[#This Row],[Magazyn_malin]:[Magazyn_porzeczek]])</f>
        <v>528</v>
      </c>
      <c r="J148">
        <f>LARGE(owoce[[#This Row],[Magazyn_malin]:[Magazyn_porzeczek]], 2)</f>
        <v>345</v>
      </c>
      <c r="K148">
        <f>IF(owoce[[#This Row],[1s]]=owoce[[#This Row],[Magazyn_malin]],1,IF(owoce[[#This Row],[1s]]=owoce[[#This Row],[magazyn_truskawek]],2,3))</f>
        <v>1</v>
      </c>
      <c r="L148" s="13">
        <f>IF(owoce[[#This Row],[2s]]=owoce[[#This Row],[Magazyn_malin]],1,IF(owoce[[#This Row],[2s]]=owoce[[#This Row],[magazyn_truskawek]],2,3))</f>
        <v>3</v>
      </c>
      <c r="M148" s="13">
        <f>owoce[[#This Row],[2d]]+owoce[[#This Row],[1d]]</f>
        <v>4</v>
      </c>
      <c r="N148" s="13" t="str">
        <f>IF(owoce[[#This Row],[s]]=3,"malinowo-truskawkowy",IF(owoce[[#This Row],[s]]=4,"malinowo-porzeczkowy", "truskawkowo-porzeczkowy"))</f>
        <v>malinowo-porzeczkowy</v>
      </c>
      <c r="O148" s="13">
        <v>1</v>
      </c>
    </row>
    <row r="149" spans="1:15" x14ac:dyDescent="0.25">
      <c r="A149" s="1">
        <v>44099</v>
      </c>
      <c r="B149">
        <v>161</v>
      </c>
      <c r="C149">
        <v>151</v>
      </c>
      <c r="D149">
        <v>216</v>
      </c>
      <c r="E149">
        <f>IF(owoce[[#This Row],[dostawa_porzeczek]]&gt;owoce[[#This Row],[dostawa_truskawek]],1,0)*IF(owoce[[#This Row],[dostawa_porzeczek]]&gt;owoce[[#This Row],[dostawa_malin]],1,0)</f>
        <v>1</v>
      </c>
      <c r="F149">
        <f>IF(F148&gt;=J148,owoce[[#This Row],[dostawa_malin]]+F148-J148,F148+owoce[[#This Row],[dostawa_malin]])</f>
        <v>344</v>
      </c>
      <c r="G149">
        <f>IF(G148&gt;=J148,owoce[[#This Row],[dostawa_truskawek]]+G148-J148,G148+owoce[[#This Row],[dostawa_truskawek]])</f>
        <v>253</v>
      </c>
      <c r="H149">
        <f>IF(H148&gt;=J148,owoce[[#This Row],[dostawa_porzeczek]]+H148-J148,H148+owoce[[#This Row],[dostawa_porzeczek]])</f>
        <v>216</v>
      </c>
      <c r="I149">
        <f>MAX(owoce[[#This Row],[Magazyn_malin]:[Magazyn_porzeczek]])</f>
        <v>344</v>
      </c>
      <c r="J149">
        <f>LARGE(owoce[[#This Row],[Magazyn_malin]:[Magazyn_porzeczek]], 2)</f>
        <v>253</v>
      </c>
      <c r="K149">
        <f>IF(owoce[[#This Row],[1s]]=owoce[[#This Row],[Magazyn_malin]],1,IF(owoce[[#This Row],[1s]]=owoce[[#This Row],[magazyn_truskawek]],2,3))</f>
        <v>1</v>
      </c>
      <c r="L149" s="13">
        <f>IF(owoce[[#This Row],[2s]]=owoce[[#This Row],[Magazyn_malin]],1,IF(owoce[[#This Row],[2s]]=owoce[[#This Row],[magazyn_truskawek]],2,3))</f>
        <v>2</v>
      </c>
      <c r="M149" s="13">
        <f>owoce[[#This Row],[2d]]+owoce[[#This Row],[1d]]</f>
        <v>3</v>
      </c>
      <c r="N149" s="13" t="str">
        <f>IF(owoce[[#This Row],[s]]=3,"malinowo-truskawkowy",IF(owoce[[#This Row],[s]]=4,"malinowo-porzeczkowy", "truskawkowo-porzeczkowy"))</f>
        <v>malinowo-truskawkowy</v>
      </c>
      <c r="O149" s="13">
        <v>1</v>
      </c>
    </row>
    <row r="150" spans="1:15" x14ac:dyDescent="0.25">
      <c r="A150" s="1">
        <v>44100</v>
      </c>
      <c r="B150">
        <v>162</v>
      </c>
      <c r="C150">
        <v>261</v>
      </c>
      <c r="D150">
        <v>184</v>
      </c>
      <c r="E150">
        <f>IF(owoce[[#This Row],[dostawa_porzeczek]]&gt;owoce[[#This Row],[dostawa_truskawek]],1,0)*IF(owoce[[#This Row],[dostawa_porzeczek]]&gt;owoce[[#This Row],[dostawa_malin]],1,0)</f>
        <v>0</v>
      </c>
      <c r="F150">
        <f>IF(F149&gt;=J149,owoce[[#This Row],[dostawa_malin]]+F149-J149,F149+owoce[[#This Row],[dostawa_malin]])</f>
        <v>253</v>
      </c>
      <c r="G150">
        <f>IF(G149&gt;=J149,owoce[[#This Row],[dostawa_truskawek]]+G149-J149,G149+owoce[[#This Row],[dostawa_truskawek]])</f>
        <v>261</v>
      </c>
      <c r="H150">
        <f>IF(H149&gt;=J149,owoce[[#This Row],[dostawa_porzeczek]]+H149-J149,H149+owoce[[#This Row],[dostawa_porzeczek]])</f>
        <v>400</v>
      </c>
      <c r="I150">
        <f>MAX(owoce[[#This Row],[Magazyn_malin]:[Magazyn_porzeczek]])</f>
        <v>400</v>
      </c>
      <c r="J150">
        <f>LARGE(owoce[[#This Row],[Magazyn_malin]:[Magazyn_porzeczek]], 2)</f>
        <v>261</v>
      </c>
      <c r="K150">
        <f>IF(owoce[[#This Row],[1s]]=owoce[[#This Row],[Magazyn_malin]],1,IF(owoce[[#This Row],[1s]]=owoce[[#This Row],[magazyn_truskawek]],2,3))</f>
        <v>3</v>
      </c>
      <c r="L150" s="13">
        <f>IF(owoce[[#This Row],[2s]]=owoce[[#This Row],[Magazyn_malin]],1,IF(owoce[[#This Row],[2s]]=owoce[[#This Row],[magazyn_truskawek]],2,3))</f>
        <v>2</v>
      </c>
      <c r="M150" s="13">
        <f>owoce[[#This Row],[2d]]+owoce[[#This Row],[1d]]</f>
        <v>5</v>
      </c>
      <c r="N150" s="13" t="str">
        <f>IF(owoce[[#This Row],[s]]=3,"malinowo-truskawkowy",IF(owoce[[#This Row],[s]]=4,"malinowo-porzeczkowy", "truskawkowo-porzeczkowy"))</f>
        <v>truskawkowo-porzeczkowy</v>
      </c>
      <c r="O150" s="13">
        <v>1</v>
      </c>
    </row>
    <row r="151" spans="1:15" x14ac:dyDescent="0.25">
      <c r="A151" s="1">
        <v>44101</v>
      </c>
      <c r="B151">
        <v>216</v>
      </c>
      <c r="C151">
        <v>147</v>
      </c>
      <c r="D151">
        <v>204</v>
      </c>
      <c r="E151">
        <f>IF(owoce[[#This Row],[dostawa_porzeczek]]&gt;owoce[[#This Row],[dostawa_truskawek]],1,0)*IF(owoce[[#This Row],[dostawa_porzeczek]]&gt;owoce[[#This Row],[dostawa_malin]],1,0)</f>
        <v>0</v>
      </c>
      <c r="F151">
        <f>IF(F150&gt;=J150,owoce[[#This Row],[dostawa_malin]]+F150-J150,F150+owoce[[#This Row],[dostawa_malin]])</f>
        <v>469</v>
      </c>
      <c r="G151">
        <f>IF(G150&gt;=J150,owoce[[#This Row],[dostawa_truskawek]]+G150-J150,G150+owoce[[#This Row],[dostawa_truskawek]])</f>
        <v>147</v>
      </c>
      <c r="H151">
        <f>IF(H150&gt;=J150,owoce[[#This Row],[dostawa_porzeczek]]+H150-J150,H150+owoce[[#This Row],[dostawa_porzeczek]])</f>
        <v>343</v>
      </c>
      <c r="I151">
        <f>MAX(owoce[[#This Row],[Magazyn_malin]:[Magazyn_porzeczek]])</f>
        <v>469</v>
      </c>
      <c r="J151">
        <f>LARGE(owoce[[#This Row],[Magazyn_malin]:[Magazyn_porzeczek]], 2)</f>
        <v>343</v>
      </c>
      <c r="K151">
        <f>IF(owoce[[#This Row],[1s]]=owoce[[#This Row],[Magazyn_malin]],1,IF(owoce[[#This Row],[1s]]=owoce[[#This Row],[magazyn_truskawek]],2,3))</f>
        <v>1</v>
      </c>
      <c r="L151" s="13">
        <f>IF(owoce[[#This Row],[2s]]=owoce[[#This Row],[Magazyn_malin]],1,IF(owoce[[#This Row],[2s]]=owoce[[#This Row],[magazyn_truskawek]],2,3))</f>
        <v>3</v>
      </c>
      <c r="M151" s="13">
        <f>owoce[[#This Row],[2d]]+owoce[[#This Row],[1d]]</f>
        <v>4</v>
      </c>
      <c r="N151" s="13" t="str">
        <f>IF(owoce[[#This Row],[s]]=3,"malinowo-truskawkowy",IF(owoce[[#This Row],[s]]=4,"malinowo-porzeczkowy", "truskawkowo-porzeczkowy"))</f>
        <v>malinowo-porzeczkowy</v>
      </c>
      <c r="O151" s="13">
        <v>1</v>
      </c>
    </row>
    <row r="152" spans="1:15" x14ac:dyDescent="0.25">
      <c r="A152" s="1">
        <v>44102</v>
      </c>
      <c r="B152">
        <v>282</v>
      </c>
      <c r="C152">
        <v>297</v>
      </c>
      <c r="D152">
        <v>195</v>
      </c>
      <c r="E152">
        <f>IF(owoce[[#This Row],[dostawa_porzeczek]]&gt;owoce[[#This Row],[dostawa_truskawek]],1,0)*IF(owoce[[#This Row],[dostawa_porzeczek]]&gt;owoce[[#This Row],[dostawa_malin]],1,0)</f>
        <v>0</v>
      </c>
      <c r="F152">
        <f>IF(F151&gt;=J151,owoce[[#This Row],[dostawa_malin]]+F151-J151,F151+owoce[[#This Row],[dostawa_malin]])</f>
        <v>408</v>
      </c>
      <c r="G152">
        <f>IF(G151&gt;=J151,owoce[[#This Row],[dostawa_truskawek]]+G151-J151,G151+owoce[[#This Row],[dostawa_truskawek]])</f>
        <v>444</v>
      </c>
      <c r="H152">
        <f>IF(H151&gt;=J151,owoce[[#This Row],[dostawa_porzeczek]]+H151-J151,H151+owoce[[#This Row],[dostawa_porzeczek]])</f>
        <v>195</v>
      </c>
      <c r="I152">
        <f>MAX(owoce[[#This Row],[Magazyn_malin]:[Magazyn_porzeczek]])</f>
        <v>444</v>
      </c>
      <c r="J152">
        <f>LARGE(owoce[[#This Row],[Magazyn_malin]:[Magazyn_porzeczek]], 2)</f>
        <v>408</v>
      </c>
      <c r="K152">
        <f>IF(owoce[[#This Row],[1s]]=owoce[[#This Row],[Magazyn_malin]],1,IF(owoce[[#This Row],[1s]]=owoce[[#This Row],[magazyn_truskawek]],2,3))</f>
        <v>2</v>
      </c>
      <c r="L152" s="13">
        <f>IF(owoce[[#This Row],[2s]]=owoce[[#This Row],[Magazyn_malin]],1,IF(owoce[[#This Row],[2s]]=owoce[[#This Row],[magazyn_truskawek]],2,3))</f>
        <v>1</v>
      </c>
      <c r="M152" s="13">
        <f>owoce[[#This Row],[2d]]+owoce[[#This Row],[1d]]</f>
        <v>3</v>
      </c>
      <c r="N152" s="13" t="str">
        <f>IF(owoce[[#This Row],[s]]=3,"malinowo-truskawkowy",IF(owoce[[#This Row],[s]]=4,"malinowo-porzeczkowy", "truskawkowo-porzeczkowy"))</f>
        <v>malinowo-truskawkowy</v>
      </c>
      <c r="O152" s="13">
        <v>1</v>
      </c>
    </row>
    <row r="153" spans="1:15" x14ac:dyDescent="0.25">
      <c r="A153" s="1">
        <v>44103</v>
      </c>
      <c r="B153">
        <v>214</v>
      </c>
      <c r="C153">
        <v>198</v>
      </c>
      <c r="D153">
        <v>200</v>
      </c>
      <c r="E153">
        <f>IF(owoce[[#This Row],[dostawa_porzeczek]]&gt;owoce[[#This Row],[dostawa_truskawek]],1,0)*IF(owoce[[#This Row],[dostawa_porzeczek]]&gt;owoce[[#This Row],[dostawa_malin]],1,0)</f>
        <v>0</v>
      </c>
      <c r="F153">
        <f>IF(F152&gt;=J152,owoce[[#This Row],[dostawa_malin]]+F152-J152,F152+owoce[[#This Row],[dostawa_malin]])</f>
        <v>214</v>
      </c>
      <c r="G153">
        <f>IF(G152&gt;=J152,owoce[[#This Row],[dostawa_truskawek]]+G152-J152,G152+owoce[[#This Row],[dostawa_truskawek]])</f>
        <v>234</v>
      </c>
      <c r="H153">
        <f>IF(H152&gt;=J152,owoce[[#This Row],[dostawa_porzeczek]]+H152-J152,H152+owoce[[#This Row],[dostawa_porzeczek]])</f>
        <v>395</v>
      </c>
      <c r="I153">
        <f>MAX(owoce[[#This Row],[Magazyn_malin]:[Magazyn_porzeczek]])</f>
        <v>395</v>
      </c>
      <c r="J153">
        <f>LARGE(owoce[[#This Row],[Magazyn_malin]:[Magazyn_porzeczek]], 2)</f>
        <v>234</v>
      </c>
      <c r="K153">
        <f>IF(owoce[[#This Row],[1s]]=owoce[[#This Row],[Magazyn_malin]],1,IF(owoce[[#This Row],[1s]]=owoce[[#This Row],[magazyn_truskawek]],2,3))</f>
        <v>3</v>
      </c>
      <c r="L153" s="13">
        <f>IF(owoce[[#This Row],[2s]]=owoce[[#This Row],[Magazyn_malin]],1,IF(owoce[[#This Row],[2s]]=owoce[[#This Row],[magazyn_truskawek]],2,3))</f>
        <v>2</v>
      </c>
      <c r="M153" s="13">
        <f>owoce[[#This Row],[2d]]+owoce[[#This Row],[1d]]</f>
        <v>5</v>
      </c>
      <c r="N153" s="13" t="str">
        <f>IF(owoce[[#This Row],[s]]=3,"malinowo-truskawkowy",IF(owoce[[#This Row],[s]]=4,"malinowo-porzeczkowy", "truskawkowo-porzeczkowy"))</f>
        <v>truskawkowo-porzeczkowy</v>
      </c>
      <c r="O153" s="13">
        <v>1</v>
      </c>
    </row>
    <row r="154" spans="1:15" x14ac:dyDescent="0.25">
      <c r="A154" s="1">
        <v>44104</v>
      </c>
      <c r="B154">
        <v>289</v>
      </c>
      <c r="C154">
        <v>290</v>
      </c>
      <c r="D154">
        <v>190</v>
      </c>
      <c r="E154">
        <f>IF(owoce[[#This Row],[dostawa_porzeczek]]&gt;owoce[[#This Row],[dostawa_truskawek]],1,0)*IF(owoce[[#This Row],[dostawa_porzeczek]]&gt;owoce[[#This Row],[dostawa_malin]],1,0)</f>
        <v>0</v>
      </c>
      <c r="F154">
        <f>IF(F153&gt;=J153,owoce[[#This Row],[dostawa_malin]]+F153-J153,F153+owoce[[#This Row],[dostawa_malin]])</f>
        <v>503</v>
      </c>
      <c r="G154">
        <f>IF(G153&gt;=J153,owoce[[#This Row],[dostawa_truskawek]]+G153-J153,G153+owoce[[#This Row],[dostawa_truskawek]])</f>
        <v>290</v>
      </c>
      <c r="H154">
        <f>IF(H153&gt;=J153,owoce[[#This Row],[dostawa_porzeczek]]+H153-J153,H153+owoce[[#This Row],[dostawa_porzeczek]])</f>
        <v>351</v>
      </c>
      <c r="I154">
        <f>MAX(owoce[[#This Row],[Magazyn_malin]:[Magazyn_porzeczek]])</f>
        <v>503</v>
      </c>
      <c r="J154">
        <f>LARGE(owoce[[#This Row],[Magazyn_malin]:[Magazyn_porzeczek]], 2)</f>
        <v>351</v>
      </c>
      <c r="K154">
        <f>IF(owoce[[#This Row],[1s]]=owoce[[#This Row],[Magazyn_malin]],1,IF(owoce[[#This Row],[1s]]=owoce[[#This Row],[magazyn_truskawek]],2,3))</f>
        <v>1</v>
      </c>
      <c r="L154" s="13">
        <f>IF(owoce[[#This Row],[2s]]=owoce[[#This Row],[Magazyn_malin]],1,IF(owoce[[#This Row],[2s]]=owoce[[#This Row],[magazyn_truskawek]],2,3))</f>
        <v>3</v>
      </c>
      <c r="M154" s="13">
        <f>owoce[[#This Row],[2d]]+owoce[[#This Row],[1d]]</f>
        <v>4</v>
      </c>
      <c r="N154" s="13" t="str">
        <f>IF(owoce[[#This Row],[s]]=3,"malinowo-truskawkowy",IF(owoce[[#This Row],[s]]=4,"malinowo-porzeczkowy", "truskawkowo-porzeczkowy"))</f>
        <v>malinowo-porzeczkowy</v>
      </c>
      <c r="O154" s="13">
        <v>1</v>
      </c>
    </row>
    <row r="155" spans="1:15" x14ac:dyDescent="0.25">
      <c r="A155" s="1"/>
      <c r="E155" s="13">
        <f>SUM(owoce[7_2])</f>
        <v>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t o p L V y L 1 h J 2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Z 5 p R j C m S F U B j 7 F Z a e P t s f C L u p 9 d O o x d D G Z Q 5 k j U D e H 8 Q D U E s D B B Q A A g A I A L a K S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i k t X U Z q r m V k B A A A 4 A g A A E w A c A E Z v c m 1 1 b G F z L 1 N l Y 3 R p b 2 4 x L m 0 g o h g A K K A U A A A A A A A A A A A A A A A A A A A A A A A A A A A A j V D B T g I x E D 1 L s v / Q r B d I m g 2 s 6 E G y B w M a v R A N e J E 1 p u 6 O W G g 7 m 7 b r u k u 4 8 E u c T L w R / s s q R s R o Y i + d N 2 / m z b w x k F i O i g w 2 f 6 v j 1 b y a e W Q a U o I F J k A i I s B 6 N e L e + k W v l u l 6 g S 7 Z N U 9 B D 5 N c g r L 1 M y 4 g 6 K K y D p i 6 3 z 2 O r w 1 o E 0 9 Q M R M b z H U C s Y Y M T R y G k k 1 Y 2 A w P i N 4 F H + M C + 2 z 9 B h 3 1 Q H D J L e j I 3 / M p 6 a L I p T J R m 5 J T l W D K 1 T h q h Y d N S q 5 y t D C w p Y B o G w Z 9 V H D b o J u 1 9 / 0 + G 6 8 X q 2 U x 5 Q R J h m l R r l 9 N h a q U D l U c J Q f f e R q y e 9 d 7 q V E 6 o X N g q f N Q / z J N y e i T O h F i k D D B t I m s z r 8 P u n F K y t 0 R i S 2 z r e R Q M 2 U e U M u N j 2 G Z g a n / b y 0 6 m / k p s 8 w d w U k C c T H M K X F J N J Y V 7 E 4 y w Z V j L 5 Q 9 a g f v 0 j u 0 W 9 B M W Q H T v 0 s y 1 B U k 1 c + S e c O r c f W 7 s 8 4 b U E s B A i 0 A F A A C A A g A t o p L V y L 1 h J 2 i A A A A 9 g A A A B I A A A A A A A A A A A A A A A A A A A A A A E N v b m Z p Z y 9 Q Y W N r Y W d l L n h t b F B L A Q I t A B Q A A g A I A L a K S 1 c P y u m r p A A A A O k A A A A T A A A A A A A A A A A A A A A A A O 4 A A A B b Q 2 9 u d G V u d F 9 U e X B l c 1 0 u e G 1 s U E s B A i 0 A F A A C A A g A t o p L V 1 G a q 5 l Z A Q A A O A I A A B M A A A A A A A A A A A A A A A A A 3 w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Q o A A A A A A A A v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d v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x V D E 1 O j I x O j Q 0 L j M 0 N j E 1 M j J a I i A v P j x F b n R y e S B U e X B l P S J G a W x s Q 2 9 s d W 1 u V H l w Z X M i I F Z h b H V l P S J z Q 1 F N R E F 3 P T 0 i I C 8 + P E V u d H J 5 I F R 5 c G U 9 I k Z p b G x D b 2 x 1 b W 5 O Y W 1 l c y I g V m F s d W U 9 I n N b J n F 1 b 3 Q 7 Z G F 0 Y S Z x d W 9 0 O y w m c X V v d D t k b 3 N 0 Y X d h X 2 1 h b G l u J n F 1 b 3 Q 7 L C Z x d W 9 0 O 2 R v c 3 R h d 2 F f d H J 1 c 2 t h d 2 V r J n F 1 b 3 Q 7 L C Z x d W 9 0 O 2 R v c 3 R h d 2 F f c G 9 y e m V j e m V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v Y 2 U v Q X V 0 b 1 J l b W 9 2 Z W R D b 2 x 1 b W 5 z M S 5 7 Z G F 0 Y S w w f S Z x d W 9 0 O y w m c X V v d D t T Z W N 0 a W 9 u M S 9 v d 2 9 j Z S 9 B d X R v U m V t b 3 Z l Z E N v b H V t b n M x L n t k b 3 N 0 Y X d h X 2 1 h b G l u L D F 9 J n F 1 b 3 Q 7 L C Z x d W 9 0 O 1 N l Y 3 R p b 2 4 x L 2 9 3 b 2 N l L 0 F 1 d G 9 S Z W 1 v d m V k Q 2 9 s d W 1 u c z E u e 2 R v c 3 R h d 2 F f d H J 1 c 2 t h d 2 V r L D J 9 J n F 1 b 3 Q 7 L C Z x d W 9 0 O 1 N l Y 3 R p b 2 4 x L 2 9 3 b 2 N l L 0 F 1 d G 9 S Z W 1 v d m V k Q 2 9 s d W 1 u c z E u e 2 R v c 3 R h d 2 F f c G 9 y e m V j e m V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2 N l L 0 F 1 d G 9 S Z W 1 v d m V k Q 2 9 s d W 1 u c z E u e 2 R h d G E s M H 0 m c X V v d D s s J n F 1 b 3 Q 7 U 2 V j d G l v b j E v b 3 d v Y 2 U v Q X V 0 b 1 J l b W 9 2 Z W R D b 2 x 1 b W 5 z M S 5 7 Z G 9 z d G F 3 Y V 9 t Y W x p b i w x f S Z x d W 9 0 O y w m c X V v d D t T Z W N 0 a W 9 u M S 9 v d 2 9 j Z S 9 B d X R v U m V t b 3 Z l Z E N v b H V t b n M x L n t k b 3 N 0 Y X d h X 3 R y d X N r Y X d l a y w y f S Z x d W 9 0 O y w m c X V v d D t T Z W N 0 a W 9 u M S 9 v d 2 9 j Z S 9 B d X R v U m V t b 3 Z l Z E N v b H V t b n M x L n t k b 3 N 0 Y X d h X 3 B v c n p l Y 3 p l a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d v Y 2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h M g q 2 W m 6 0 C a d A C C C P r U M Q A A A A A C A A A A A A A Q Z g A A A A E A A C A A A A C 1 Y f d b 0 J N 0 1 m 5 b U K 1 p L W J J d r h d w o / s J M y B Z s X F / r + u b w A A A A A O g A A A A A I A A C A A A A B Q Q l D g 1 Y F 1 V E r 1 Y O c U k 1 O U 6 g y O g V m e t G 4 v L L 5 8 C e 9 / g F A A A A D b K 2 T 9 7 B k p V M q r H g 6 B G D e b T q G N t 5 e w P L H H U c 2 Y / V t p l 5 1 H p L j r 3 a Q F U 5 Q o h u s X Z G z 4 R o i l 0 I H Z W g X N 4 a E h P 4 X 2 A X P o G V 6 d L r z y m W 1 q 5 o n W C U A A A A C 9 b Z n x N 6 X U 5 z D I P W F G q p Y D 9 D t 5 O d k L / 4 5 w m 8 C G i K y Z H b l J P g i T 6 z l J w 1 p 2 S v r v H l U u I S A w k C 3 Z + M c X B 5 S O k l 5 G < / D a t a M a s h u p > 
</file>

<file path=customXml/itemProps1.xml><?xml version="1.0" encoding="utf-8"?>
<ds:datastoreItem xmlns:ds="http://schemas.openxmlformats.org/officeDocument/2006/customXml" ds:itemID="{5E909E20-C3C5-4E58-B75B-C3C317DEAD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7_1</vt:lpstr>
      <vt:lpstr>7_3</vt:lpstr>
      <vt:lpstr>Arkusz10</vt:lpstr>
      <vt:lpstr>Arkusz11</vt:lpstr>
      <vt:lpstr>Arkusz12</vt:lpstr>
      <vt:lpstr>owoce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Szef</dc:creator>
  <cp:lastModifiedBy>LuBieSteJKi ,</cp:lastModifiedBy>
  <dcterms:created xsi:type="dcterms:W3CDTF">2015-06-05T18:17:20Z</dcterms:created>
  <dcterms:modified xsi:type="dcterms:W3CDTF">2023-10-11T17:00:04Z</dcterms:modified>
</cp:coreProperties>
</file>