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onas\source\repos\22maja2023r_nowa\22maja2023r_nowa\"/>
    </mc:Choice>
  </mc:AlternateContent>
  <xr:revisionPtr revIDLastSave="0" documentId="13_ncr:1_{2C08E74C-F452-4F26-B2D2-06E7D0239A0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6.1" sheetId="4" r:id="rId1"/>
    <sheet name="6.2" sheetId="6" r:id="rId2"/>
    <sheet name="6.3" sheetId="11" r:id="rId3"/>
    <sheet name="6.4" sheetId="14" r:id="rId4"/>
    <sheet name="owoce" sheetId="3" r:id="rId5"/>
  </sheets>
  <definedNames>
    <definedName name="DaneTablicy_1">_xlfn.ANCHORARRAY(owoce!$M$157)</definedName>
    <definedName name="ExternalData_1" localSheetId="4" hidden="1">owoce!$A$1:$D$154</definedName>
  </definedNames>
  <calcPr calcId="191029"/>
  <pivotCaches>
    <pivotCache cacheId="3" r:id="rId6"/>
    <pivotCache cacheId="9" r:id="rId7"/>
    <pivotCache cacheId="24" r:id="rId8"/>
    <pivotCache cacheId="3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2" i="3"/>
  <c r="I2" i="3"/>
  <c r="G3" i="3" s="1"/>
  <c r="H2" i="3"/>
  <c r="E157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4" i="6"/>
  <c r="F3" i="3" l="1"/>
  <c r="H3" i="3" s="1"/>
  <c r="E3" i="3"/>
  <c r="I3" i="3" l="1"/>
  <c r="G4" i="3" s="1"/>
  <c r="E4" i="3" l="1"/>
  <c r="F4" i="3"/>
  <c r="I4" i="3" s="1"/>
  <c r="H4" i="3" l="1"/>
  <c r="F5" i="3"/>
  <c r="G5" i="3"/>
  <c r="E5" i="3"/>
  <c r="H5" i="3" l="1"/>
  <c r="I5" i="3"/>
  <c r="F6" i="3" s="1"/>
  <c r="G6" i="3" l="1"/>
  <c r="E6" i="3"/>
  <c r="I6" i="3" s="1"/>
  <c r="E7" i="3" s="1"/>
  <c r="G7" i="3" l="1"/>
  <c r="F7" i="3"/>
  <c r="H6" i="3"/>
  <c r="I7" i="3" l="1"/>
  <c r="E8" i="3" s="1"/>
  <c r="H7" i="3"/>
  <c r="G8" i="3" l="1"/>
  <c r="F8" i="3"/>
  <c r="H8" i="3" s="1"/>
  <c r="I8" i="3" l="1"/>
  <c r="E9" i="3" s="1"/>
  <c r="G9" i="3"/>
  <c r="F9" i="3" l="1"/>
  <c r="H9" i="3" s="1"/>
  <c r="I9" i="3"/>
  <c r="E10" i="3" s="1"/>
  <c r="F10" i="3" l="1"/>
  <c r="G10" i="3"/>
  <c r="I10" i="3" l="1"/>
  <c r="E11" i="3" s="1"/>
  <c r="H10" i="3"/>
  <c r="F11" i="3" l="1"/>
  <c r="G11" i="3"/>
  <c r="H11" i="3" l="1"/>
  <c r="I11" i="3"/>
  <c r="E12" i="3" l="1"/>
  <c r="F12" i="3"/>
  <c r="G12" i="3"/>
  <c r="I12" i="3" l="1"/>
  <c r="E13" i="3" s="1"/>
  <c r="H12" i="3"/>
  <c r="F13" i="3" l="1"/>
  <c r="G13" i="3"/>
  <c r="H13" i="3" l="1"/>
  <c r="I13" i="3"/>
  <c r="E14" i="3" s="1"/>
  <c r="F14" i="3" l="1"/>
  <c r="I14" i="3" s="1"/>
  <c r="E15" i="3" s="1"/>
  <c r="G14" i="3"/>
  <c r="G15" i="3" l="1"/>
  <c r="F15" i="3"/>
  <c r="H15" i="3" s="1"/>
  <c r="H14" i="3"/>
  <c r="I15" i="3" l="1"/>
  <c r="E16" i="3" s="1"/>
  <c r="F16" i="3" l="1"/>
  <c r="G16" i="3"/>
  <c r="H16" i="3" l="1"/>
  <c r="I16" i="3"/>
  <c r="E17" i="3" s="1"/>
  <c r="F17" i="3" l="1"/>
  <c r="G17" i="3"/>
  <c r="I17" i="3"/>
  <c r="E18" i="3" s="1"/>
  <c r="H17" i="3"/>
  <c r="G18" i="3" l="1"/>
  <c r="F18" i="3"/>
  <c r="I18" i="3" l="1"/>
  <c r="E19" i="3" s="1"/>
  <c r="H18" i="3"/>
  <c r="G19" i="3" l="1"/>
  <c r="F19" i="3"/>
  <c r="I19" i="3" l="1"/>
  <c r="E20" i="3" s="1"/>
  <c r="H19" i="3"/>
  <c r="G20" i="3" l="1"/>
  <c r="F20" i="3"/>
  <c r="H20" i="3" s="1"/>
  <c r="I20" i="3" l="1"/>
  <c r="E21" i="3" s="1"/>
  <c r="G21" i="3" l="1"/>
  <c r="F21" i="3"/>
  <c r="H21" i="3"/>
  <c r="I21" i="3"/>
  <c r="E22" i="3" s="1"/>
  <c r="F22" i="3" l="1"/>
  <c r="I22" i="3" s="1"/>
  <c r="E23" i="3" s="1"/>
  <c r="G22" i="3"/>
  <c r="G23" i="3" l="1"/>
  <c r="F23" i="3"/>
  <c r="H22" i="3"/>
  <c r="H23" i="3" l="1"/>
  <c r="I23" i="3"/>
  <c r="E24" i="3" s="1"/>
  <c r="G24" i="3" l="1"/>
  <c r="F24" i="3"/>
  <c r="I24" i="3" l="1"/>
  <c r="E25" i="3" s="1"/>
  <c r="H24" i="3"/>
  <c r="G25" i="3" l="1"/>
  <c r="F25" i="3"/>
  <c r="I25" i="3" l="1"/>
  <c r="E26" i="3" s="1"/>
  <c r="H25" i="3"/>
  <c r="G26" i="3" l="1"/>
  <c r="F26" i="3"/>
  <c r="I26" i="3" l="1"/>
  <c r="E27" i="3" s="1"/>
  <c r="H26" i="3"/>
  <c r="G27" i="3" l="1"/>
  <c r="F27" i="3"/>
  <c r="H27" i="3" l="1"/>
  <c r="I27" i="3"/>
  <c r="E28" i="3" s="1"/>
  <c r="G28" i="3" l="1"/>
  <c r="F28" i="3"/>
  <c r="I28" i="3" l="1"/>
  <c r="E29" i="3" s="1"/>
  <c r="H28" i="3"/>
  <c r="G29" i="3" l="1"/>
  <c r="I29" i="3"/>
  <c r="E30" i="3" s="1"/>
  <c r="F29" i="3"/>
  <c r="H29" i="3" l="1"/>
  <c r="F30" i="3"/>
  <c r="I30" i="3" s="1"/>
  <c r="E31" i="3" s="1"/>
  <c r="G30" i="3"/>
  <c r="G31" i="3" l="1"/>
  <c r="F31" i="3"/>
  <c r="H30" i="3"/>
  <c r="H31" i="3" l="1"/>
  <c r="I31" i="3"/>
  <c r="E32" i="3" s="1"/>
  <c r="F32" i="3" l="1"/>
  <c r="G32" i="3"/>
  <c r="H32" i="3" l="1"/>
  <c r="I32" i="3"/>
  <c r="E33" i="3" s="1"/>
  <c r="G33" i="3" l="1"/>
  <c r="F33" i="3"/>
  <c r="H33" i="3" s="1"/>
  <c r="I33" i="3" l="1"/>
  <c r="E34" i="3" s="1"/>
  <c r="F34" i="3" l="1"/>
  <c r="G34" i="3"/>
  <c r="H34" i="3" l="1"/>
  <c r="I34" i="3"/>
  <c r="E35" i="3" s="1"/>
  <c r="G35" i="3" l="1"/>
  <c r="F35" i="3"/>
  <c r="H35" i="3" l="1"/>
  <c r="I35" i="3"/>
  <c r="E36" i="3" s="1"/>
  <c r="G36" i="3" l="1"/>
  <c r="F36" i="3"/>
  <c r="H36" i="3" l="1"/>
  <c r="I36" i="3"/>
  <c r="E37" i="3" s="1"/>
  <c r="G37" i="3" l="1"/>
  <c r="F37" i="3"/>
  <c r="I37" i="3" l="1"/>
  <c r="E38" i="3" s="1"/>
  <c r="H37" i="3"/>
  <c r="G38" i="3" l="1"/>
  <c r="F38" i="3"/>
  <c r="H38" i="3" l="1"/>
  <c r="I38" i="3"/>
  <c r="E39" i="3" s="1"/>
  <c r="G39" i="3" l="1"/>
  <c r="F39" i="3"/>
  <c r="I39" i="3" l="1"/>
  <c r="E40" i="3" s="1"/>
  <c r="H39" i="3"/>
  <c r="G40" i="3" l="1"/>
  <c r="F40" i="3"/>
  <c r="H40" i="3" l="1"/>
  <c r="I40" i="3"/>
  <c r="E41" i="3" s="1"/>
  <c r="G41" i="3" l="1"/>
  <c r="I41" i="3"/>
  <c r="E42" i="3" s="1"/>
  <c r="F41" i="3"/>
  <c r="H41" i="3" s="1"/>
  <c r="F42" i="3" l="1"/>
  <c r="G42" i="3"/>
  <c r="I42" i="3" l="1"/>
  <c r="E43" i="3" s="1"/>
  <c r="H42" i="3"/>
  <c r="G43" i="3" l="1"/>
  <c r="F43" i="3"/>
  <c r="H43" i="3" l="1"/>
  <c r="I43" i="3"/>
  <c r="E44" i="3" s="1"/>
  <c r="G44" i="3" l="1"/>
  <c r="I44" i="3"/>
  <c r="E45" i="3" s="1"/>
  <c r="F44" i="3"/>
  <c r="H44" i="3" l="1"/>
  <c r="F45" i="3"/>
  <c r="H45" i="3" s="1"/>
  <c r="G45" i="3"/>
  <c r="I45" i="3" l="1"/>
  <c r="E46" i="3" s="1"/>
  <c r="F46" i="3" l="1"/>
  <c r="G46" i="3"/>
  <c r="I46" i="3" l="1"/>
  <c r="E47" i="3" s="1"/>
  <c r="H46" i="3"/>
  <c r="G47" i="3" l="1"/>
  <c r="F47" i="3"/>
  <c r="I47" i="3" l="1"/>
  <c r="E48" i="3" s="1"/>
  <c r="H47" i="3"/>
  <c r="G48" i="3" l="1"/>
  <c r="F48" i="3"/>
  <c r="H48" i="3" l="1"/>
  <c r="I48" i="3"/>
  <c r="E49" i="3" s="1"/>
  <c r="G49" i="3" l="1"/>
  <c r="F49" i="3"/>
  <c r="H49" i="3" l="1"/>
  <c r="I49" i="3"/>
  <c r="E50" i="3" s="1"/>
  <c r="F50" i="3" l="1"/>
  <c r="G50" i="3"/>
  <c r="I50" i="3"/>
  <c r="E51" i="3" s="1"/>
  <c r="H50" i="3"/>
  <c r="G51" i="3" l="1"/>
  <c r="F51" i="3"/>
  <c r="H51" i="3" l="1"/>
  <c r="I51" i="3"/>
  <c r="E52" i="3" s="1"/>
  <c r="G52" i="3" l="1"/>
  <c r="F52" i="3"/>
  <c r="I52" i="3" s="1"/>
  <c r="E53" i="3" s="1"/>
  <c r="G53" i="3" l="1"/>
  <c r="F53" i="3"/>
  <c r="I53" i="3" s="1"/>
  <c r="E54" i="3" s="1"/>
  <c r="H52" i="3"/>
  <c r="G54" i="3" l="1"/>
  <c r="F54" i="3"/>
  <c r="I54" i="3" s="1"/>
  <c r="E55" i="3" s="1"/>
  <c r="H53" i="3"/>
  <c r="G55" i="3" l="1"/>
  <c r="F55" i="3"/>
  <c r="H54" i="3"/>
  <c r="H55" i="3" l="1"/>
  <c r="I55" i="3"/>
  <c r="E56" i="3" s="1"/>
  <c r="F56" i="3" l="1"/>
  <c r="G56" i="3"/>
  <c r="H56" i="3" l="1"/>
  <c r="I56" i="3"/>
  <c r="E57" i="3" s="1"/>
  <c r="G57" i="3" l="1"/>
  <c r="F57" i="3"/>
  <c r="H57" i="3" s="1"/>
  <c r="I57" i="3" l="1"/>
  <c r="E58" i="3" s="1"/>
  <c r="F58" i="3" l="1"/>
  <c r="G58" i="3"/>
  <c r="H58" i="3" l="1"/>
  <c r="I58" i="3"/>
  <c r="E59" i="3" s="1"/>
  <c r="F59" i="3" l="1"/>
  <c r="G59" i="3"/>
  <c r="H59" i="3" l="1"/>
  <c r="I59" i="3"/>
  <c r="E60" i="3" s="1"/>
  <c r="G60" i="3" l="1"/>
  <c r="F60" i="3"/>
  <c r="H60" i="3" s="1"/>
  <c r="I60" i="3" l="1"/>
  <c r="E61" i="3" s="1"/>
  <c r="F61" i="3" l="1"/>
  <c r="H61" i="3" s="1"/>
  <c r="G61" i="3"/>
  <c r="I61" i="3" l="1"/>
  <c r="E62" i="3" s="1"/>
  <c r="F62" i="3" l="1"/>
  <c r="I62" i="3" s="1"/>
  <c r="E63" i="3" s="1"/>
  <c r="G62" i="3"/>
  <c r="G63" i="3" l="1"/>
  <c r="F63" i="3"/>
  <c r="H63" i="3" s="1"/>
  <c r="H62" i="3"/>
  <c r="I63" i="3" l="1"/>
  <c r="E64" i="3" l="1"/>
  <c r="G64" i="3"/>
  <c r="F64" i="3"/>
  <c r="H64" i="3" l="1"/>
  <c r="I64" i="3"/>
  <c r="E65" i="3" l="1"/>
  <c r="G65" i="3"/>
  <c r="F65" i="3"/>
  <c r="I65" i="3" l="1"/>
  <c r="E66" i="3" s="1"/>
  <c r="H65" i="3"/>
  <c r="F66" i="3" l="1"/>
  <c r="H66" i="3" s="1"/>
  <c r="G66" i="3"/>
  <c r="I66" i="3" l="1"/>
  <c r="E67" i="3" s="1"/>
  <c r="F67" i="3" l="1"/>
  <c r="G67" i="3"/>
  <c r="H67" i="3" l="1"/>
  <c r="I67" i="3"/>
  <c r="E68" i="3" s="1"/>
  <c r="F68" i="3" l="1"/>
  <c r="G68" i="3"/>
  <c r="I68" i="3" l="1"/>
  <c r="E69" i="3" s="1"/>
  <c r="H68" i="3"/>
  <c r="F69" i="3" l="1"/>
  <c r="H69" i="3" s="1"/>
  <c r="G69" i="3"/>
  <c r="I69" i="3" l="1"/>
  <c r="E70" i="3" s="1"/>
  <c r="F70" i="3" l="1"/>
  <c r="G70" i="3"/>
  <c r="I70" i="3" l="1"/>
  <c r="E71" i="3" s="1"/>
  <c r="H70" i="3"/>
  <c r="F71" i="3" l="1"/>
  <c r="I71" i="3"/>
  <c r="E72" i="3" s="1"/>
  <c r="H71" i="3"/>
  <c r="G71" i="3"/>
  <c r="G72" i="3" l="1"/>
  <c r="F72" i="3"/>
  <c r="H72" i="3" l="1"/>
  <c r="I72" i="3"/>
  <c r="E73" i="3" s="1"/>
  <c r="F73" i="3" l="1"/>
  <c r="G73" i="3"/>
  <c r="H73" i="3" l="1"/>
  <c r="I73" i="3"/>
  <c r="E74" i="3" s="1"/>
  <c r="G74" i="3" l="1"/>
  <c r="F74" i="3"/>
  <c r="I74" i="3" l="1"/>
  <c r="E75" i="3" s="1"/>
  <c r="H74" i="3"/>
  <c r="G75" i="3" l="1"/>
  <c r="F75" i="3"/>
  <c r="I75" i="3" l="1"/>
  <c r="E76" i="3" s="1"/>
  <c r="H75" i="3"/>
  <c r="G76" i="3" l="1"/>
  <c r="F76" i="3"/>
  <c r="I76" i="3" l="1"/>
  <c r="E77" i="3" s="1"/>
  <c r="H76" i="3"/>
  <c r="G77" i="3" l="1"/>
  <c r="F77" i="3"/>
  <c r="H77" i="3" l="1"/>
  <c r="I77" i="3"/>
  <c r="E78" i="3" s="1"/>
  <c r="G78" i="3" l="1"/>
  <c r="F78" i="3"/>
  <c r="I78" i="3" l="1"/>
  <c r="E79" i="3" s="1"/>
  <c r="H78" i="3"/>
  <c r="G79" i="3" l="1"/>
  <c r="F79" i="3"/>
  <c r="I79" i="3" l="1"/>
  <c r="E80" i="3" s="1"/>
  <c r="H79" i="3"/>
  <c r="G80" i="3" l="1"/>
  <c r="F80" i="3"/>
  <c r="I80" i="3" l="1"/>
  <c r="E81" i="3" s="1"/>
  <c r="H80" i="3"/>
  <c r="G81" i="3" l="1"/>
  <c r="F81" i="3"/>
  <c r="H81" i="3" l="1"/>
  <c r="I81" i="3"/>
  <c r="E82" i="3" s="1"/>
  <c r="G82" i="3" l="1"/>
  <c r="F82" i="3"/>
  <c r="I82" i="3" l="1"/>
  <c r="E83" i="3" s="1"/>
  <c r="H82" i="3"/>
  <c r="G83" i="3" l="1"/>
  <c r="I83" i="3"/>
  <c r="E84" i="3" s="1"/>
  <c r="F83" i="3"/>
  <c r="H83" i="3" s="1"/>
  <c r="F84" i="3" l="1"/>
  <c r="G84" i="3"/>
  <c r="I84" i="3" l="1"/>
  <c r="E85" i="3" s="1"/>
  <c r="H84" i="3"/>
  <c r="F85" i="3" l="1"/>
  <c r="G85" i="3"/>
  <c r="I85" i="3" l="1"/>
  <c r="E86" i="3" s="1"/>
  <c r="H85" i="3"/>
  <c r="F86" i="3" l="1"/>
  <c r="G86" i="3"/>
  <c r="I86" i="3" l="1"/>
  <c r="E87" i="3" s="1"/>
  <c r="H86" i="3"/>
  <c r="F87" i="3" l="1"/>
  <c r="G87" i="3"/>
  <c r="I87" i="3" l="1"/>
  <c r="E88" i="3" s="1"/>
  <c r="H87" i="3"/>
  <c r="F88" i="3" l="1"/>
  <c r="G88" i="3"/>
  <c r="H88" i="3" l="1"/>
  <c r="I88" i="3"/>
  <c r="E89" i="3" s="1"/>
  <c r="F89" i="3" l="1"/>
  <c r="G89" i="3"/>
  <c r="H89" i="3" l="1"/>
  <c r="I89" i="3"/>
  <c r="E90" i="3" s="1"/>
  <c r="F90" i="3" l="1"/>
  <c r="G90" i="3"/>
  <c r="H90" i="3" l="1"/>
  <c r="I90" i="3"/>
  <c r="E91" i="3" s="1"/>
  <c r="G91" i="3" l="1"/>
  <c r="F91" i="3"/>
  <c r="H91" i="3" l="1"/>
  <c r="I91" i="3"/>
  <c r="E92" i="3" s="1"/>
  <c r="G92" i="3" l="1"/>
  <c r="F92" i="3"/>
  <c r="I92" i="3" l="1"/>
  <c r="E93" i="3" s="1"/>
  <c r="H92" i="3"/>
  <c r="G93" i="3" l="1"/>
  <c r="F93" i="3"/>
  <c r="H93" i="3"/>
  <c r="I93" i="3"/>
  <c r="E94" i="3" s="1"/>
  <c r="F94" i="3" l="1"/>
  <c r="I94" i="3" s="1"/>
  <c r="E95" i="3" s="1"/>
  <c r="G94" i="3"/>
  <c r="G95" i="3" l="1"/>
  <c r="F95" i="3"/>
  <c r="H94" i="3"/>
  <c r="H95" i="3" l="1"/>
  <c r="I95" i="3"/>
  <c r="E96" i="3" s="1"/>
  <c r="F96" i="3" l="1"/>
  <c r="G96" i="3"/>
  <c r="H96" i="3" l="1"/>
  <c r="I96" i="3"/>
  <c r="E97" i="3" s="1"/>
  <c r="F97" i="3" l="1"/>
  <c r="G97" i="3"/>
  <c r="H97" i="3" l="1"/>
  <c r="I97" i="3"/>
  <c r="E98" i="3" s="1"/>
  <c r="G98" i="3" l="1"/>
  <c r="F98" i="3"/>
  <c r="H98" i="3" s="1"/>
  <c r="I98" i="3" l="1"/>
  <c r="E99" i="3" s="1"/>
  <c r="F99" i="3" l="1"/>
  <c r="I99" i="3" s="1"/>
  <c r="E100" i="3" s="1"/>
  <c r="G99" i="3"/>
  <c r="G100" i="3" l="1"/>
  <c r="F100" i="3"/>
  <c r="H99" i="3"/>
  <c r="I100" i="3" l="1"/>
  <c r="E101" i="3" s="1"/>
  <c r="H100" i="3"/>
  <c r="G101" i="3" l="1"/>
  <c r="F101" i="3"/>
  <c r="H101" i="3" s="1"/>
  <c r="I101" i="3" l="1"/>
  <c r="E102" i="3" s="1"/>
  <c r="F102" i="3" l="1"/>
  <c r="G102" i="3"/>
  <c r="H102" i="3" l="1"/>
  <c r="I102" i="3"/>
  <c r="E103" i="3" s="1"/>
  <c r="F103" i="3" l="1"/>
  <c r="G103" i="3"/>
  <c r="H103" i="3" l="1"/>
  <c r="I103" i="3"/>
  <c r="E104" i="3" s="1"/>
  <c r="G104" i="3" l="1"/>
  <c r="F104" i="3"/>
  <c r="I104" i="3" s="1"/>
  <c r="E105" i="3" s="1"/>
  <c r="G105" i="3" l="1"/>
  <c r="F105" i="3"/>
  <c r="I105" i="3" s="1"/>
  <c r="E106" i="3" s="1"/>
  <c r="H104" i="3"/>
  <c r="G106" i="3" l="1"/>
  <c r="F106" i="3"/>
  <c r="H105" i="3"/>
  <c r="H106" i="3" l="1"/>
  <c r="I106" i="3"/>
  <c r="E107" i="3" s="1"/>
  <c r="G107" i="3" l="1"/>
  <c r="F107" i="3"/>
  <c r="I107" i="3"/>
  <c r="E108" i="3" s="1"/>
  <c r="H107" i="3"/>
  <c r="F108" i="3" l="1"/>
  <c r="G108" i="3"/>
  <c r="I108" i="3" s="1"/>
  <c r="E109" i="3" s="1"/>
  <c r="H108" i="3" l="1"/>
  <c r="G109" i="3"/>
  <c r="F109" i="3"/>
  <c r="H109" i="3" l="1"/>
  <c r="I109" i="3"/>
  <c r="E110" i="3" s="1"/>
  <c r="G110" i="3" l="1"/>
  <c r="F110" i="3"/>
  <c r="I110" i="3" l="1"/>
  <c r="E111" i="3" s="1"/>
  <c r="H110" i="3"/>
  <c r="G111" i="3" l="1"/>
  <c r="H111" i="3"/>
  <c r="F111" i="3"/>
  <c r="I111" i="3" s="1"/>
  <c r="E112" i="3" s="1"/>
  <c r="F112" i="3" l="1"/>
  <c r="G112" i="3"/>
  <c r="I112" i="3" l="1"/>
  <c r="E113" i="3" s="1"/>
  <c r="H112" i="3"/>
  <c r="G113" i="3" l="1"/>
  <c r="F113" i="3"/>
  <c r="I113" i="3" l="1"/>
  <c r="E114" i="3" s="1"/>
  <c r="H113" i="3"/>
  <c r="G114" i="3" l="1"/>
  <c r="F114" i="3"/>
  <c r="I114" i="3" l="1"/>
  <c r="E115" i="3" s="1"/>
  <c r="H114" i="3"/>
  <c r="G115" i="3" l="1"/>
  <c r="F115" i="3"/>
  <c r="I115" i="3" l="1"/>
  <c r="E116" i="3" s="1"/>
  <c r="H115" i="3"/>
  <c r="G116" i="3" l="1"/>
  <c r="I116" i="3"/>
  <c r="E117" i="3" s="1"/>
  <c r="F116" i="3"/>
  <c r="H116" i="3" l="1"/>
  <c r="F117" i="3"/>
  <c r="G117" i="3"/>
  <c r="H117" i="3" l="1"/>
  <c r="I117" i="3"/>
  <c r="E118" i="3" s="1"/>
  <c r="F118" i="3" l="1"/>
  <c r="G118" i="3"/>
  <c r="H118" i="3" l="1"/>
  <c r="I118" i="3"/>
  <c r="E119" i="3" s="1"/>
  <c r="G119" i="3" l="1"/>
  <c r="F119" i="3"/>
  <c r="I119" i="3" l="1"/>
  <c r="E120" i="3" s="1"/>
  <c r="H119" i="3"/>
  <c r="G120" i="3" l="1"/>
  <c r="F120" i="3"/>
  <c r="I120" i="3" l="1"/>
  <c r="E121" i="3" s="1"/>
  <c r="H120" i="3"/>
  <c r="G121" i="3" l="1"/>
  <c r="F121" i="3"/>
  <c r="H121" i="3" s="1"/>
  <c r="I121" i="3" l="1"/>
  <c r="E122" i="3" s="1"/>
  <c r="F122" i="3" l="1"/>
  <c r="G122" i="3"/>
  <c r="H122" i="3" l="1"/>
  <c r="I122" i="3"/>
  <c r="E123" i="3" s="1"/>
  <c r="F123" i="3" l="1"/>
  <c r="H123" i="3" s="1"/>
  <c r="G123" i="3"/>
  <c r="I123" i="3" l="1"/>
  <c r="E124" i="3" s="1"/>
  <c r="F124" i="3" l="1"/>
  <c r="H124" i="3" s="1"/>
  <c r="G124" i="3"/>
  <c r="I124" i="3" l="1"/>
  <c r="E125" i="3" s="1"/>
  <c r="F125" i="3" l="1"/>
  <c r="G125" i="3"/>
  <c r="I125" i="3" l="1"/>
  <c r="E126" i="3" s="1"/>
  <c r="H125" i="3"/>
  <c r="G126" i="3" l="1"/>
  <c r="F126" i="3"/>
  <c r="H126" i="3"/>
  <c r="I126" i="3"/>
  <c r="E127" i="3" s="1"/>
  <c r="F127" i="3" l="1"/>
  <c r="G127" i="3"/>
  <c r="H127" i="3" l="1"/>
  <c r="I127" i="3"/>
  <c r="E128" i="3" s="1"/>
  <c r="G128" i="3" l="1"/>
  <c r="F128" i="3"/>
  <c r="H128" i="3" l="1"/>
  <c r="I128" i="3"/>
  <c r="E129" i="3" s="1"/>
  <c r="G129" i="3" l="1"/>
  <c r="F129" i="3"/>
  <c r="I129" i="3" s="1"/>
  <c r="F130" i="3" l="1"/>
  <c r="E130" i="3"/>
  <c r="H129" i="3"/>
  <c r="G130" i="3"/>
  <c r="I130" i="3" l="1"/>
  <c r="E131" i="3" s="1"/>
  <c r="H130" i="3"/>
  <c r="F131" i="3" l="1"/>
  <c r="G131" i="3"/>
  <c r="H131" i="3" l="1"/>
  <c r="I131" i="3"/>
  <c r="E132" i="3" s="1"/>
  <c r="F132" i="3" l="1"/>
  <c r="I132" i="3"/>
  <c r="E133" i="3" s="1"/>
  <c r="G132" i="3"/>
  <c r="G133" i="3" l="1"/>
  <c r="H132" i="3"/>
  <c r="F133" i="3"/>
  <c r="H133" i="3" l="1"/>
  <c r="I133" i="3"/>
  <c r="E134" i="3" s="1"/>
  <c r="F134" i="3" l="1"/>
  <c r="G134" i="3"/>
  <c r="H134" i="3" l="1"/>
  <c r="I134" i="3"/>
  <c r="E135" i="3" s="1"/>
  <c r="F135" i="3" l="1"/>
  <c r="G135" i="3"/>
  <c r="H135" i="3" l="1"/>
  <c r="I135" i="3"/>
  <c r="E136" i="3" s="1"/>
  <c r="G136" i="3" l="1"/>
  <c r="F136" i="3"/>
  <c r="I136" i="3" l="1"/>
  <c r="E137" i="3" s="1"/>
  <c r="H136" i="3"/>
  <c r="F137" i="3" l="1"/>
  <c r="G137" i="3"/>
  <c r="H137" i="3" l="1"/>
  <c r="I137" i="3"/>
  <c r="E138" i="3" s="1"/>
  <c r="G138" i="3" l="1"/>
  <c r="F138" i="3"/>
  <c r="I138" i="3" l="1"/>
  <c r="E139" i="3" s="1"/>
  <c r="H138" i="3"/>
  <c r="G139" i="3" l="1"/>
  <c r="F139" i="3"/>
  <c r="I139" i="3" l="1"/>
  <c r="E140" i="3" s="1"/>
  <c r="H139" i="3"/>
  <c r="G140" i="3" l="1"/>
  <c r="F140" i="3"/>
  <c r="I140" i="3" l="1"/>
  <c r="E141" i="3" s="1"/>
  <c r="H140" i="3"/>
  <c r="G141" i="3" l="1"/>
  <c r="H141" i="3"/>
  <c r="F141" i="3"/>
  <c r="I141" i="3" l="1"/>
  <c r="E142" i="3" s="1"/>
  <c r="G142" i="3" l="1"/>
  <c r="F142" i="3"/>
  <c r="I142" i="3" l="1"/>
  <c r="E143" i="3" s="1"/>
  <c r="H142" i="3"/>
  <c r="G143" i="3" l="1"/>
  <c r="F143" i="3"/>
  <c r="I143" i="3" s="1"/>
  <c r="E144" i="3" s="1"/>
  <c r="G144" i="3" l="1"/>
  <c r="F144" i="3"/>
  <c r="I144" i="3" s="1"/>
  <c r="E145" i="3" s="1"/>
  <c r="H143" i="3"/>
  <c r="G145" i="3" l="1"/>
  <c r="F145" i="3"/>
  <c r="H144" i="3"/>
  <c r="H145" i="3" l="1"/>
  <c r="I145" i="3"/>
  <c r="E146" i="3" s="1"/>
  <c r="F146" i="3" l="1"/>
  <c r="I146" i="3" s="1"/>
  <c r="E147" i="3" s="1"/>
  <c r="G146" i="3"/>
  <c r="G147" i="3" l="1"/>
  <c r="F147" i="3"/>
  <c r="I147" i="3" s="1"/>
  <c r="E148" i="3" s="1"/>
  <c r="H146" i="3"/>
  <c r="G148" i="3" l="1"/>
  <c r="F148" i="3"/>
  <c r="I148" i="3" s="1"/>
  <c r="E149" i="3" s="1"/>
  <c r="H147" i="3"/>
  <c r="G149" i="3" l="1"/>
  <c r="F149" i="3"/>
  <c r="H149" i="3" s="1"/>
  <c r="H148" i="3"/>
  <c r="I149" i="3" l="1"/>
  <c r="E150" i="3" s="1"/>
  <c r="F150" i="3" l="1"/>
  <c r="I150" i="3" s="1"/>
  <c r="E151" i="3" s="1"/>
  <c r="G150" i="3"/>
  <c r="G151" i="3" l="1"/>
  <c r="F151" i="3"/>
  <c r="H151" i="3" s="1"/>
  <c r="H150" i="3"/>
  <c r="I151" i="3" l="1"/>
  <c r="E152" i="3" s="1"/>
  <c r="F152" i="3" l="1"/>
  <c r="I152" i="3" s="1"/>
  <c r="E153" i="3" s="1"/>
  <c r="G152" i="3"/>
  <c r="G153" i="3" l="1"/>
  <c r="F153" i="3"/>
  <c r="H153" i="3" s="1"/>
  <c r="H152" i="3"/>
  <c r="I153" i="3" l="1"/>
  <c r="E154" i="3" s="1"/>
  <c r="F154" i="3" l="1"/>
  <c r="I154" i="3" s="1"/>
  <c r="G154" i="3"/>
  <c r="H15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1F74A8-E710-4357-94EF-B2A705F8AA5D}" keepAlive="1" name="Zapytanie — owoce" description="Połączenie z zapytaniem „owoce” w skoroszycie." type="5" refreshedVersion="0" background="1">
    <dbPr connection="Provider=Microsoft.Mashup.OleDb.1;Data Source=$Workbook$;Location=owoce;Extended Properties=&quot;&quot;" command="SELECT * FROM [owoce]"/>
  </connection>
  <connection id="2" xr16:uid="{707CBE79-E47A-453C-AE78-56C5E85BF3B5}" keepAlive="1" name="Zapytanie — owoce (2)" description="Połączenie z zapytaniem „owoce (2)” w skoroszycie." type="5" refreshedVersion="8" background="1" saveData="1">
    <dbPr connection="Provider=Microsoft.Mashup.OleDb.1;Data Source=$Workbook$;Location=&quot;owoce (2)&quot;;Extended Properties=&quot;&quot;" command="SELECT * FROM [owoce (2)]"/>
  </connection>
</connections>
</file>

<file path=xl/sharedStrings.xml><?xml version="1.0" encoding="utf-8"?>
<sst xmlns="http://schemas.openxmlformats.org/spreadsheetml/2006/main" count="195" uniqueCount="184">
  <si>
    <t>data</t>
  </si>
  <si>
    <t>dostawa_malin</t>
  </si>
  <si>
    <t>dostawa_truskawek</t>
  </si>
  <si>
    <t>dostawa_porzeczek</t>
  </si>
  <si>
    <t>Suma z dostawa_malin</t>
  </si>
  <si>
    <t>Suma z dostawa_truskawek</t>
  </si>
  <si>
    <t>Suma z dostawa_porzeczek</t>
  </si>
  <si>
    <t>Etykiety wierszy</t>
  </si>
  <si>
    <t>Suma końcowa</t>
  </si>
  <si>
    <t>maj</t>
  </si>
  <si>
    <t>01.maj</t>
  </si>
  <si>
    <t>02.maj</t>
  </si>
  <si>
    <t>03.maj</t>
  </si>
  <si>
    <t>04.maj</t>
  </si>
  <si>
    <t>05.maj</t>
  </si>
  <si>
    <t>06.maj</t>
  </si>
  <si>
    <t>07.maj</t>
  </si>
  <si>
    <t>08.maj</t>
  </si>
  <si>
    <t>09.maj</t>
  </si>
  <si>
    <t>10.maj</t>
  </si>
  <si>
    <t>11.maj</t>
  </si>
  <si>
    <t>12.maj</t>
  </si>
  <si>
    <t>13.maj</t>
  </si>
  <si>
    <t>14.maj</t>
  </si>
  <si>
    <t>15.maj</t>
  </si>
  <si>
    <t>16.maj</t>
  </si>
  <si>
    <t>17.maj</t>
  </si>
  <si>
    <t>18.maj</t>
  </si>
  <si>
    <t>19.maj</t>
  </si>
  <si>
    <t>20.maj</t>
  </si>
  <si>
    <t>21.maj</t>
  </si>
  <si>
    <t>22.maj</t>
  </si>
  <si>
    <t>23.maj</t>
  </si>
  <si>
    <t>24.maj</t>
  </si>
  <si>
    <t>25.maj</t>
  </si>
  <si>
    <t>26.maj</t>
  </si>
  <si>
    <t>27.maj</t>
  </si>
  <si>
    <t>28.maj</t>
  </si>
  <si>
    <t>29.maj</t>
  </si>
  <si>
    <t>30.maj</t>
  </si>
  <si>
    <t>31.maj</t>
  </si>
  <si>
    <t>cze</t>
  </si>
  <si>
    <t>01.cze</t>
  </si>
  <si>
    <t>02.cze</t>
  </si>
  <si>
    <t>03.cze</t>
  </si>
  <si>
    <t>04.cze</t>
  </si>
  <si>
    <t>05.cze</t>
  </si>
  <si>
    <t>06.cze</t>
  </si>
  <si>
    <t>07.cze</t>
  </si>
  <si>
    <t>08.cze</t>
  </si>
  <si>
    <t>09.cze</t>
  </si>
  <si>
    <t>10.cze</t>
  </si>
  <si>
    <t>11.cze</t>
  </si>
  <si>
    <t>12.cze</t>
  </si>
  <si>
    <t>13.cze</t>
  </si>
  <si>
    <t>14.cze</t>
  </si>
  <si>
    <t>15.cze</t>
  </si>
  <si>
    <t>16.cze</t>
  </si>
  <si>
    <t>17.cze</t>
  </si>
  <si>
    <t>18.cze</t>
  </si>
  <si>
    <t>19.cze</t>
  </si>
  <si>
    <t>20.cze</t>
  </si>
  <si>
    <t>21.cze</t>
  </si>
  <si>
    <t>22.cze</t>
  </si>
  <si>
    <t>23.cze</t>
  </si>
  <si>
    <t>24.cze</t>
  </si>
  <si>
    <t>25.cze</t>
  </si>
  <si>
    <t>26.cze</t>
  </si>
  <si>
    <t>27.cze</t>
  </si>
  <si>
    <t>28.cze</t>
  </si>
  <si>
    <t>29.cze</t>
  </si>
  <si>
    <t>30.cze</t>
  </si>
  <si>
    <t>lip</t>
  </si>
  <si>
    <t>01.lip</t>
  </si>
  <si>
    <t>02.lip</t>
  </si>
  <si>
    <t>03.lip</t>
  </si>
  <si>
    <t>04.lip</t>
  </si>
  <si>
    <t>05.lip</t>
  </si>
  <si>
    <t>06.lip</t>
  </si>
  <si>
    <t>07.lip</t>
  </si>
  <si>
    <t>08.lip</t>
  </si>
  <si>
    <t>09.lip</t>
  </si>
  <si>
    <t>10.lip</t>
  </si>
  <si>
    <t>11.lip</t>
  </si>
  <si>
    <t>12.lip</t>
  </si>
  <si>
    <t>13.lip</t>
  </si>
  <si>
    <t>14.lip</t>
  </si>
  <si>
    <t>15.lip</t>
  </si>
  <si>
    <t>16.lip</t>
  </si>
  <si>
    <t>17.lip</t>
  </si>
  <si>
    <t>18.lip</t>
  </si>
  <si>
    <t>19.lip</t>
  </si>
  <si>
    <t>20.lip</t>
  </si>
  <si>
    <t>21.lip</t>
  </si>
  <si>
    <t>22.lip</t>
  </si>
  <si>
    <t>23.lip</t>
  </si>
  <si>
    <t>24.lip</t>
  </si>
  <si>
    <t>25.lip</t>
  </si>
  <si>
    <t>26.lip</t>
  </si>
  <si>
    <t>27.lip</t>
  </si>
  <si>
    <t>28.lip</t>
  </si>
  <si>
    <t>29.lip</t>
  </si>
  <si>
    <t>30.lip</t>
  </si>
  <si>
    <t>31.lip</t>
  </si>
  <si>
    <t>sie</t>
  </si>
  <si>
    <t>01.sie</t>
  </si>
  <si>
    <t>02.sie</t>
  </si>
  <si>
    <t>03.sie</t>
  </si>
  <si>
    <t>04.sie</t>
  </si>
  <si>
    <t>05.sie</t>
  </si>
  <si>
    <t>06.sie</t>
  </si>
  <si>
    <t>07.sie</t>
  </si>
  <si>
    <t>08.sie</t>
  </si>
  <si>
    <t>09.sie</t>
  </si>
  <si>
    <t>10.sie</t>
  </si>
  <si>
    <t>11.sie</t>
  </si>
  <si>
    <t>12.sie</t>
  </si>
  <si>
    <t>13.sie</t>
  </si>
  <si>
    <t>14.sie</t>
  </si>
  <si>
    <t>15.sie</t>
  </si>
  <si>
    <t>16.sie</t>
  </si>
  <si>
    <t>17.sie</t>
  </si>
  <si>
    <t>18.sie</t>
  </si>
  <si>
    <t>19.sie</t>
  </si>
  <si>
    <t>20.sie</t>
  </si>
  <si>
    <t>21.sie</t>
  </si>
  <si>
    <t>22.sie</t>
  </si>
  <si>
    <t>23.sie</t>
  </si>
  <si>
    <t>24.sie</t>
  </si>
  <si>
    <t>25.sie</t>
  </si>
  <si>
    <t>26.sie</t>
  </si>
  <si>
    <t>27.sie</t>
  </si>
  <si>
    <t>28.sie</t>
  </si>
  <si>
    <t>29.sie</t>
  </si>
  <si>
    <t>30.sie</t>
  </si>
  <si>
    <t>31.sie</t>
  </si>
  <si>
    <t>wrz</t>
  </si>
  <si>
    <t>01.wrz</t>
  </si>
  <si>
    <t>02.wrz</t>
  </si>
  <si>
    <t>03.wrz</t>
  </si>
  <si>
    <t>04.wrz</t>
  </si>
  <si>
    <t>05.wrz</t>
  </si>
  <si>
    <t>06.wrz</t>
  </si>
  <si>
    <t>07.wrz</t>
  </si>
  <si>
    <t>08.wrz</t>
  </si>
  <si>
    <t>09.wrz</t>
  </si>
  <si>
    <t>10.wrz</t>
  </si>
  <si>
    <t>11.wrz</t>
  </si>
  <si>
    <t>12.wrz</t>
  </si>
  <si>
    <t>13.wrz</t>
  </si>
  <si>
    <t>14.wrz</t>
  </si>
  <si>
    <t>15.wrz</t>
  </si>
  <si>
    <t>16.wrz</t>
  </si>
  <si>
    <t>17.wrz</t>
  </si>
  <si>
    <t>18.wrz</t>
  </si>
  <si>
    <t>19.wrz</t>
  </si>
  <si>
    <t>20.wrz</t>
  </si>
  <si>
    <t>21.wrz</t>
  </si>
  <si>
    <t>22.wrz</t>
  </si>
  <si>
    <t>23.wrz</t>
  </si>
  <si>
    <t>24.wrz</t>
  </si>
  <si>
    <t>25.wrz</t>
  </si>
  <si>
    <t>26.wrz</t>
  </si>
  <si>
    <t>27.wrz</t>
  </si>
  <si>
    <t>28.wrz</t>
  </si>
  <si>
    <t>29.wrz</t>
  </si>
  <si>
    <t>30.wrz</t>
  </si>
  <si>
    <t>Data</t>
  </si>
  <si>
    <t>magazyn_malin</t>
  </si>
  <si>
    <t>magazyn_truskawek</t>
  </si>
  <si>
    <t>magazyn_porzeczek</t>
  </si>
  <si>
    <t>1</t>
  </si>
  <si>
    <t>2</t>
  </si>
  <si>
    <t>dzem</t>
  </si>
  <si>
    <t>dzem1</t>
  </si>
  <si>
    <t>dzem2</t>
  </si>
  <si>
    <t>malinowo-truskawkowy</t>
  </si>
  <si>
    <t>sd</t>
  </si>
  <si>
    <t>malinowo-porzeczkowy</t>
  </si>
  <si>
    <t>Truskawkowo-porzeczkowy</t>
  </si>
  <si>
    <t>d</t>
  </si>
  <si>
    <t>Suma z d</t>
  </si>
  <si>
    <t>kg</t>
  </si>
  <si>
    <t>Suma z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</si>
</sst>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[zadania.xlsx]6.1!Tabela przestawna1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Kilogramy</a:t>
            </a:r>
            <a:r>
              <a:rPr lang="pl-PL" baseline="0"/>
              <a:t> czy cos takiego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'6.1'!$B$3</c:f>
              <c:strCache>
                <c:ptCount val="1"/>
                <c:pt idx="0">
                  <c:v>Suma z dostawa_truskawek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'6.1'!$A$4:$A$9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'6.1'!$B$4:$B$9</c:f>
              <c:numCache>
                <c:formatCode>General</c:formatCode>
                <c:ptCount val="5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F-4E74-AA7C-079AA6FABB1B}"/>
            </c:ext>
          </c:extLst>
        </c:ser>
        <c:ser>
          <c:idx val="1"/>
          <c:order val="1"/>
          <c:tx>
            <c:strRef>
              <c:f>'6.1'!$C$3</c:f>
              <c:strCache>
                <c:ptCount val="1"/>
                <c:pt idx="0">
                  <c:v>Suma z dostawa_malin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'6.1'!$A$4:$A$9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'6.1'!$C$4:$C$9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F-4E74-AA7C-079AA6FABB1B}"/>
            </c:ext>
          </c:extLst>
        </c:ser>
        <c:ser>
          <c:idx val="2"/>
          <c:order val="2"/>
          <c:tx>
            <c:strRef>
              <c:f>'6.1'!$D$3</c:f>
              <c:strCache>
                <c:ptCount val="1"/>
                <c:pt idx="0">
                  <c:v>Suma z dostawa_porzeczek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'6.1'!$A$4:$A$9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'6.1'!$D$4:$D$9</c:f>
              <c:numCache>
                <c:formatCode>General</c:formatCode>
                <c:ptCount val="5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F-4E74-AA7C-079AA6FAB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814127"/>
        <c:axId val="1739324191"/>
      </c:barChart>
      <c:catAx>
        <c:axId val="164081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Nazwy</a:t>
                </a:r>
                <a:r>
                  <a:rPr lang="pl-PL" baseline="0"/>
                  <a:t> miesięcy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324191"/>
        <c:crosses val="autoZero"/>
        <c:auto val="1"/>
        <c:lblAlgn val="ctr"/>
        <c:lblOffset val="100"/>
        <c:noMultiLvlLbl val="0"/>
      </c:catAx>
      <c:valAx>
        <c:axId val="17393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kilogramów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081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768919510061241"/>
          <c:y val="0.61480351414406531"/>
          <c:w val="0.3256441382327209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13</xdr:row>
      <xdr:rowOff>100012</xdr:rowOff>
    </xdr:from>
    <xdr:to>
      <xdr:col>9</xdr:col>
      <xdr:colOff>476250</xdr:colOff>
      <xdr:row>27</xdr:row>
      <xdr:rowOff>176212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D6A72B2-D7E4-9620-2D5A-DDE96FC0C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208.704888541666" createdVersion="8" refreshedVersion="8" minRefreshableVersion="3" recordCount="153" xr:uid="{E20EAA10-BBD9-4763-8BC3-972DD95BC6B5}">
  <cacheSource type="worksheet">
    <worksheetSource name="owoce__2"/>
  </cacheSource>
  <cacheFields count="6">
    <cacheField name="data" numFmtId="14">
      <sharedItems containsSemiMixedTypes="0" containsNonDate="0" containsDate="1" containsString="0" minDate="2020-05-01T00:00:00" maxDate="2020-10-01T00:00:00" count="153"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  <fieldGroup par="5"/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 count="122">
        <n v="88"/>
        <n v="83"/>
        <n v="104"/>
        <n v="119"/>
        <n v="72"/>
        <n v="99"/>
        <n v="87"/>
        <n v="112"/>
        <n v="110"/>
        <n v="75"/>
        <n v="94"/>
        <n v="86"/>
        <n v="89"/>
        <n v="97"/>
        <n v="90"/>
        <n v="107"/>
        <n v="105"/>
        <n v="121"/>
        <n v="124"/>
        <n v="113"/>
        <n v="140"/>
        <n v="118"/>
        <n v="145"/>
        <n v="149"/>
        <n v="134"/>
        <n v="122"/>
        <n v="142"/>
        <n v="125"/>
        <n v="137"/>
        <n v="103"/>
        <n v="146"/>
        <n v="138"/>
        <n v="130"/>
        <n v="166"/>
        <n v="132"/>
        <n v="158"/>
        <n v="173"/>
        <n v="151"/>
        <n v="242"/>
        <n v="219"/>
        <n v="215"/>
        <n v="212"/>
        <n v="225"/>
        <n v="221"/>
        <n v="220"/>
        <n v="245"/>
        <n v="236"/>
        <n v="237"/>
        <n v="240"/>
        <n v="203"/>
        <n v="204"/>
        <n v="246"/>
        <n v="233"/>
        <n v="226"/>
        <n v="282"/>
        <n v="262"/>
        <n v="290"/>
        <n v="256"/>
        <n v="292"/>
        <n v="280"/>
        <n v="275"/>
        <n v="283"/>
        <n v="297"/>
        <n v="373"/>
        <n v="359"/>
        <n v="445"/>
        <n v="427"/>
        <n v="423"/>
        <n v="449"/>
        <n v="470"/>
        <n v="434"/>
        <n v="536"/>
        <n v="421"/>
        <n v="555"/>
        <n v="436"/>
        <n v="422"/>
        <n v="419"/>
        <n v="418"/>
        <n v="411"/>
        <n v="417"/>
        <n v="490"/>
        <n v="345"/>
        <n v="377"/>
        <n v="416"/>
        <n v="426"/>
        <n v="438"/>
        <n v="390"/>
        <n v="420"/>
        <n v="407"/>
        <n v="425"/>
        <n v="405"/>
        <n v="353"/>
        <n v="342"/>
        <n v="365"/>
        <n v="231"/>
        <n v="255"/>
        <n v="223"/>
        <n v="261"/>
        <n v="239"/>
        <n v="241"/>
        <n v="258"/>
        <n v="252"/>
        <n v="268"/>
        <n v="224"/>
        <n v="199"/>
        <n v="197"/>
        <n v="218"/>
        <n v="180"/>
        <n v="194"/>
        <n v="183"/>
        <n v="202"/>
        <n v="213"/>
        <n v="206"/>
        <n v="210"/>
        <n v="228"/>
        <n v="207"/>
        <n v="195"/>
        <n v="192"/>
        <n v="216"/>
        <n v="184"/>
        <n v="200"/>
        <n v="190"/>
      </sharedItems>
    </cacheField>
    <cacheField name="Dni (data)" numFmtId="0" databaseField="0">
      <fieldGroup base="0">
        <rangePr groupBy="days" startDate="2020-05-01T00:00:00" endDate="2020-10-01T00:00:00"/>
        <groupItems count="368">
          <s v="&lt;01.05.2020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20"/>
        </groupItems>
      </fieldGroup>
    </cacheField>
    <cacheField name="Miesiące (data)" numFmtId="0" databaseField="0">
      <fieldGroup base="0">
        <rangePr groupBy="months" startDate="2020-05-01T00:00:00" endDate="2020-10-01T00:00:00"/>
        <groupItems count="14">
          <s v="&lt;01.05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208.710880208331" createdVersion="8" refreshedVersion="8" minRefreshableVersion="3" recordCount="153" xr:uid="{9C839829-84B3-4AAC-8286-558299C0687B}">
  <cacheSource type="worksheet">
    <worksheetSource name="owoce__2"/>
  </cacheSource>
  <cacheFields count="6">
    <cacheField name="data" numFmtId="14">
      <sharedItems containsSemiMixedTypes="0" containsNonDate="0" containsDate="1" containsString="0" minDate="2020-05-01T00:00:00" maxDate="2020-10-01T00:00:00" count="153"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  <fieldGroup par="5"/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 count="122">
        <n v="88"/>
        <n v="83"/>
        <n v="104"/>
        <n v="119"/>
        <n v="72"/>
        <n v="99"/>
        <n v="87"/>
        <n v="112"/>
        <n v="110"/>
        <n v="75"/>
        <n v="94"/>
        <n v="86"/>
        <n v="89"/>
        <n v="97"/>
        <n v="90"/>
        <n v="107"/>
        <n v="105"/>
        <n v="121"/>
        <n v="124"/>
        <n v="113"/>
        <n v="140"/>
        <n v="118"/>
        <n v="145"/>
        <n v="149"/>
        <n v="134"/>
        <n v="122"/>
        <n v="142"/>
        <n v="125"/>
        <n v="137"/>
        <n v="103"/>
        <n v="146"/>
        <n v="138"/>
        <n v="130"/>
        <n v="166"/>
        <n v="132"/>
        <n v="158"/>
        <n v="173"/>
        <n v="151"/>
        <n v="242"/>
        <n v="219"/>
        <n v="215"/>
        <n v="212"/>
        <n v="225"/>
        <n v="221"/>
        <n v="220"/>
        <n v="245"/>
        <n v="236"/>
        <n v="237"/>
        <n v="240"/>
        <n v="203"/>
        <n v="204"/>
        <n v="246"/>
        <n v="233"/>
        <n v="226"/>
        <n v="282"/>
        <n v="262"/>
        <n v="290"/>
        <n v="256"/>
        <n v="292"/>
        <n v="280"/>
        <n v="275"/>
        <n v="283"/>
        <n v="297"/>
        <n v="373"/>
        <n v="359"/>
        <n v="445"/>
        <n v="427"/>
        <n v="423"/>
        <n v="449"/>
        <n v="470"/>
        <n v="434"/>
        <n v="536"/>
        <n v="421"/>
        <n v="555"/>
        <n v="436"/>
        <n v="422"/>
        <n v="419"/>
        <n v="418"/>
        <n v="411"/>
        <n v="417"/>
        <n v="490"/>
        <n v="345"/>
        <n v="377"/>
        <n v="416"/>
        <n v="426"/>
        <n v="438"/>
        <n v="390"/>
        <n v="420"/>
        <n v="407"/>
        <n v="425"/>
        <n v="405"/>
        <n v="353"/>
        <n v="342"/>
        <n v="365"/>
        <n v="231"/>
        <n v="255"/>
        <n v="223"/>
        <n v="261"/>
        <n v="239"/>
        <n v="241"/>
        <n v="258"/>
        <n v="252"/>
        <n v="268"/>
        <n v="224"/>
        <n v="199"/>
        <n v="197"/>
        <n v="218"/>
        <n v="180"/>
        <n v="194"/>
        <n v="183"/>
        <n v="202"/>
        <n v="213"/>
        <n v="206"/>
        <n v="210"/>
        <n v="228"/>
        <n v="207"/>
        <n v="195"/>
        <n v="192"/>
        <n v="216"/>
        <n v="184"/>
        <n v="200"/>
        <n v="190"/>
      </sharedItems>
    </cacheField>
    <cacheField name="Dni (data)" numFmtId="0" databaseField="0">
      <fieldGroup base="0">
        <rangePr groupBy="days" startDate="2020-05-01T00:00:00" endDate="2020-10-01T00:00:00"/>
        <groupItems count="368">
          <s v="&lt;01.05.2020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20"/>
        </groupItems>
      </fieldGroup>
    </cacheField>
    <cacheField name="Miesiące (data)" numFmtId="0" databaseField="0">
      <fieldGroup base="0">
        <rangePr groupBy="months" startDate="2020-05-01T00:00:00" endDate="2020-10-01T00:00:00"/>
        <groupItems count="14">
          <s v="&lt;01.05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208.794054976854" createdVersion="8" refreshedVersion="8" minRefreshableVersion="3" recordCount="153" xr:uid="{FC0B13AA-C592-4122-92A7-99273007DE22}">
  <cacheSource type="worksheet">
    <worksheetSource ref="A1:N154" sheet="owoce"/>
  </cacheSource>
  <cacheFields count="16">
    <cacheField name="data" numFmtId="14">
      <sharedItems containsSemiMixedTypes="0" containsNonDate="0" containsDate="1" containsString="0" minDate="2020-05-01T00:00:00" maxDate="2020-10-01T00:00:00" count="153"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  <fieldGroup par="15"/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  <cacheField name="magazyn_malin" numFmtId="0">
      <sharedItems containsSemiMixedTypes="0" containsString="0" containsNumber="1" containsInteger="1" minValue="165" maxValue="891"/>
    </cacheField>
    <cacheField name="magazyn_truskawek" numFmtId="0">
      <sharedItems containsSemiMixedTypes="0" containsString="0" containsNumber="1" containsInteger="1" minValue="102" maxValue="844"/>
    </cacheField>
    <cacheField name="magazyn_porzeczek" numFmtId="0">
      <sharedItems containsSemiMixedTypes="0" containsString="0" containsNumber="1" containsInteger="1" minValue="74" maxValue="970"/>
    </cacheField>
    <cacheField name="1" numFmtId="0">
      <sharedItems containsSemiMixedTypes="0" containsString="0" containsNumber="1" containsInteger="1" minValue="281" maxValue="970"/>
    </cacheField>
    <cacheField name="2" numFmtId="0">
      <sharedItems containsSemiMixedTypes="0" containsString="0" containsNumber="1" containsInteger="1" minValue="211" maxValue="840"/>
    </cacheField>
    <cacheField name="dzem1" numFmtId="0">
      <sharedItems containsSemiMixedTypes="0" containsString="0" containsNumber="1" containsInteger="1" minValue="1" maxValue="3"/>
    </cacheField>
    <cacheField name="dzem2" numFmtId="0">
      <sharedItems containsSemiMixedTypes="0" containsString="0" containsNumber="1" containsInteger="1" minValue="1" maxValue="3"/>
    </cacheField>
    <cacheField name="sd" numFmtId="0">
      <sharedItems containsSemiMixedTypes="0" containsString="0" containsNumber="1" containsInteger="1" minValue="3" maxValue="5"/>
    </cacheField>
    <cacheField name="dzem" numFmtId="0">
      <sharedItems count="3">
        <s v="malinowo-truskawkowy"/>
        <s v="malinowo-porzeczkowy"/>
        <s v="Truskawkowo-porzeczkowy"/>
      </sharedItems>
    </cacheField>
    <cacheField name="d" numFmtId="0">
      <sharedItems containsSemiMixedTypes="0" containsString="0" containsNumber="1" containsInteger="1" minValue="1" maxValue="1"/>
    </cacheField>
    <cacheField name="Dni (data)" numFmtId="0" databaseField="0">
      <fieldGroup base="0">
        <rangePr groupBy="days" startDate="2020-05-01T00:00:00" endDate="2020-10-01T00:00:00"/>
        <groupItems count="368">
          <s v="&lt;01.05.2020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20"/>
        </groupItems>
      </fieldGroup>
    </cacheField>
    <cacheField name="Miesiące (data)" numFmtId="0" databaseField="0">
      <fieldGroup base="0">
        <rangePr groupBy="months" startDate="2020-05-01T00:00:00" endDate="2020-10-01T00:00:00"/>
        <groupItems count="14">
          <s v="&lt;01.05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208.799195717591" createdVersion="8" refreshedVersion="8" minRefreshableVersion="3" recordCount="153" xr:uid="{D79A3026-0E48-4BD9-BABA-11DC8E93643E}">
  <cacheSource type="worksheet">
    <worksheetSource ref="A1:O154" sheet="owoce"/>
  </cacheSource>
  <cacheFields count="15">
    <cacheField name="data" numFmtId="14">
      <sharedItems containsSemiMixedTypes="0" containsNonDate="0" containsDate="1" containsString="0" minDate="2020-05-01T00:00:00" maxDate="2020-10-01T00:00:00"/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  <cacheField name="magazyn_malin" numFmtId="0">
      <sharedItems containsSemiMixedTypes="0" containsString="0" containsNumber="1" containsInteger="1" minValue="165" maxValue="891"/>
    </cacheField>
    <cacheField name="magazyn_truskawek" numFmtId="0">
      <sharedItems containsSemiMixedTypes="0" containsString="0" containsNumber="1" containsInteger="1" minValue="102" maxValue="844"/>
    </cacheField>
    <cacheField name="magazyn_porzeczek" numFmtId="0">
      <sharedItems containsSemiMixedTypes="0" containsString="0" containsNumber="1" containsInteger="1" minValue="74" maxValue="970"/>
    </cacheField>
    <cacheField name="1" numFmtId="0">
      <sharedItems containsSemiMixedTypes="0" containsString="0" containsNumber="1" containsInteger="1" minValue="281" maxValue="970"/>
    </cacheField>
    <cacheField name="2" numFmtId="0">
      <sharedItems containsSemiMixedTypes="0" containsString="0" containsNumber="1" containsInteger="1" minValue="211" maxValue="840"/>
    </cacheField>
    <cacheField name="dzem1" numFmtId="0">
      <sharedItems containsSemiMixedTypes="0" containsString="0" containsNumber="1" containsInteger="1" minValue="1" maxValue="3"/>
    </cacheField>
    <cacheField name="dzem2" numFmtId="0">
      <sharedItems containsSemiMixedTypes="0" containsString="0" containsNumber="1" containsInteger="1" minValue="1" maxValue="3"/>
    </cacheField>
    <cacheField name="sd" numFmtId="0">
      <sharedItems containsSemiMixedTypes="0" containsString="0" containsNumber="1" containsInteger="1" minValue="3" maxValue="5"/>
    </cacheField>
    <cacheField name="dzem" numFmtId="0">
      <sharedItems count="3">
        <s v="malinowo-truskawkowy"/>
        <s v="malinowo-porzeczkowy"/>
        <s v="Truskawkowo-porzeczkowy"/>
      </sharedItems>
    </cacheField>
    <cacheField name="d" numFmtId="0">
      <sharedItems containsSemiMixedTypes="0" containsString="0" containsNumber="1" containsInteger="1" minValue="1" maxValue="1"/>
    </cacheField>
    <cacheField name="kg" numFmtId="0">
      <sharedItems containsSemiMixedTypes="0" containsString="0" containsNumber="1" containsInteger="1" minValue="211" maxValue="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211"/>
    <n v="281"/>
    <x v="0"/>
  </r>
  <r>
    <x v="1"/>
    <n v="393"/>
    <n v="313"/>
    <x v="1"/>
  </r>
  <r>
    <x v="2"/>
    <n v="389"/>
    <n v="315"/>
    <x v="2"/>
  </r>
  <r>
    <x v="3"/>
    <n v="308"/>
    <n v="221"/>
    <x v="3"/>
  </r>
  <r>
    <x v="4"/>
    <n v="387"/>
    <n v="275"/>
    <x v="4"/>
  </r>
  <r>
    <x v="5"/>
    <n v="294"/>
    <n v="366"/>
    <x v="5"/>
  </r>
  <r>
    <x v="6"/>
    <n v="389"/>
    <n v="288"/>
    <x v="6"/>
  </r>
  <r>
    <x v="7"/>
    <n v="259"/>
    <n v="361"/>
    <x v="7"/>
  </r>
  <r>
    <x v="8"/>
    <n v="369"/>
    <n v="233"/>
    <x v="8"/>
  </r>
  <r>
    <x v="9"/>
    <n v="263"/>
    <n v="393"/>
    <x v="9"/>
  </r>
  <r>
    <x v="10"/>
    <n v="239"/>
    <n v="347"/>
    <x v="10"/>
  </r>
  <r>
    <x v="11"/>
    <n v="282"/>
    <n v="338"/>
    <x v="11"/>
  </r>
  <r>
    <x v="12"/>
    <n v="306"/>
    <n v="273"/>
    <x v="9"/>
  </r>
  <r>
    <x v="13"/>
    <n v="251"/>
    <n v="325"/>
    <x v="12"/>
  </r>
  <r>
    <x v="14"/>
    <n v="224"/>
    <n v="352"/>
    <x v="13"/>
  </r>
  <r>
    <x v="15"/>
    <n v="233"/>
    <n v="270"/>
    <x v="10"/>
  </r>
  <r>
    <x v="16"/>
    <n v="345"/>
    <n v="275"/>
    <x v="14"/>
  </r>
  <r>
    <x v="17"/>
    <n v="232"/>
    <n v="228"/>
    <x v="15"/>
  </r>
  <r>
    <x v="18"/>
    <n v="238"/>
    <n v="394"/>
    <x v="16"/>
  </r>
  <r>
    <x v="19"/>
    <n v="378"/>
    <n v="311"/>
    <x v="8"/>
  </r>
  <r>
    <x v="20"/>
    <n v="281"/>
    <n v="354"/>
    <x v="17"/>
  </r>
  <r>
    <x v="21"/>
    <n v="390"/>
    <n v="267"/>
    <x v="18"/>
  </r>
  <r>
    <x v="22"/>
    <n v="308"/>
    <n v="337"/>
    <x v="16"/>
  </r>
  <r>
    <x v="23"/>
    <n v="391"/>
    <n v="238"/>
    <x v="19"/>
  </r>
  <r>
    <x v="24"/>
    <n v="241"/>
    <n v="283"/>
    <x v="20"/>
  </r>
  <r>
    <x v="25"/>
    <n v="249"/>
    <n v="275"/>
    <x v="21"/>
  </r>
  <r>
    <x v="26"/>
    <n v="298"/>
    <n v="263"/>
    <x v="22"/>
  </r>
  <r>
    <x v="27"/>
    <n v="254"/>
    <n v="241"/>
    <x v="23"/>
  </r>
  <r>
    <x v="28"/>
    <n v="329"/>
    <n v="323"/>
    <x v="24"/>
  </r>
  <r>
    <x v="29"/>
    <n v="213"/>
    <n v="221"/>
    <x v="3"/>
  </r>
  <r>
    <x v="30"/>
    <n v="294"/>
    <n v="326"/>
    <x v="22"/>
  </r>
  <r>
    <x v="31"/>
    <n v="225"/>
    <n v="206"/>
    <x v="25"/>
  </r>
  <r>
    <x v="32"/>
    <n v="264"/>
    <n v="355"/>
    <x v="24"/>
  </r>
  <r>
    <x v="33"/>
    <n v="253"/>
    <n v="271"/>
    <x v="26"/>
  </r>
  <r>
    <x v="34"/>
    <n v="352"/>
    <n v="207"/>
    <x v="27"/>
  </r>
  <r>
    <x v="35"/>
    <n v="269"/>
    <n v="248"/>
    <x v="28"/>
  </r>
  <r>
    <x v="36"/>
    <n v="242"/>
    <n v="247"/>
    <x v="27"/>
  </r>
  <r>
    <x v="37"/>
    <n v="327"/>
    <n v="262"/>
    <x v="29"/>
  </r>
  <r>
    <x v="38"/>
    <n v="316"/>
    <n v="253"/>
    <x v="24"/>
  </r>
  <r>
    <x v="39"/>
    <n v="294"/>
    <n v="249"/>
    <x v="28"/>
  </r>
  <r>
    <x v="40"/>
    <n v="270"/>
    <n v="206"/>
    <x v="30"/>
  </r>
  <r>
    <x v="41"/>
    <n v="349"/>
    <n v="301"/>
    <x v="31"/>
  </r>
  <r>
    <x v="42"/>
    <n v="224"/>
    <n v="385"/>
    <x v="31"/>
  </r>
  <r>
    <x v="43"/>
    <n v="309"/>
    <n v="204"/>
    <x v="20"/>
  </r>
  <r>
    <x v="44"/>
    <n v="246"/>
    <n v="275"/>
    <x v="32"/>
  </r>
  <r>
    <x v="45"/>
    <n v="241"/>
    <n v="247"/>
    <x v="33"/>
  </r>
  <r>
    <x v="46"/>
    <n v="365"/>
    <n v="256"/>
    <x v="34"/>
  </r>
  <r>
    <x v="47"/>
    <n v="225"/>
    <n v="392"/>
    <x v="35"/>
  </r>
  <r>
    <x v="48"/>
    <n v="335"/>
    <n v="254"/>
    <x v="36"/>
  </r>
  <r>
    <x v="49"/>
    <n v="376"/>
    <n v="258"/>
    <x v="37"/>
  </r>
  <r>
    <x v="50"/>
    <n v="310"/>
    <n v="248"/>
    <x v="36"/>
  </r>
  <r>
    <x v="51"/>
    <n v="408"/>
    <n v="250"/>
    <x v="38"/>
  </r>
  <r>
    <x v="52"/>
    <n v="256"/>
    <n v="393"/>
    <x v="39"/>
  </r>
  <r>
    <x v="53"/>
    <n v="322"/>
    <n v="425"/>
    <x v="40"/>
  </r>
  <r>
    <x v="54"/>
    <n v="447"/>
    <n v="385"/>
    <x v="41"/>
  </r>
  <r>
    <x v="55"/>
    <n v="408"/>
    <n v="260"/>
    <x v="42"/>
  </r>
  <r>
    <x v="56"/>
    <n v="283"/>
    <n v="396"/>
    <x v="43"/>
  </r>
  <r>
    <x v="57"/>
    <n v="414"/>
    <n v="314"/>
    <x v="44"/>
  </r>
  <r>
    <x v="58"/>
    <n v="442"/>
    <n v="449"/>
    <x v="45"/>
  </r>
  <r>
    <x v="59"/>
    <n v="269"/>
    <n v="370"/>
    <x v="38"/>
  </r>
  <r>
    <x v="60"/>
    <n v="444"/>
    <n v="350"/>
    <x v="46"/>
  </r>
  <r>
    <x v="61"/>
    <n v="425"/>
    <n v="342"/>
    <x v="47"/>
  </r>
  <r>
    <x v="62"/>
    <n v="377"/>
    <n v="290"/>
    <x v="48"/>
  </r>
  <r>
    <x v="63"/>
    <n v="382"/>
    <n v="360"/>
    <x v="49"/>
  </r>
  <r>
    <x v="64"/>
    <n v="287"/>
    <n v="428"/>
    <x v="50"/>
  </r>
  <r>
    <x v="65"/>
    <n v="429"/>
    <n v="394"/>
    <x v="51"/>
  </r>
  <r>
    <x v="66"/>
    <n v="287"/>
    <n v="356"/>
    <x v="52"/>
  </r>
  <r>
    <x v="67"/>
    <n v="421"/>
    <n v="292"/>
    <x v="53"/>
  </r>
  <r>
    <x v="68"/>
    <n v="334"/>
    <n v="353"/>
    <x v="54"/>
  </r>
  <r>
    <x v="69"/>
    <n v="282"/>
    <n v="329"/>
    <x v="55"/>
  </r>
  <r>
    <x v="70"/>
    <n v="356"/>
    <n v="331"/>
    <x v="56"/>
  </r>
  <r>
    <x v="71"/>
    <n v="307"/>
    <n v="394"/>
    <x v="57"/>
  </r>
  <r>
    <x v="72"/>
    <n v="441"/>
    <n v="271"/>
    <x v="58"/>
  </r>
  <r>
    <x v="73"/>
    <n v="407"/>
    <n v="311"/>
    <x v="59"/>
  </r>
  <r>
    <x v="74"/>
    <n v="480"/>
    <n v="342"/>
    <x v="58"/>
  </r>
  <r>
    <x v="75"/>
    <n v="494"/>
    <n v="310"/>
    <x v="60"/>
  </r>
  <r>
    <x v="76"/>
    <n v="493"/>
    <n v="431"/>
    <x v="61"/>
  </r>
  <r>
    <x v="77"/>
    <n v="302"/>
    <n v="415"/>
    <x v="62"/>
  </r>
  <r>
    <x v="78"/>
    <n v="331"/>
    <n v="353"/>
    <x v="63"/>
  </r>
  <r>
    <x v="79"/>
    <n v="486"/>
    <n v="323"/>
    <x v="64"/>
  </r>
  <r>
    <x v="80"/>
    <n v="360"/>
    <n v="331"/>
    <x v="65"/>
  </r>
  <r>
    <x v="81"/>
    <n v="391"/>
    <n v="455"/>
    <x v="66"/>
  </r>
  <r>
    <x v="82"/>
    <n v="327"/>
    <n v="471"/>
    <x v="67"/>
  </r>
  <r>
    <x v="83"/>
    <n v="355"/>
    <n v="490"/>
    <x v="68"/>
  </r>
  <r>
    <x v="84"/>
    <n v="360"/>
    <n v="339"/>
    <x v="69"/>
  </r>
  <r>
    <x v="85"/>
    <n v="303"/>
    <n v="404"/>
    <x v="70"/>
  </r>
  <r>
    <x v="86"/>
    <n v="310"/>
    <n v="332"/>
    <x v="71"/>
  </r>
  <r>
    <x v="87"/>
    <n v="435"/>
    <n v="406"/>
    <x v="72"/>
  </r>
  <r>
    <x v="88"/>
    <n v="344"/>
    <n v="348"/>
    <x v="73"/>
  </r>
  <r>
    <x v="89"/>
    <n v="303"/>
    <n v="335"/>
    <x v="74"/>
  </r>
  <r>
    <x v="90"/>
    <n v="433"/>
    <n v="425"/>
    <x v="75"/>
  </r>
  <r>
    <x v="91"/>
    <n v="350"/>
    <n v="378"/>
    <x v="76"/>
  </r>
  <r>
    <x v="92"/>
    <n v="396"/>
    <n v="466"/>
    <x v="70"/>
  </r>
  <r>
    <x v="93"/>
    <n v="495"/>
    <n v="410"/>
    <x v="77"/>
  </r>
  <r>
    <x v="94"/>
    <n v="420"/>
    <n v="328"/>
    <x v="75"/>
  </r>
  <r>
    <x v="95"/>
    <n v="411"/>
    <n v="481"/>
    <x v="65"/>
  </r>
  <r>
    <x v="96"/>
    <n v="317"/>
    <n v="434"/>
    <x v="78"/>
  </r>
  <r>
    <x v="97"/>
    <n v="342"/>
    <n v="465"/>
    <x v="79"/>
  </r>
  <r>
    <x v="98"/>
    <n v="450"/>
    <n v="318"/>
    <x v="80"/>
  </r>
  <r>
    <x v="99"/>
    <n v="343"/>
    <n v="329"/>
    <x v="81"/>
  </r>
  <r>
    <x v="100"/>
    <n v="287"/>
    <n v="328"/>
    <x v="82"/>
  </r>
  <r>
    <x v="101"/>
    <n v="298"/>
    <n v="401"/>
    <x v="83"/>
  </r>
  <r>
    <x v="102"/>
    <n v="429"/>
    <n v="348"/>
    <x v="84"/>
  </r>
  <r>
    <x v="103"/>
    <n v="417"/>
    <n v="457"/>
    <x v="85"/>
  </r>
  <r>
    <x v="104"/>
    <n v="384"/>
    <n v="330"/>
    <x v="58"/>
  </r>
  <r>
    <x v="105"/>
    <n v="370"/>
    <n v="388"/>
    <x v="86"/>
  </r>
  <r>
    <x v="106"/>
    <n v="436"/>
    <n v="298"/>
    <x v="87"/>
  </r>
  <r>
    <x v="107"/>
    <n v="303"/>
    <n v="429"/>
    <x v="88"/>
  </r>
  <r>
    <x v="108"/>
    <n v="449"/>
    <n v="444"/>
    <x v="89"/>
  </r>
  <r>
    <x v="109"/>
    <n v="300"/>
    <n v="358"/>
    <x v="82"/>
  </r>
  <r>
    <x v="110"/>
    <n v="307"/>
    <n v="417"/>
    <x v="90"/>
  </r>
  <r>
    <x v="111"/>
    <n v="314"/>
    <n v="340"/>
    <x v="81"/>
  </r>
  <r>
    <x v="112"/>
    <n v="379"/>
    <n v="288"/>
    <x v="91"/>
  </r>
  <r>
    <x v="113"/>
    <n v="405"/>
    <n v="454"/>
    <x v="92"/>
  </r>
  <r>
    <x v="114"/>
    <n v="407"/>
    <n v="300"/>
    <x v="93"/>
  </r>
  <r>
    <x v="115"/>
    <n v="432"/>
    <n v="423"/>
    <x v="43"/>
  </r>
  <r>
    <x v="116"/>
    <n v="405"/>
    <n v="449"/>
    <x v="94"/>
  </r>
  <r>
    <x v="117"/>
    <n v="162"/>
    <n v="294"/>
    <x v="95"/>
  </r>
  <r>
    <x v="118"/>
    <n v="297"/>
    <n v="341"/>
    <x v="96"/>
  </r>
  <r>
    <x v="119"/>
    <n v="226"/>
    <n v="329"/>
    <x v="97"/>
  </r>
  <r>
    <x v="120"/>
    <n v="226"/>
    <n v="256"/>
    <x v="98"/>
  </r>
  <r>
    <x v="121"/>
    <n v="287"/>
    <n v="217"/>
    <x v="55"/>
  </r>
  <r>
    <x v="122"/>
    <n v="351"/>
    <n v="266"/>
    <x v="53"/>
  </r>
  <r>
    <x v="123"/>
    <n v="214"/>
    <n v="260"/>
    <x v="99"/>
  </r>
  <r>
    <x v="124"/>
    <n v="282"/>
    <n v="227"/>
    <x v="100"/>
  </r>
  <r>
    <x v="125"/>
    <n v="257"/>
    <n v="251"/>
    <x v="101"/>
  </r>
  <r>
    <x v="126"/>
    <n v="172"/>
    <n v="171"/>
    <x v="102"/>
  </r>
  <r>
    <x v="127"/>
    <n v="197"/>
    <n v="326"/>
    <x v="103"/>
  </r>
  <r>
    <x v="128"/>
    <n v="292"/>
    <n v="329"/>
    <x v="95"/>
  </r>
  <r>
    <x v="129"/>
    <n v="172"/>
    <n v="216"/>
    <x v="104"/>
  </r>
  <r>
    <x v="130"/>
    <n v="258"/>
    <n v="291"/>
    <x v="44"/>
  </r>
  <r>
    <x v="131"/>
    <n v="276"/>
    <n v="347"/>
    <x v="105"/>
  </r>
  <r>
    <x v="132"/>
    <n v="210"/>
    <n v="333"/>
    <x v="106"/>
  </r>
  <r>
    <x v="133"/>
    <n v="168"/>
    <n v="211"/>
    <x v="107"/>
  </r>
  <r>
    <x v="134"/>
    <n v="196"/>
    <n v="348"/>
    <x v="42"/>
  </r>
  <r>
    <x v="135"/>
    <n v="284"/>
    <n v="226"/>
    <x v="105"/>
  </r>
  <r>
    <x v="136"/>
    <n v="162"/>
    <n v="345"/>
    <x v="108"/>
  </r>
  <r>
    <x v="137"/>
    <n v="212"/>
    <n v="184"/>
    <x v="109"/>
  </r>
  <r>
    <x v="138"/>
    <n v="165"/>
    <n v="232"/>
    <x v="110"/>
  </r>
  <r>
    <x v="139"/>
    <n v="163"/>
    <n v="314"/>
    <x v="111"/>
  </r>
  <r>
    <x v="140"/>
    <n v="200"/>
    <n v="307"/>
    <x v="112"/>
  </r>
  <r>
    <x v="141"/>
    <n v="201"/>
    <n v="274"/>
    <x v="113"/>
  </r>
  <r>
    <x v="142"/>
    <n v="269"/>
    <n v="278"/>
    <x v="114"/>
  </r>
  <r>
    <x v="143"/>
    <n v="188"/>
    <n v="195"/>
    <x v="115"/>
  </r>
  <r>
    <x v="144"/>
    <n v="142"/>
    <n v="249"/>
    <x v="110"/>
  </r>
  <r>
    <x v="145"/>
    <n v="232"/>
    <n v="116"/>
    <x v="116"/>
  </r>
  <r>
    <x v="146"/>
    <n v="296"/>
    <n v="102"/>
    <x v="117"/>
  </r>
  <r>
    <x v="147"/>
    <n v="161"/>
    <n v="151"/>
    <x v="118"/>
  </r>
  <r>
    <x v="148"/>
    <n v="162"/>
    <n v="261"/>
    <x v="119"/>
  </r>
  <r>
    <x v="149"/>
    <n v="216"/>
    <n v="147"/>
    <x v="50"/>
  </r>
  <r>
    <x v="150"/>
    <n v="282"/>
    <n v="297"/>
    <x v="116"/>
  </r>
  <r>
    <x v="151"/>
    <n v="214"/>
    <n v="198"/>
    <x v="120"/>
  </r>
  <r>
    <x v="152"/>
    <n v="289"/>
    <n v="290"/>
    <x v="1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211"/>
    <n v="281"/>
    <x v="0"/>
  </r>
  <r>
    <x v="1"/>
    <n v="393"/>
    <n v="313"/>
    <x v="1"/>
  </r>
  <r>
    <x v="2"/>
    <n v="389"/>
    <n v="315"/>
    <x v="2"/>
  </r>
  <r>
    <x v="3"/>
    <n v="308"/>
    <n v="221"/>
    <x v="3"/>
  </r>
  <r>
    <x v="4"/>
    <n v="387"/>
    <n v="275"/>
    <x v="4"/>
  </r>
  <r>
    <x v="5"/>
    <n v="294"/>
    <n v="366"/>
    <x v="5"/>
  </r>
  <r>
    <x v="6"/>
    <n v="389"/>
    <n v="288"/>
    <x v="6"/>
  </r>
  <r>
    <x v="7"/>
    <n v="259"/>
    <n v="361"/>
    <x v="7"/>
  </r>
  <r>
    <x v="8"/>
    <n v="369"/>
    <n v="233"/>
    <x v="8"/>
  </r>
  <r>
    <x v="9"/>
    <n v="263"/>
    <n v="393"/>
    <x v="9"/>
  </r>
  <r>
    <x v="10"/>
    <n v="239"/>
    <n v="347"/>
    <x v="10"/>
  </r>
  <r>
    <x v="11"/>
    <n v="282"/>
    <n v="338"/>
    <x v="11"/>
  </r>
  <r>
    <x v="12"/>
    <n v="306"/>
    <n v="273"/>
    <x v="9"/>
  </r>
  <r>
    <x v="13"/>
    <n v="251"/>
    <n v="325"/>
    <x v="12"/>
  </r>
  <r>
    <x v="14"/>
    <n v="224"/>
    <n v="352"/>
    <x v="13"/>
  </r>
  <r>
    <x v="15"/>
    <n v="233"/>
    <n v="270"/>
    <x v="10"/>
  </r>
  <r>
    <x v="16"/>
    <n v="345"/>
    <n v="275"/>
    <x v="14"/>
  </r>
  <r>
    <x v="17"/>
    <n v="232"/>
    <n v="228"/>
    <x v="15"/>
  </r>
  <r>
    <x v="18"/>
    <n v="238"/>
    <n v="394"/>
    <x v="16"/>
  </r>
  <r>
    <x v="19"/>
    <n v="378"/>
    <n v="311"/>
    <x v="8"/>
  </r>
  <r>
    <x v="20"/>
    <n v="281"/>
    <n v="354"/>
    <x v="17"/>
  </r>
  <r>
    <x v="21"/>
    <n v="390"/>
    <n v="267"/>
    <x v="18"/>
  </r>
  <r>
    <x v="22"/>
    <n v="308"/>
    <n v="337"/>
    <x v="16"/>
  </r>
  <r>
    <x v="23"/>
    <n v="391"/>
    <n v="238"/>
    <x v="19"/>
  </r>
  <r>
    <x v="24"/>
    <n v="241"/>
    <n v="283"/>
    <x v="20"/>
  </r>
  <r>
    <x v="25"/>
    <n v="249"/>
    <n v="275"/>
    <x v="21"/>
  </r>
  <r>
    <x v="26"/>
    <n v="298"/>
    <n v="263"/>
    <x v="22"/>
  </r>
  <r>
    <x v="27"/>
    <n v="254"/>
    <n v="241"/>
    <x v="23"/>
  </r>
  <r>
    <x v="28"/>
    <n v="329"/>
    <n v="323"/>
    <x v="24"/>
  </r>
  <r>
    <x v="29"/>
    <n v="213"/>
    <n v="221"/>
    <x v="3"/>
  </r>
  <r>
    <x v="30"/>
    <n v="294"/>
    <n v="326"/>
    <x v="22"/>
  </r>
  <r>
    <x v="31"/>
    <n v="225"/>
    <n v="206"/>
    <x v="25"/>
  </r>
  <r>
    <x v="32"/>
    <n v="264"/>
    <n v="355"/>
    <x v="24"/>
  </r>
  <r>
    <x v="33"/>
    <n v="253"/>
    <n v="271"/>
    <x v="26"/>
  </r>
  <r>
    <x v="34"/>
    <n v="352"/>
    <n v="207"/>
    <x v="27"/>
  </r>
  <r>
    <x v="35"/>
    <n v="269"/>
    <n v="248"/>
    <x v="28"/>
  </r>
  <r>
    <x v="36"/>
    <n v="242"/>
    <n v="247"/>
    <x v="27"/>
  </r>
  <r>
    <x v="37"/>
    <n v="327"/>
    <n v="262"/>
    <x v="29"/>
  </r>
  <r>
    <x v="38"/>
    <n v="316"/>
    <n v="253"/>
    <x v="24"/>
  </r>
  <r>
    <x v="39"/>
    <n v="294"/>
    <n v="249"/>
    <x v="28"/>
  </r>
  <r>
    <x v="40"/>
    <n v="270"/>
    <n v="206"/>
    <x v="30"/>
  </r>
  <r>
    <x v="41"/>
    <n v="349"/>
    <n v="301"/>
    <x v="31"/>
  </r>
  <r>
    <x v="42"/>
    <n v="224"/>
    <n v="385"/>
    <x v="31"/>
  </r>
  <r>
    <x v="43"/>
    <n v="309"/>
    <n v="204"/>
    <x v="20"/>
  </r>
  <r>
    <x v="44"/>
    <n v="246"/>
    <n v="275"/>
    <x v="32"/>
  </r>
  <r>
    <x v="45"/>
    <n v="241"/>
    <n v="247"/>
    <x v="33"/>
  </r>
  <r>
    <x v="46"/>
    <n v="365"/>
    <n v="256"/>
    <x v="34"/>
  </r>
  <r>
    <x v="47"/>
    <n v="225"/>
    <n v="392"/>
    <x v="35"/>
  </r>
  <r>
    <x v="48"/>
    <n v="335"/>
    <n v="254"/>
    <x v="36"/>
  </r>
  <r>
    <x v="49"/>
    <n v="376"/>
    <n v="258"/>
    <x v="37"/>
  </r>
  <r>
    <x v="50"/>
    <n v="310"/>
    <n v="248"/>
    <x v="36"/>
  </r>
  <r>
    <x v="51"/>
    <n v="408"/>
    <n v="250"/>
    <x v="38"/>
  </r>
  <r>
    <x v="52"/>
    <n v="256"/>
    <n v="393"/>
    <x v="39"/>
  </r>
  <r>
    <x v="53"/>
    <n v="322"/>
    <n v="425"/>
    <x v="40"/>
  </r>
  <r>
    <x v="54"/>
    <n v="447"/>
    <n v="385"/>
    <x v="41"/>
  </r>
  <r>
    <x v="55"/>
    <n v="408"/>
    <n v="260"/>
    <x v="42"/>
  </r>
  <r>
    <x v="56"/>
    <n v="283"/>
    <n v="396"/>
    <x v="43"/>
  </r>
  <r>
    <x v="57"/>
    <n v="414"/>
    <n v="314"/>
    <x v="44"/>
  </r>
  <r>
    <x v="58"/>
    <n v="442"/>
    <n v="449"/>
    <x v="45"/>
  </r>
  <r>
    <x v="59"/>
    <n v="269"/>
    <n v="370"/>
    <x v="38"/>
  </r>
  <r>
    <x v="60"/>
    <n v="444"/>
    <n v="350"/>
    <x v="46"/>
  </r>
  <r>
    <x v="61"/>
    <n v="425"/>
    <n v="342"/>
    <x v="47"/>
  </r>
  <r>
    <x v="62"/>
    <n v="377"/>
    <n v="290"/>
    <x v="48"/>
  </r>
  <r>
    <x v="63"/>
    <n v="382"/>
    <n v="360"/>
    <x v="49"/>
  </r>
  <r>
    <x v="64"/>
    <n v="287"/>
    <n v="428"/>
    <x v="50"/>
  </r>
  <r>
    <x v="65"/>
    <n v="429"/>
    <n v="394"/>
    <x v="51"/>
  </r>
  <r>
    <x v="66"/>
    <n v="287"/>
    <n v="356"/>
    <x v="52"/>
  </r>
  <r>
    <x v="67"/>
    <n v="421"/>
    <n v="292"/>
    <x v="53"/>
  </r>
  <r>
    <x v="68"/>
    <n v="334"/>
    <n v="353"/>
    <x v="54"/>
  </r>
  <r>
    <x v="69"/>
    <n v="282"/>
    <n v="329"/>
    <x v="55"/>
  </r>
  <r>
    <x v="70"/>
    <n v="356"/>
    <n v="331"/>
    <x v="56"/>
  </r>
  <r>
    <x v="71"/>
    <n v="307"/>
    <n v="394"/>
    <x v="57"/>
  </r>
  <r>
    <x v="72"/>
    <n v="441"/>
    <n v="271"/>
    <x v="58"/>
  </r>
  <r>
    <x v="73"/>
    <n v="407"/>
    <n v="311"/>
    <x v="59"/>
  </r>
  <r>
    <x v="74"/>
    <n v="480"/>
    <n v="342"/>
    <x v="58"/>
  </r>
  <r>
    <x v="75"/>
    <n v="494"/>
    <n v="310"/>
    <x v="60"/>
  </r>
  <r>
    <x v="76"/>
    <n v="493"/>
    <n v="431"/>
    <x v="61"/>
  </r>
  <r>
    <x v="77"/>
    <n v="302"/>
    <n v="415"/>
    <x v="62"/>
  </r>
  <r>
    <x v="78"/>
    <n v="331"/>
    <n v="353"/>
    <x v="63"/>
  </r>
  <r>
    <x v="79"/>
    <n v="486"/>
    <n v="323"/>
    <x v="64"/>
  </r>
  <r>
    <x v="80"/>
    <n v="360"/>
    <n v="331"/>
    <x v="65"/>
  </r>
  <r>
    <x v="81"/>
    <n v="391"/>
    <n v="455"/>
    <x v="66"/>
  </r>
  <r>
    <x v="82"/>
    <n v="327"/>
    <n v="471"/>
    <x v="67"/>
  </r>
  <r>
    <x v="83"/>
    <n v="355"/>
    <n v="490"/>
    <x v="68"/>
  </r>
  <r>
    <x v="84"/>
    <n v="360"/>
    <n v="339"/>
    <x v="69"/>
  </r>
  <r>
    <x v="85"/>
    <n v="303"/>
    <n v="404"/>
    <x v="70"/>
  </r>
  <r>
    <x v="86"/>
    <n v="310"/>
    <n v="332"/>
    <x v="71"/>
  </r>
  <r>
    <x v="87"/>
    <n v="435"/>
    <n v="406"/>
    <x v="72"/>
  </r>
  <r>
    <x v="88"/>
    <n v="344"/>
    <n v="348"/>
    <x v="73"/>
  </r>
  <r>
    <x v="89"/>
    <n v="303"/>
    <n v="335"/>
    <x v="74"/>
  </r>
  <r>
    <x v="90"/>
    <n v="433"/>
    <n v="425"/>
    <x v="75"/>
  </r>
  <r>
    <x v="91"/>
    <n v="350"/>
    <n v="378"/>
    <x v="76"/>
  </r>
  <r>
    <x v="92"/>
    <n v="396"/>
    <n v="466"/>
    <x v="70"/>
  </r>
  <r>
    <x v="93"/>
    <n v="495"/>
    <n v="410"/>
    <x v="77"/>
  </r>
  <r>
    <x v="94"/>
    <n v="420"/>
    <n v="328"/>
    <x v="75"/>
  </r>
  <r>
    <x v="95"/>
    <n v="411"/>
    <n v="481"/>
    <x v="65"/>
  </r>
  <r>
    <x v="96"/>
    <n v="317"/>
    <n v="434"/>
    <x v="78"/>
  </r>
  <r>
    <x v="97"/>
    <n v="342"/>
    <n v="465"/>
    <x v="79"/>
  </r>
  <r>
    <x v="98"/>
    <n v="450"/>
    <n v="318"/>
    <x v="80"/>
  </r>
  <r>
    <x v="99"/>
    <n v="343"/>
    <n v="329"/>
    <x v="81"/>
  </r>
  <r>
    <x v="100"/>
    <n v="287"/>
    <n v="328"/>
    <x v="82"/>
  </r>
  <r>
    <x v="101"/>
    <n v="298"/>
    <n v="401"/>
    <x v="83"/>
  </r>
  <r>
    <x v="102"/>
    <n v="429"/>
    <n v="348"/>
    <x v="84"/>
  </r>
  <r>
    <x v="103"/>
    <n v="417"/>
    <n v="457"/>
    <x v="85"/>
  </r>
  <r>
    <x v="104"/>
    <n v="384"/>
    <n v="330"/>
    <x v="58"/>
  </r>
  <r>
    <x v="105"/>
    <n v="370"/>
    <n v="388"/>
    <x v="86"/>
  </r>
  <r>
    <x v="106"/>
    <n v="436"/>
    <n v="298"/>
    <x v="87"/>
  </r>
  <r>
    <x v="107"/>
    <n v="303"/>
    <n v="429"/>
    <x v="88"/>
  </r>
  <r>
    <x v="108"/>
    <n v="449"/>
    <n v="444"/>
    <x v="89"/>
  </r>
  <r>
    <x v="109"/>
    <n v="300"/>
    <n v="358"/>
    <x v="82"/>
  </r>
  <r>
    <x v="110"/>
    <n v="307"/>
    <n v="417"/>
    <x v="90"/>
  </r>
  <r>
    <x v="111"/>
    <n v="314"/>
    <n v="340"/>
    <x v="81"/>
  </r>
  <r>
    <x v="112"/>
    <n v="379"/>
    <n v="288"/>
    <x v="91"/>
  </r>
  <r>
    <x v="113"/>
    <n v="405"/>
    <n v="454"/>
    <x v="92"/>
  </r>
  <r>
    <x v="114"/>
    <n v="407"/>
    <n v="300"/>
    <x v="93"/>
  </r>
  <r>
    <x v="115"/>
    <n v="432"/>
    <n v="423"/>
    <x v="43"/>
  </r>
  <r>
    <x v="116"/>
    <n v="405"/>
    <n v="449"/>
    <x v="94"/>
  </r>
  <r>
    <x v="117"/>
    <n v="162"/>
    <n v="294"/>
    <x v="95"/>
  </r>
  <r>
    <x v="118"/>
    <n v="297"/>
    <n v="341"/>
    <x v="96"/>
  </r>
  <r>
    <x v="119"/>
    <n v="226"/>
    <n v="329"/>
    <x v="97"/>
  </r>
  <r>
    <x v="120"/>
    <n v="226"/>
    <n v="256"/>
    <x v="98"/>
  </r>
  <r>
    <x v="121"/>
    <n v="287"/>
    <n v="217"/>
    <x v="55"/>
  </r>
  <r>
    <x v="122"/>
    <n v="351"/>
    <n v="266"/>
    <x v="53"/>
  </r>
  <r>
    <x v="123"/>
    <n v="214"/>
    <n v="260"/>
    <x v="99"/>
  </r>
  <r>
    <x v="124"/>
    <n v="282"/>
    <n v="227"/>
    <x v="100"/>
  </r>
  <r>
    <x v="125"/>
    <n v="257"/>
    <n v="251"/>
    <x v="101"/>
  </r>
  <r>
    <x v="126"/>
    <n v="172"/>
    <n v="171"/>
    <x v="102"/>
  </r>
  <r>
    <x v="127"/>
    <n v="197"/>
    <n v="326"/>
    <x v="103"/>
  </r>
  <r>
    <x v="128"/>
    <n v="292"/>
    <n v="329"/>
    <x v="95"/>
  </r>
  <r>
    <x v="129"/>
    <n v="172"/>
    <n v="216"/>
    <x v="104"/>
  </r>
  <r>
    <x v="130"/>
    <n v="258"/>
    <n v="291"/>
    <x v="44"/>
  </r>
  <r>
    <x v="131"/>
    <n v="276"/>
    <n v="347"/>
    <x v="105"/>
  </r>
  <r>
    <x v="132"/>
    <n v="210"/>
    <n v="333"/>
    <x v="106"/>
  </r>
  <r>
    <x v="133"/>
    <n v="168"/>
    <n v="211"/>
    <x v="107"/>
  </r>
  <r>
    <x v="134"/>
    <n v="196"/>
    <n v="348"/>
    <x v="42"/>
  </r>
  <r>
    <x v="135"/>
    <n v="284"/>
    <n v="226"/>
    <x v="105"/>
  </r>
  <r>
    <x v="136"/>
    <n v="162"/>
    <n v="345"/>
    <x v="108"/>
  </r>
  <r>
    <x v="137"/>
    <n v="212"/>
    <n v="184"/>
    <x v="109"/>
  </r>
  <r>
    <x v="138"/>
    <n v="165"/>
    <n v="232"/>
    <x v="110"/>
  </r>
  <r>
    <x v="139"/>
    <n v="163"/>
    <n v="314"/>
    <x v="111"/>
  </r>
  <r>
    <x v="140"/>
    <n v="200"/>
    <n v="307"/>
    <x v="112"/>
  </r>
  <r>
    <x v="141"/>
    <n v="201"/>
    <n v="274"/>
    <x v="113"/>
  </r>
  <r>
    <x v="142"/>
    <n v="269"/>
    <n v="278"/>
    <x v="114"/>
  </r>
  <r>
    <x v="143"/>
    <n v="188"/>
    <n v="195"/>
    <x v="115"/>
  </r>
  <r>
    <x v="144"/>
    <n v="142"/>
    <n v="249"/>
    <x v="110"/>
  </r>
  <r>
    <x v="145"/>
    <n v="232"/>
    <n v="116"/>
    <x v="116"/>
  </r>
  <r>
    <x v="146"/>
    <n v="296"/>
    <n v="102"/>
    <x v="117"/>
  </r>
  <r>
    <x v="147"/>
    <n v="161"/>
    <n v="151"/>
    <x v="118"/>
  </r>
  <r>
    <x v="148"/>
    <n v="162"/>
    <n v="261"/>
    <x v="119"/>
  </r>
  <r>
    <x v="149"/>
    <n v="216"/>
    <n v="147"/>
    <x v="50"/>
  </r>
  <r>
    <x v="150"/>
    <n v="282"/>
    <n v="297"/>
    <x v="116"/>
  </r>
  <r>
    <x v="151"/>
    <n v="214"/>
    <n v="198"/>
    <x v="120"/>
  </r>
  <r>
    <x v="152"/>
    <n v="289"/>
    <n v="290"/>
    <x v="1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211"/>
    <n v="281"/>
    <n v="88"/>
    <n v="211"/>
    <n v="281"/>
    <n v="88"/>
    <n v="281"/>
    <n v="211"/>
    <n v="1"/>
    <n v="2"/>
    <n v="3"/>
    <x v="0"/>
    <n v="1"/>
  </r>
  <r>
    <x v="1"/>
    <n v="393"/>
    <n v="313"/>
    <n v="83"/>
    <n v="393"/>
    <n v="383"/>
    <n v="171"/>
    <n v="393"/>
    <n v="383"/>
    <n v="2"/>
    <n v="1"/>
    <n v="3"/>
    <x v="0"/>
    <n v="1"/>
  </r>
  <r>
    <x v="2"/>
    <n v="389"/>
    <n v="315"/>
    <n v="104"/>
    <n v="399"/>
    <n v="315"/>
    <n v="275"/>
    <n v="399"/>
    <n v="315"/>
    <n v="2"/>
    <n v="1"/>
    <n v="3"/>
    <x v="0"/>
    <n v="1"/>
  </r>
  <r>
    <x v="3"/>
    <n v="308"/>
    <n v="221"/>
    <n v="119"/>
    <n v="392"/>
    <n v="221"/>
    <n v="394"/>
    <n v="394"/>
    <n v="392"/>
    <n v="1"/>
    <n v="3"/>
    <n v="4"/>
    <x v="1"/>
    <n v="1"/>
  </r>
  <r>
    <x v="4"/>
    <n v="387"/>
    <n v="275"/>
    <n v="72"/>
    <n v="387"/>
    <n v="496"/>
    <n v="74"/>
    <n v="496"/>
    <n v="387"/>
    <n v="1"/>
    <n v="2"/>
    <n v="3"/>
    <x v="0"/>
    <n v="1"/>
  </r>
  <r>
    <x v="5"/>
    <n v="294"/>
    <n v="366"/>
    <n v="99"/>
    <n v="294"/>
    <n v="475"/>
    <n v="173"/>
    <n v="475"/>
    <n v="294"/>
    <n v="1"/>
    <n v="2"/>
    <n v="3"/>
    <x v="0"/>
    <n v="1"/>
  </r>
  <r>
    <x v="6"/>
    <n v="389"/>
    <n v="288"/>
    <n v="87"/>
    <n v="389"/>
    <n v="469"/>
    <n v="260"/>
    <n v="469"/>
    <n v="389"/>
    <n v="1"/>
    <n v="2"/>
    <n v="3"/>
    <x v="0"/>
    <n v="1"/>
  </r>
  <r>
    <x v="7"/>
    <n v="259"/>
    <n v="361"/>
    <n v="112"/>
    <n v="259"/>
    <n v="441"/>
    <n v="372"/>
    <n v="441"/>
    <n v="372"/>
    <n v="3"/>
    <n v="2"/>
    <n v="5"/>
    <x v="2"/>
    <n v="1"/>
  </r>
  <r>
    <x v="8"/>
    <n v="369"/>
    <n v="233"/>
    <n v="110"/>
    <n v="628"/>
    <n v="302"/>
    <n v="110"/>
    <n v="628"/>
    <n v="302"/>
    <n v="2"/>
    <n v="1"/>
    <n v="3"/>
    <x v="0"/>
    <n v="1"/>
  </r>
  <r>
    <x v="9"/>
    <n v="263"/>
    <n v="393"/>
    <n v="75"/>
    <n v="589"/>
    <n v="393"/>
    <n v="185"/>
    <n v="589"/>
    <n v="393"/>
    <n v="2"/>
    <n v="1"/>
    <n v="3"/>
    <x v="0"/>
    <n v="1"/>
  </r>
  <r>
    <x v="10"/>
    <n v="239"/>
    <n v="347"/>
    <n v="94"/>
    <n v="435"/>
    <n v="347"/>
    <n v="279"/>
    <n v="435"/>
    <n v="347"/>
    <n v="2"/>
    <n v="1"/>
    <n v="3"/>
    <x v="0"/>
    <n v="1"/>
  </r>
  <r>
    <x v="11"/>
    <n v="282"/>
    <n v="338"/>
    <n v="86"/>
    <n v="370"/>
    <n v="338"/>
    <n v="365"/>
    <n v="370"/>
    <n v="365"/>
    <n v="3"/>
    <n v="1"/>
    <n v="4"/>
    <x v="1"/>
    <n v="1"/>
  </r>
  <r>
    <x v="12"/>
    <n v="306"/>
    <n v="273"/>
    <n v="75"/>
    <n v="311"/>
    <n v="611"/>
    <n v="75"/>
    <n v="611"/>
    <n v="311"/>
    <n v="1"/>
    <n v="2"/>
    <n v="3"/>
    <x v="0"/>
    <n v="1"/>
  </r>
  <r>
    <x v="13"/>
    <n v="251"/>
    <n v="325"/>
    <n v="89"/>
    <n v="251"/>
    <n v="625"/>
    <n v="164"/>
    <n v="625"/>
    <n v="251"/>
    <n v="1"/>
    <n v="2"/>
    <n v="3"/>
    <x v="0"/>
    <n v="1"/>
  </r>
  <r>
    <x v="14"/>
    <n v="224"/>
    <n v="352"/>
    <n v="97"/>
    <n v="224"/>
    <n v="726"/>
    <n v="261"/>
    <n v="726"/>
    <n v="261"/>
    <n v="3"/>
    <n v="2"/>
    <n v="5"/>
    <x v="2"/>
    <n v="1"/>
  </r>
  <r>
    <x v="15"/>
    <n v="233"/>
    <n v="270"/>
    <n v="94"/>
    <n v="457"/>
    <n v="735"/>
    <n v="94"/>
    <n v="735"/>
    <n v="457"/>
    <n v="1"/>
    <n v="2"/>
    <n v="3"/>
    <x v="0"/>
    <n v="1"/>
  </r>
  <r>
    <x v="16"/>
    <n v="345"/>
    <n v="275"/>
    <n v="90"/>
    <n v="345"/>
    <n v="553"/>
    <n v="184"/>
    <n v="553"/>
    <n v="345"/>
    <n v="1"/>
    <n v="2"/>
    <n v="3"/>
    <x v="0"/>
    <n v="1"/>
  </r>
  <r>
    <x v="17"/>
    <n v="232"/>
    <n v="228"/>
    <n v="107"/>
    <n v="232"/>
    <n v="436"/>
    <n v="291"/>
    <n v="436"/>
    <n v="291"/>
    <n v="3"/>
    <n v="2"/>
    <n v="5"/>
    <x v="2"/>
    <n v="1"/>
  </r>
  <r>
    <x v="18"/>
    <n v="238"/>
    <n v="394"/>
    <n v="105"/>
    <n v="470"/>
    <n v="539"/>
    <n v="105"/>
    <n v="539"/>
    <n v="470"/>
    <n v="1"/>
    <n v="2"/>
    <n v="3"/>
    <x v="0"/>
    <n v="1"/>
  </r>
  <r>
    <x v="19"/>
    <n v="378"/>
    <n v="311"/>
    <n v="110"/>
    <n v="378"/>
    <n v="380"/>
    <n v="215"/>
    <n v="380"/>
    <n v="378"/>
    <n v="1"/>
    <n v="2"/>
    <n v="3"/>
    <x v="0"/>
    <n v="1"/>
  </r>
  <r>
    <x v="20"/>
    <n v="281"/>
    <n v="354"/>
    <n v="121"/>
    <n v="281"/>
    <n v="356"/>
    <n v="336"/>
    <n v="356"/>
    <n v="336"/>
    <n v="3"/>
    <n v="2"/>
    <n v="5"/>
    <x v="2"/>
    <n v="1"/>
  </r>
  <r>
    <x v="21"/>
    <n v="390"/>
    <n v="267"/>
    <n v="124"/>
    <n v="671"/>
    <n v="287"/>
    <n v="124"/>
    <n v="671"/>
    <n v="287"/>
    <n v="2"/>
    <n v="1"/>
    <n v="3"/>
    <x v="0"/>
    <n v="1"/>
  </r>
  <r>
    <x v="22"/>
    <n v="308"/>
    <n v="337"/>
    <n v="105"/>
    <n v="692"/>
    <n v="337"/>
    <n v="229"/>
    <n v="692"/>
    <n v="337"/>
    <n v="2"/>
    <n v="1"/>
    <n v="3"/>
    <x v="0"/>
    <n v="1"/>
  </r>
  <r>
    <x v="23"/>
    <n v="391"/>
    <n v="238"/>
    <n v="113"/>
    <n v="746"/>
    <n v="238"/>
    <n v="342"/>
    <n v="746"/>
    <n v="342"/>
    <n v="3"/>
    <n v="1"/>
    <n v="4"/>
    <x v="1"/>
    <n v="1"/>
  </r>
  <r>
    <x v="24"/>
    <n v="241"/>
    <n v="283"/>
    <n v="140"/>
    <n v="645"/>
    <n v="521"/>
    <n v="140"/>
    <n v="645"/>
    <n v="521"/>
    <n v="2"/>
    <n v="1"/>
    <n v="3"/>
    <x v="0"/>
    <n v="1"/>
  </r>
  <r>
    <x v="25"/>
    <n v="249"/>
    <n v="275"/>
    <n v="118"/>
    <n v="373"/>
    <n v="275"/>
    <n v="258"/>
    <n v="373"/>
    <n v="275"/>
    <n v="2"/>
    <n v="1"/>
    <n v="3"/>
    <x v="0"/>
    <n v="1"/>
  </r>
  <r>
    <x v="26"/>
    <n v="298"/>
    <n v="263"/>
    <n v="145"/>
    <n v="396"/>
    <n v="263"/>
    <n v="403"/>
    <n v="403"/>
    <n v="396"/>
    <n v="1"/>
    <n v="3"/>
    <n v="4"/>
    <x v="1"/>
    <n v="1"/>
  </r>
  <r>
    <x v="27"/>
    <n v="254"/>
    <n v="241"/>
    <n v="149"/>
    <n v="254"/>
    <n v="504"/>
    <n v="156"/>
    <n v="504"/>
    <n v="254"/>
    <n v="1"/>
    <n v="2"/>
    <n v="3"/>
    <x v="0"/>
    <n v="1"/>
  </r>
  <r>
    <x v="28"/>
    <n v="329"/>
    <n v="323"/>
    <n v="134"/>
    <n v="329"/>
    <n v="573"/>
    <n v="290"/>
    <n v="573"/>
    <n v="329"/>
    <n v="1"/>
    <n v="2"/>
    <n v="3"/>
    <x v="0"/>
    <n v="1"/>
  </r>
  <r>
    <x v="29"/>
    <n v="213"/>
    <n v="221"/>
    <n v="119"/>
    <n v="213"/>
    <n v="465"/>
    <n v="409"/>
    <n v="465"/>
    <n v="409"/>
    <n v="3"/>
    <n v="2"/>
    <n v="5"/>
    <x v="2"/>
    <n v="1"/>
  </r>
  <r>
    <x v="30"/>
    <n v="294"/>
    <n v="326"/>
    <n v="145"/>
    <n v="507"/>
    <n v="382"/>
    <n v="145"/>
    <n v="507"/>
    <n v="382"/>
    <n v="2"/>
    <n v="1"/>
    <n v="3"/>
    <x v="0"/>
    <n v="1"/>
  </r>
  <r>
    <x v="31"/>
    <n v="225"/>
    <n v="206"/>
    <n v="122"/>
    <n v="350"/>
    <n v="206"/>
    <n v="267"/>
    <n v="350"/>
    <n v="267"/>
    <n v="3"/>
    <n v="1"/>
    <n v="4"/>
    <x v="1"/>
    <n v="1"/>
  </r>
  <r>
    <x v="32"/>
    <n v="264"/>
    <n v="355"/>
    <n v="134"/>
    <n v="347"/>
    <n v="561"/>
    <n v="134"/>
    <n v="561"/>
    <n v="347"/>
    <n v="1"/>
    <n v="2"/>
    <n v="3"/>
    <x v="0"/>
    <n v="1"/>
  </r>
  <r>
    <x v="33"/>
    <n v="253"/>
    <n v="271"/>
    <n v="142"/>
    <n v="253"/>
    <n v="485"/>
    <n v="276"/>
    <n v="485"/>
    <n v="276"/>
    <n v="3"/>
    <n v="2"/>
    <n v="5"/>
    <x v="2"/>
    <n v="1"/>
  </r>
  <r>
    <x v="34"/>
    <n v="352"/>
    <n v="207"/>
    <n v="125"/>
    <n v="605"/>
    <n v="416"/>
    <n v="125"/>
    <n v="605"/>
    <n v="416"/>
    <n v="2"/>
    <n v="1"/>
    <n v="3"/>
    <x v="0"/>
    <n v="1"/>
  </r>
  <r>
    <x v="35"/>
    <n v="269"/>
    <n v="248"/>
    <n v="137"/>
    <n v="458"/>
    <n v="248"/>
    <n v="262"/>
    <n v="458"/>
    <n v="262"/>
    <n v="3"/>
    <n v="1"/>
    <n v="4"/>
    <x v="1"/>
    <n v="1"/>
  </r>
  <r>
    <x v="36"/>
    <n v="242"/>
    <n v="247"/>
    <n v="125"/>
    <n v="438"/>
    <n v="495"/>
    <n v="125"/>
    <n v="495"/>
    <n v="438"/>
    <n v="1"/>
    <n v="2"/>
    <n v="3"/>
    <x v="0"/>
    <n v="1"/>
  </r>
  <r>
    <x v="37"/>
    <n v="327"/>
    <n v="262"/>
    <n v="103"/>
    <n v="327"/>
    <n v="319"/>
    <n v="228"/>
    <n v="327"/>
    <n v="319"/>
    <n v="2"/>
    <n v="1"/>
    <n v="3"/>
    <x v="0"/>
    <n v="1"/>
  </r>
  <r>
    <x v="38"/>
    <n v="316"/>
    <n v="253"/>
    <n v="134"/>
    <n v="324"/>
    <n v="253"/>
    <n v="362"/>
    <n v="362"/>
    <n v="324"/>
    <n v="1"/>
    <n v="3"/>
    <n v="4"/>
    <x v="1"/>
    <n v="1"/>
  </r>
  <r>
    <x v="39"/>
    <n v="294"/>
    <n v="249"/>
    <n v="137"/>
    <n v="294"/>
    <n v="502"/>
    <n v="175"/>
    <n v="502"/>
    <n v="294"/>
    <n v="1"/>
    <n v="2"/>
    <n v="3"/>
    <x v="0"/>
    <n v="1"/>
  </r>
  <r>
    <x v="40"/>
    <n v="270"/>
    <n v="206"/>
    <n v="146"/>
    <n v="270"/>
    <n v="414"/>
    <n v="321"/>
    <n v="414"/>
    <n v="321"/>
    <n v="3"/>
    <n v="2"/>
    <n v="5"/>
    <x v="2"/>
    <n v="1"/>
  </r>
  <r>
    <x v="41"/>
    <n v="349"/>
    <n v="301"/>
    <n v="138"/>
    <n v="619"/>
    <n v="394"/>
    <n v="138"/>
    <n v="619"/>
    <n v="394"/>
    <n v="2"/>
    <n v="1"/>
    <n v="3"/>
    <x v="0"/>
    <n v="1"/>
  </r>
  <r>
    <x v="42"/>
    <n v="224"/>
    <n v="385"/>
    <n v="138"/>
    <n v="449"/>
    <n v="385"/>
    <n v="276"/>
    <n v="449"/>
    <n v="385"/>
    <n v="2"/>
    <n v="1"/>
    <n v="3"/>
    <x v="0"/>
    <n v="1"/>
  </r>
  <r>
    <x v="43"/>
    <n v="309"/>
    <n v="204"/>
    <n v="140"/>
    <n v="373"/>
    <n v="204"/>
    <n v="416"/>
    <n v="416"/>
    <n v="373"/>
    <n v="1"/>
    <n v="3"/>
    <n v="4"/>
    <x v="1"/>
    <n v="1"/>
  </r>
  <r>
    <x v="44"/>
    <n v="246"/>
    <n v="275"/>
    <n v="130"/>
    <n v="246"/>
    <n v="479"/>
    <n v="173"/>
    <n v="479"/>
    <n v="246"/>
    <n v="1"/>
    <n v="2"/>
    <n v="3"/>
    <x v="0"/>
    <n v="1"/>
  </r>
  <r>
    <x v="45"/>
    <n v="241"/>
    <n v="247"/>
    <n v="166"/>
    <n v="241"/>
    <n v="480"/>
    <n v="339"/>
    <n v="480"/>
    <n v="339"/>
    <n v="3"/>
    <n v="2"/>
    <n v="5"/>
    <x v="2"/>
    <n v="1"/>
  </r>
  <r>
    <x v="46"/>
    <n v="365"/>
    <n v="256"/>
    <n v="132"/>
    <n v="606"/>
    <n v="397"/>
    <n v="132"/>
    <n v="606"/>
    <n v="397"/>
    <n v="2"/>
    <n v="1"/>
    <n v="3"/>
    <x v="0"/>
    <n v="1"/>
  </r>
  <r>
    <x v="47"/>
    <n v="225"/>
    <n v="392"/>
    <n v="158"/>
    <n v="434"/>
    <n v="392"/>
    <n v="290"/>
    <n v="434"/>
    <n v="392"/>
    <n v="2"/>
    <n v="1"/>
    <n v="3"/>
    <x v="0"/>
    <n v="1"/>
  </r>
  <r>
    <x v="48"/>
    <n v="335"/>
    <n v="254"/>
    <n v="173"/>
    <n v="377"/>
    <n v="254"/>
    <n v="463"/>
    <n v="463"/>
    <n v="377"/>
    <n v="1"/>
    <n v="3"/>
    <n v="4"/>
    <x v="1"/>
    <n v="1"/>
  </r>
  <r>
    <x v="49"/>
    <n v="376"/>
    <n v="258"/>
    <n v="151"/>
    <n v="376"/>
    <n v="512"/>
    <n v="237"/>
    <n v="512"/>
    <n v="376"/>
    <n v="1"/>
    <n v="2"/>
    <n v="3"/>
    <x v="0"/>
    <n v="1"/>
  </r>
  <r>
    <x v="50"/>
    <n v="310"/>
    <n v="248"/>
    <n v="173"/>
    <n v="310"/>
    <n v="384"/>
    <n v="410"/>
    <n v="410"/>
    <n v="384"/>
    <n v="2"/>
    <n v="3"/>
    <n v="5"/>
    <x v="2"/>
    <n v="1"/>
  </r>
  <r>
    <x v="51"/>
    <n v="408"/>
    <n v="250"/>
    <n v="242"/>
    <n v="718"/>
    <n v="250"/>
    <n v="268"/>
    <n v="718"/>
    <n v="268"/>
    <n v="3"/>
    <n v="1"/>
    <n v="4"/>
    <x v="1"/>
    <n v="1"/>
  </r>
  <r>
    <x v="52"/>
    <n v="256"/>
    <n v="393"/>
    <n v="219"/>
    <n v="706"/>
    <n v="643"/>
    <n v="219"/>
    <n v="706"/>
    <n v="643"/>
    <n v="2"/>
    <n v="1"/>
    <n v="3"/>
    <x v="0"/>
    <n v="1"/>
  </r>
  <r>
    <x v="53"/>
    <n v="322"/>
    <n v="425"/>
    <n v="215"/>
    <n v="385"/>
    <n v="425"/>
    <n v="434"/>
    <n v="434"/>
    <n v="425"/>
    <n v="2"/>
    <n v="3"/>
    <n v="5"/>
    <x v="2"/>
    <n v="1"/>
  </r>
  <r>
    <x v="54"/>
    <n v="447"/>
    <n v="385"/>
    <n v="212"/>
    <n v="832"/>
    <n v="385"/>
    <n v="221"/>
    <n v="832"/>
    <n v="385"/>
    <n v="2"/>
    <n v="1"/>
    <n v="3"/>
    <x v="0"/>
    <n v="1"/>
  </r>
  <r>
    <x v="55"/>
    <n v="408"/>
    <n v="260"/>
    <n v="225"/>
    <n v="855"/>
    <n v="260"/>
    <n v="446"/>
    <n v="855"/>
    <n v="446"/>
    <n v="3"/>
    <n v="1"/>
    <n v="4"/>
    <x v="1"/>
    <n v="1"/>
  </r>
  <r>
    <x v="56"/>
    <n v="283"/>
    <n v="396"/>
    <n v="221"/>
    <n v="692"/>
    <n v="656"/>
    <n v="221"/>
    <n v="692"/>
    <n v="656"/>
    <n v="2"/>
    <n v="1"/>
    <n v="3"/>
    <x v="0"/>
    <n v="1"/>
  </r>
  <r>
    <x v="57"/>
    <n v="414"/>
    <n v="314"/>
    <n v="220"/>
    <n v="450"/>
    <n v="314"/>
    <n v="441"/>
    <n v="450"/>
    <n v="441"/>
    <n v="3"/>
    <n v="1"/>
    <n v="4"/>
    <x v="1"/>
    <n v="1"/>
  </r>
  <r>
    <x v="58"/>
    <n v="442"/>
    <n v="449"/>
    <n v="245"/>
    <n v="451"/>
    <n v="763"/>
    <n v="245"/>
    <n v="763"/>
    <n v="451"/>
    <n v="1"/>
    <n v="2"/>
    <n v="3"/>
    <x v="0"/>
    <n v="1"/>
  </r>
  <r>
    <x v="59"/>
    <n v="269"/>
    <n v="370"/>
    <n v="242"/>
    <n v="269"/>
    <n v="682"/>
    <n v="487"/>
    <n v="682"/>
    <n v="487"/>
    <n v="3"/>
    <n v="2"/>
    <n v="5"/>
    <x v="2"/>
    <n v="1"/>
  </r>
  <r>
    <x v="60"/>
    <n v="444"/>
    <n v="350"/>
    <n v="236"/>
    <n v="713"/>
    <n v="545"/>
    <n v="236"/>
    <n v="713"/>
    <n v="545"/>
    <n v="2"/>
    <n v="1"/>
    <n v="3"/>
    <x v="0"/>
    <n v="1"/>
  </r>
  <r>
    <x v="61"/>
    <n v="425"/>
    <n v="342"/>
    <n v="237"/>
    <n v="593"/>
    <n v="342"/>
    <n v="473"/>
    <n v="593"/>
    <n v="473"/>
    <n v="3"/>
    <n v="1"/>
    <n v="4"/>
    <x v="1"/>
    <n v="1"/>
  </r>
  <r>
    <x v="62"/>
    <n v="377"/>
    <n v="290"/>
    <n v="240"/>
    <n v="497"/>
    <n v="632"/>
    <n v="240"/>
    <n v="632"/>
    <n v="497"/>
    <n v="1"/>
    <n v="2"/>
    <n v="3"/>
    <x v="0"/>
    <n v="1"/>
  </r>
  <r>
    <x v="63"/>
    <n v="382"/>
    <n v="360"/>
    <n v="203"/>
    <n v="382"/>
    <n v="495"/>
    <n v="443"/>
    <n v="495"/>
    <n v="443"/>
    <n v="3"/>
    <n v="2"/>
    <n v="5"/>
    <x v="2"/>
    <n v="1"/>
  </r>
  <r>
    <x v="64"/>
    <n v="287"/>
    <n v="428"/>
    <n v="204"/>
    <n v="669"/>
    <n v="480"/>
    <n v="204"/>
    <n v="669"/>
    <n v="480"/>
    <n v="2"/>
    <n v="1"/>
    <n v="3"/>
    <x v="0"/>
    <n v="1"/>
  </r>
  <r>
    <x v="65"/>
    <n v="429"/>
    <n v="394"/>
    <n v="246"/>
    <n v="618"/>
    <n v="394"/>
    <n v="450"/>
    <n v="618"/>
    <n v="450"/>
    <n v="3"/>
    <n v="1"/>
    <n v="4"/>
    <x v="1"/>
    <n v="1"/>
  </r>
  <r>
    <x v="66"/>
    <n v="287"/>
    <n v="356"/>
    <n v="233"/>
    <n v="455"/>
    <n v="750"/>
    <n v="233"/>
    <n v="750"/>
    <n v="455"/>
    <n v="1"/>
    <n v="2"/>
    <n v="3"/>
    <x v="0"/>
    <n v="1"/>
  </r>
  <r>
    <x v="67"/>
    <n v="421"/>
    <n v="292"/>
    <n v="226"/>
    <n v="421"/>
    <n v="587"/>
    <n v="459"/>
    <n v="587"/>
    <n v="459"/>
    <n v="3"/>
    <n v="2"/>
    <n v="5"/>
    <x v="2"/>
    <n v="1"/>
  </r>
  <r>
    <x v="68"/>
    <n v="334"/>
    <n v="353"/>
    <n v="282"/>
    <n v="755"/>
    <n v="481"/>
    <n v="282"/>
    <n v="755"/>
    <n v="481"/>
    <n v="2"/>
    <n v="1"/>
    <n v="3"/>
    <x v="0"/>
    <n v="1"/>
  </r>
  <r>
    <x v="69"/>
    <n v="282"/>
    <n v="329"/>
    <n v="262"/>
    <n v="556"/>
    <n v="329"/>
    <n v="544"/>
    <n v="556"/>
    <n v="544"/>
    <n v="3"/>
    <n v="1"/>
    <n v="4"/>
    <x v="1"/>
    <n v="1"/>
  </r>
  <r>
    <x v="70"/>
    <n v="356"/>
    <n v="331"/>
    <n v="290"/>
    <n v="368"/>
    <n v="660"/>
    <n v="290"/>
    <n v="660"/>
    <n v="368"/>
    <n v="1"/>
    <n v="2"/>
    <n v="3"/>
    <x v="0"/>
    <n v="1"/>
  </r>
  <r>
    <x v="71"/>
    <n v="307"/>
    <n v="394"/>
    <n v="256"/>
    <n v="307"/>
    <n v="686"/>
    <n v="546"/>
    <n v="686"/>
    <n v="546"/>
    <n v="3"/>
    <n v="2"/>
    <n v="5"/>
    <x v="2"/>
    <n v="1"/>
  </r>
  <r>
    <x v="72"/>
    <n v="441"/>
    <n v="271"/>
    <n v="292"/>
    <n v="748"/>
    <n v="411"/>
    <n v="292"/>
    <n v="748"/>
    <n v="411"/>
    <n v="2"/>
    <n v="1"/>
    <n v="3"/>
    <x v="0"/>
    <n v="1"/>
  </r>
  <r>
    <x v="73"/>
    <n v="407"/>
    <n v="311"/>
    <n v="280"/>
    <n v="744"/>
    <n v="311"/>
    <n v="572"/>
    <n v="744"/>
    <n v="572"/>
    <n v="3"/>
    <n v="1"/>
    <n v="4"/>
    <x v="1"/>
    <n v="1"/>
  </r>
  <r>
    <x v="74"/>
    <n v="480"/>
    <n v="342"/>
    <n v="292"/>
    <n v="652"/>
    <n v="653"/>
    <n v="292"/>
    <n v="653"/>
    <n v="652"/>
    <n v="1"/>
    <n v="2"/>
    <n v="3"/>
    <x v="0"/>
    <n v="1"/>
  </r>
  <r>
    <x v="75"/>
    <n v="494"/>
    <n v="310"/>
    <n v="275"/>
    <n v="494"/>
    <n v="311"/>
    <n v="567"/>
    <n v="567"/>
    <n v="494"/>
    <n v="1"/>
    <n v="3"/>
    <n v="4"/>
    <x v="1"/>
    <n v="1"/>
  </r>
  <r>
    <x v="76"/>
    <n v="493"/>
    <n v="431"/>
    <n v="283"/>
    <n v="493"/>
    <n v="742"/>
    <n v="356"/>
    <n v="742"/>
    <n v="493"/>
    <n v="1"/>
    <n v="2"/>
    <n v="3"/>
    <x v="0"/>
    <n v="1"/>
  </r>
  <r>
    <x v="77"/>
    <n v="302"/>
    <n v="415"/>
    <n v="297"/>
    <n v="302"/>
    <n v="664"/>
    <n v="653"/>
    <n v="664"/>
    <n v="653"/>
    <n v="3"/>
    <n v="2"/>
    <n v="5"/>
    <x v="2"/>
    <n v="1"/>
  </r>
  <r>
    <x v="78"/>
    <n v="331"/>
    <n v="353"/>
    <n v="373"/>
    <n v="633"/>
    <n v="364"/>
    <n v="373"/>
    <n v="633"/>
    <n v="373"/>
    <n v="3"/>
    <n v="1"/>
    <n v="4"/>
    <x v="1"/>
    <n v="1"/>
  </r>
  <r>
    <x v="79"/>
    <n v="486"/>
    <n v="323"/>
    <n v="359"/>
    <n v="746"/>
    <n v="687"/>
    <n v="359"/>
    <n v="746"/>
    <n v="687"/>
    <n v="2"/>
    <n v="1"/>
    <n v="3"/>
    <x v="0"/>
    <n v="1"/>
  </r>
  <r>
    <x v="80"/>
    <n v="360"/>
    <n v="331"/>
    <n v="445"/>
    <n v="419"/>
    <n v="331"/>
    <n v="804"/>
    <n v="804"/>
    <n v="419"/>
    <n v="1"/>
    <n v="3"/>
    <n v="4"/>
    <x v="1"/>
    <n v="1"/>
  </r>
  <r>
    <x v="81"/>
    <n v="391"/>
    <n v="455"/>
    <n v="427"/>
    <n v="391"/>
    <n v="786"/>
    <n v="812"/>
    <n v="812"/>
    <n v="786"/>
    <n v="2"/>
    <n v="3"/>
    <n v="5"/>
    <x v="2"/>
    <n v="1"/>
  </r>
  <r>
    <x v="82"/>
    <n v="327"/>
    <n v="471"/>
    <n v="423"/>
    <n v="718"/>
    <n v="471"/>
    <n v="449"/>
    <n v="718"/>
    <n v="471"/>
    <n v="2"/>
    <n v="1"/>
    <n v="3"/>
    <x v="0"/>
    <n v="1"/>
  </r>
  <r>
    <x v="83"/>
    <n v="355"/>
    <n v="490"/>
    <n v="449"/>
    <n v="602"/>
    <n v="490"/>
    <n v="898"/>
    <n v="898"/>
    <n v="602"/>
    <n v="1"/>
    <n v="3"/>
    <n v="4"/>
    <x v="1"/>
    <n v="1"/>
  </r>
  <r>
    <x v="84"/>
    <n v="360"/>
    <n v="339"/>
    <n v="470"/>
    <n v="360"/>
    <n v="829"/>
    <n v="766"/>
    <n v="829"/>
    <n v="766"/>
    <n v="3"/>
    <n v="2"/>
    <n v="5"/>
    <x v="2"/>
    <n v="1"/>
  </r>
  <r>
    <x v="85"/>
    <n v="303"/>
    <n v="404"/>
    <n v="434"/>
    <n v="663"/>
    <n v="467"/>
    <n v="434"/>
    <n v="663"/>
    <n v="467"/>
    <n v="2"/>
    <n v="1"/>
    <n v="3"/>
    <x v="0"/>
    <n v="1"/>
  </r>
  <r>
    <x v="86"/>
    <n v="310"/>
    <n v="332"/>
    <n v="536"/>
    <n v="506"/>
    <n v="332"/>
    <n v="970"/>
    <n v="970"/>
    <n v="506"/>
    <n v="1"/>
    <n v="3"/>
    <n v="4"/>
    <x v="1"/>
    <n v="1"/>
  </r>
  <r>
    <x v="87"/>
    <n v="435"/>
    <n v="406"/>
    <n v="421"/>
    <n v="435"/>
    <n v="738"/>
    <n v="885"/>
    <n v="885"/>
    <n v="738"/>
    <n v="2"/>
    <n v="3"/>
    <n v="5"/>
    <x v="2"/>
    <n v="1"/>
  </r>
  <r>
    <x v="88"/>
    <n v="344"/>
    <n v="348"/>
    <n v="555"/>
    <n v="779"/>
    <n v="348"/>
    <n v="702"/>
    <n v="779"/>
    <n v="702"/>
    <n v="3"/>
    <n v="1"/>
    <n v="4"/>
    <x v="1"/>
    <n v="1"/>
  </r>
  <r>
    <x v="89"/>
    <n v="303"/>
    <n v="335"/>
    <n v="436"/>
    <n v="380"/>
    <n v="683"/>
    <n v="436"/>
    <n v="683"/>
    <n v="436"/>
    <n v="3"/>
    <n v="2"/>
    <n v="5"/>
    <x v="2"/>
    <n v="1"/>
  </r>
  <r>
    <x v="90"/>
    <n v="433"/>
    <n v="425"/>
    <n v="422"/>
    <n v="813"/>
    <n v="672"/>
    <n v="422"/>
    <n v="813"/>
    <n v="672"/>
    <n v="2"/>
    <n v="1"/>
    <n v="3"/>
    <x v="0"/>
    <n v="1"/>
  </r>
  <r>
    <x v="91"/>
    <n v="350"/>
    <n v="378"/>
    <n v="419"/>
    <n v="491"/>
    <n v="378"/>
    <n v="841"/>
    <n v="841"/>
    <n v="491"/>
    <n v="1"/>
    <n v="3"/>
    <n v="4"/>
    <x v="1"/>
    <n v="1"/>
  </r>
  <r>
    <x v="92"/>
    <n v="396"/>
    <n v="466"/>
    <n v="434"/>
    <n v="396"/>
    <n v="844"/>
    <n v="784"/>
    <n v="844"/>
    <n v="784"/>
    <n v="3"/>
    <n v="2"/>
    <n v="5"/>
    <x v="2"/>
    <n v="1"/>
  </r>
  <r>
    <x v="93"/>
    <n v="495"/>
    <n v="410"/>
    <n v="418"/>
    <n v="891"/>
    <n v="470"/>
    <n v="418"/>
    <n v="891"/>
    <n v="470"/>
    <n v="2"/>
    <n v="1"/>
    <n v="3"/>
    <x v="0"/>
    <n v="1"/>
  </r>
  <r>
    <x v="94"/>
    <n v="420"/>
    <n v="328"/>
    <n v="422"/>
    <n v="841"/>
    <n v="328"/>
    <n v="840"/>
    <n v="841"/>
    <n v="840"/>
    <n v="3"/>
    <n v="1"/>
    <n v="4"/>
    <x v="1"/>
    <n v="1"/>
  </r>
  <r>
    <x v="95"/>
    <n v="411"/>
    <n v="481"/>
    <n v="445"/>
    <n v="412"/>
    <n v="809"/>
    <n v="445"/>
    <n v="809"/>
    <n v="445"/>
    <n v="3"/>
    <n v="2"/>
    <n v="5"/>
    <x v="2"/>
    <n v="1"/>
  </r>
  <r>
    <x v="96"/>
    <n v="317"/>
    <n v="434"/>
    <n v="411"/>
    <n v="729"/>
    <n v="798"/>
    <n v="411"/>
    <n v="798"/>
    <n v="729"/>
    <n v="1"/>
    <n v="2"/>
    <n v="3"/>
    <x v="0"/>
    <n v="1"/>
  </r>
  <r>
    <x v="97"/>
    <n v="342"/>
    <n v="465"/>
    <n v="417"/>
    <n v="342"/>
    <n v="534"/>
    <n v="828"/>
    <n v="828"/>
    <n v="534"/>
    <n v="2"/>
    <n v="3"/>
    <n v="5"/>
    <x v="2"/>
    <n v="1"/>
  </r>
  <r>
    <x v="98"/>
    <n v="450"/>
    <n v="318"/>
    <n v="490"/>
    <n v="792"/>
    <n v="318"/>
    <n v="784"/>
    <n v="792"/>
    <n v="784"/>
    <n v="3"/>
    <n v="1"/>
    <n v="4"/>
    <x v="1"/>
    <n v="1"/>
  </r>
  <r>
    <x v="99"/>
    <n v="343"/>
    <n v="329"/>
    <n v="345"/>
    <n v="351"/>
    <n v="647"/>
    <n v="345"/>
    <n v="647"/>
    <n v="351"/>
    <n v="1"/>
    <n v="2"/>
    <n v="3"/>
    <x v="0"/>
    <n v="1"/>
  </r>
  <r>
    <x v="100"/>
    <n v="287"/>
    <n v="328"/>
    <n v="377"/>
    <n v="287"/>
    <n v="624"/>
    <n v="722"/>
    <n v="722"/>
    <n v="624"/>
    <n v="2"/>
    <n v="3"/>
    <n v="5"/>
    <x v="2"/>
    <n v="1"/>
  </r>
  <r>
    <x v="101"/>
    <n v="298"/>
    <n v="401"/>
    <n v="416"/>
    <n v="585"/>
    <n v="401"/>
    <n v="514"/>
    <n v="585"/>
    <n v="514"/>
    <n v="3"/>
    <n v="1"/>
    <n v="4"/>
    <x v="1"/>
    <n v="1"/>
  </r>
  <r>
    <x v="102"/>
    <n v="429"/>
    <n v="348"/>
    <n v="426"/>
    <n v="500"/>
    <n v="749"/>
    <n v="426"/>
    <n v="749"/>
    <n v="500"/>
    <n v="1"/>
    <n v="2"/>
    <n v="3"/>
    <x v="0"/>
    <n v="1"/>
  </r>
  <r>
    <x v="103"/>
    <n v="417"/>
    <n v="457"/>
    <n v="438"/>
    <n v="417"/>
    <n v="706"/>
    <n v="864"/>
    <n v="864"/>
    <n v="706"/>
    <n v="2"/>
    <n v="3"/>
    <n v="5"/>
    <x v="2"/>
    <n v="1"/>
  </r>
  <r>
    <x v="104"/>
    <n v="384"/>
    <n v="330"/>
    <n v="292"/>
    <n v="801"/>
    <n v="330"/>
    <n v="450"/>
    <n v="801"/>
    <n v="450"/>
    <n v="3"/>
    <n v="1"/>
    <n v="4"/>
    <x v="1"/>
    <n v="1"/>
  </r>
  <r>
    <x v="105"/>
    <n v="370"/>
    <n v="388"/>
    <n v="390"/>
    <n v="721"/>
    <n v="718"/>
    <n v="390"/>
    <n v="721"/>
    <n v="718"/>
    <n v="2"/>
    <n v="1"/>
    <n v="3"/>
    <x v="0"/>
    <n v="1"/>
  </r>
  <r>
    <x v="106"/>
    <n v="436"/>
    <n v="298"/>
    <n v="420"/>
    <n v="439"/>
    <n v="298"/>
    <n v="810"/>
    <n v="810"/>
    <n v="439"/>
    <n v="1"/>
    <n v="3"/>
    <n v="4"/>
    <x v="1"/>
    <n v="1"/>
  </r>
  <r>
    <x v="107"/>
    <n v="303"/>
    <n v="429"/>
    <n v="407"/>
    <n v="303"/>
    <n v="727"/>
    <n v="778"/>
    <n v="778"/>
    <n v="727"/>
    <n v="2"/>
    <n v="3"/>
    <n v="5"/>
    <x v="2"/>
    <n v="1"/>
  </r>
  <r>
    <x v="108"/>
    <n v="449"/>
    <n v="444"/>
    <n v="425"/>
    <n v="752"/>
    <n v="444"/>
    <n v="476"/>
    <n v="752"/>
    <n v="476"/>
    <n v="3"/>
    <n v="1"/>
    <n v="4"/>
    <x v="1"/>
    <n v="1"/>
  </r>
  <r>
    <x v="109"/>
    <n v="300"/>
    <n v="358"/>
    <n v="377"/>
    <n v="576"/>
    <n v="802"/>
    <n v="377"/>
    <n v="802"/>
    <n v="576"/>
    <n v="1"/>
    <n v="2"/>
    <n v="3"/>
    <x v="0"/>
    <n v="1"/>
  </r>
  <r>
    <x v="110"/>
    <n v="307"/>
    <n v="417"/>
    <n v="405"/>
    <n v="307"/>
    <n v="643"/>
    <n v="782"/>
    <n v="782"/>
    <n v="643"/>
    <n v="2"/>
    <n v="3"/>
    <n v="5"/>
    <x v="2"/>
    <n v="1"/>
  </r>
  <r>
    <x v="111"/>
    <n v="314"/>
    <n v="340"/>
    <n v="345"/>
    <n v="621"/>
    <n v="340"/>
    <n v="484"/>
    <n v="621"/>
    <n v="484"/>
    <n v="3"/>
    <n v="1"/>
    <n v="4"/>
    <x v="1"/>
    <n v="1"/>
  </r>
  <r>
    <x v="112"/>
    <n v="379"/>
    <n v="288"/>
    <n v="353"/>
    <n v="516"/>
    <n v="628"/>
    <n v="353"/>
    <n v="628"/>
    <n v="516"/>
    <n v="1"/>
    <n v="2"/>
    <n v="3"/>
    <x v="0"/>
    <n v="1"/>
  </r>
  <r>
    <x v="113"/>
    <n v="405"/>
    <n v="454"/>
    <n v="342"/>
    <n v="405"/>
    <n v="566"/>
    <n v="695"/>
    <n v="695"/>
    <n v="566"/>
    <n v="2"/>
    <n v="3"/>
    <n v="5"/>
    <x v="2"/>
    <n v="1"/>
  </r>
  <r>
    <x v="114"/>
    <n v="407"/>
    <n v="300"/>
    <n v="365"/>
    <n v="812"/>
    <n v="300"/>
    <n v="494"/>
    <n v="812"/>
    <n v="494"/>
    <n v="3"/>
    <n v="1"/>
    <n v="4"/>
    <x v="1"/>
    <n v="1"/>
  </r>
  <r>
    <x v="115"/>
    <n v="432"/>
    <n v="423"/>
    <n v="221"/>
    <n v="750"/>
    <n v="723"/>
    <n v="221"/>
    <n v="750"/>
    <n v="723"/>
    <n v="2"/>
    <n v="1"/>
    <n v="3"/>
    <x v="0"/>
    <n v="1"/>
  </r>
  <r>
    <x v="116"/>
    <n v="405"/>
    <n v="449"/>
    <n v="231"/>
    <n v="432"/>
    <n v="449"/>
    <n v="452"/>
    <n v="452"/>
    <n v="449"/>
    <n v="2"/>
    <n v="3"/>
    <n v="5"/>
    <x v="2"/>
    <n v="1"/>
  </r>
  <r>
    <x v="117"/>
    <n v="162"/>
    <n v="294"/>
    <n v="255"/>
    <n v="594"/>
    <n v="294"/>
    <n v="258"/>
    <n v="594"/>
    <n v="294"/>
    <n v="2"/>
    <n v="1"/>
    <n v="3"/>
    <x v="0"/>
    <n v="1"/>
  </r>
  <r>
    <x v="118"/>
    <n v="297"/>
    <n v="341"/>
    <n v="223"/>
    <n v="597"/>
    <n v="341"/>
    <n v="481"/>
    <n v="597"/>
    <n v="481"/>
    <n v="3"/>
    <n v="1"/>
    <n v="4"/>
    <x v="1"/>
    <n v="1"/>
  </r>
  <r>
    <x v="119"/>
    <n v="226"/>
    <n v="329"/>
    <n v="261"/>
    <n v="342"/>
    <n v="670"/>
    <n v="261"/>
    <n v="670"/>
    <n v="342"/>
    <n v="1"/>
    <n v="2"/>
    <n v="3"/>
    <x v="0"/>
    <n v="1"/>
  </r>
  <r>
    <x v="120"/>
    <n v="226"/>
    <n v="256"/>
    <n v="239"/>
    <n v="226"/>
    <n v="584"/>
    <n v="500"/>
    <n v="584"/>
    <n v="500"/>
    <n v="3"/>
    <n v="2"/>
    <n v="5"/>
    <x v="2"/>
    <n v="1"/>
  </r>
  <r>
    <x v="121"/>
    <n v="287"/>
    <n v="217"/>
    <n v="262"/>
    <n v="513"/>
    <n v="301"/>
    <n v="262"/>
    <n v="513"/>
    <n v="301"/>
    <n v="2"/>
    <n v="1"/>
    <n v="3"/>
    <x v="0"/>
    <n v="1"/>
  </r>
  <r>
    <x v="122"/>
    <n v="351"/>
    <n v="266"/>
    <n v="226"/>
    <n v="563"/>
    <n v="266"/>
    <n v="488"/>
    <n v="563"/>
    <n v="488"/>
    <n v="3"/>
    <n v="1"/>
    <n v="4"/>
    <x v="1"/>
    <n v="1"/>
  </r>
  <r>
    <x v="123"/>
    <n v="214"/>
    <n v="260"/>
    <n v="241"/>
    <n v="289"/>
    <n v="526"/>
    <n v="241"/>
    <n v="526"/>
    <n v="289"/>
    <n v="1"/>
    <n v="2"/>
    <n v="3"/>
    <x v="0"/>
    <n v="1"/>
  </r>
  <r>
    <x v="124"/>
    <n v="282"/>
    <n v="227"/>
    <n v="258"/>
    <n v="282"/>
    <n v="464"/>
    <n v="499"/>
    <n v="499"/>
    <n v="464"/>
    <n v="2"/>
    <n v="3"/>
    <n v="5"/>
    <x v="2"/>
    <n v="1"/>
  </r>
  <r>
    <x v="125"/>
    <n v="257"/>
    <n v="251"/>
    <n v="252"/>
    <n v="539"/>
    <n v="251"/>
    <n v="287"/>
    <n v="539"/>
    <n v="287"/>
    <n v="3"/>
    <n v="1"/>
    <n v="4"/>
    <x v="1"/>
    <n v="1"/>
  </r>
  <r>
    <x v="126"/>
    <n v="172"/>
    <n v="171"/>
    <n v="268"/>
    <n v="424"/>
    <n v="422"/>
    <n v="268"/>
    <n v="424"/>
    <n v="422"/>
    <n v="2"/>
    <n v="1"/>
    <n v="3"/>
    <x v="0"/>
    <n v="1"/>
  </r>
  <r>
    <x v="127"/>
    <n v="197"/>
    <n v="326"/>
    <n v="224"/>
    <n v="199"/>
    <n v="326"/>
    <n v="492"/>
    <n v="492"/>
    <n v="326"/>
    <n v="2"/>
    <n v="3"/>
    <n v="5"/>
    <x v="2"/>
    <n v="1"/>
  </r>
  <r>
    <x v="128"/>
    <n v="292"/>
    <n v="329"/>
    <n v="255"/>
    <n v="491"/>
    <n v="329"/>
    <n v="421"/>
    <n v="491"/>
    <n v="421"/>
    <n v="3"/>
    <n v="1"/>
    <n v="4"/>
    <x v="1"/>
    <n v="1"/>
  </r>
  <r>
    <x v="129"/>
    <n v="172"/>
    <n v="216"/>
    <n v="199"/>
    <n v="242"/>
    <n v="545"/>
    <n v="199"/>
    <n v="545"/>
    <n v="242"/>
    <n v="1"/>
    <n v="2"/>
    <n v="3"/>
    <x v="0"/>
    <n v="1"/>
  </r>
  <r>
    <x v="130"/>
    <n v="258"/>
    <n v="291"/>
    <n v="220"/>
    <n v="258"/>
    <n v="594"/>
    <n v="419"/>
    <n v="594"/>
    <n v="419"/>
    <n v="3"/>
    <n v="2"/>
    <n v="5"/>
    <x v="2"/>
    <n v="1"/>
  </r>
  <r>
    <x v="131"/>
    <n v="276"/>
    <n v="347"/>
    <n v="197"/>
    <n v="534"/>
    <n v="522"/>
    <n v="197"/>
    <n v="534"/>
    <n v="522"/>
    <n v="2"/>
    <n v="1"/>
    <n v="3"/>
    <x v="0"/>
    <n v="1"/>
  </r>
  <r>
    <x v="132"/>
    <n v="210"/>
    <n v="333"/>
    <n v="218"/>
    <n v="222"/>
    <n v="333"/>
    <n v="415"/>
    <n v="415"/>
    <n v="333"/>
    <n v="2"/>
    <n v="3"/>
    <n v="5"/>
    <x v="2"/>
    <n v="1"/>
  </r>
  <r>
    <x v="133"/>
    <n v="168"/>
    <n v="211"/>
    <n v="180"/>
    <n v="390"/>
    <n v="211"/>
    <n v="262"/>
    <n v="390"/>
    <n v="262"/>
    <n v="3"/>
    <n v="1"/>
    <n v="4"/>
    <x v="1"/>
    <n v="1"/>
  </r>
  <r>
    <x v="134"/>
    <n v="196"/>
    <n v="348"/>
    <n v="225"/>
    <n v="324"/>
    <n v="559"/>
    <n v="225"/>
    <n v="559"/>
    <n v="324"/>
    <n v="1"/>
    <n v="2"/>
    <n v="3"/>
    <x v="0"/>
    <n v="1"/>
  </r>
  <r>
    <x v="135"/>
    <n v="284"/>
    <n v="226"/>
    <n v="197"/>
    <n v="284"/>
    <n v="461"/>
    <n v="422"/>
    <n v="461"/>
    <n v="422"/>
    <n v="3"/>
    <n v="2"/>
    <n v="5"/>
    <x v="2"/>
    <n v="1"/>
  </r>
  <r>
    <x v="136"/>
    <n v="162"/>
    <n v="345"/>
    <n v="194"/>
    <n v="446"/>
    <n v="384"/>
    <n v="194"/>
    <n v="446"/>
    <n v="384"/>
    <n v="2"/>
    <n v="1"/>
    <n v="3"/>
    <x v="0"/>
    <n v="1"/>
  </r>
  <r>
    <x v="137"/>
    <n v="212"/>
    <n v="184"/>
    <n v="183"/>
    <n v="274"/>
    <n v="184"/>
    <n v="377"/>
    <n v="377"/>
    <n v="274"/>
    <n v="1"/>
    <n v="3"/>
    <n v="4"/>
    <x v="1"/>
    <n v="1"/>
  </r>
  <r>
    <x v="138"/>
    <n v="165"/>
    <n v="232"/>
    <n v="202"/>
    <n v="165"/>
    <n v="416"/>
    <n v="305"/>
    <n v="416"/>
    <n v="305"/>
    <n v="3"/>
    <n v="2"/>
    <n v="5"/>
    <x v="2"/>
    <n v="1"/>
  </r>
  <r>
    <x v="139"/>
    <n v="163"/>
    <n v="314"/>
    <n v="213"/>
    <n v="328"/>
    <n v="425"/>
    <n v="213"/>
    <n v="425"/>
    <n v="328"/>
    <n v="1"/>
    <n v="2"/>
    <n v="3"/>
    <x v="0"/>
    <n v="1"/>
  </r>
  <r>
    <x v="140"/>
    <n v="200"/>
    <n v="307"/>
    <n v="206"/>
    <n v="200"/>
    <n v="404"/>
    <n v="419"/>
    <n v="419"/>
    <n v="404"/>
    <n v="2"/>
    <n v="3"/>
    <n v="5"/>
    <x v="2"/>
    <n v="1"/>
  </r>
  <r>
    <x v="141"/>
    <n v="201"/>
    <n v="274"/>
    <n v="210"/>
    <n v="401"/>
    <n v="274"/>
    <n v="225"/>
    <n v="401"/>
    <n v="274"/>
    <n v="2"/>
    <n v="1"/>
    <n v="3"/>
    <x v="0"/>
    <n v="1"/>
  </r>
  <r>
    <x v="142"/>
    <n v="269"/>
    <n v="278"/>
    <n v="228"/>
    <n v="396"/>
    <n v="278"/>
    <n v="453"/>
    <n v="453"/>
    <n v="396"/>
    <n v="1"/>
    <n v="3"/>
    <n v="4"/>
    <x v="1"/>
    <n v="1"/>
  </r>
  <r>
    <x v="143"/>
    <n v="188"/>
    <n v="195"/>
    <n v="207"/>
    <n v="188"/>
    <n v="473"/>
    <n v="264"/>
    <n v="473"/>
    <n v="264"/>
    <n v="3"/>
    <n v="2"/>
    <n v="5"/>
    <x v="2"/>
    <n v="1"/>
  </r>
  <r>
    <x v="144"/>
    <n v="142"/>
    <n v="249"/>
    <n v="202"/>
    <n v="330"/>
    <n v="458"/>
    <n v="202"/>
    <n v="458"/>
    <n v="330"/>
    <n v="1"/>
    <n v="2"/>
    <n v="3"/>
    <x v="0"/>
    <n v="1"/>
  </r>
  <r>
    <x v="145"/>
    <n v="232"/>
    <n v="116"/>
    <n v="195"/>
    <n v="232"/>
    <n v="244"/>
    <n v="397"/>
    <n v="397"/>
    <n v="244"/>
    <n v="2"/>
    <n v="3"/>
    <n v="5"/>
    <x v="2"/>
    <n v="1"/>
  </r>
  <r>
    <x v="146"/>
    <n v="296"/>
    <n v="102"/>
    <n v="192"/>
    <n v="528"/>
    <n v="102"/>
    <n v="345"/>
    <n v="528"/>
    <n v="345"/>
    <n v="3"/>
    <n v="1"/>
    <n v="4"/>
    <x v="1"/>
    <n v="1"/>
  </r>
  <r>
    <x v="147"/>
    <n v="161"/>
    <n v="151"/>
    <n v="216"/>
    <n v="344"/>
    <n v="253"/>
    <n v="216"/>
    <n v="344"/>
    <n v="253"/>
    <n v="2"/>
    <n v="1"/>
    <n v="3"/>
    <x v="0"/>
    <n v="1"/>
  </r>
  <r>
    <x v="148"/>
    <n v="162"/>
    <n v="261"/>
    <n v="184"/>
    <n v="253"/>
    <n v="261"/>
    <n v="400"/>
    <n v="400"/>
    <n v="261"/>
    <n v="2"/>
    <n v="3"/>
    <n v="5"/>
    <x v="2"/>
    <n v="1"/>
  </r>
  <r>
    <x v="149"/>
    <n v="216"/>
    <n v="147"/>
    <n v="204"/>
    <n v="469"/>
    <n v="147"/>
    <n v="343"/>
    <n v="469"/>
    <n v="343"/>
    <n v="3"/>
    <n v="1"/>
    <n v="4"/>
    <x v="1"/>
    <n v="1"/>
  </r>
  <r>
    <x v="150"/>
    <n v="282"/>
    <n v="297"/>
    <n v="195"/>
    <n v="408"/>
    <n v="444"/>
    <n v="195"/>
    <n v="444"/>
    <n v="408"/>
    <n v="1"/>
    <n v="2"/>
    <n v="3"/>
    <x v="0"/>
    <n v="1"/>
  </r>
  <r>
    <x v="151"/>
    <n v="214"/>
    <n v="198"/>
    <n v="200"/>
    <n v="214"/>
    <n v="234"/>
    <n v="395"/>
    <n v="395"/>
    <n v="234"/>
    <n v="2"/>
    <n v="3"/>
    <n v="5"/>
    <x v="2"/>
    <n v="1"/>
  </r>
  <r>
    <x v="152"/>
    <n v="289"/>
    <n v="290"/>
    <n v="190"/>
    <n v="503"/>
    <n v="290"/>
    <n v="351"/>
    <n v="503"/>
    <n v="351"/>
    <n v="3"/>
    <n v="1"/>
    <n v="4"/>
    <x v="1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d v="2020-05-01T00:00:00"/>
    <n v="211"/>
    <n v="281"/>
    <n v="88"/>
    <n v="211"/>
    <n v="281"/>
    <n v="88"/>
    <n v="281"/>
    <n v="211"/>
    <n v="1"/>
    <n v="2"/>
    <n v="3"/>
    <x v="0"/>
    <n v="1"/>
    <n v="211"/>
  </r>
  <r>
    <d v="2020-05-02T00:00:00"/>
    <n v="393"/>
    <n v="313"/>
    <n v="83"/>
    <n v="393"/>
    <n v="383"/>
    <n v="171"/>
    <n v="393"/>
    <n v="383"/>
    <n v="2"/>
    <n v="1"/>
    <n v="3"/>
    <x v="0"/>
    <n v="1"/>
    <n v="383"/>
  </r>
  <r>
    <d v="2020-05-03T00:00:00"/>
    <n v="389"/>
    <n v="315"/>
    <n v="104"/>
    <n v="399"/>
    <n v="315"/>
    <n v="275"/>
    <n v="399"/>
    <n v="315"/>
    <n v="2"/>
    <n v="1"/>
    <n v="3"/>
    <x v="0"/>
    <n v="1"/>
    <n v="315"/>
  </r>
  <r>
    <d v="2020-05-04T00:00:00"/>
    <n v="308"/>
    <n v="221"/>
    <n v="119"/>
    <n v="392"/>
    <n v="221"/>
    <n v="394"/>
    <n v="394"/>
    <n v="392"/>
    <n v="1"/>
    <n v="3"/>
    <n v="4"/>
    <x v="1"/>
    <n v="1"/>
    <n v="392"/>
  </r>
  <r>
    <d v="2020-05-05T00:00:00"/>
    <n v="387"/>
    <n v="275"/>
    <n v="72"/>
    <n v="387"/>
    <n v="496"/>
    <n v="74"/>
    <n v="496"/>
    <n v="387"/>
    <n v="1"/>
    <n v="2"/>
    <n v="3"/>
    <x v="0"/>
    <n v="1"/>
    <n v="387"/>
  </r>
  <r>
    <d v="2020-05-06T00:00:00"/>
    <n v="294"/>
    <n v="366"/>
    <n v="99"/>
    <n v="294"/>
    <n v="475"/>
    <n v="173"/>
    <n v="475"/>
    <n v="294"/>
    <n v="1"/>
    <n v="2"/>
    <n v="3"/>
    <x v="0"/>
    <n v="1"/>
    <n v="294"/>
  </r>
  <r>
    <d v="2020-05-07T00:00:00"/>
    <n v="389"/>
    <n v="288"/>
    <n v="87"/>
    <n v="389"/>
    <n v="469"/>
    <n v="260"/>
    <n v="469"/>
    <n v="389"/>
    <n v="1"/>
    <n v="2"/>
    <n v="3"/>
    <x v="0"/>
    <n v="1"/>
    <n v="389"/>
  </r>
  <r>
    <d v="2020-05-08T00:00:00"/>
    <n v="259"/>
    <n v="361"/>
    <n v="112"/>
    <n v="259"/>
    <n v="441"/>
    <n v="372"/>
    <n v="441"/>
    <n v="372"/>
    <n v="3"/>
    <n v="2"/>
    <n v="5"/>
    <x v="2"/>
    <n v="1"/>
    <n v="372"/>
  </r>
  <r>
    <d v="2020-05-09T00:00:00"/>
    <n v="369"/>
    <n v="233"/>
    <n v="110"/>
    <n v="628"/>
    <n v="302"/>
    <n v="110"/>
    <n v="628"/>
    <n v="302"/>
    <n v="2"/>
    <n v="1"/>
    <n v="3"/>
    <x v="0"/>
    <n v="1"/>
    <n v="302"/>
  </r>
  <r>
    <d v="2020-05-10T00:00:00"/>
    <n v="263"/>
    <n v="393"/>
    <n v="75"/>
    <n v="589"/>
    <n v="393"/>
    <n v="185"/>
    <n v="589"/>
    <n v="393"/>
    <n v="2"/>
    <n v="1"/>
    <n v="3"/>
    <x v="0"/>
    <n v="1"/>
    <n v="393"/>
  </r>
  <r>
    <d v="2020-05-11T00:00:00"/>
    <n v="239"/>
    <n v="347"/>
    <n v="94"/>
    <n v="435"/>
    <n v="347"/>
    <n v="279"/>
    <n v="435"/>
    <n v="347"/>
    <n v="2"/>
    <n v="1"/>
    <n v="3"/>
    <x v="0"/>
    <n v="1"/>
    <n v="347"/>
  </r>
  <r>
    <d v="2020-05-12T00:00:00"/>
    <n v="282"/>
    <n v="338"/>
    <n v="86"/>
    <n v="370"/>
    <n v="338"/>
    <n v="365"/>
    <n v="370"/>
    <n v="365"/>
    <n v="3"/>
    <n v="1"/>
    <n v="4"/>
    <x v="1"/>
    <n v="1"/>
    <n v="365"/>
  </r>
  <r>
    <d v="2020-05-13T00:00:00"/>
    <n v="306"/>
    <n v="273"/>
    <n v="75"/>
    <n v="311"/>
    <n v="611"/>
    <n v="75"/>
    <n v="611"/>
    <n v="311"/>
    <n v="1"/>
    <n v="2"/>
    <n v="3"/>
    <x v="0"/>
    <n v="1"/>
    <n v="311"/>
  </r>
  <r>
    <d v="2020-05-14T00:00:00"/>
    <n v="251"/>
    <n v="325"/>
    <n v="89"/>
    <n v="251"/>
    <n v="625"/>
    <n v="164"/>
    <n v="625"/>
    <n v="251"/>
    <n v="1"/>
    <n v="2"/>
    <n v="3"/>
    <x v="0"/>
    <n v="1"/>
    <n v="251"/>
  </r>
  <r>
    <d v="2020-05-15T00:00:00"/>
    <n v="224"/>
    <n v="352"/>
    <n v="97"/>
    <n v="224"/>
    <n v="726"/>
    <n v="261"/>
    <n v="726"/>
    <n v="261"/>
    <n v="3"/>
    <n v="2"/>
    <n v="5"/>
    <x v="2"/>
    <n v="1"/>
    <n v="261"/>
  </r>
  <r>
    <d v="2020-05-16T00:00:00"/>
    <n v="233"/>
    <n v="270"/>
    <n v="94"/>
    <n v="457"/>
    <n v="735"/>
    <n v="94"/>
    <n v="735"/>
    <n v="457"/>
    <n v="1"/>
    <n v="2"/>
    <n v="3"/>
    <x v="0"/>
    <n v="1"/>
    <n v="457"/>
  </r>
  <r>
    <d v="2020-05-17T00:00:00"/>
    <n v="345"/>
    <n v="275"/>
    <n v="90"/>
    <n v="345"/>
    <n v="553"/>
    <n v="184"/>
    <n v="553"/>
    <n v="345"/>
    <n v="1"/>
    <n v="2"/>
    <n v="3"/>
    <x v="0"/>
    <n v="1"/>
    <n v="345"/>
  </r>
  <r>
    <d v="2020-05-18T00:00:00"/>
    <n v="232"/>
    <n v="228"/>
    <n v="107"/>
    <n v="232"/>
    <n v="436"/>
    <n v="291"/>
    <n v="436"/>
    <n v="291"/>
    <n v="3"/>
    <n v="2"/>
    <n v="5"/>
    <x v="2"/>
    <n v="1"/>
    <n v="291"/>
  </r>
  <r>
    <d v="2020-05-19T00:00:00"/>
    <n v="238"/>
    <n v="394"/>
    <n v="105"/>
    <n v="470"/>
    <n v="539"/>
    <n v="105"/>
    <n v="539"/>
    <n v="470"/>
    <n v="1"/>
    <n v="2"/>
    <n v="3"/>
    <x v="0"/>
    <n v="1"/>
    <n v="470"/>
  </r>
  <r>
    <d v="2020-05-20T00:00:00"/>
    <n v="378"/>
    <n v="311"/>
    <n v="110"/>
    <n v="378"/>
    <n v="380"/>
    <n v="215"/>
    <n v="380"/>
    <n v="378"/>
    <n v="1"/>
    <n v="2"/>
    <n v="3"/>
    <x v="0"/>
    <n v="1"/>
    <n v="378"/>
  </r>
  <r>
    <d v="2020-05-21T00:00:00"/>
    <n v="281"/>
    <n v="354"/>
    <n v="121"/>
    <n v="281"/>
    <n v="356"/>
    <n v="336"/>
    <n v="356"/>
    <n v="336"/>
    <n v="3"/>
    <n v="2"/>
    <n v="5"/>
    <x v="2"/>
    <n v="1"/>
    <n v="336"/>
  </r>
  <r>
    <d v="2020-05-22T00:00:00"/>
    <n v="390"/>
    <n v="267"/>
    <n v="124"/>
    <n v="671"/>
    <n v="287"/>
    <n v="124"/>
    <n v="671"/>
    <n v="287"/>
    <n v="2"/>
    <n v="1"/>
    <n v="3"/>
    <x v="0"/>
    <n v="1"/>
    <n v="287"/>
  </r>
  <r>
    <d v="2020-05-23T00:00:00"/>
    <n v="308"/>
    <n v="337"/>
    <n v="105"/>
    <n v="692"/>
    <n v="337"/>
    <n v="229"/>
    <n v="692"/>
    <n v="337"/>
    <n v="2"/>
    <n v="1"/>
    <n v="3"/>
    <x v="0"/>
    <n v="1"/>
    <n v="337"/>
  </r>
  <r>
    <d v="2020-05-24T00:00:00"/>
    <n v="391"/>
    <n v="238"/>
    <n v="113"/>
    <n v="746"/>
    <n v="238"/>
    <n v="342"/>
    <n v="746"/>
    <n v="342"/>
    <n v="3"/>
    <n v="1"/>
    <n v="4"/>
    <x v="1"/>
    <n v="1"/>
    <n v="342"/>
  </r>
  <r>
    <d v="2020-05-25T00:00:00"/>
    <n v="241"/>
    <n v="283"/>
    <n v="140"/>
    <n v="645"/>
    <n v="521"/>
    <n v="140"/>
    <n v="645"/>
    <n v="521"/>
    <n v="2"/>
    <n v="1"/>
    <n v="3"/>
    <x v="0"/>
    <n v="1"/>
    <n v="521"/>
  </r>
  <r>
    <d v="2020-05-26T00:00:00"/>
    <n v="249"/>
    <n v="275"/>
    <n v="118"/>
    <n v="373"/>
    <n v="275"/>
    <n v="258"/>
    <n v="373"/>
    <n v="275"/>
    <n v="2"/>
    <n v="1"/>
    <n v="3"/>
    <x v="0"/>
    <n v="1"/>
    <n v="275"/>
  </r>
  <r>
    <d v="2020-05-27T00:00:00"/>
    <n v="298"/>
    <n v="263"/>
    <n v="145"/>
    <n v="396"/>
    <n v="263"/>
    <n v="403"/>
    <n v="403"/>
    <n v="396"/>
    <n v="1"/>
    <n v="3"/>
    <n v="4"/>
    <x v="1"/>
    <n v="1"/>
    <n v="396"/>
  </r>
  <r>
    <d v="2020-05-28T00:00:00"/>
    <n v="254"/>
    <n v="241"/>
    <n v="149"/>
    <n v="254"/>
    <n v="504"/>
    <n v="156"/>
    <n v="504"/>
    <n v="254"/>
    <n v="1"/>
    <n v="2"/>
    <n v="3"/>
    <x v="0"/>
    <n v="1"/>
    <n v="254"/>
  </r>
  <r>
    <d v="2020-05-29T00:00:00"/>
    <n v="329"/>
    <n v="323"/>
    <n v="134"/>
    <n v="329"/>
    <n v="573"/>
    <n v="290"/>
    <n v="573"/>
    <n v="329"/>
    <n v="1"/>
    <n v="2"/>
    <n v="3"/>
    <x v="0"/>
    <n v="1"/>
    <n v="329"/>
  </r>
  <r>
    <d v="2020-05-30T00:00:00"/>
    <n v="213"/>
    <n v="221"/>
    <n v="119"/>
    <n v="213"/>
    <n v="465"/>
    <n v="409"/>
    <n v="465"/>
    <n v="409"/>
    <n v="3"/>
    <n v="2"/>
    <n v="5"/>
    <x v="2"/>
    <n v="1"/>
    <n v="409"/>
  </r>
  <r>
    <d v="2020-05-31T00:00:00"/>
    <n v="294"/>
    <n v="326"/>
    <n v="145"/>
    <n v="507"/>
    <n v="382"/>
    <n v="145"/>
    <n v="507"/>
    <n v="382"/>
    <n v="2"/>
    <n v="1"/>
    <n v="3"/>
    <x v="0"/>
    <n v="1"/>
    <n v="382"/>
  </r>
  <r>
    <d v="2020-06-01T00:00:00"/>
    <n v="225"/>
    <n v="206"/>
    <n v="122"/>
    <n v="350"/>
    <n v="206"/>
    <n v="267"/>
    <n v="350"/>
    <n v="267"/>
    <n v="3"/>
    <n v="1"/>
    <n v="4"/>
    <x v="1"/>
    <n v="1"/>
    <n v="267"/>
  </r>
  <r>
    <d v="2020-06-02T00:00:00"/>
    <n v="264"/>
    <n v="355"/>
    <n v="134"/>
    <n v="347"/>
    <n v="561"/>
    <n v="134"/>
    <n v="561"/>
    <n v="347"/>
    <n v="1"/>
    <n v="2"/>
    <n v="3"/>
    <x v="0"/>
    <n v="1"/>
    <n v="347"/>
  </r>
  <r>
    <d v="2020-06-03T00:00:00"/>
    <n v="253"/>
    <n v="271"/>
    <n v="142"/>
    <n v="253"/>
    <n v="485"/>
    <n v="276"/>
    <n v="485"/>
    <n v="276"/>
    <n v="3"/>
    <n v="2"/>
    <n v="5"/>
    <x v="2"/>
    <n v="1"/>
    <n v="276"/>
  </r>
  <r>
    <d v="2020-06-04T00:00:00"/>
    <n v="352"/>
    <n v="207"/>
    <n v="125"/>
    <n v="605"/>
    <n v="416"/>
    <n v="125"/>
    <n v="605"/>
    <n v="416"/>
    <n v="2"/>
    <n v="1"/>
    <n v="3"/>
    <x v="0"/>
    <n v="1"/>
    <n v="416"/>
  </r>
  <r>
    <d v="2020-06-05T00:00:00"/>
    <n v="269"/>
    <n v="248"/>
    <n v="137"/>
    <n v="458"/>
    <n v="248"/>
    <n v="262"/>
    <n v="458"/>
    <n v="262"/>
    <n v="3"/>
    <n v="1"/>
    <n v="4"/>
    <x v="1"/>
    <n v="1"/>
    <n v="262"/>
  </r>
  <r>
    <d v="2020-06-06T00:00:00"/>
    <n v="242"/>
    <n v="247"/>
    <n v="125"/>
    <n v="438"/>
    <n v="495"/>
    <n v="125"/>
    <n v="495"/>
    <n v="438"/>
    <n v="1"/>
    <n v="2"/>
    <n v="3"/>
    <x v="0"/>
    <n v="1"/>
    <n v="438"/>
  </r>
  <r>
    <d v="2020-06-07T00:00:00"/>
    <n v="327"/>
    <n v="262"/>
    <n v="103"/>
    <n v="327"/>
    <n v="319"/>
    <n v="228"/>
    <n v="327"/>
    <n v="319"/>
    <n v="2"/>
    <n v="1"/>
    <n v="3"/>
    <x v="0"/>
    <n v="1"/>
    <n v="319"/>
  </r>
  <r>
    <d v="2020-06-08T00:00:00"/>
    <n v="316"/>
    <n v="253"/>
    <n v="134"/>
    <n v="324"/>
    <n v="253"/>
    <n v="362"/>
    <n v="362"/>
    <n v="324"/>
    <n v="1"/>
    <n v="3"/>
    <n v="4"/>
    <x v="1"/>
    <n v="1"/>
    <n v="324"/>
  </r>
  <r>
    <d v="2020-06-09T00:00:00"/>
    <n v="294"/>
    <n v="249"/>
    <n v="137"/>
    <n v="294"/>
    <n v="502"/>
    <n v="175"/>
    <n v="502"/>
    <n v="294"/>
    <n v="1"/>
    <n v="2"/>
    <n v="3"/>
    <x v="0"/>
    <n v="1"/>
    <n v="294"/>
  </r>
  <r>
    <d v="2020-06-10T00:00:00"/>
    <n v="270"/>
    <n v="206"/>
    <n v="146"/>
    <n v="270"/>
    <n v="414"/>
    <n v="321"/>
    <n v="414"/>
    <n v="321"/>
    <n v="3"/>
    <n v="2"/>
    <n v="5"/>
    <x v="2"/>
    <n v="1"/>
    <n v="321"/>
  </r>
  <r>
    <d v="2020-06-11T00:00:00"/>
    <n v="349"/>
    <n v="301"/>
    <n v="138"/>
    <n v="619"/>
    <n v="394"/>
    <n v="138"/>
    <n v="619"/>
    <n v="394"/>
    <n v="2"/>
    <n v="1"/>
    <n v="3"/>
    <x v="0"/>
    <n v="1"/>
    <n v="394"/>
  </r>
  <r>
    <d v="2020-06-12T00:00:00"/>
    <n v="224"/>
    <n v="385"/>
    <n v="138"/>
    <n v="449"/>
    <n v="385"/>
    <n v="276"/>
    <n v="449"/>
    <n v="385"/>
    <n v="2"/>
    <n v="1"/>
    <n v="3"/>
    <x v="0"/>
    <n v="1"/>
    <n v="385"/>
  </r>
  <r>
    <d v="2020-06-13T00:00:00"/>
    <n v="309"/>
    <n v="204"/>
    <n v="140"/>
    <n v="373"/>
    <n v="204"/>
    <n v="416"/>
    <n v="416"/>
    <n v="373"/>
    <n v="1"/>
    <n v="3"/>
    <n v="4"/>
    <x v="1"/>
    <n v="1"/>
    <n v="373"/>
  </r>
  <r>
    <d v="2020-06-14T00:00:00"/>
    <n v="246"/>
    <n v="275"/>
    <n v="130"/>
    <n v="246"/>
    <n v="479"/>
    <n v="173"/>
    <n v="479"/>
    <n v="246"/>
    <n v="1"/>
    <n v="2"/>
    <n v="3"/>
    <x v="0"/>
    <n v="1"/>
    <n v="246"/>
  </r>
  <r>
    <d v="2020-06-15T00:00:00"/>
    <n v="241"/>
    <n v="247"/>
    <n v="166"/>
    <n v="241"/>
    <n v="480"/>
    <n v="339"/>
    <n v="480"/>
    <n v="339"/>
    <n v="3"/>
    <n v="2"/>
    <n v="5"/>
    <x v="2"/>
    <n v="1"/>
    <n v="339"/>
  </r>
  <r>
    <d v="2020-06-16T00:00:00"/>
    <n v="365"/>
    <n v="256"/>
    <n v="132"/>
    <n v="606"/>
    <n v="397"/>
    <n v="132"/>
    <n v="606"/>
    <n v="397"/>
    <n v="2"/>
    <n v="1"/>
    <n v="3"/>
    <x v="0"/>
    <n v="1"/>
    <n v="397"/>
  </r>
  <r>
    <d v="2020-06-17T00:00:00"/>
    <n v="225"/>
    <n v="392"/>
    <n v="158"/>
    <n v="434"/>
    <n v="392"/>
    <n v="290"/>
    <n v="434"/>
    <n v="392"/>
    <n v="2"/>
    <n v="1"/>
    <n v="3"/>
    <x v="0"/>
    <n v="1"/>
    <n v="392"/>
  </r>
  <r>
    <d v="2020-06-18T00:00:00"/>
    <n v="335"/>
    <n v="254"/>
    <n v="173"/>
    <n v="377"/>
    <n v="254"/>
    <n v="463"/>
    <n v="463"/>
    <n v="377"/>
    <n v="1"/>
    <n v="3"/>
    <n v="4"/>
    <x v="1"/>
    <n v="1"/>
    <n v="377"/>
  </r>
  <r>
    <d v="2020-06-19T00:00:00"/>
    <n v="376"/>
    <n v="258"/>
    <n v="151"/>
    <n v="376"/>
    <n v="512"/>
    <n v="237"/>
    <n v="512"/>
    <n v="376"/>
    <n v="1"/>
    <n v="2"/>
    <n v="3"/>
    <x v="0"/>
    <n v="1"/>
    <n v="376"/>
  </r>
  <r>
    <d v="2020-06-20T00:00:00"/>
    <n v="310"/>
    <n v="248"/>
    <n v="173"/>
    <n v="310"/>
    <n v="384"/>
    <n v="410"/>
    <n v="410"/>
    <n v="384"/>
    <n v="2"/>
    <n v="3"/>
    <n v="5"/>
    <x v="2"/>
    <n v="1"/>
    <n v="384"/>
  </r>
  <r>
    <d v="2020-06-21T00:00:00"/>
    <n v="408"/>
    <n v="250"/>
    <n v="242"/>
    <n v="718"/>
    <n v="250"/>
    <n v="268"/>
    <n v="718"/>
    <n v="268"/>
    <n v="3"/>
    <n v="1"/>
    <n v="4"/>
    <x v="1"/>
    <n v="1"/>
    <n v="268"/>
  </r>
  <r>
    <d v="2020-06-22T00:00:00"/>
    <n v="256"/>
    <n v="393"/>
    <n v="219"/>
    <n v="706"/>
    <n v="643"/>
    <n v="219"/>
    <n v="706"/>
    <n v="643"/>
    <n v="2"/>
    <n v="1"/>
    <n v="3"/>
    <x v="0"/>
    <n v="1"/>
    <n v="643"/>
  </r>
  <r>
    <d v="2020-06-23T00:00:00"/>
    <n v="322"/>
    <n v="425"/>
    <n v="215"/>
    <n v="385"/>
    <n v="425"/>
    <n v="434"/>
    <n v="434"/>
    <n v="425"/>
    <n v="2"/>
    <n v="3"/>
    <n v="5"/>
    <x v="2"/>
    <n v="1"/>
    <n v="425"/>
  </r>
  <r>
    <d v="2020-06-24T00:00:00"/>
    <n v="447"/>
    <n v="385"/>
    <n v="212"/>
    <n v="832"/>
    <n v="385"/>
    <n v="221"/>
    <n v="832"/>
    <n v="385"/>
    <n v="2"/>
    <n v="1"/>
    <n v="3"/>
    <x v="0"/>
    <n v="1"/>
    <n v="385"/>
  </r>
  <r>
    <d v="2020-06-25T00:00:00"/>
    <n v="408"/>
    <n v="260"/>
    <n v="225"/>
    <n v="855"/>
    <n v="260"/>
    <n v="446"/>
    <n v="855"/>
    <n v="446"/>
    <n v="3"/>
    <n v="1"/>
    <n v="4"/>
    <x v="1"/>
    <n v="1"/>
    <n v="446"/>
  </r>
  <r>
    <d v="2020-06-26T00:00:00"/>
    <n v="283"/>
    <n v="396"/>
    <n v="221"/>
    <n v="692"/>
    <n v="656"/>
    <n v="221"/>
    <n v="692"/>
    <n v="656"/>
    <n v="2"/>
    <n v="1"/>
    <n v="3"/>
    <x v="0"/>
    <n v="1"/>
    <n v="656"/>
  </r>
  <r>
    <d v="2020-06-27T00:00:00"/>
    <n v="414"/>
    <n v="314"/>
    <n v="220"/>
    <n v="450"/>
    <n v="314"/>
    <n v="441"/>
    <n v="450"/>
    <n v="441"/>
    <n v="3"/>
    <n v="1"/>
    <n v="4"/>
    <x v="1"/>
    <n v="1"/>
    <n v="441"/>
  </r>
  <r>
    <d v="2020-06-28T00:00:00"/>
    <n v="442"/>
    <n v="449"/>
    <n v="245"/>
    <n v="451"/>
    <n v="763"/>
    <n v="245"/>
    <n v="763"/>
    <n v="451"/>
    <n v="1"/>
    <n v="2"/>
    <n v="3"/>
    <x v="0"/>
    <n v="1"/>
    <n v="451"/>
  </r>
  <r>
    <d v="2020-06-29T00:00:00"/>
    <n v="269"/>
    <n v="370"/>
    <n v="242"/>
    <n v="269"/>
    <n v="682"/>
    <n v="487"/>
    <n v="682"/>
    <n v="487"/>
    <n v="3"/>
    <n v="2"/>
    <n v="5"/>
    <x v="2"/>
    <n v="1"/>
    <n v="487"/>
  </r>
  <r>
    <d v="2020-06-30T00:00:00"/>
    <n v="444"/>
    <n v="350"/>
    <n v="236"/>
    <n v="713"/>
    <n v="545"/>
    <n v="236"/>
    <n v="713"/>
    <n v="545"/>
    <n v="2"/>
    <n v="1"/>
    <n v="3"/>
    <x v="0"/>
    <n v="1"/>
    <n v="545"/>
  </r>
  <r>
    <d v="2020-07-01T00:00:00"/>
    <n v="425"/>
    <n v="342"/>
    <n v="237"/>
    <n v="593"/>
    <n v="342"/>
    <n v="473"/>
    <n v="593"/>
    <n v="473"/>
    <n v="3"/>
    <n v="1"/>
    <n v="4"/>
    <x v="1"/>
    <n v="1"/>
    <n v="473"/>
  </r>
  <r>
    <d v="2020-07-02T00:00:00"/>
    <n v="377"/>
    <n v="290"/>
    <n v="240"/>
    <n v="497"/>
    <n v="632"/>
    <n v="240"/>
    <n v="632"/>
    <n v="497"/>
    <n v="1"/>
    <n v="2"/>
    <n v="3"/>
    <x v="0"/>
    <n v="1"/>
    <n v="497"/>
  </r>
  <r>
    <d v="2020-07-03T00:00:00"/>
    <n v="382"/>
    <n v="360"/>
    <n v="203"/>
    <n v="382"/>
    <n v="495"/>
    <n v="443"/>
    <n v="495"/>
    <n v="443"/>
    <n v="3"/>
    <n v="2"/>
    <n v="5"/>
    <x v="2"/>
    <n v="1"/>
    <n v="443"/>
  </r>
  <r>
    <d v="2020-07-04T00:00:00"/>
    <n v="287"/>
    <n v="428"/>
    <n v="204"/>
    <n v="669"/>
    <n v="480"/>
    <n v="204"/>
    <n v="669"/>
    <n v="480"/>
    <n v="2"/>
    <n v="1"/>
    <n v="3"/>
    <x v="0"/>
    <n v="1"/>
    <n v="480"/>
  </r>
  <r>
    <d v="2020-07-05T00:00:00"/>
    <n v="429"/>
    <n v="394"/>
    <n v="246"/>
    <n v="618"/>
    <n v="394"/>
    <n v="450"/>
    <n v="618"/>
    <n v="450"/>
    <n v="3"/>
    <n v="1"/>
    <n v="4"/>
    <x v="1"/>
    <n v="1"/>
    <n v="450"/>
  </r>
  <r>
    <d v="2020-07-06T00:00:00"/>
    <n v="287"/>
    <n v="356"/>
    <n v="233"/>
    <n v="455"/>
    <n v="750"/>
    <n v="233"/>
    <n v="750"/>
    <n v="455"/>
    <n v="1"/>
    <n v="2"/>
    <n v="3"/>
    <x v="0"/>
    <n v="1"/>
    <n v="455"/>
  </r>
  <r>
    <d v="2020-07-07T00:00:00"/>
    <n v="421"/>
    <n v="292"/>
    <n v="226"/>
    <n v="421"/>
    <n v="587"/>
    <n v="459"/>
    <n v="587"/>
    <n v="459"/>
    <n v="3"/>
    <n v="2"/>
    <n v="5"/>
    <x v="2"/>
    <n v="1"/>
    <n v="459"/>
  </r>
  <r>
    <d v="2020-07-08T00:00:00"/>
    <n v="334"/>
    <n v="353"/>
    <n v="282"/>
    <n v="755"/>
    <n v="481"/>
    <n v="282"/>
    <n v="755"/>
    <n v="481"/>
    <n v="2"/>
    <n v="1"/>
    <n v="3"/>
    <x v="0"/>
    <n v="1"/>
    <n v="481"/>
  </r>
  <r>
    <d v="2020-07-09T00:00:00"/>
    <n v="282"/>
    <n v="329"/>
    <n v="262"/>
    <n v="556"/>
    <n v="329"/>
    <n v="544"/>
    <n v="556"/>
    <n v="544"/>
    <n v="3"/>
    <n v="1"/>
    <n v="4"/>
    <x v="1"/>
    <n v="1"/>
    <n v="544"/>
  </r>
  <r>
    <d v="2020-07-10T00:00:00"/>
    <n v="356"/>
    <n v="331"/>
    <n v="290"/>
    <n v="368"/>
    <n v="660"/>
    <n v="290"/>
    <n v="660"/>
    <n v="368"/>
    <n v="1"/>
    <n v="2"/>
    <n v="3"/>
    <x v="0"/>
    <n v="1"/>
    <n v="368"/>
  </r>
  <r>
    <d v="2020-07-11T00:00:00"/>
    <n v="307"/>
    <n v="394"/>
    <n v="256"/>
    <n v="307"/>
    <n v="686"/>
    <n v="546"/>
    <n v="686"/>
    <n v="546"/>
    <n v="3"/>
    <n v="2"/>
    <n v="5"/>
    <x v="2"/>
    <n v="1"/>
    <n v="546"/>
  </r>
  <r>
    <d v="2020-07-12T00:00:00"/>
    <n v="441"/>
    <n v="271"/>
    <n v="292"/>
    <n v="748"/>
    <n v="411"/>
    <n v="292"/>
    <n v="748"/>
    <n v="411"/>
    <n v="2"/>
    <n v="1"/>
    <n v="3"/>
    <x v="0"/>
    <n v="1"/>
    <n v="411"/>
  </r>
  <r>
    <d v="2020-07-13T00:00:00"/>
    <n v="407"/>
    <n v="311"/>
    <n v="280"/>
    <n v="744"/>
    <n v="311"/>
    <n v="572"/>
    <n v="744"/>
    <n v="572"/>
    <n v="3"/>
    <n v="1"/>
    <n v="4"/>
    <x v="1"/>
    <n v="1"/>
    <n v="572"/>
  </r>
  <r>
    <d v="2020-07-14T00:00:00"/>
    <n v="480"/>
    <n v="342"/>
    <n v="292"/>
    <n v="652"/>
    <n v="653"/>
    <n v="292"/>
    <n v="653"/>
    <n v="652"/>
    <n v="1"/>
    <n v="2"/>
    <n v="3"/>
    <x v="0"/>
    <n v="1"/>
    <n v="652"/>
  </r>
  <r>
    <d v="2020-07-15T00:00:00"/>
    <n v="494"/>
    <n v="310"/>
    <n v="275"/>
    <n v="494"/>
    <n v="311"/>
    <n v="567"/>
    <n v="567"/>
    <n v="494"/>
    <n v="1"/>
    <n v="3"/>
    <n v="4"/>
    <x v="1"/>
    <n v="1"/>
    <n v="494"/>
  </r>
  <r>
    <d v="2020-07-16T00:00:00"/>
    <n v="493"/>
    <n v="431"/>
    <n v="283"/>
    <n v="493"/>
    <n v="742"/>
    <n v="356"/>
    <n v="742"/>
    <n v="493"/>
    <n v="1"/>
    <n v="2"/>
    <n v="3"/>
    <x v="0"/>
    <n v="1"/>
    <n v="493"/>
  </r>
  <r>
    <d v="2020-07-17T00:00:00"/>
    <n v="302"/>
    <n v="415"/>
    <n v="297"/>
    <n v="302"/>
    <n v="664"/>
    <n v="653"/>
    <n v="664"/>
    <n v="653"/>
    <n v="3"/>
    <n v="2"/>
    <n v="5"/>
    <x v="2"/>
    <n v="1"/>
    <n v="653"/>
  </r>
  <r>
    <d v="2020-07-18T00:00:00"/>
    <n v="331"/>
    <n v="353"/>
    <n v="373"/>
    <n v="633"/>
    <n v="364"/>
    <n v="373"/>
    <n v="633"/>
    <n v="373"/>
    <n v="3"/>
    <n v="1"/>
    <n v="4"/>
    <x v="1"/>
    <n v="1"/>
    <n v="373"/>
  </r>
  <r>
    <d v="2020-07-19T00:00:00"/>
    <n v="486"/>
    <n v="323"/>
    <n v="359"/>
    <n v="746"/>
    <n v="687"/>
    <n v="359"/>
    <n v="746"/>
    <n v="687"/>
    <n v="2"/>
    <n v="1"/>
    <n v="3"/>
    <x v="0"/>
    <n v="1"/>
    <n v="687"/>
  </r>
  <r>
    <d v="2020-07-20T00:00:00"/>
    <n v="360"/>
    <n v="331"/>
    <n v="445"/>
    <n v="419"/>
    <n v="331"/>
    <n v="804"/>
    <n v="804"/>
    <n v="419"/>
    <n v="1"/>
    <n v="3"/>
    <n v="4"/>
    <x v="1"/>
    <n v="1"/>
    <n v="419"/>
  </r>
  <r>
    <d v="2020-07-21T00:00:00"/>
    <n v="391"/>
    <n v="455"/>
    <n v="427"/>
    <n v="391"/>
    <n v="786"/>
    <n v="812"/>
    <n v="812"/>
    <n v="786"/>
    <n v="2"/>
    <n v="3"/>
    <n v="5"/>
    <x v="2"/>
    <n v="1"/>
    <n v="786"/>
  </r>
  <r>
    <d v="2020-07-22T00:00:00"/>
    <n v="327"/>
    <n v="471"/>
    <n v="423"/>
    <n v="718"/>
    <n v="471"/>
    <n v="449"/>
    <n v="718"/>
    <n v="471"/>
    <n v="2"/>
    <n v="1"/>
    <n v="3"/>
    <x v="0"/>
    <n v="1"/>
    <n v="471"/>
  </r>
  <r>
    <d v="2020-07-23T00:00:00"/>
    <n v="355"/>
    <n v="490"/>
    <n v="449"/>
    <n v="602"/>
    <n v="490"/>
    <n v="898"/>
    <n v="898"/>
    <n v="602"/>
    <n v="1"/>
    <n v="3"/>
    <n v="4"/>
    <x v="1"/>
    <n v="1"/>
    <n v="602"/>
  </r>
  <r>
    <d v="2020-07-24T00:00:00"/>
    <n v="360"/>
    <n v="339"/>
    <n v="470"/>
    <n v="360"/>
    <n v="829"/>
    <n v="766"/>
    <n v="829"/>
    <n v="766"/>
    <n v="3"/>
    <n v="2"/>
    <n v="5"/>
    <x v="2"/>
    <n v="1"/>
    <n v="766"/>
  </r>
  <r>
    <d v="2020-07-25T00:00:00"/>
    <n v="303"/>
    <n v="404"/>
    <n v="434"/>
    <n v="663"/>
    <n v="467"/>
    <n v="434"/>
    <n v="663"/>
    <n v="467"/>
    <n v="2"/>
    <n v="1"/>
    <n v="3"/>
    <x v="0"/>
    <n v="1"/>
    <n v="467"/>
  </r>
  <r>
    <d v="2020-07-26T00:00:00"/>
    <n v="310"/>
    <n v="332"/>
    <n v="536"/>
    <n v="506"/>
    <n v="332"/>
    <n v="970"/>
    <n v="970"/>
    <n v="506"/>
    <n v="1"/>
    <n v="3"/>
    <n v="4"/>
    <x v="1"/>
    <n v="1"/>
    <n v="506"/>
  </r>
  <r>
    <d v="2020-07-27T00:00:00"/>
    <n v="435"/>
    <n v="406"/>
    <n v="421"/>
    <n v="435"/>
    <n v="738"/>
    <n v="885"/>
    <n v="885"/>
    <n v="738"/>
    <n v="2"/>
    <n v="3"/>
    <n v="5"/>
    <x v="2"/>
    <n v="1"/>
    <n v="738"/>
  </r>
  <r>
    <d v="2020-07-28T00:00:00"/>
    <n v="344"/>
    <n v="348"/>
    <n v="555"/>
    <n v="779"/>
    <n v="348"/>
    <n v="702"/>
    <n v="779"/>
    <n v="702"/>
    <n v="3"/>
    <n v="1"/>
    <n v="4"/>
    <x v="1"/>
    <n v="1"/>
    <n v="702"/>
  </r>
  <r>
    <d v="2020-07-29T00:00:00"/>
    <n v="303"/>
    <n v="335"/>
    <n v="436"/>
    <n v="380"/>
    <n v="683"/>
    <n v="436"/>
    <n v="683"/>
    <n v="436"/>
    <n v="3"/>
    <n v="2"/>
    <n v="5"/>
    <x v="2"/>
    <n v="1"/>
    <n v="436"/>
  </r>
  <r>
    <d v="2020-07-30T00:00:00"/>
    <n v="433"/>
    <n v="425"/>
    <n v="422"/>
    <n v="813"/>
    <n v="672"/>
    <n v="422"/>
    <n v="813"/>
    <n v="672"/>
    <n v="2"/>
    <n v="1"/>
    <n v="3"/>
    <x v="0"/>
    <n v="1"/>
    <n v="672"/>
  </r>
  <r>
    <d v="2020-07-31T00:00:00"/>
    <n v="350"/>
    <n v="378"/>
    <n v="419"/>
    <n v="491"/>
    <n v="378"/>
    <n v="841"/>
    <n v="841"/>
    <n v="491"/>
    <n v="1"/>
    <n v="3"/>
    <n v="4"/>
    <x v="1"/>
    <n v="1"/>
    <n v="491"/>
  </r>
  <r>
    <d v="2020-08-01T00:00:00"/>
    <n v="396"/>
    <n v="466"/>
    <n v="434"/>
    <n v="396"/>
    <n v="844"/>
    <n v="784"/>
    <n v="844"/>
    <n v="784"/>
    <n v="3"/>
    <n v="2"/>
    <n v="5"/>
    <x v="2"/>
    <n v="1"/>
    <n v="784"/>
  </r>
  <r>
    <d v="2020-08-02T00:00:00"/>
    <n v="495"/>
    <n v="410"/>
    <n v="418"/>
    <n v="891"/>
    <n v="470"/>
    <n v="418"/>
    <n v="891"/>
    <n v="470"/>
    <n v="2"/>
    <n v="1"/>
    <n v="3"/>
    <x v="0"/>
    <n v="1"/>
    <n v="470"/>
  </r>
  <r>
    <d v="2020-08-03T00:00:00"/>
    <n v="420"/>
    <n v="328"/>
    <n v="422"/>
    <n v="841"/>
    <n v="328"/>
    <n v="840"/>
    <n v="841"/>
    <n v="840"/>
    <n v="3"/>
    <n v="1"/>
    <n v="4"/>
    <x v="1"/>
    <n v="1"/>
    <n v="840"/>
  </r>
  <r>
    <d v="2020-08-04T00:00:00"/>
    <n v="411"/>
    <n v="481"/>
    <n v="445"/>
    <n v="412"/>
    <n v="809"/>
    <n v="445"/>
    <n v="809"/>
    <n v="445"/>
    <n v="3"/>
    <n v="2"/>
    <n v="5"/>
    <x v="2"/>
    <n v="1"/>
    <n v="445"/>
  </r>
  <r>
    <d v="2020-08-05T00:00:00"/>
    <n v="317"/>
    <n v="434"/>
    <n v="411"/>
    <n v="729"/>
    <n v="798"/>
    <n v="411"/>
    <n v="798"/>
    <n v="729"/>
    <n v="1"/>
    <n v="2"/>
    <n v="3"/>
    <x v="0"/>
    <n v="1"/>
    <n v="729"/>
  </r>
  <r>
    <d v="2020-08-06T00:00:00"/>
    <n v="342"/>
    <n v="465"/>
    <n v="417"/>
    <n v="342"/>
    <n v="534"/>
    <n v="828"/>
    <n v="828"/>
    <n v="534"/>
    <n v="2"/>
    <n v="3"/>
    <n v="5"/>
    <x v="2"/>
    <n v="1"/>
    <n v="534"/>
  </r>
  <r>
    <d v="2020-08-07T00:00:00"/>
    <n v="450"/>
    <n v="318"/>
    <n v="490"/>
    <n v="792"/>
    <n v="318"/>
    <n v="784"/>
    <n v="792"/>
    <n v="784"/>
    <n v="3"/>
    <n v="1"/>
    <n v="4"/>
    <x v="1"/>
    <n v="1"/>
    <n v="784"/>
  </r>
  <r>
    <d v="2020-08-08T00:00:00"/>
    <n v="343"/>
    <n v="329"/>
    <n v="345"/>
    <n v="351"/>
    <n v="647"/>
    <n v="345"/>
    <n v="647"/>
    <n v="351"/>
    <n v="1"/>
    <n v="2"/>
    <n v="3"/>
    <x v="0"/>
    <n v="1"/>
    <n v="351"/>
  </r>
  <r>
    <d v="2020-08-09T00:00:00"/>
    <n v="287"/>
    <n v="328"/>
    <n v="377"/>
    <n v="287"/>
    <n v="624"/>
    <n v="722"/>
    <n v="722"/>
    <n v="624"/>
    <n v="2"/>
    <n v="3"/>
    <n v="5"/>
    <x v="2"/>
    <n v="1"/>
    <n v="624"/>
  </r>
  <r>
    <d v="2020-08-10T00:00:00"/>
    <n v="298"/>
    <n v="401"/>
    <n v="416"/>
    <n v="585"/>
    <n v="401"/>
    <n v="514"/>
    <n v="585"/>
    <n v="514"/>
    <n v="3"/>
    <n v="1"/>
    <n v="4"/>
    <x v="1"/>
    <n v="1"/>
    <n v="514"/>
  </r>
  <r>
    <d v="2020-08-11T00:00:00"/>
    <n v="429"/>
    <n v="348"/>
    <n v="426"/>
    <n v="500"/>
    <n v="749"/>
    <n v="426"/>
    <n v="749"/>
    <n v="500"/>
    <n v="1"/>
    <n v="2"/>
    <n v="3"/>
    <x v="0"/>
    <n v="1"/>
    <n v="500"/>
  </r>
  <r>
    <d v="2020-08-12T00:00:00"/>
    <n v="417"/>
    <n v="457"/>
    <n v="438"/>
    <n v="417"/>
    <n v="706"/>
    <n v="864"/>
    <n v="864"/>
    <n v="706"/>
    <n v="2"/>
    <n v="3"/>
    <n v="5"/>
    <x v="2"/>
    <n v="1"/>
    <n v="706"/>
  </r>
  <r>
    <d v="2020-08-13T00:00:00"/>
    <n v="384"/>
    <n v="330"/>
    <n v="292"/>
    <n v="801"/>
    <n v="330"/>
    <n v="450"/>
    <n v="801"/>
    <n v="450"/>
    <n v="3"/>
    <n v="1"/>
    <n v="4"/>
    <x v="1"/>
    <n v="1"/>
    <n v="450"/>
  </r>
  <r>
    <d v="2020-08-14T00:00:00"/>
    <n v="370"/>
    <n v="388"/>
    <n v="390"/>
    <n v="721"/>
    <n v="718"/>
    <n v="390"/>
    <n v="721"/>
    <n v="718"/>
    <n v="2"/>
    <n v="1"/>
    <n v="3"/>
    <x v="0"/>
    <n v="1"/>
    <n v="718"/>
  </r>
  <r>
    <d v="2020-08-15T00:00:00"/>
    <n v="436"/>
    <n v="298"/>
    <n v="420"/>
    <n v="439"/>
    <n v="298"/>
    <n v="810"/>
    <n v="810"/>
    <n v="439"/>
    <n v="1"/>
    <n v="3"/>
    <n v="4"/>
    <x v="1"/>
    <n v="1"/>
    <n v="439"/>
  </r>
  <r>
    <d v="2020-08-16T00:00:00"/>
    <n v="303"/>
    <n v="429"/>
    <n v="407"/>
    <n v="303"/>
    <n v="727"/>
    <n v="778"/>
    <n v="778"/>
    <n v="727"/>
    <n v="2"/>
    <n v="3"/>
    <n v="5"/>
    <x v="2"/>
    <n v="1"/>
    <n v="727"/>
  </r>
  <r>
    <d v="2020-08-17T00:00:00"/>
    <n v="449"/>
    <n v="444"/>
    <n v="425"/>
    <n v="752"/>
    <n v="444"/>
    <n v="476"/>
    <n v="752"/>
    <n v="476"/>
    <n v="3"/>
    <n v="1"/>
    <n v="4"/>
    <x v="1"/>
    <n v="1"/>
    <n v="476"/>
  </r>
  <r>
    <d v="2020-08-18T00:00:00"/>
    <n v="300"/>
    <n v="358"/>
    <n v="377"/>
    <n v="576"/>
    <n v="802"/>
    <n v="377"/>
    <n v="802"/>
    <n v="576"/>
    <n v="1"/>
    <n v="2"/>
    <n v="3"/>
    <x v="0"/>
    <n v="1"/>
    <n v="576"/>
  </r>
  <r>
    <d v="2020-08-19T00:00:00"/>
    <n v="307"/>
    <n v="417"/>
    <n v="405"/>
    <n v="307"/>
    <n v="643"/>
    <n v="782"/>
    <n v="782"/>
    <n v="643"/>
    <n v="2"/>
    <n v="3"/>
    <n v="5"/>
    <x v="2"/>
    <n v="1"/>
    <n v="643"/>
  </r>
  <r>
    <d v="2020-08-20T00:00:00"/>
    <n v="314"/>
    <n v="340"/>
    <n v="345"/>
    <n v="621"/>
    <n v="340"/>
    <n v="484"/>
    <n v="621"/>
    <n v="484"/>
    <n v="3"/>
    <n v="1"/>
    <n v="4"/>
    <x v="1"/>
    <n v="1"/>
    <n v="484"/>
  </r>
  <r>
    <d v="2020-08-21T00:00:00"/>
    <n v="379"/>
    <n v="288"/>
    <n v="353"/>
    <n v="516"/>
    <n v="628"/>
    <n v="353"/>
    <n v="628"/>
    <n v="516"/>
    <n v="1"/>
    <n v="2"/>
    <n v="3"/>
    <x v="0"/>
    <n v="1"/>
    <n v="516"/>
  </r>
  <r>
    <d v="2020-08-22T00:00:00"/>
    <n v="405"/>
    <n v="454"/>
    <n v="342"/>
    <n v="405"/>
    <n v="566"/>
    <n v="695"/>
    <n v="695"/>
    <n v="566"/>
    <n v="2"/>
    <n v="3"/>
    <n v="5"/>
    <x v="2"/>
    <n v="1"/>
    <n v="566"/>
  </r>
  <r>
    <d v="2020-08-23T00:00:00"/>
    <n v="407"/>
    <n v="300"/>
    <n v="365"/>
    <n v="812"/>
    <n v="300"/>
    <n v="494"/>
    <n v="812"/>
    <n v="494"/>
    <n v="3"/>
    <n v="1"/>
    <n v="4"/>
    <x v="1"/>
    <n v="1"/>
    <n v="494"/>
  </r>
  <r>
    <d v="2020-08-24T00:00:00"/>
    <n v="432"/>
    <n v="423"/>
    <n v="221"/>
    <n v="750"/>
    <n v="723"/>
    <n v="221"/>
    <n v="750"/>
    <n v="723"/>
    <n v="2"/>
    <n v="1"/>
    <n v="3"/>
    <x v="0"/>
    <n v="1"/>
    <n v="723"/>
  </r>
  <r>
    <d v="2020-08-25T00:00:00"/>
    <n v="405"/>
    <n v="449"/>
    <n v="231"/>
    <n v="432"/>
    <n v="449"/>
    <n v="452"/>
    <n v="452"/>
    <n v="449"/>
    <n v="2"/>
    <n v="3"/>
    <n v="5"/>
    <x v="2"/>
    <n v="1"/>
    <n v="449"/>
  </r>
  <r>
    <d v="2020-08-26T00:00:00"/>
    <n v="162"/>
    <n v="294"/>
    <n v="255"/>
    <n v="594"/>
    <n v="294"/>
    <n v="258"/>
    <n v="594"/>
    <n v="294"/>
    <n v="2"/>
    <n v="1"/>
    <n v="3"/>
    <x v="0"/>
    <n v="1"/>
    <n v="294"/>
  </r>
  <r>
    <d v="2020-08-27T00:00:00"/>
    <n v="297"/>
    <n v="341"/>
    <n v="223"/>
    <n v="597"/>
    <n v="341"/>
    <n v="481"/>
    <n v="597"/>
    <n v="481"/>
    <n v="3"/>
    <n v="1"/>
    <n v="4"/>
    <x v="1"/>
    <n v="1"/>
    <n v="481"/>
  </r>
  <r>
    <d v="2020-08-28T00:00:00"/>
    <n v="226"/>
    <n v="329"/>
    <n v="261"/>
    <n v="342"/>
    <n v="670"/>
    <n v="261"/>
    <n v="670"/>
    <n v="342"/>
    <n v="1"/>
    <n v="2"/>
    <n v="3"/>
    <x v="0"/>
    <n v="1"/>
    <n v="342"/>
  </r>
  <r>
    <d v="2020-08-29T00:00:00"/>
    <n v="226"/>
    <n v="256"/>
    <n v="239"/>
    <n v="226"/>
    <n v="584"/>
    <n v="500"/>
    <n v="584"/>
    <n v="500"/>
    <n v="3"/>
    <n v="2"/>
    <n v="5"/>
    <x v="2"/>
    <n v="1"/>
    <n v="500"/>
  </r>
  <r>
    <d v="2020-08-30T00:00:00"/>
    <n v="287"/>
    <n v="217"/>
    <n v="262"/>
    <n v="513"/>
    <n v="301"/>
    <n v="262"/>
    <n v="513"/>
    <n v="301"/>
    <n v="2"/>
    <n v="1"/>
    <n v="3"/>
    <x v="0"/>
    <n v="1"/>
    <n v="301"/>
  </r>
  <r>
    <d v="2020-08-31T00:00:00"/>
    <n v="351"/>
    <n v="266"/>
    <n v="226"/>
    <n v="563"/>
    <n v="266"/>
    <n v="488"/>
    <n v="563"/>
    <n v="488"/>
    <n v="3"/>
    <n v="1"/>
    <n v="4"/>
    <x v="1"/>
    <n v="1"/>
    <n v="488"/>
  </r>
  <r>
    <d v="2020-09-01T00:00:00"/>
    <n v="214"/>
    <n v="260"/>
    <n v="241"/>
    <n v="289"/>
    <n v="526"/>
    <n v="241"/>
    <n v="526"/>
    <n v="289"/>
    <n v="1"/>
    <n v="2"/>
    <n v="3"/>
    <x v="0"/>
    <n v="1"/>
    <n v="289"/>
  </r>
  <r>
    <d v="2020-09-02T00:00:00"/>
    <n v="282"/>
    <n v="227"/>
    <n v="258"/>
    <n v="282"/>
    <n v="464"/>
    <n v="499"/>
    <n v="499"/>
    <n v="464"/>
    <n v="2"/>
    <n v="3"/>
    <n v="5"/>
    <x v="2"/>
    <n v="1"/>
    <n v="464"/>
  </r>
  <r>
    <d v="2020-09-03T00:00:00"/>
    <n v="257"/>
    <n v="251"/>
    <n v="252"/>
    <n v="539"/>
    <n v="251"/>
    <n v="287"/>
    <n v="539"/>
    <n v="287"/>
    <n v="3"/>
    <n v="1"/>
    <n v="4"/>
    <x v="1"/>
    <n v="1"/>
    <n v="287"/>
  </r>
  <r>
    <d v="2020-09-04T00:00:00"/>
    <n v="172"/>
    <n v="171"/>
    <n v="268"/>
    <n v="424"/>
    <n v="422"/>
    <n v="268"/>
    <n v="424"/>
    <n v="422"/>
    <n v="2"/>
    <n v="1"/>
    <n v="3"/>
    <x v="0"/>
    <n v="1"/>
    <n v="422"/>
  </r>
  <r>
    <d v="2020-09-05T00:00:00"/>
    <n v="197"/>
    <n v="326"/>
    <n v="224"/>
    <n v="199"/>
    <n v="326"/>
    <n v="492"/>
    <n v="492"/>
    <n v="326"/>
    <n v="2"/>
    <n v="3"/>
    <n v="5"/>
    <x v="2"/>
    <n v="1"/>
    <n v="326"/>
  </r>
  <r>
    <d v="2020-09-06T00:00:00"/>
    <n v="292"/>
    <n v="329"/>
    <n v="255"/>
    <n v="491"/>
    <n v="329"/>
    <n v="421"/>
    <n v="491"/>
    <n v="421"/>
    <n v="3"/>
    <n v="1"/>
    <n v="4"/>
    <x v="1"/>
    <n v="1"/>
    <n v="421"/>
  </r>
  <r>
    <d v="2020-09-07T00:00:00"/>
    <n v="172"/>
    <n v="216"/>
    <n v="199"/>
    <n v="242"/>
    <n v="545"/>
    <n v="199"/>
    <n v="545"/>
    <n v="242"/>
    <n v="1"/>
    <n v="2"/>
    <n v="3"/>
    <x v="0"/>
    <n v="1"/>
    <n v="242"/>
  </r>
  <r>
    <d v="2020-09-08T00:00:00"/>
    <n v="258"/>
    <n v="291"/>
    <n v="220"/>
    <n v="258"/>
    <n v="594"/>
    <n v="419"/>
    <n v="594"/>
    <n v="419"/>
    <n v="3"/>
    <n v="2"/>
    <n v="5"/>
    <x v="2"/>
    <n v="1"/>
    <n v="419"/>
  </r>
  <r>
    <d v="2020-09-09T00:00:00"/>
    <n v="276"/>
    <n v="347"/>
    <n v="197"/>
    <n v="534"/>
    <n v="522"/>
    <n v="197"/>
    <n v="534"/>
    <n v="522"/>
    <n v="2"/>
    <n v="1"/>
    <n v="3"/>
    <x v="0"/>
    <n v="1"/>
    <n v="522"/>
  </r>
  <r>
    <d v="2020-09-10T00:00:00"/>
    <n v="210"/>
    <n v="333"/>
    <n v="218"/>
    <n v="222"/>
    <n v="333"/>
    <n v="415"/>
    <n v="415"/>
    <n v="333"/>
    <n v="2"/>
    <n v="3"/>
    <n v="5"/>
    <x v="2"/>
    <n v="1"/>
    <n v="333"/>
  </r>
  <r>
    <d v="2020-09-11T00:00:00"/>
    <n v="168"/>
    <n v="211"/>
    <n v="180"/>
    <n v="390"/>
    <n v="211"/>
    <n v="262"/>
    <n v="390"/>
    <n v="262"/>
    <n v="3"/>
    <n v="1"/>
    <n v="4"/>
    <x v="1"/>
    <n v="1"/>
    <n v="262"/>
  </r>
  <r>
    <d v="2020-09-12T00:00:00"/>
    <n v="196"/>
    <n v="348"/>
    <n v="225"/>
    <n v="324"/>
    <n v="559"/>
    <n v="225"/>
    <n v="559"/>
    <n v="324"/>
    <n v="1"/>
    <n v="2"/>
    <n v="3"/>
    <x v="0"/>
    <n v="1"/>
    <n v="324"/>
  </r>
  <r>
    <d v="2020-09-13T00:00:00"/>
    <n v="284"/>
    <n v="226"/>
    <n v="197"/>
    <n v="284"/>
    <n v="461"/>
    <n v="422"/>
    <n v="461"/>
    <n v="422"/>
    <n v="3"/>
    <n v="2"/>
    <n v="5"/>
    <x v="2"/>
    <n v="1"/>
    <n v="422"/>
  </r>
  <r>
    <d v="2020-09-14T00:00:00"/>
    <n v="162"/>
    <n v="345"/>
    <n v="194"/>
    <n v="446"/>
    <n v="384"/>
    <n v="194"/>
    <n v="446"/>
    <n v="384"/>
    <n v="2"/>
    <n v="1"/>
    <n v="3"/>
    <x v="0"/>
    <n v="1"/>
    <n v="384"/>
  </r>
  <r>
    <d v="2020-09-15T00:00:00"/>
    <n v="212"/>
    <n v="184"/>
    <n v="183"/>
    <n v="274"/>
    <n v="184"/>
    <n v="377"/>
    <n v="377"/>
    <n v="274"/>
    <n v="1"/>
    <n v="3"/>
    <n v="4"/>
    <x v="1"/>
    <n v="1"/>
    <n v="274"/>
  </r>
  <r>
    <d v="2020-09-16T00:00:00"/>
    <n v="165"/>
    <n v="232"/>
    <n v="202"/>
    <n v="165"/>
    <n v="416"/>
    <n v="305"/>
    <n v="416"/>
    <n v="305"/>
    <n v="3"/>
    <n v="2"/>
    <n v="5"/>
    <x v="2"/>
    <n v="1"/>
    <n v="305"/>
  </r>
  <r>
    <d v="2020-09-17T00:00:00"/>
    <n v="163"/>
    <n v="314"/>
    <n v="213"/>
    <n v="328"/>
    <n v="425"/>
    <n v="213"/>
    <n v="425"/>
    <n v="328"/>
    <n v="1"/>
    <n v="2"/>
    <n v="3"/>
    <x v="0"/>
    <n v="1"/>
    <n v="328"/>
  </r>
  <r>
    <d v="2020-09-18T00:00:00"/>
    <n v="200"/>
    <n v="307"/>
    <n v="206"/>
    <n v="200"/>
    <n v="404"/>
    <n v="419"/>
    <n v="419"/>
    <n v="404"/>
    <n v="2"/>
    <n v="3"/>
    <n v="5"/>
    <x v="2"/>
    <n v="1"/>
    <n v="404"/>
  </r>
  <r>
    <d v="2020-09-19T00:00:00"/>
    <n v="201"/>
    <n v="274"/>
    <n v="210"/>
    <n v="401"/>
    <n v="274"/>
    <n v="225"/>
    <n v="401"/>
    <n v="274"/>
    <n v="2"/>
    <n v="1"/>
    <n v="3"/>
    <x v="0"/>
    <n v="1"/>
    <n v="274"/>
  </r>
  <r>
    <d v="2020-09-20T00:00:00"/>
    <n v="269"/>
    <n v="278"/>
    <n v="228"/>
    <n v="396"/>
    <n v="278"/>
    <n v="453"/>
    <n v="453"/>
    <n v="396"/>
    <n v="1"/>
    <n v="3"/>
    <n v="4"/>
    <x v="1"/>
    <n v="1"/>
    <n v="396"/>
  </r>
  <r>
    <d v="2020-09-21T00:00:00"/>
    <n v="188"/>
    <n v="195"/>
    <n v="207"/>
    <n v="188"/>
    <n v="473"/>
    <n v="264"/>
    <n v="473"/>
    <n v="264"/>
    <n v="3"/>
    <n v="2"/>
    <n v="5"/>
    <x v="2"/>
    <n v="1"/>
    <n v="264"/>
  </r>
  <r>
    <d v="2020-09-22T00:00:00"/>
    <n v="142"/>
    <n v="249"/>
    <n v="202"/>
    <n v="330"/>
    <n v="458"/>
    <n v="202"/>
    <n v="458"/>
    <n v="330"/>
    <n v="1"/>
    <n v="2"/>
    <n v="3"/>
    <x v="0"/>
    <n v="1"/>
    <n v="330"/>
  </r>
  <r>
    <d v="2020-09-23T00:00:00"/>
    <n v="232"/>
    <n v="116"/>
    <n v="195"/>
    <n v="232"/>
    <n v="244"/>
    <n v="397"/>
    <n v="397"/>
    <n v="244"/>
    <n v="2"/>
    <n v="3"/>
    <n v="5"/>
    <x v="2"/>
    <n v="1"/>
    <n v="244"/>
  </r>
  <r>
    <d v="2020-09-24T00:00:00"/>
    <n v="296"/>
    <n v="102"/>
    <n v="192"/>
    <n v="528"/>
    <n v="102"/>
    <n v="345"/>
    <n v="528"/>
    <n v="345"/>
    <n v="3"/>
    <n v="1"/>
    <n v="4"/>
    <x v="1"/>
    <n v="1"/>
    <n v="345"/>
  </r>
  <r>
    <d v="2020-09-25T00:00:00"/>
    <n v="161"/>
    <n v="151"/>
    <n v="216"/>
    <n v="344"/>
    <n v="253"/>
    <n v="216"/>
    <n v="344"/>
    <n v="253"/>
    <n v="2"/>
    <n v="1"/>
    <n v="3"/>
    <x v="0"/>
    <n v="1"/>
    <n v="253"/>
  </r>
  <r>
    <d v="2020-09-26T00:00:00"/>
    <n v="162"/>
    <n v="261"/>
    <n v="184"/>
    <n v="253"/>
    <n v="261"/>
    <n v="400"/>
    <n v="400"/>
    <n v="261"/>
    <n v="2"/>
    <n v="3"/>
    <n v="5"/>
    <x v="2"/>
    <n v="1"/>
    <n v="261"/>
  </r>
  <r>
    <d v="2020-09-27T00:00:00"/>
    <n v="216"/>
    <n v="147"/>
    <n v="204"/>
    <n v="469"/>
    <n v="147"/>
    <n v="343"/>
    <n v="469"/>
    <n v="343"/>
    <n v="3"/>
    <n v="1"/>
    <n v="4"/>
    <x v="1"/>
    <n v="1"/>
    <n v="343"/>
  </r>
  <r>
    <d v="2020-09-28T00:00:00"/>
    <n v="282"/>
    <n v="297"/>
    <n v="195"/>
    <n v="408"/>
    <n v="444"/>
    <n v="195"/>
    <n v="444"/>
    <n v="408"/>
    <n v="1"/>
    <n v="2"/>
    <n v="3"/>
    <x v="0"/>
    <n v="1"/>
    <n v="408"/>
  </r>
  <r>
    <d v="2020-09-29T00:00:00"/>
    <n v="214"/>
    <n v="198"/>
    <n v="200"/>
    <n v="214"/>
    <n v="234"/>
    <n v="395"/>
    <n v="395"/>
    <n v="234"/>
    <n v="2"/>
    <n v="3"/>
    <n v="5"/>
    <x v="2"/>
    <n v="1"/>
    <n v="234"/>
  </r>
  <r>
    <d v="2020-09-30T00:00:00"/>
    <n v="289"/>
    <n v="290"/>
    <n v="190"/>
    <n v="503"/>
    <n v="290"/>
    <n v="351"/>
    <n v="503"/>
    <n v="351"/>
    <n v="3"/>
    <n v="1"/>
    <n v="4"/>
    <x v="1"/>
    <n v="1"/>
    <n v="3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872222-CD47-4406-8B65-43E92282241A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 rowHeaderCaption="Data">
  <location ref="A3:D9" firstHeaderRow="0" firstDataRow="1" firstDataCol="1"/>
  <pivotFields count="6">
    <pivotField axis="axisRow"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dataField="1" showAll="0"/>
    <pivotField dataField="1" showAll="0"/>
    <pivotField dataField="1" showAll="0">
      <items count="123">
        <item x="4"/>
        <item x="9"/>
        <item x="1"/>
        <item x="11"/>
        <item x="6"/>
        <item x="0"/>
        <item x="12"/>
        <item x="14"/>
        <item x="10"/>
        <item x="13"/>
        <item x="5"/>
        <item x="29"/>
        <item x="2"/>
        <item x="16"/>
        <item x="15"/>
        <item x="8"/>
        <item x="7"/>
        <item x="19"/>
        <item x="21"/>
        <item x="3"/>
        <item x="17"/>
        <item x="25"/>
        <item x="18"/>
        <item x="27"/>
        <item x="32"/>
        <item x="34"/>
        <item x="24"/>
        <item x="28"/>
        <item x="31"/>
        <item x="20"/>
        <item x="26"/>
        <item x="22"/>
        <item x="30"/>
        <item x="23"/>
        <item x="37"/>
        <item x="35"/>
        <item x="33"/>
        <item x="36"/>
        <item x="107"/>
        <item x="109"/>
        <item x="119"/>
        <item x="121"/>
        <item x="117"/>
        <item x="108"/>
        <item x="116"/>
        <item x="105"/>
        <item x="104"/>
        <item x="120"/>
        <item x="110"/>
        <item x="49"/>
        <item x="50"/>
        <item x="112"/>
        <item x="115"/>
        <item x="113"/>
        <item x="41"/>
        <item x="111"/>
        <item x="40"/>
        <item x="118"/>
        <item x="106"/>
        <item x="39"/>
        <item x="44"/>
        <item x="43"/>
        <item x="96"/>
        <item x="103"/>
        <item x="42"/>
        <item x="53"/>
        <item x="114"/>
        <item x="94"/>
        <item x="52"/>
        <item x="46"/>
        <item x="47"/>
        <item x="98"/>
        <item x="48"/>
        <item x="99"/>
        <item x="38"/>
        <item x="45"/>
        <item x="51"/>
        <item x="101"/>
        <item x="95"/>
        <item x="57"/>
        <item x="100"/>
        <item x="97"/>
        <item x="55"/>
        <item x="102"/>
        <item x="60"/>
        <item x="59"/>
        <item x="54"/>
        <item x="61"/>
        <item x="56"/>
        <item x="58"/>
        <item x="62"/>
        <item x="92"/>
        <item x="81"/>
        <item x="91"/>
        <item x="64"/>
        <item x="93"/>
        <item x="63"/>
        <item x="82"/>
        <item x="86"/>
        <item x="90"/>
        <item x="88"/>
        <item x="78"/>
        <item x="83"/>
        <item x="79"/>
        <item x="77"/>
        <item x="76"/>
        <item x="87"/>
        <item x="72"/>
        <item x="75"/>
        <item x="67"/>
        <item x="89"/>
        <item x="84"/>
        <item x="66"/>
        <item x="70"/>
        <item x="74"/>
        <item x="85"/>
        <item x="65"/>
        <item x="68"/>
        <item x="69"/>
        <item x="80"/>
        <item x="71"/>
        <item x="7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5"/>
    <field x="4"/>
    <field x="0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dostawa_truskawek" fld="2" baseField="0" baseItem="0"/>
    <dataField name="Suma z dostawa_malin" fld="1" baseField="0" baseItem="0"/>
    <dataField name="Suma z dostawa_porzeczek" fld="3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AEAE0-33F5-4C31-89A2-35C6B5751CB2}" name="Tabela przestawna3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157" firstHeaderRow="0" firstDataRow="1" firstDataCol="1"/>
  <pivotFields count="6">
    <pivotField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dataField="1" showAll="0"/>
    <pivotField dataField="1" showAll="0"/>
    <pivotField dataField="1" showAll="0">
      <items count="123">
        <item x="4"/>
        <item x="9"/>
        <item x="1"/>
        <item x="11"/>
        <item x="6"/>
        <item x="0"/>
        <item x="12"/>
        <item x="14"/>
        <item x="10"/>
        <item x="13"/>
        <item x="5"/>
        <item x="29"/>
        <item x="2"/>
        <item x="16"/>
        <item x="15"/>
        <item x="8"/>
        <item x="7"/>
        <item x="19"/>
        <item x="21"/>
        <item x="3"/>
        <item x="17"/>
        <item x="25"/>
        <item x="18"/>
        <item x="27"/>
        <item x="32"/>
        <item x="34"/>
        <item x="24"/>
        <item x="28"/>
        <item x="31"/>
        <item x="20"/>
        <item x="26"/>
        <item x="22"/>
        <item x="30"/>
        <item x="23"/>
        <item x="37"/>
        <item x="35"/>
        <item x="33"/>
        <item x="36"/>
        <item x="107"/>
        <item x="109"/>
        <item x="119"/>
        <item x="121"/>
        <item x="117"/>
        <item x="108"/>
        <item x="116"/>
        <item x="105"/>
        <item x="104"/>
        <item x="120"/>
        <item x="110"/>
        <item x="49"/>
        <item x="50"/>
        <item x="112"/>
        <item x="115"/>
        <item x="113"/>
        <item x="41"/>
        <item x="111"/>
        <item x="40"/>
        <item x="118"/>
        <item x="106"/>
        <item x="39"/>
        <item x="44"/>
        <item x="43"/>
        <item x="96"/>
        <item x="103"/>
        <item x="42"/>
        <item x="53"/>
        <item x="114"/>
        <item x="94"/>
        <item x="52"/>
        <item x="46"/>
        <item x="47"/>
        <item x="98"/>
        <item x="48"/>
        <item x="99"/>
        <item x="38"/>
        <item x="45"/>
        <item x="51"/>
        <item x="101"/>
        <item x="95"/>
        <item x="57"/>
        <item x="100"/>
        <item x="97"/>
        <item x="55"/>
        <item x="102"/>
        <item x="60"/>
        <item x="59"/>
        <item x="54"/>
        <item x="61"/>
        <item x="56"/>
        <item x="58"/>
        <item x="62"/>
        <item x="92"/>
        <item x="81"/>
        <item x="91"/>
        <item x="64"/>
        <item x="93"/>
        <item x="63"/>
        <item x="82"/>
        <item x="86"/>
        <item x="90"/>
        <item x="88"/>
        <item x="78"/>
        <item x="83"/>
        <item x="79"/>
        <item x="77"/>
        <item x="76"/>
        <item x="87"/>
        <item x="72"/>
        <item x="75"/>
        <item x="67"/>
        <item x="89"/>
        <item x="84"/>
        <item x="66"/>
        <item x="70"/>
        <item x="74"/>
        <item x="85"/>
        <item x="65"/>
        <item x="68"/>
        <item x="69"/>
        <item x="80"/>
        <item x="71"/>
        <item x="73"/>
        <item t="default"/>
      </items>
    </pivotField>
    <pivotField axis="axisRow" showAll="0" sortType="descending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54">
    <i>
      <x v="210"/>
    </i>
    <i>
      <x v="208"/>
    </i>
    <i>
      <x v="220"/>
    </i>
    <i>
      <x v="206"/>
    </i>
    <i>
      <x v="205"/>
    </i>
    <i>
      <x v="217"/>
    </i>
    <i>
      <x v="202"/>
    </i>
    <i>
      <x v="225"/>
    </i>
    <i>
      <x v="211"/>
    </i>
    <i>
      <x v="207"/>
    </i>
    <i>
      <x v="214"/>
    </i>
    <i>
      <x v="203"/>
    </i>
    <i>
      <x v="224"/>
    </i>
    <i>
      <x v="230"/>
    </i>
    <i>
      <x v="204"/>
    </i>
    <i>
      <x v="212"/>
    </i>
    <i>
      <x v="216"/>
    </i>
    <i>
      <x v="209"/>
    </i>
    <i>
      <x v="228"/>
    </i>
    <i>
      <x v="213"/>
    </i>
    <i>
      <x v="215"/>
    </i>
    <i>
      <x v="219"/>
    </i>
    <i>
      <x v="223"/>
    </i>
    <i>
      <x v="218"/>
    </i>
    <i>
      <x v="229"/>
    </i>
    <i>
      <x v="232"/>
    </i>
    <i>
      <x v="227"/>
    </i>
    <i>
      <x v="231"/>
    </i>
    <i>
      <x v="222"/>
    </i>
    <i>
      <x v="200"/>
    </i>
    <i>
      <x v="236"/>
    </i>
    <i>
      <x v="201"/>
    </i>
    <i>
      <x v="234"/>
    </i>
    <i>
      <x v="233"/>
    </i>
    <i>
      <x v="221"/>
    </i>
    <i>
      <x v="235"/>
    </i>
    <i>
      <x v="199"/>
    </i>
    <i>
      <x v="226"/>
    </i>
    <i>
      <x v="196"/>
    </i>
    <i>
      <x v="194"/>
    </i>
    <i>
      <x v="192"/>
    </i>
    <i>
      <x v="198"/>
    </i>
    <i>
      <x v="190"/>
    </i>
    <i>
      <x v="195"/>
    </i>
    <i>
      <x v="197"/>
    </i>
    <i>
      <x v="248"/>
    </i>
    <i>
      <x v="243"/>
    </i>
    <i>
      <x v="191"/>
    </i>
    <i>
      <x v="241"/>
    </i>
    <i>
      <x v="246"/>
    </i>
    <i>
      <x v="193"/>
    </i>
    <i>
      <x v="250"/>
    </i>
    <i>
      <x v="239"/>
    </i>
    <i>
      <x v="247"/>
    </i>
    <i>
      <x v="187"/>
    </i>
    <i>
      <x v="180"/>
    </i>
    <i>
      <x v="173"/>
    </i>
    <i>
      <x v="181"/>
    </i>
    <i>
      <x v="245"/>
    </i>
    <i>
      <x v="184"/>
    </i>
    <i>
      <x v="242"/>
    </i>
    <i>
      <x v="183"/>
    </i>
    <i>
      <x v="182"/>
    </i>
    <i>
      <x v="188"/>
    </i>
    <i>
      <x v="238"/>
    </i>
    <i>
      <x v="264"/>
    </i>
    <i>
      <x v="189"/>
    </i>
    <i>
      <x v="244"/>
    </i>
    <i>
      <x v="256"/>
    </i>
    <i>
      <x v="177"/>
    </i>
    <i>
      <x v="249"/>
    </i>
    <i>
      <x v="240"/>
    </i>
    <i>
      <x v="178"/>
    </i>
    <i>
      <x v="237"/>
    </i>
    <i>
      <x v="179"/>
    </i>
    <i>
      <x v="252"/>
    </i>
    <i>
      <x v="174"/>
    </i>
    <i>
      <x v="254"/>
    </i>
    <i>
      <x v="269"/>
    </i>
    <i>
      <x v="175"/>
    </i>
    <i>
      <x v="261"/>
    </i>
    <i>
      <x v="176"/>
    </i>
    <i>
      <x v="263"/>
    </i>
    <i>
      <x v="265"/>
    </i>
    <i>
      <x v="262"/>
    </i>
    <i>
      <x v="186"/>
    </i>
    <i>
      <x v="271"/>
    </i>
    <i>
      <x v="185"/>
    </i>
    <i>
      <x v="266"/>
    </i>
    <i>
      <x v="260"/>
    </i>
    <i>
      <x v="273"/>
    </i>
    <i>
      <x v="251"/>
    </i>
    <i>
      <x v="253"/>
    </i>
    <i>
      <x v="257"/>
    </i>
    <i>
      <x v="272"/>
    </i>
    <i>
      <x v="267"/>
    </i>
    <i>
      <x v="258"/>
    </i>
    <i>
      <x v="268"/>
    </i>
    <i>
      <x v="274"/>
    </i>
    <i>
      <x v="270"/>
    </i>
    <i>
      <x v="259"/>
    </i>
    <i>
      <x v="255"/>
    </i>
    <i>
      <x v="170"/>
    </i>
    <i>
      <x v="172"/>
    </i>
    <i>
      <x v="167"/>
    </i>
    <i>
      <x v="169"/>
    </i>
    <i>
      <x v="171"/>
    </i>
    <i>
      <x v="149"/>
    </i>
    <i>
      <x v="162"/>
    </i>
    <i>
      <x v="148"/>
    </i>
    <i>
      <x v="152"/>
    </i>
    <i>
      <x v="155"/>
    </i>
    <i>
      <x v="165"/>
    </i>
    <i>
      <x v="146"/>
    </i>
    <i>
      <x v="163"/>
    </i>
    <i>
      <x v="164"/>
    </i>
    <i>
      <x v="161"/>
    </i>
    <i>
      <x v="157"/>
    </i>
    <i>
      <x v="154"/>
    </i>
    <i>
      <x v="150"/>
    </i>
    <i>
      <x v="160"/>
    </i>
    <i>
      <x v="168"/>
    </i>
    <i>
      <x v="166"/>
    </i>
    <i>
      <x v="156"/>
    </i>
    <i>
      <x v="158"/>
    </i>
    <i>
      <x v="143"/>
    </i>
    <i>
      <x v="153"/>
    </i>
    <i>
      <x v="142"/>
    </i>
    <i>
      <x v="151"/>
    </i>
    <i>
      <x v="125"/>
    </i>
    <i>
      <x v="147"/>
    </i>
    <i>
      <x v="145"/>
    </i>
    <i>
      <x v="129"/>
    </i>
    <i>
      <x v="141"/>
    </i>
    <i>
      <x v="130"/>
    </i>
    <i>
      <x v="139"/>
    </i>
    <i>
      <x v="140"/>
    </i>
    <i>
      <x v="144"/>
    </i>
    <i>
      <x v="124"/>
    </i>
    <i>
      <x v="159"/>
    </i>
    <i>
      <x v="127"/>
    </i>
    <i>
      <x v="136"/>
    </i>
    <i>
      <x v="132"/>
    </i>
    <i>
      <x v="137"/>
    </i>
    <i>
      <x v="138"/>
    </i>
    <i>
      <x v="135"/>
    </i>
    <i>
      <x v="122"/>
    </i>
    <i>
      <x v="128"/>
    </i>
    <i>
      <x v="133"/>
    </i>
    <i>
      <x v="123"/>
    </i>
    <i>
      <x v="134"/>
    </i>
    <i>
      <x v="131"/>
    </i>
    <i>
      <x v="12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dostawa_malin" fld="1" baseField="0" baseItem="0"/>
    <dataField name="Suma z dostawa_truskawek" fld="2" baseField="0" baseItem="0"/>
    <dataField name="Suma z dostawa_porzecze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DFBB7-676A-41BF-B440-8EF7169223BE}" name="Tabela przestawna9" cacheId="2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7" firstHeaderRow="1" firstDataRow="1" firstDataCol="1"/>
  <pivotFields count="16">
    <pivotField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sd="0" x="1"/>
        <item sd="0" x="0"/>
        <item sd="0" x="2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z d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E1091-00C4-436E-B58F-487E41FE86FC}" name="Tabela przestawna12" cacheId="3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7" firstHeaderRow="1" firstDataRow="1" firstDataCol="1"/>
  <pivotFields count="15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z kg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A8D816-7DA5-4709-B167-8E0C6920838A}" autoFormatId="16" applyNumberFormats="0" applyBorderFormats="0" applyFontFormats="0" applyPatternFormats="0" applyAlignmentFormats="0" applyWidthHeightFormats="0">
  <queryTableRefresh nextId="10" unboundColumnsRight="5">
    <queryTableFields count="9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0541DB-2977-4909-BAF4-42E8405510C1}" name="owoce__2" displayName="owoce__2" ref="A1:I154" tableType="queryTable" totalsRowShown="0">
  <autoFilter ref="A1:I154" xr:uid="{640541DB-2977-4909-BAF4-42E8405510C1}"/>
  <tableColumns count="9">
    <tableColumn id="1" xr3:uid="{E4E30570-EDB1-47AD-A0D5-F7A36CCCEC77}" uniqueName="1" name="data" queryTableFieldId="1" dataDxfId="2"/>
    <tableColumn id="2" xr3:uid="{962A8AD2-809C-4117-B70A-1BCEC5EC0C19}" uniqueName="2" name="dostawa_malin" queryTableFieldId="2"/>
    <tableColumn id="3" xr3:uid="{A80CD620-586B-4D08-B209-B31FFD130072}" uniqueName="3" name="dostawa_truskawek" queryTableFieldId="3"/>
    <tableColumn id="4" xr3:uid="{E87C4065-DA81-44A8-A0D5-3242C4EA69DA}" uniqueName="4" name="dostawa_porzeczek" queryTableFieldId="4"/>
    <tableColumn id="5" xr3:uid="{D5AFFCEC-3F1C-4684-854D-1EFF0B5738B2}" uniqueName="5" name="magazyn_malin" queryTableFieldId="5"/>
    <tableColumn id="6" xr3:uid="{0B6E5481-D8CB-4A35-A958-83D9400BBDE1}" uniqueName="6" name="magazyn_truskawek" queryTableFieldId="6"/>
    <tableColumn id="7" xr3:uid="{0F546005-3969-49FF-95E0-3C057AB91450}" uniqueName="7" name="magazyn_porzeczek" queryTableFieldId="7"/>
    <tableColumn id="8" xr3:uid="{7A1C7091-288A-45A5-8582-FBBC8A71758B}" uniqueName="8" name="1" queryTableFieldId="8" dataDxfId="1">
      <calculatedColumnFormula>MAX(owoce__2[[#This Row],[magazyn_malin]:[magazyn_porzeczek]])</calculatedColumnFormula>
    </tableColumn>
    <tableColumn id="9" xr3:uid="{894E2728-F953-44E0-9C00-FBC719EFC45E}" uniqueName="9" name="2" queryTableFieldId="9" dataDxfId="0">
      <calculatedColumnFormula>LARGE(owoce__2[[#This Row],[magazyn_malin]:[magazyn_porzeczek]],2)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D1FD-CAD7-43A0-AB93-B250E9B04779}">
  <dimension ref="A3:D9"/>
  <sheetViews>
    <sheetView workbookViewId="0">
      <selection activeCell="B32" sqref="B32"/>
    </sheetView>
  </sheetViews>
  <sheetFormatPr defaultRowHeight="15" x14ac:dyDescent="0.25"/>
  <cols>
    <col min="1" max="1" width="17.7109375" bestFit="1" customWidth="1"/>
    <col min="2" max="2" width="25.7109375" bestFit="1" customWidth="1"/>
    <col min="3" max="3" width="21.42578125" bestFit="1" customWidth="1"/>
    <col min="4" max="4" width="25.28515625" bestFit="1" customWidth="1"/>
  </cols>
  <sheetData>
    <row r="3" spans="1:4" x14ac:dyDescent="0.25">
      <c r="A3" s="3" t="s">
        <v>167</v>
      </c>
      <c r="B3" t="s">
        <v>5</v>
      </c>
      <c r="C3" t="s">
        <v>4</v>
      </c>
      <c r="D3" t="s">
        <v>6</v>
      </c>
    </row>
    <row r="4" spans="1:4" x14ac:dyDescent="0.25">
      <c r="A4" s="4" t="s">
        <v>9</v>
      </c>
      <c r="B4" s="2">
        <v>9287</v>
      </c>
      <c r="C4" s="2">
        <v>9238</v>
      </c>
      <c r="D4" s="2">
        <v>3309</v>
      </c>
    </row>
    <row r="5" spans="1:4" x14ac:dyDescent="0.25">
      <c r="A5" s="4" t="s">
        <v>41</v>
      </c>
      <c r="B5" s="2">
        <v>8916</v>
      </c>
      <c r="C5" s="2">
        <v>9485</v>
      </c>
      <c r="D5" s="2">
        <v>5081</v>
      </c>
    </row>
    <row r="6" spans="1:4" x14ac:dyDescent="0.25">
      <c r="A6" s="4" t="s">
        <v>72</v>
      </c>
      <c r="B6" s="2">
        <v>11339</v>
      </c>
      <c r="C6" s="2">
        <v>11592</v>
      </c>
      <c r="D6" s="2">
        <v>10567</v>
      </c>
    </row>
    <row r="7" spans="1:4" x14ac:dyDescent="0.25">
      <c r="A7" s="4" t="s">
        <v>104</v>
      </c>
      <c r="B7" s="2">
        <v>11386</v>
      </c>
      <c r="C7" s="2">
        <v>11045</v>
      </c>
      <c r="D7" s="2">
        <v>11078</v>
      </c>
    </row>
    <row r="8" spans="1:4" x14ac:dyDescent="0.25">
      <c r="A8" s="4" t="s">
        <v>136</v>
      </c>
      <c r="B8" s="2">
        <v>7476</v>
      </c>
      <c r="C8" s="2">
        <v>6532</v>
      </c>
      <c r="D8" s="2">
        <v>6355</v>
      </c>
    </row>
    <row r="9" spans="1:4" x14ac:dyDescent="0.25">
      <c r="A9" s="4" t="s">
        <v>8</v>
      </c>
      <c r="B9" s="2">
        <v>48404</v>
      </c>
      <c r="C9" s="2">
        <v>47892</v>
      </c>
      <c r="D9" s="2">
        <v>36390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81A3-22A5-468A-AF3C-EA690FA8189A}">
  <dimension ref="A3:E157"/>
  <sheetViews>
    <sheetView topLeftCell="A127" zoomScale="85" zoomScaleNormal="85" workbookViewId="0">
      <selection activeCell="E158" sqref="E158"/>
    </sheetView>
  </sheetViews>
  <sheetFormatPr defaultRowHeight="15" x14ac:dyDescent="0.25"/>
  <cols>
    <col min="1" max="1" width="17.7109375" bestFit="1" customWidth="1"/>
    <col min="2" max="2" width="21.42578125" bestFit="1" customWidth="1"/>
    <col min="3" max="3" width="25.7109375" bestFit="1" customWidth="1"/>
    <col min="4" max="4" width="25.28515625" bestFit="1" customWidth="1"/>
    <col min="5" max="90" width="4" bestFit="1" customWidth="1"/>
    <col min="91" max="91" width="5" bestFit="1" customWidth="1"/>
    <col min="92" max="123" width="4" bestFit="1" customWidth="1"/>
    <col min="124" max="124" width="25.7109375" bestFit="1" customWidth="1"/>
    <col min="125" max="245" width="4" bestFit="1" customWidth="1"/>
    <col min="246" max="246" width="28.42578125" bestFit="1" customWidth="1"/>
    <col min="247" max="247" width="32.7109375" bestFit="1" customWidth="1"/>
  </cols>
  <sheetData>
    <row r="3" spans="1:5" x14ac:dyDescent="0.25">
      <c r="A3" s="3" t="s">
        <v>7</v>
      </c>
      <c r="B3" t="s">
        <v>4</v>
      </c>
      <c r="C3" t="s">
        <v>5</v>
      </c>
      <c r="D3" t="s">
        <v>6</v>
      </c>
    </row>
    <row r="4" spans="1:5" x14ac:dyDescent="0.25">
      <c r="A4" s="4" t="s">
        <v>100</v>
      </c>
      <c r="B4" s="2">
        <v>344</v>
      </c>
      <c r="C4" s="2">
        <v>348</v>
      </c>
      <c r="D4" s="2">
        <v>555</v>
      </c>
      <c r="E4">
        <f>IF(B4&lt;D4,1,0)*IF(D4&gt;C4,1,0)</f>
        <v>1</v>
      </c>
    </row>
    <row r="5" spans="1:5" x14ac:dyDescent="0.25">
      <c r="A5" s="4" t="s">
        <v>98</v>
      </c>
      <c r="B5" s="2">
        <v>310</v>
      </c>
      <c r="C5" s="2">
        <v>332</v>
      </c>
      <c r="D5" s="2">
        <v>536</v>
      </c>
      <c r="E5">
        <f t="shared" ref="E5:E68" si="0">IF(B5&lt;D5,1,0)*IF(D5&gt;C5,1,0)</f>
        <v>1</v>
      </c>
    </row>
    <row r="6" spans="1:5" x14ac:dyDescent="0.25">
      <c r="A6" s="4" t="s">
        <v>111</v>
      </c>
      <c r="B6" s="2">
        <v>450</v>
      </c>
      <c r="C6" s="2">
        <v>318</v>
      </c>
      <c r="D6" s="2">
        <v>490</v>
      </c>
      <c r="E6">
        <f t="shared" si="0"/>
        <v>1</v>
      </c>
    </row>
    <row r="7" spans="1:5" x14ac:dyDescent="0.25">
      <c r="A7" s="4" t="s">
        <v>96</v>
      </c>
      <c r="B7" s="2">
        <v>360</v>
      </c>
      <c r="C7" s="2">
        <v>339</v>
      </c>
      <c r="D7" s="2">
        <v>470</v>
      </c>
      <c r="E7">
        <f t="shared" si="0"/>
        <v>1</v>
      </c>
    </row>
    <row r="8" spans="1:5" x14ac:dyDescent="0.25">
      <c r="A8" s="4" t="s">
        <v>95</v>
      </c>
      <c r="B8" s="2">
        <v>355</v>
      </c>
      <c r="C8" s="2">
        <v>490</v>
      </c>
      <c r="D8" s="2">
        <v>449</v>
      </c>
      <c r="E8">
        <f t="shared" si="0"/>
        <v>0</v>
      </c>
    </row>
    <row r="9" spans="1:5" x14ac:dyDescent="0.25">
      <c r="A9" s="4" t="s">
        <v>108</v>
      </c>
      <c r="B9" s="2">
        <v>411</v>
      </c>
      <c r="C9" s="2">
        <v>481</v>
      </c>
      <c r="D9" s="2">
        <v>445</v>
      </c>
      <c r="E9">
        <f t="shared" si="0"/>
        <v>0</v>
      </c>
    </row>
    <row r="10" spans="1:5" x14ac:dyDescent="0.25">
      <c r="A10" s="4" t="s">
        <v>92</v>
      </c>
      <c r="B10" s="2">
        <v>360</v>
      </c>
      <c r="C10" s="2">
        <v>331</v>
      </c>
      <c r="D10" s="2">
        <v>445</v>
      </c>
      <c r="E10">
        <f t="shared" si="0"/>
        <v>1</v>
      </c>
    </row>
    <row r="11" spans="1:5" x14ac:dyDescent="0.25">
      <c r="A11" s="4" t="s">
        <v>116</v>
      </c>
      <c r="B11" s="2">
        <v>417</v>
      </c>
      <c r="C11" s="2">
        <v>457</v>
      </c>
      <c r="D11" s="2">
        <v>438</v>
      </c>
      <c r="E11">
        <f t="shared" si="0"/>
        <v>0</v>
      </c>
    </row>
    <row r="12" spans="1:5" x14ac:dyDescent="0.25">
      <c r="A12" s="4" t="s">
        <v>101</v>
      </c>
      <c r="B12" s="2">
        <v>303</v>
      </c>
      <c r="C12" s="2">
        <v>335</v>
      </c>
      <c r="D12" s="2">
        <v>436</v>
      </c>
      <c r="E12">
        <f t="shared" si="0"/>
        <v>1</v>
      </c>
    </row>
    <row r="13" spans="1:5" x14ac:dyDescent="0.25">
      <c r="A13" s="4" t="s">
        <v>97</v>
      </c>
      <c r="B13" s="2">
        <v>303</v>
      </c>
      <c r="C13" s="2">
        <v>404</v>
      </c>
      <c r="D13" s="2">
        <v>434</v>
      </c>
      <c r="E13">
        <f t="shared" si="0"/>
        <v>1</v>
      </c>
    </row>
    <row r="14" spans="1:5" x14ac:dyDescent="0.25">
      <c r="A14" s="4" t="s">
        <v>105</v>
      </c>
      <c r="B14" s="2">
        <v>396</v>
      </c>
      <c r="C14" s="2">
        <v>466</v>
      </c>
      <c r="D14" s="2">
        <v>434</v>
      </c>
      <c r="E14">
        <f t="shared" si="0"/>
        <v>0</v>
      </c>
    </row>
    <row r="15" spans="1:5" x14ac:dyDescent="0.25">
      <c r="A15" s="4" t="s">
        <v>93</v>
      </c>
      <c r="B15" s="2">
        <v>391</v>
      </c>
      <c r="C15" s="2">
        <v>455</v>
      </c>
      <c r="D15" s="2">
        <v>427</v>
      </c>
      <c r="E15">
        <f t="shared" si="0"/>
        <v>0</v>
      </c>
    </row>
    <row r="16" spans="1:5" x14ac:dyDescent="0.25">
      <c r="A16" s="4" t="s">
        <v>115</v>
      </c>
      <c r="B16" s="2">
        <v>429</v>
      </c>
      <c r="C16" s="2">
        <v>348</v>
      </c>
      <c r="D16" s="2">
        <v>426</v>
      </c>
      <c r="E16">
        <f t="shared" si="0"/>
        <v>0</v>
      </c>
    </row>
    <row r="17" spans="1:5" x14ac:dyDescent="0.25">
      <c r="A17" s="4" t="s">
        <v>121</v>
      </c>
      <c r="B17" s="2">
        <v>449</v>
      </c>
      <c r="C17" s="2">
        <v>444</v>
      </c>
      <c r="D17" s="2">
        <v>425</v>
      </c>
      <c r="E17">
        <f t="shared" si="0"/>
        <v>0</v>
      </c>
    </row>
    <row r="18" spans="1:5" x14ac:dyDescent="0.25">
      <c r="A18" s="4" t="s">
        <v>94</v>
      </c>
      <c r="B18" s="2">
        <v>327</v>
      </c>
      <c r="C18" s="2">
        <v>471</v>
      </c>
      <c r="D18" s="2">
        <v>423</v>
      </c>
      <c r="E18">
        <f t="shared" si="0"/>
        <v>0</v>
      </c>
    </row>
    <row r="19" spans="1:5" x14ac:dyDescent="0.25">
      <c r="A19" s="4" t="s">
        <v>102</v>
      </c>
      <c r="B19" s="2">
        <v>433</v>
      </c>
      <c r="C19" s="2">
        <v>425</v>
      </c>
      <c r="D19" s="2">
        <v>422</v>
      </c>
      <c r="E19">
        <f t="shared" si="0"/>
        <v>0</v>
      </c>
    </row>
    <row r="20" spans="1:5" x14ac:dyDescent="0.25">
      <c r="A20" s="4" t="s">
        <v>107</v>
      </c>
      <c r="B20" s="2">
        <v>420</v>
      </c>
      <c r="C20" s="2">
        <v>328</v>
      </c>
      <c r="D20" s="2">
        <v>422</v>
      </c>
      <c r="E20">
        <f t="shared" si="0"/>
        <v>1</v>
      </c>
    </row>
    <row r="21" spans="1:5" x14ac:dyDescent="0.25">
      <c r="A21" s="4" t="s">
        <v>99</v>
      </c>
      <c r="B21" s="2">
        <v>435</v>
      </c>
      <c r="C21" s="2">
        <v>406</v>
      </c>
      <c r="D21" s="2">
        <v>421</v>
      </c>
      <c r="E21">
        <f t="shared" si="0"/>
        <v>0</v>
      </c>
    </row>
    <row r="22" spans="1:5" x14ac:dyDescent="0.25">
      <c r="A22" s="4" t="s">
        <v>119</v>
      </c>
      <c r="B22" s="2">
        <v>436</v>
      </c>
      <c r="C22" s="2">
        <v>298</v>
      </c>
      <c r="D22" s="2">
        <v>420</v>
      </c>
      <c r="E22">
        <f t="shared" si="0"/>
        <v>0</v>
      </c>
    </row>
    <row r="23" spans="1:5" x14ac:dyDescent="0.25">
      <c r="A23" s="4" t="s">
        <v>103</v>
      </c>
      <c r="B23" s="2">
        <v>350</v>
      </c>
      <c r="C23" s="2">
        <v>378</v>
      </c>
      <c r="D23" s="2">
        <v>419</v>
      </c>
      <c r="E23">
        <f t="shared" si="0"/>
        <v>1</v>
      </c>
    </row>
    <row r="24" spans="1:5" x14ac:dyDescent="0.25">
      <c r="A24" s="4" t="s">
        <v>106</v>
      </c>
      <c r="B24" s="2">
        <v>495</v>
      </c>
      <c r="C24" s="2">
        <v>410</v>
      </c>
      <c r="D24" s="2">
        <v>418</v>
      </c>
      <c r="E24">
        <f t="shared" si="0"/>
        <v>0</v>
      </c>
    </row>
    <row r="25" spans="1:5" x14ac:dyDescent="0.25">
      <c r="A25" s="4" t="s">
        <v>110</v>
      </c>
      <c r="B25" s="2">
        <v>342</v>
      </c>
      <c r="C25" s="2">
        <v>465</v>
      </c>
      <c r="D25" s="2">
        <v>417</v>
      </c>
      <c r="E25">
        <f t="shared" si="0"/>
        <v>0</v>
      </c>
    </row>
    <row r="26" spans="1:5" x14ac:dyDescent="0.25">
      <c r="A26" s="4" t="s">
        <v>114</v>
      </c>
      <c r="B26" s="2">
        <v>298</v>
      </c>
      <c r="C26" s="2">
        <v>401</v>
      </c>
      <c r="D26" s="2">
        <v>416</v>
      </c>
      <c r="E26">
        <f t="shared" si="0"/>
        <v>1</v>
      </c>
    </row>
    <row r="27" spans="1:5" x14ac:dyDescent="0.25">
      <c r="A27" s="4" t="s">
        <v>109</v>
      </c>
      <c r="B27" s="2">
        <v>317</v>
      </c>
      <c r="C27" s="2">
        <v>434</v>
      </c>
      <c r="D27" s="2">
        <v>411</v>
      </c>
      <c r="E27">
        <f t="shared" si="0"/>
        <v>0</v>
      </c>
    </row>
    <row r="28" spans="1:5" x14ac:dyDescent="0.25">
      <c r="A28" s="4" t="s">
        <v>120</v>
      </c>
      <c r="B28" s="2">
        <v>303</v>
      </c>
      <c r="C28" s="2">
        <v>429</v>
      </c>
      <c r="D28" s="2">
        <v>407</v>
      </c>
      <c r="E28">
        <f t="shared" si="0"/>
        <v>0</v>
      </c>
    </row>
    <row r="29" spans="1:5" x14ac:dyDescent="0.25">
      <c r="A29" s="4" t="s">
        <v>123</v>
      </c>
      <c r="B29" s="2">
        <v>307</v>
      </c>
      <c r="C29" s="2">
        <v>417</v>
      </c>
      <c r="D29" s="2">
        <v>405</v>
      </c>
      <c r="E29">
        <f t="shared" si="0"/>
        <v>0</v>
      </c>
    </row>
    <row r="30" spans="1:5" x14ac:dyDescent="0.25">
      <c r="A30" s="4" t="s">
        <v>118</v>
      </c>
      <c r="B30" s="2">
        <v>370</v>
      </c>
      <c r="C30" s="2">
        <v>388</v>
      </c>
      <c r="D30" s="2">
        <v>390</v>
      </c>
      <c r="E30">
        <f t="shared" si="0"/>
        <v>1</v>
      </c>
    </row>
    <row r="31" spans="1:5" x14ac:dyDescent="0.25">
      <c r="A31" s="4" t="s">
        <v>122</v>
      </c>
      <c r="B31" s="2">
        <v>300</v>
      </c>
      <c r="C31" s="2">
        <v>358</v>
      </c>
      <c r="D31" s="2">
        <v>377</v>
      </c>
      <c r="E31">
        <f t="shared" si="0"/>
        <v>1</v>
      </c>
    </row>
    <row r="32" spans="1:5" x14ac:dyDescent="0.25">
      <c r="A32" s="4" t="s">
        <v>113</v>
      </c>
      <c r="B32" s="2">
        <v>287</v>
      </c>
      <c r="C32" s="2">
        <v>328</v>
      </c>
      <c r="D32" s="2">
        <v>377</v>
      </c>
      <c r="E32">
        <f t="shared" si="0"/>
        <v>1</v>
      </c>
    </row>
    <row r="33" spans="1:5" x14ac:dyDescent="0.25">
      <c r="A33" s="4" t="s">
        <v>90</v>
      </c>
      <c r="B33" s="2">
        <v>331</v>
      </c>
      <c r="C33" s="2">
        <v>353</v>
      </c>
      <c r="D33" s="2">
        <v>373</v>
      </c>
      <c r="E33">
        <f t="shared" si="0"/>
        <v>1</v>
      </c>
    </row>
    <row r="34" spans="1:5" x14ac:dyDescent="0.25">
      <c r="A34" s="4" t="s">
        <v>127</v>
      </c>
      <c r="B34" s="2">
        <v>407</v>
      </c>
      <c r="C34" s="2">
        <v>300</v>
      </c>
      <c r="D34" s="2">
        <v>365</v>
      </c>
      <c r="E34">
        <f t="shared" si="0"/>
        <v>0</v>
      </c>
    </row>
    <row r="35" spans="1:5" x14ac:dyDescent="0.25">
      <c r="A35" s="4" t="s">
        <v>91</v>
      </c>
      <c r="B35" s="2">
        <v>486</v>
      </c>
      <c r="C35" s="2">
        <v>323</v>
      </c>
      <c r="D35" s="2">
        <v>359</v>
      </c>
      <c r="E35">
        <f t="shared" si="0"/>
        <v>0</v>
      </c>
    </row>
    <row r="36" spans="1:5" x14ac:dyDescent="0.25">
      <c r="A36" s="4" t="s">
        <v>125</v>
      </c>
      <c r="B36" s="2">
        <v>379</v>
      </c>
      <c r="C36" s="2">
        <v>288</v>
      </c>
      <c r="D36" s="2">
        <v>353</v>
      </c>
      <c r="E36">
        <f t="shared" si="0"/>
        <v>0</v>
      </c>
    </row>
    <row r="37" spans="1:5" x14ac:dyDescent="0.25">
      <c r="A37" s="4" t="s">
        <v>124</v>
      </c>
      <c r="B37" s="2">
        <v>314</v>
      </c>
      <c r="C37" s="2">
        <v>340</v>
      </c>
      <c r="D37" s="2">
        <v>345</v>
      </c>
      <c r="E37">
        <f t="shared" si="0"/>
        <v>1</v>
      </c>
    </row>
    <row r="38" spans="1:5" x14ac:dyDescent="0.25">
      <c r="A38" s="4" t="s">
        <v>112</v>
      </c>
      <c r="B38" s="2">
        <v>343</v>
      </c>
      <c r="C38" s="2">
        <v>329</v>
      </c>
      <c r="D38" s="2">
        <v>345</v>
      </c>
      <c r="E38">
        <f t="shared" si="0"/>
        <v>1</v>
      </c>
    </row>
    <row r="39" spans="1:5" x14ac:dyDescent="0.25">
      <c r="A39" s="4" t="s">
        <v>126</v>
      </c>
      <c r="B39" s="2">
        <v>405</v>
      </c>
      <c r="C39" s="2">
        <v>454</v>
      </c>
      <c r="D39" s="2">
        <v>342</v>
      </c>
      <c r="E39">
        <f t="shared" si="0"/>
        <v>0</v>
      </c>
    </row>
    <row r="40" spans="1:5" x14ac:dyDescent="0.25">
      <c r="A40" s="4" t="s">
        <v>89</v>
      </c>
      <c r="B40" s="2">
        <v>302</v>
      </c>
      <c r="C40" s="2">
        <v>415</v>
      </c>
      <c r="D40" s="2">
        <v>297</v>
      </c>
      <c r="E40">
        <f t="shared" si="0"/>
        <v>0</v>
      </c>
    </row>
    <row r="41" spans="1:5" x14ac:dyDescent="0.25">
      <c r="A41" s="4" t="s">
        <v>117</v>
      </c>
      <c r="B41" s="2">
        <v>384</v>
      </c>
      <c r="C41" s="2">
        <v>330</v>
      </c>
      <c r="D41" s="2">
        <v>292</v>
      </c>
      <c r="E41">
        <f t="shared" si="0"/>
        <v>0</v>
      </c>
    </row>
    <row r="42" spans="1:5" x14ac:dyDescent="0.25">
      <c r="A42" s="4" t="s">
        <v>86</v>
      </c>
      <c r="B42" s="2">
        <v>480</v>
      </c>
      <c r="C42" s="2">
        <v>342</v>
      </c>
      <c r="D42" s="2">
        <v>292</v>
      </c>
      <c r="E42">
        <f t="shared" si="0"/>
        <v>0</v>
      </c>
    </row>
    <row r="43" spans="1:5" x14ac:dyDescent="0.25">
      <c r="A43" s="4" t="s">
        <v>84</v>
      </c>
      <c r="B43" s="2">
        <v>441</v>
      </c>
      <c r="C43" s="2">
        <v>271</v>
      </c>
      <c r="D43" s="2">
        <v>292</v>
      </c>
      <c r="E43">
        <f t="shared" si="0"/>
        <v>0</v>
      </c>
    </row>
    <row r="44" spans="1:5" x14ac:dyDescent="0.25">
      <c r="A44" s="4" t="s">
        <v>82</v>
      </c>
      <c r="B44" s="2">
        <v>356</v>
      </c>
      <c r="C44" s="2">
        <v>331</v>
      </c>
      <c r="D44" s="2">
        <v>290</v>
      </c>
      <c r="E44">
        <f t="shared" si="0"/>
        <v>0</v>
      </c>
    </row>
    <row r="45" spans="1:5" x14ac:dyDescent="0.25">
      <c r="A45" s="4" t="s">
        <v>88</v>
      </c>
      <c r="B45" s="2">
        <v>493</v>
      </c>
      <c r="C45" s="2">
        <v>431</v>
      </c>
      <c r="D45" s="2">
        <v>283</v>
      </c>
      <c r="E45">
        <f t="shared" si="0"/>
        <v>0</v>
      </c>
    </row>
    <row r="46" spans="1:5" x14ac:dyDescent="0.25">
      <c r="A46" s="4" t="s">
        <v>80</v>
      </c>
      <c r="B46" s="2">
        <v>334</v>
      </c>
      <c r="C46" s="2">
        <v>353</v>
      </c>
      <c r="D46" s="2">
        <v>282</v>
      </c>
      <c r="E46">
        <f t="shared" si="0"/>
        <v>0</v>
      </c>
    </row>
    <row r="47" spans="1:5" x14ac:dyDescent="0.25">
      <c r="A47" s="4" t="s">
        <v>85</v>
      </c>
      <c r="B47" s="2">
        <v>407</v>
      </c>
      <c r="C47" s="2">
        <v>311</v>
      </c>
      <c r="D47" s="2">
        <v>280</v>
      </c>
      <c r="E47">
        <f t="shared" si="0"/>
        <v>0</v>
      </c>
    </row>
    <row r="48" spans="1:5" x14ac:dyDescent="0.25">
      <c r="A48" s="4" t="s">
        <v>87</v>
      </c>
      <c r="B48" s="2">
        <v>494</v>
      </c>
      <c r="C48" s="2">
        <v>310</v>
      </c>
      <c r="D48" s="2">
        <v>275</v>
      </c>
      <c r="E48">
        <f t="shared" si="0"/>
        <v>0</v>
      </c>
    </row>
    <row r="49" spans="1:5" x14ac:dyDescent="0.25">
      <c r="A49" s="4" t="s">
        <v>140</v>
      </c>
      <c r="B49" s="2">
        <v>172</v>
      </c>
      <c r="C49" s="2">
        <v>171</v>
      </c>
      <c r="D49" s="2">
        <v>268</v>
      </c>
      <c r="E49">
        <f t="shared" si="0"/>
        <v>1</v>
      </c>
    </row>
    <row r="50" spans="1:5" x14ac:dyDescent="0.25">
      <c r="A50" s="4" t="s">
        <v>134</v>
      </c>
      <c r="B50" s="2">
        <v>287</v>
      </c>
      <c r="C50" s="2">
        <v>217</v>
      </c>
      <c r="D50" s="2">
        <v>262</v>
      </c>
      <c r="E50">
        <f t="shared" si="0"/>
        <v>0</v>
      </c>
    </row>
    <row r="51" spans="1:5" x14ac:dyDescent="0.25">
      <c r="A51" s="4" t="s">
        <v>81</v>
      </c>
      <c r="B51" s="2">
        <v>282</v>
      </c>
      <c r="C51" s="2">
        <v>329</v>
      </c>
      <c r="D51" s="2">
        <v>262</v>
      </c>
      <c r="E51">
        <f t="shared" si="0"/>
        <v>0</v>
      </c>
    </row>
    <row r="52" spans="1:5" x14ac:dyDescent="0.25">
      <c r="A52" s="4" t="s">
        <v>132</v>
      </c>
      <c r="B52" s="2">
        <v>226</v>
      </c>
      <c r="C52" s="2">
        <v>329</v>
      </c>
      <c r="D52" s="2">
        <v>261</v>
      </c>
      <c r="E52">
        <f t="shared" si="0"/>
        <v>0</v>
      </c>
    </row>
    <row r="53" spans="1:5" x14ac:dyDescent="0.25">
      <c r="A53" s="4" t="s">
        <v>138</v>
      </c>
      <c r="B53" s="2">
        <v>282</v>
      </c>
      <c r="C53" s="2">
        <v>227</v>
      </c>
      <c r="D53" s="2">
        <v>258</v>
      </c>
      <c r="E53">
        <f t="shared" si="0"/>
        <v>0</v>
      </c>
    </row>
    <row r="54" spans="1:5" x14ac:dyDescent="0.25">
      <c r="A54" s="4" t="s">
        <v>83</v>
      </c>
      <c r="B54" s="2">
        <v>307</v>
      </c>
      <c r="C54" s="2">
        <v>394</v>
      </c>
      <c r="D54" s="2">
        <v>256</v>
      </c>
      <c r="E54">
        <f t="shared" si="0"/>
        <v>0</v>
      </c>
    </row>
    <row r="55" spans="1:5" x14ac:dyDescent="0.25">
      <c r="A55" s="4" t="s">
        <v>142</v>
      </c>
      <c r="B55" s="2">
        <v>292</v>
      </c>
      <c r="C55" s="2">
        <v>329</v>
      </c>
      <c r="D55" s="2">
        <v>255</v>
      </c>
      <c r="E55">
        <f t="shared" si="0"/>
        <v>0</v>
      </c>
    </row>
    <row r="56" spans="1:5" x14ac:dyDescent="0.25">
      <c r="A56" s="4" t="s">
        <v>130</v>
      </c>
      <c r="B56" s="2">
        <v>162</v>
      </c>
      <c r="C56" s="2">
        <v>294</v>
      </c>
      <c r="D56" s="2">
        <v>255</v>
      </c>
      <c r="E56">
        <f t="shared" si="0"/>
        <v>0</v>
      </c>
    </row>
    <row r="57" spans="1:5" x14ac:dyDescent="0.25">
      <c r="A57" s="4" t="s">
        <v>139</v>
      </c>
      <c r="B57" s="2">
        <v>257</v>
      </c>
      <c r="C57" s="2">
        <v>251</v>
      </c>
      <c r="D57" s="2">
        <v>252</v>
      </c>
      <c r="E57">
        <f t="shared" si="0"/>
        <v>0</v>
      </c>
    </row>
    <row r="58" spans="1:5" x14ac:dyDescent="0.25">
      <c r="A58" s="4" t="s">
        <v>77</v>
      </c>
      <c r="B58" s="2">
        <v>429</v>
      </c>
      <c r="C58" s="2">
        <v>394</v>
      </c>
      <c r="D58" s="2">
        <v>246</v>
      </c>
      <c r="E58">
        <f t="shared" si="0"/>
        <v>0</v>
      </c>
    </row>
    <row r="59" spans="1:5" x14ac:dyDescent="0.25">
      <c r="A59" s="4" t="s">
        <v>69</v>
      </c>
      <c r="B59" s="2">
        <v>442</v>
      </c>
      <c r="C59" s="2">
        <v>449</v>
      </c>
      <c r="D59" s="2">
        <v>245</v>
      </c>
      <c r="E59">
        <f t="shared" si="0"/>
        <v>0</v>
      </c>
    </row>
    <row r="60" spans="1:5" x14ac:dyDescent="0.25">
      <c r="A60" s="4" t="s">
        <v>62</v>
      </c>
      <c r="B60" s="2">
        <v>408</v>
      </c>
      <c r="C60" s="2">
        <v>250</v>
      </c>
      <c r="D60" s="2">
        <v>242</v>
      </c>
      <c r="E60">
        <f t="shared" si="0"/>
        <v>0</v>
      </c>
    </row>
    <row r="61" spans="1:5" x14ac:dyDescent="0.25">
      <c r="A61" s="4" t="s">
        <v>70</v>
      </c>
      <c r="B61" s="2">
        <v>269</v>
      </c>
      <c r="C61" s="2">
        <v>370</v>
      </c>
      <c r="D61" s="2">
        <v>242</v>
      </c>
      <c r="E61">
        <f t="shared" si="0"/>
        <v>0</v>
      </c>
    </row>
    <row r="62" spans="1:5" x14ac:dyDescent="0.25">
      <c r="A62" s="4" t="s">
        <v>137</v>
      </c>
      <c r="B62" s="2">
        <v>214</v>
      </c>
      <c r="C62" s="2">
        <v>260</v>
      </c>
      <c r="D62" s="2">
        <v>241</v>
      </c>
      <c r="E62">
        <f t="shared" si="0"/>
        <v>0</v>
      </c>
    </row>
    <row r="63" spans="1:5" x14ac:dyDescent="0.25">
      <c r="A63" s="4" t="s">
        <v>74</v>
      </c>
      <c r="B63" s="2">
        <v>377</v>
      </c>
      <c r="C63" s="2">
        <v>290</v>
      </c>
      <c r="D63" s="2">
        <v>240</v>
      </c>
      <c r="E63">
        <f t="shared" si="0"/>
        <v>0</v>
      </c>
    </row>
    <row r="64" spans="1:5" x14ac:dyDescent="0.25">
      <c r="A64" s="4" t="s">
        <v>133</v>
      </c>
      <c r="B64" s="2">
        <v>226</v>
      </c>
      <c r="C64" s="2">
        <v>256</v>
      </c>
      <c r="D64" s="2">
        <v>239</v>
      </c>
      <c r="E64">
        <f t="shared" si="0"/>
        <v>0</v>
      </c>
    </row>
    <row r="65" spans="1:5" x14ac:dyDescent="0.25">
      <c r="A65" s="4" t="s">
        <v>73</v>
      </c>
      <c r="B65" s="2">
        <v>425</v>
      </c>
      <c r="C65" s="2">
        <v>342</v>
      </c>
      <c r="D65" s="2">
        <v>237</v>
      </c>
      <c r="E65">
        <f t="shared" si="0"/>
        <v>0</v>
      </c>
    </row>
    <row r="66" spans="1:5" x14ac:dyDescent="0.25">
      <c r="A66" s="4" t="s">
        <v>71</v>
      </c>
      <c r="B66" s="2">
        <v>444</v>
      </c>
      <c r="C66" s="2">
        <v>350</v>
      </c>
      <c r="D66" s="2">
        <v>236</v>
      </c>
      <c r="E66">
        <f t="shared" si="0"/>
        <v>0</v>
      </c>
    </row>
    <row r="67" spans="1:5" x14ac:dyDescent="0.25">
      <c r="A67" s="4" t="s">
        <v>78</v>
      </c>
      <c r="B67" s="2">
        <v>287</v>
      </c>
      <c r="C67" s="2">
        <v>356</v>
      </c>
      <c r="D67" s="2">
        <v>233</v>
      </c>
      <c r="E67">
        <f t="shared" si="0"/>
        <v>0</v>
      </c>
    </row>
    <row r="68" spans="1:5" x14ac:dyDescent="0.25">
      <c r="A68" s="4" t="s">
        <v>129</v>
      </c>
      <c r="B68" s="2">
        <v>405</v>
      </c>
      <c r="C68" s="2">
        <v>449</v>
      </c>
      <c r="D68" s="2">
        <v>231</v>
      </c>
      <c r="E68">
        <f t="shared" si="0"/>
        <v>0</v>
      </c>
    </row>
    <row r="69" spans="1:5" x14ac:dyDescent="0.25">
      <c r="A69" s="4" t="s">
        <v>156</v>
      </c>
      <c r="B69" s="2">
        <v>269</v>
      </c>
      <c r="C69" s="2">
        <v>278</v>
      </c>
      <c r="D69" s="2">
        <v>228</v>
      </c>
      <c r="E69">
        <f t="shared" ref="E69:E132" si="1">IF(B69&lt;D69,1,0)*IF(D69&gt;C69,1,0)</f>
        <v>0</v>
      </c>
    </row>
    <row r="70" spans="1:5" x14ac:dyDescent="0.25">
      <c r="A70" s="4" t="s">
        <v>79</v>
      </c>
      <c r="B70" s="2">
        <v>421</v>
      </c>
      <c r="C70" s="2">
        <v>292</v>
      </c>
      <c r="D70" s="2">
        <v>226</v>
      </c>
      <c r="E70">
        <f t="shared" si="1"/>
        <v>0</v>
      </c>
    </row>
    <row r="71" spans="1:5" x14ac:dyDescent="0.25">
      <c r="A71" s="4" t="s">
        <v>135</v>
      </c>
      <c r="B71" s="2">
        <v>351</v>
      </c>
      <c r="C71" s="2">
        <v>266</v>
      </c>
      <c r="D71" s="2">
        <v>226</v>
      </c>
      <c r="E71">
        <f t="shared" si="1"/>
        <v>0</v>
      </c>
    </row>
    <row r="72" spans="1:5" x14ac:dyDescent="0.25">
      <c r="A72" s="4" t="s">
        <v>148</v>
      </c>
      <c r="B72" s="2">
        <v>196</v>
      </c>
      <c r="C72" s="2">
        <v>348</v>
      </c>
      <c r="D72" s="2">
        <v>225</v>
      </c>
      <c r="E72">
        <f t="shared" si="1"/>
        <v>0</v>
      </c>
    </row>
    <row r="73" spans="1:5" x14ac:dyDescent="0.25">
      <c r="A73" s="4" t="s">
        <v>66</v>
      </c>
      <c r="B73" s="2">
        <v>408</v>
      </c>
      <c r="C73" s="2">
        <v>260</v>
      </c>
      <c r="D73" s="2">
        <v>225</v>
      </c>
      <c r="E73">
        <f t="shared" si="1"/>
        <v>0</v>
      </c>
    </row>
    <row r="74" spans="1:5" x14ac:dyDescent="0.25">
      <c r="A74" s="4" t="s">
        <v>141</v>
      </c>
      <c r="B74" s="2">
        <v>197</v>
      </c>
      <c r="C74" s="2">
        <v>326</v>
      </c>
      <c r="D74" s="2">
        <v>224</v>
      </c>
      <c r="E74">
        <f t="shared" si="1"/>
        <v>0</v>
      </c>
    </row>
    <row r="75" spans="1:5" x14ac:dyDescent="0.25">
      <c r="A75" s="4" t="s">
        <v>131</v>
      </c>
      <c r="B75" s="2">
        <v>297</v>
      </c>
      <c r="C75" s="2">
        <v>341</v>
      </c>
      <c r="D75" s="2">
        <v>223</v>
      </c>
      <c r="E75">
        <f t="shared" si="1"/>
        <v>0</v>
      </c>
    </row>
    <row r="76" spans="1:5" x14ac:dyDescent="0.25">
      <c r="A76" s="4" t="s">
        <v>67</v>
      </c>
      <c r="B76" s="2">
        <v>283</v>
      </c>
      <c r="C76" s="2">
        <v>396</v>
      </c>
      <c r="D76" s="2">
        <v>221</v>
      </c>
      <c r="E76">
        <f t="shared" si="1"/>
        <v>0</v>
      </c>
    </row>
    <row r="77" spans="1:5" x14ac:dyDescent="0.25">
      <c r="A77" s="4" t="s">
        <v>128</v>
      </c>
      <c r="B77" s="2">
        <v>432</v>
      </c>
      <c r="C77" s="2">
        <v>423</v>
      </c>
      <c r="D77" s="2">
        <v>221</v>
      </c>
      <c r="E77">
        <f t="shared" si="1"/>
        <v>0</v>
      </c>
    </row>
    <row r="78" spans="1:5" x14ac:dyDescent="0.25">
      <c r="A78" s="4" t="s">
        <v>68</v>
      </c>
      <c r="B78" s="2">
        <v>414</v>
      </c>
      <c r="C78" s="2">
        <v>314</v>
      </c>
      <c r="D78" s="2">
        <v>220</v>
      </c>
      <c r="E78">
        <f t="shared" si="1"/>
        <v>0</v>
      </c>
    </row>
    <row r="79" spans="1:5" x14ac:dyDescent="0.25">
      <c r="A79" s="4" t="s">
        <v>144</v>
      </c>
      <c r="B79" s="2">
        <v>258</v>
      </c>
      <c r="C79" s="2">
        <v>291</v>
      </c>
      <c r="D79" s="2">
        <v>220</v>
      </c>
      <c r="E79">
        <f t="shared" si="1"/>
        <v>0</v>
      </c>
    </row>
    <row r="80" spans="1:5" x14ac:dyDescent="0.25">
      <c r="A80" s="4" t="s">
        <v>63</v>
      </c>
      <c r="B80" s="2">
        <v>256</v>
      </c>
      <c r="C80" s="2">
        <v>393</v>
      </c>
      <c r="D80" s="2">
        <v>219</v>
      </c>
      <c r="E80">
        <f t="shared" si="1"/>
        <v>0</v>
      </c>
    </row>
    <row r="81" spans="1:5" x14ac:dyDescent="0.25">
      <c r="A81" s="4" t="s">
        <v>146</v>
      </c>
      <c r="B81" s="2">
        <v>210</v>
      </c>
      <c r="C81" s="2">
        <v>333</v>
      </c>
      <c r="D81" s="2">
        <v>218</v>
      </c>
      <c r="E81">
        <f t="shared" si="1"/>
        <v>0</v>
      </c>
    </row>
    <row r="82" spans="1:5" x14ac:dyDescent="0.25">
      <c r="A82" s="4" t="s">
        <v>161</v>
      </c>
      <c r="B82" s="2">
        <v>161</v>
      </c>
      <c r="C82" s="2">
        <v>151</v>
      </c>
      <c r="D82" s="2">
        <v>216</v>
      </c>
      <c r="E82">
        <f t="shared" si="1"/>
        <v>1</v>
      </c>
    </row>
    <row r="83" spans="1:5" x14ac:dyDescent="0.25">
      <c r="A83" s="4" t="s">
        <v>64</v>
      </c>
      <c r="B83" s="2">
        <v>322</v>
      </c>
      <c r="C83" s="2">
        <v>425</v>
      </c>
      <c r="D83" s="2">
        <v>215</v>
      </c>
      <c r="E83">
        <f t="shared" si="1"/>
        <v>0</v>
      </c>
    </row>
    <row r="84" spans="1:5" x14ac:dyDescent="0.25">
      <c r="A84" s="4" t="s">
        <v>153</v>
      </c>
      <c r="B84" s="2">
        <v>163</v>
      </c>
      <c r="C84" s="2">
        <v>314</v>
      </c>
      <c r="D84" s="2">
        <v>213</v>
      </c>
      <c r="E84">
        <f t="shared" si="1"/>
        <v>0</v>
      </c>
    </row>
    <row r="85" spans="1:5" x14ac:dyDescent="0.25">
      <c r="A85" s="4" t="s">
        <v>65</v>
      </c>
      <c r="B85" s="2">
        <v>447</v>
      </c>
      <c r="C85" s="2">
        <v>385</v>
      </c>
      <c r="D85" s="2">
        <v>212</v>
      </c>
      <c r="E85">
        <f t="shared" si="1"/>
        <v>0</v>
      </c>
    </row>
    <row r="86" spans="1:5" x14ac:dyDescent="0.25">
      <c r="A86" s="4" t="s">
        <v>155</v>
      </c>
      <c r="B86" s="2">
        <v>201</v>
      </c>
      <c r="C86" s="2">
        <v>274</v>
      </c>
      <c r="D86" s="2">
        <v>210</v>
      </c>
      <c r="E86">
        <f t="shared" si="1"/>
        <v>0</v>
      </c>
    </row>
    <row r="87" spans="1:5" x14ac:dyDescent="0.25">
      <c r="A87" s="4" t="s">
        <v>157</v>
      </c>
      <c r="B87" s="2">
        <v>188</v>
      </c>
      <c r="C87" s="2">
        <v>195</v>
      </c>
      <c r="D87" s="2">
        <v>207</v>
      </c>
      <c r="E87">
        <f t="shared" si="1"/>
        <v>1</v>
      </c>
    </row>
    <row r="88" spans="1:5" x14ac:dyDescent="0.25">
      <c r="A88" s="4" t="s">
        <v>154</v>
      </c>
      <c r="B88" s="2">
        <v>200</v>
      </c>
      <c r="C88" s="2">
        <v>307</v>
      </c>
      <c r="D88" s="2">
        <v>206</v>
      </c>
      <c r="E88">
        <f t="shared" si="1"/>
        <v>0</v>
      </c>
    </row>
    <row r="89" spans="1:5" x14ac:dyDescent="0.25">
      <c r="A89" s="4" t="s">
        <v>76</v>
      </c>
      <c r="B89" s="2">
        <v>287</v>
      </c>
      <c r="C89" s="2">
        <v>428</v>
      </c>
      <c r="D89" s="2">
        <v>204</v>
      </c>
      <c r="E89">
        <f t="shared" si="1"/>
        <v>0</v>
      </c>
    </row>
    <row r="90" spans="1:5" x14ac:dyDescent="0.25">
      <c r="A90" s="4" t="s">
        <v>163</v>
      </c>
      <c r="B90" s="2">
        <v>216</v>
      </c>
      <c r="C90" s="2">
        <v>147</v>
      </c>
      <c r="D90" s="2">
        <v>204</v>
      </c>
      <c r="E90">
        <f t="shared" si="1"/>
        <v>0</v>
      </c>
    </row>
    <row r="91" spans="1:5" x14ac:dyDescent="0.25">
      <c r="A91" s="4" t="s">
        <v>75</v>
      </c>
      <c r="B91" s="2">
        <v>382</v>
      </c>
      <c r="C91" s="2">
        <v>360</v>
      </c>
      <c r="D91" s="2">
        <v>203</v>
      </c>
      <c r="E91">
        <f t="shared" si="1"/>
        <v>0</v>
      </c>
    </row>
    <row r="92" spans="1:5" x14ac:dyDescent="0.25">
      <c r="A92" s="4" t="s">
        <v>158</v>
      </c>
      <c r="B92" s="2">
        <v>142</v>
      </c>
      <c r="C92" s="2">
        <v>249</v>
      </c>
      <c r="D92" s="2">
        <v>202</v>
      </c>
      <c r="E92">
        <f t="shared" si="1"/>
        <v>0</v>
      </c>
    </row>
    <row r="93" spans="1:5" x14ac:dyDescent="0.25">
      <c r="A93" s="4" t="s">
        <v>152</v>
      </c>
      <c r="B93" s="2">
        <v>165</v>
      </c>
      <c r="C93" s="2">
        <v>232</v>
      </c>
      <c r="D93" s="2">
        <v>202</v>
      </c>
      <c r="E93">
        <f t="shared" si="1"/>
        <v>0</v>
      </c>
    </row>
    <row r="94" spans="1:5" x14ac:dyDescent="0.25">
      <c r="A94" s="4" t="s">
        <v>165</v>
      </c>
      <c r="B94" s="2">
        <v>214</v>
      </c>
      <c r="C94" s="2">
        <v>198</v>
      </c>
      <c r="D94" s="2">
        <v>200</v>
      </c>
      <c r="E94">
        <f t="shared" si="1"/>
        <v>0</v>
      </c>
    </row>
    <row r="95" spans="1:5" x14ac:dyDescent="0.25">
      <c r="A95" s="4" t="s">
        <v>143</v>
      </c>
      <c r="B95" s="2">
        <v>172</v>
      </c>
      <c r="C95" s="2">
        <v>216</v>
      </c>
      <c r="D95" s="2">
        <v>199</v>
      </c>
      <c r="E95">
        <f t="shared" si="1"/>
        <v>0</v>
      </c>
    </row>
    <row r="96" spans="1:5" x14ac:dyDescent="0.25">
      <c r="A96" s="4" t="s">
        <v>145</v>
      </c>
      <c r="B96" s="2">
        <v>276</v>
      </c>
      <c r="C96" s="2">
        <v>347</v>
      </c>
      <c r="D96" s="2">
        <v>197</v>
      </c>
      <c r="E96">
        <f t="shared" si="1"/>
        <v>0</v>
      </c>
    </row>
    <row r="97" spans="1:5" x14ac:dyDescent="0.25">
      <c r="A97" s="4" t="s">
        <v>149</v>
      </c>
      <c r="B97" s="2">
        <v>284</v>
      </c>
      <c r="C97" s="2">
        <v>226</v>
      </c>
      <c r="D97" s="2">
        <v>197</v>
      </c>
      <c r="E97">
        <f t="shared" si="1"/>
        <v>0</v>
      </c>
    </row>
    <row r="98" spans="1:5" x14ac:dyDescent="0.25">
      <c r="A98" s="4" t="s">
        <v>164</v>
      </c>
      <c r="B98" s="2">
        <v>282</v>
      </c>
      <c r="C98" s="2">
        <v>297</v>
      </c>
      <c r="D98" s="2">
        <v>195</v>
      </c>
      <c r="E98">
        <f t="shared" si="1"/>
        <v>0</v>
      </c>
    </row>
    <row r="99" spans="1:5" x14ac:dyDescent="0.25">
      <c r="A99" s="4" t="s">
        <v>159</v>
      </c>
      <c r="B99" s="2">
        <v>232</v>
      </c>
      <c r="C99" s="2">
        <v>116</v>
      </c>
      <c r="D99" s="2">
        <v>195</v>
      </c>
      <c r="E99">
        <f t="shared" si="1"/>
        <v>0</v>
      </c>
    </row>
    <row r="100" spans="1:5" x14ac:dyDescent="0.25">
      <c r="A100" s="4" t="s">
        <v>150</v>
      </c>
      <c r="B100" s="2">
        <v>162</v>
      </c>
      <c r="C100" s="2">
        <v>345</v>
      </c>
      <c r="D100" s="2">
        <v>194</v>
      </c>
      <c r="E100">
        <f t="shared" si="1"/>
        <v>0</v>
      </c>
    </row>
    <row r="101" spans="1:5" x14ac:dyDescent="0.25">
      <c r="A101" s="4" t="s">
        <v>160</v>
      </c>
      <c r="B101" s="2">
        <v>296</v>
      </c>
      <c r="C101" s="2">
        <v>102</v>
      </c>
      <c r="D101" s="2">
        <v>192</v>
      </c>
      <c r="E101">
        <f t="shared" si="1"/>
        <v>0</v>
      </c>
    </row>
    <row r="102" spans="1:5" x14ac:dyDescent="0.25">
      <c r="A102" s="4" t="s">
        <v>166</v>
      </c>
      <c r="B102" s="2">
        <v>289</v>
      </c>
      <c r="C102" s="2">
        <v>290</v>
      </c>
      <c r="D102" s="2">
        <v>190</v>
      </c>
      <c r="E102">
        <f t="shared" si="1"/>
        <v>0</v>
      </c>
    </row>
    <row r="103" spans="1:5" x14ac:dyDescent="0.25">
      <c r="A103" s="4" t="s">
        <v>162</v>
      </c>
      <c r="B103" s="2">
        <v>162</v>
      </c>
      <c r="C103" s="2">
        <v>261</v>
      </c>
      <c r="D103" s="2">
        <v>184</v>
      </c>
      <c r="E103">
        <f t="shared" si="1"/>
        <v>0</v>
      </c>
    </row>
    <row r="104" spans="1:5" x14ac:dyDescent="0.25">
      <c r="A104" s="4" t="s">
        <v>151</v>
      </c>
      <c r="B104" s="2">
        <v>212</v>
      </c>
      <c r="C104" s="2">
        <v>184</v>
      </c>
      <c r="D104" s="2">
        <v>183</v>
      </c>
      <c r="E104">
        <f t="shared" si="1"/>
        <v>0</v>
      </c>
    </row>
    <row r="105" spans="1:5" x14ac:dyDescent="0.25">
      <c r="A105" s="4" t="s">
        <v>147</v>
      </c>
      <c r="B105" s="2">
        <v>168</v>
      </c>
      <c r="C105" s="2">
        <v>211</v>
      </c>
      <c r="D105" s="2">
        <v>180</v>
      </c>
      <c r="E105">
        <f t="shared" si="1"/>
        <v>0</v>
      </c>
    </row>
    <row r="106" spans="1:5" x14ac:dyDescent="0.25">
      <c r="A106" s="4" t="s">
        <v>59</v>
      </c>
      <c r="B106" s="2">
        <v>335</v>
      </c>
      <c r="C106" s="2">
        <v>254</v>
      </c>
      <c r="D106" s="2">
        <v>173</v>
      </c>
      <c r="E106">
        <f t="shared" si="1"/>
        <v>0</v>
      </c>
    </row>
    <row r="107" spans="1:5" x14ac:dyDescent="0.25">
      <c r="A107" s="4" t="s">
        <v>61</v>
      </c>
      <c r="B107" s="2">
        <v>310</v>
      </c>
      <c r="C107" s="2">
        <v>248</v>
      </c>
      <c r="D107" s="2">
        <v>173</v>
      </c>
      <c r="E107">
        <f t="shared" si="1"/>
        <v>0</v>
      </c>
    </row>
    <row r="108" spans="1:5" x14ac:dyDescent="0.25">
      <c r="A108" s="4" t="s">
        <v>56</v>
      </c>
      <c r="B108" s="2">
        <v>241</v>
      </c>
      <c r="C108" s="2">
        <v>247</v>
      </c>
      <c r="D108" s="2">
        <v>166</v>
      </c>
      <c r="E108">
        <f t="shared" si="1"/>
        <v>0</v>
      </c>
    </row>
    <row r="109" spans="1:5" x14ac:dyDescent="0.25">
      <c r="A109" s="4" t="s">
        <v>58</v>
      </c>
      <c r="B109" s="2">
        <v>225</v>
      </c>
      <c r="C109" s="2">
        <v>392</v>
      </c>
      <c r="D109" s="2">
        <v>158</v>
      </c>
      <c r="E109">
        <f t="shared" si="1"/>
        <v>0</v>
      </c>
    </row>
    <row r="110" spans="1:5" x14ac:dyDescent="0.25">
      <c r="A110" s="4" t="s">
        <v>60</v>
      </c>
      <c r="B110" s="2">
        <v>376</v>
      </c>
      <c r="C110" s="2">
        <v>258</v>
      </c>
      <c r="D110" s="2">
        <v>151</v>
      </c>
      <c r="E110">
        <f t="shared" si="1"/>
        <v>0</v>
      </c>
    </row>
    <row r="111" spans="1:5" x14ac:dyDescent="0.25">
      <c r="A111" s="4" t="s">
        <v>37</v>
      </c>
      <c r="B111" s="2">
        <v>254</v>
      </c>
      <c r="C111" s="2">
        <v>241</v>
      </c>
      <c r="D111" s="2">
        <v>149</v>
      </c>
      <c r="E111">
        <f t="shared" si="1"/>
        <v>0</v>
      </c>
    </row>
    <row r="112" spans="1:5" x14ac:dyDescent="0.25">
      <c r="A112" s="4" t="s">
        <v>51</v>
      </c>
      <c r="B112" s="2">
        <v>270</v>
      </c>
      <c r="C112" s="2">
        <v>206</v>
      </c>
      <c r="D112" s="2">
        <v>146</v>
      </c>
      <c r="E112">
        <f t="shared" si="1"/>
        <v>0</v>
      </c>
    </row>
    <row r="113" spans="1:5" x14ac:dyDescent="0.25">
      <c r="A113" s="4" t="s">
        <v>36</v>
      </c>
      <c r="B113" s="2">
        <v>298</v>
      </c>
      <c r="C113" s="2">
        <v>263</v>
      </c>
      <c r="D113" s="2">
        <v>145</v>
      </c>
      <c r="E113">
        <f t="shared" si="1"/>
        <v>0</v>
      </c>
    </row>
    <row r="114" spans="1:5" x14ac:dyDescent="0.25">
      <c r="A114" s="4" t="s">
        <v>40</v>
      </c>
      <c r="B114" s="2">
        <v>294</v>
      </c>
      <c r="C114" s="2">
        <v>326</v>
      </c>
      <c r="D114" s="2">
        <v>145</v>
      </c>
      <c r="E114">
        <f t="shared" si="1"/>
        <v>0</v>
      </c>
    </row>
    <row r="115" spans="1:5" x14ac:dyDescent="0.25">
      <c r="A115" s="4" t="s">
        <v>44</v>
      </c>
      <c r="B115" s="2">
        <v>253</v>
      </c>
      <c r="C115" s="2">
        <v>271</v>
      </c>
      <c r="D115" s="2">
        <v>142</v>
      </c>
      <c r="E115">
        <f t="shared" si="1"/>
        <v>0</v>
      </c>
    </row>
    <row r="116" spans="1:5" x14ac:dyDescent="0.25">
      <c r="A116" s="4" t="s">
        <v>54</v>
      </c>
      <c r="B116" s="2">
        <v>309</v>
      </c>
      <c r="C116" s="2">
        <v>204</v>
      </c>
      <c r="D116" s="2">
        <v>140</v>
      </c>
      <c r="E116">
        <f t="shared" si="1"/>
        <v>0</v>
      </c>
    </row>
    <row r="117" spans="1:5" x14ac:dyDescent="0.25">
      <c r="A117" s="4" t="s">
        <v>34</v>
      </c>
      <c r="B117" s="2">
        <v>241</v>
      </c>
      <c r="C117" s="2">
        <v>283</v>
      </c>
      <c r="D117" s="2">
        <v>140</v>
      </c>
      <c r="E117">
        <f t="shared" si="1"/>
        <v>0</v>
      </c>
    </row>
    <row r="118" spans="1:5" x14ac:dyDescent="0.25">
      <c r="A118" s="4" t="s">
        <v>52</v>
      </c>
      <c r="B118" s="2">
        <v>349</v>
      </c>
      <c r="C118" s="2">
        <v>301</v>
      </c>
      <c r="D118" s="2">
        <v>138</v>
      </c>
      <c r="E118">
        <f t="shared" si="1"/>
        <v>0</v>
      </c>
    </row>
    <row r="119" spans="1:5" x14ac:dyDescent="0.25">
      <c r="A119" s="4" t="s">
        <v>53</v>
      </c>
      <c r="B119" s="2">
        <v>224</v>
      </c>
      <c r="C119" s="2">
        <v>385</v>
      </c>
      <c r="D119" s="2">
        <v>138</v>
      </c>
      <c r="E119">
        <f t="shared" si="1"/>
        <v>0</v>
      </c>
    </row>
    <row r="120" spans="1:5" x14ac:dyDescent="0.25">
      <c r="A120" s="4" t="s">
        <v>50</v>
      </c>
      <c r="B120" s="2">
        <v>294</v>
      </c>
      <c r="C120" s="2">
        <v>249</v>
      </c>
      <c r="D120" s="2">
        <v>137</v>
      </c>
      <c r="E120">
        <f t="shared" si="1"/>
        <v>0</v>
      </c>
    </row>
    <row r="121" spans="1:5" x14ac:dyDescent="0.25">
      <c r="A121" s="4" t="s">
        <v>46</v>
      </c>
      <c r="B121" s="2">
        <v>269</v>
      </c>
      <c r="C121" s="2">
        <v>248</v>
      </c>
      <c r="D121" s="2">
        <v>137</v>
      </c>
      <c r="E121">
        <f t="shared" si="1"/>
        <v>0</v>
      </c>
    </row>
    <row r="122" spans="1:5" x14ac:dyDescent="0.25">
      <c r="A122" s="4" t="s">
        <v>43</v>
      </c>
      <c r="B122" s="2">
        <v>264</v>
      </c>
      <c r="C122" s="2">
        <v>355</v>
      </c>
      <c r="D122" s="2">
        <v>134</v>
      </c>
      <c r="E122">
        <f t="shared" si="1"/>
        <v>0</v>
      </c>
    </row>
    <row r="123" spans="1:5" x14ac:dyDescent="0.25">
      <c r="A123" s="4" t="s">
        <v>38</v>
      </c>
      <c r="B123" s="2">
        <v>329</v>
      </c>
      <c r="C123" s="2">
        <v>323</v>
      </c>
      <c r="D123" s="2">
        <v>134</v>
      </c>
      <c r="E123">
        <f t="shared" si="1"/>
        <v>0</v>
      </c>
    </row>
    <row r="124" spans="1:5" x14ac:dyDescent="0.25">
      <c r="A124" s="4" t="s">
        <v>49</v>
      </c>
      <c r="B124" s="2">
        <v>316</v>
      </c>
      <c r="C124" s="2">
        <v>253</v>
      </c>
      <c r="D124" s="2">
        <v>134</v>
      </c>
      <c r="E124">
        <f t="shared" si="1"/>
        <v>0</v>
      </c>
    </row>
    <row r="125" spans="1:5" x14ac:dyDescent="0.25">
      <c r="A125" s="4" t="s">
        <v>57</v>
      </c>
      <c r="B125" s="2">
        <v>365</v>
      </c>
      <c r="C125" s="2">
        <v>256</v>
      </c>
      <c r="D125" s="2">
        <v>132</v>
      </c>
      <c r="E125">
        <f t="shared" si="1"/>
        <v>0</v>
      </c>
    </row>
    <row r="126" spans="1:5" x14ac:dyDescent="0.25">
      <c r="A126" s="4" t="s">
        <v>55</v>
      </c>
      <c r="B126" s="2">
        <v>246</v>
      </c>
      <c r="C126" s="2">
        <v>275</v>
      </c>
      <c r="D126" s="2">
        <v>130</v>
      </c>
      <c r="E126">
        <f t="shared" si="1"/>
        <v>0</v>
      </c>
    </row>
    <row r="127" spans="1:5" x14ac:dyDescent="0.25">
      <c r="A127" s="4" t="s">
        <v>45</v>
      </c>
      <c r="B127" s="2">
        <v>352</v>
      </c>
      <c r="C127" s="2">
        <v>207</v>
      </c>
      <c r="D127" s="2">
        <v>125</v>
      </c>
      <c r="E127">
        <f t="shared" si="1"/>
        <v>0</v>
      </c>
    </row>
    <row r="128" spans="1:5" x14ac:dyDescent="0.25">
      <c r="A128" s="4" t="s">
        <v>47</v>
      </c>
      <c r="B128" s="2">
        <v>242</v>
      </c>
      <c r="C128" s="2">
        <v>247</v>
      </c>
      <c r="D128" s="2">
        <v>125</v>
      </c>
      <c r="E128">
        <f t="shared" si="1"/>
        <v>0</v>
      </c>
    </row>
    <row r="129" spans="1:5" x14ac:dyDescent="0.25">
      <c r="A129" s="4" t="s">
        <v>31</v>
      </c>
      <c r="B129" s="2">
        <v>390</v>
      </c>
      <c r="C129" s="2">
        <v>267</v>
      </c>
      <c r="D129" s="2">
        <v>124</v>
      </c>
      <c r="E129">
        <f t="shared" si="1"/>
        <v>0</v>
      </c>
    </row>
    <row r="130" spans="1:5" x14ac:dyDescent="0.25">
      <c r="A130" s="4" t="s">
        <v>42</v>
      </c>
      <c r="B130" s="2">
        <v>225</v>
      </c>
      <c r="C130" s="2">
        <v>206</v>
      </c>
      <c r="D130" s="2">
        <v>122</v>
      </c>
      <c r="E130">
        <f t="shared" si="1"/>
        <v>0</v>
      </c>
    </row>
    <row r="131" spans="1:5" x14ac:dyDescent="0.25">
      <c r="A131" s="4" t="s">
        <v>30</v>
      </c>
      <c r="B131" s="2">
        <v>281</v>
      </c>
      <c r="C131" s="2">
        <v>354</v>
      </c>
      <c r="D131" s="2">
        <v>121</v>
      </c>
      <c r="E131">
        <f t="shared" si="1"/>
        <v>0</v>
      </c>
    </row>
    <row r="132" spans="1:5" x14ac:dyDescent="0.25">
      <c r="A132" s="4" t="s">
        <v>39</v>
      </c>
      <c r="B132" s="2">
        <v>213</v>
      </c>
      <c r="C132" s="2">
        <v>221</v>
      </c>
      <c r="D132" s="2">
        <v>119</v>
      </c>
      <c r="E132">
        <f t="shared" si="1"/>
        <v>0</v>
      </c>
    </row>
    <row r="133" spans="1:5" x14ac:dyDescent="0.25">
      <c r="A133" s="4" t="s">
        <v>13</v>
      </c>
      <c r="B133" s="2">
        <v>308</v>
      </c>
      <c r="C133" s="2">
        <v>221</v>
      </c>
      <c r="D133" s="2">
        <v>119</v>
      </c>
      <c r="E133">
        <f t="shared" ref="E133:E156" si="2">IF(B133&lt;D133,1,0)*IF(D133&gt;C133,1,0)</f>
        <v>0</v>
      </c>
    </row>
    <row r="134" spans="1:5" x14ac:dyDescent="0.25">
      <c r="A134" s="4" t="s">
        <v>35</v>
      </c>
      <c r="B134" s="2">
        <v>249</v>
      </c>
      <c r="C134" s="2">
        <v>275</v>
      </c>
      <c r="D134" s="2">
        <v>118</v>
      </c>
      <c r="E134">
        <f t="shared" si="2"/>
        <v>0</v>
      </c>
    </row>
    <row r="135" spans="1:5" x14ac:dyDescent="0.25">
      <c r="A135" s="4" t="s">
        <v>33</v>
      </c>
      <c r="B135" s="2">
        <v>391</v>
      </c>
      <c r="C135" s="2">
        <v>238</v>
      </c>
      <c r="D135" s="2">
        <v>113</v>
      </c>
      <c r="E135">
        <f t="shared" si="2"/>
        <v>0</v>
      </c>
    </row>
    <row r="136" spans="1:5" x14ac:dyDescent="0.25">
      <c r="A136" s="4" t="s">
        <v>17</v>
      </c>
      <c r="B136" s="2">
        <v>259</v>
      </c>
      <c r="C136" s="2">
        <v>361</v>
      </c>
      <c r="D136" s="2">
        <v>112</v>
      </c>
      <c r="E136">
        <f t="shared" si="2"/>
        <v>0</v>
      </c>
    </row>
    <row r="137" spans="1:5" x14ac:dyDescent="0.25">
      <c r="A137" s="4" t="s">
        <v>29</v>
      </c>
      <c r="B137" s="2">
        <v>378</v>
      </c>
      <c r="C137" s="2">
        <v>311</v>
      </c>
      <c r="D137" s="2">
        <v>110</v>
      </c>
      <c r="E137">
        <f t="shared" si="2"/>
        <v>0</v>
      </c>
    </row>
    <row r="138" spans="1:5" x14ac:dyDescent="0.25">
      <c r="A138" s="4" t="s">
        <v>18</v>
      </c>
      <c r="B138" s="2">
        <v>369</v>
      </c>
      <c r="C138" s="2">
        <v>233</v>
      </c>
      <c r="D138" s="2">
        <v>110</v>
      </c>
      <c r="E138">
        <f t="shared" si="2"/>
        <v>0</v>
      </c>
    </row>
    <row r="139" spans="1:5" x14ac:dyDescent="0.25">
      <c r="A139" s="4" t="s">
        <v>27</v>
      </c>
      <c r="B139" s="2">
        <v>232</v>
      </c>
      <c r="C139" s="2">
        <v>228</v>
      </c>
      <c r="D139" s="2">
        <v>107</v>
      </c>
      <c r="E139">
        <f t="shared" si="2"/>
        <v>0</v>
      </c>
    </row>
    <row r="140" spans="1:5" x14ac:dyDescent="0.25">
      <c r="A140" s="4" t="s">
        <v>28</v>
      </c>
      <c r="B140" s="2">
        <v>238</v>
      </c>
      <c r="C140" s="2">
        <v>394</v>
      </c>
      <c r="D140" s="2">
        <v>105</v>
      </c>
      <c r="E140">
        <f t="shared" si="2"/>
        <v>0</v>
      </c>
    </row>
    <row r="141" spans="1:5" x14ac:dyDescent="0.25">
      <c r="A141" s="4" t="s">
        <v>32</v>
      </c>
      <c r="B141" s="2">
        <v>308</v>
      </c>
      <c r="C141" s="2">
        <v>337</v>
      </c>
      <c r="D141" s="2">
        <v>105</v>
      </c>
      <c r="E141">
        <f t="shared" si="2"/>
        <v>0</v>
      </c>
    </row>
    <row r="142" spans="1:5" x14ac:dyDescent="0.25">
      <c r="A142" s="4" t="s">
        <v>12</v>
      </c>
      <c r="B142" s="2">
        <v>389</v>
      </c>
      <c r="C142" s="2">
        <v>315</v>
      </c>
      <c r="D142" s="2">
        <v>104</v>
      </c>
      <c r="E142">
        <f t="shared" si="2"/>
        <v>0</v>
      </c>
    </row>
    <row r="143" spans="1:5" x14ac:dyDescent="0.25">
      <c r="A143" s="4" t="s">
        <v>48</v>
      </c>
      <c r="B143" s="2">
        <v>327</v>
      </c>
      <c r="C143" s="2">
        <v>262</v>
      </c>
      <c r="D143" s="2">
        <v>103</v>
      </c>
      <c r="E143">
        <f t="shared" si="2"/>
        <v>0</v>
      </c>
    </row>
    <row r="144" spans="1:5" x14ac:dyDescent="0.25">
      <c r="A144" s="4" t="s">
        <v>15</v>
      </c>
      <c r="B144" s="2">
        <v>294</v>
      </c>
      <c r="C144" s="2">
        <v>366</v>
      </c>
      <c r="D144" s="2">
        <v>99</v>
      </c>
      <c r="E144">
        <f t="shared" si="2"/>
        <v>0</v>
      </c>
    </row>
    <row r="145" spans="1:5" x14ac:dyDescent="0.25">
      <c r="A145" s="4" t="s">
        <v>24</v>
      </c>
      <c r="B145" s="2">
        <v>224</v>
      </c>
      <c r="C145" s="2">
        <v>352</v>
      </c>
      <c r="D145" s="2">
        <v>97</v>
      </c>
      <c r="E145">
        <f t="shared" si="2"/>
        <v>0</v>
      </c>
    </row>
    <row r="146" spans="1:5" x14ac:dyDescent="0.25">
      <c r="A146" s="4" t="s">
        <v>20</v>
      </c>
      <c r="B146" s="2">
        <v>239</v>
      </c>
      <c r="C146" s="2">
        <v>347</v>
      </c>
      <c r="D146" s="2">
        <v>94</v>
      </c>
      <c r="E146">
        <f t="shared" si="2"/>
        <v>0</v>
      </c>
    </row>
    <row r="147" spans="1:5" x14ac:dyDescent="0.25">
      <c r="A147" s="4" t="s">
        <v>25</v>
      </c>
      <c r="B147" s="2">
        <v>233</v>
      </c>
      <c r="C147" s="2">
        <v>270</v>
      </c>
      <c r="D147" s="2">
        <v>94</v>
      </c>
      <c r="E147">
        <f t="shared" si="2"/>
        <v>0</v>
      </c>
    </row>
    <row r="148" spans="1:5" x14ac:dyDescent="0.25">
      <c r="A148" s="4" t="s">
        <v>26</v>
      </c>
      <c r="B148" s="2">
        <v>345</v>
      </c>
      <c r="C148" s="2">
        <v>275</v>
      </c>
      <c r="D148" s="2">
        <v>90</v>
      </c>
      <c r="E148">
        <f t="shared" si="2"/>
        <v>0</v>
      </c>
    </row>
    <row r="149" spans="1:5" x14ac:dyDescent="0.25">
      <c r="A149" s="4" t="s">
        <v>23</v>
      </c>
      <c r="B149" s="2">
        <v>251</v>
      </c>
      <c r="C149" s="2">
        <v>325</v>
      </c>
      <c r="D149" s="2">
        <v>89</v>
      </c>
      <c r="E149">
        <f t="shared" si="2"/>
        <v>0</v>
      </c>
    </row>
    <row r="150" spans="1:5" x14ac:dyDescent="0.25">
      <c r="A150" s="4" t="s">
        <v>10</v>
      </c>
      <c r="B150" s="2">
        <v>211</v>
      </c>
      <c r="C150" s="2">
        <v>281</v>
      </c>
      <c r="D150" s="2">
        <v>88</v>
      </c>
      <c r="E150">
        <f t="shared" si="2"/>
        <v>0</v>
      </c>
    </row>
    <row r="151" spans="1:5" x14ac:dyDescent="0.25">
      <c r="A151" s="4" t="s">
        <v>16</v>
      </c>
      <c r="B151" s="2">
        <v>389</v>
      </c>
      <c r="C151" s="2">
        <v>288</v>
      </c>
      <c r="D151" s="2">
        <v>87</v>
      </c>
      <c r="E151">
        <f t="shared" si="2"/>
        <v>0</v>
      </c>
    </row>
    <row r="152" spans="1:5" x14ac:dyDescent="0.25">
      <c r="A152" s="4" t="s">
        <v>21</v>
      </c>
      <c r="B152" s="2">
        <v>282</v>
      </c>
      <c r="C152" s="2">
        <v>338</v>
      </c>
      <c r="D152" s="2">
        <v>86</v>
      </c>
      <c r="E152">
        <f t="shared" si="2"/>
        <v>0</v>
      </c>
    </row>
    <row r="153" spans="1:5" x14ac:dyDescent="0.25">
      <c r="A153" s="4" t="s">
        <v>11</v>
      </c>
      <c r="B153" s="2">
        <v>393</v>
      </c>
      <c r="C153" s="2">
        <v>313</v>
      </c>
      <c r="D153" s="2">
        <v>83</v>
      </c>
      <c r="E153">
        <f t="shared" si="2"/>
        <v>0</v>
      </c>
    </row>
    <row r="154" spans="1:5" x14ac:dyDescent="0.25">
      <c r="A154" s="4" t="s">
        <v>22</v>
      </c>
      <c r="B154" s="2">
        <v>306</v>
      </c>
      <c r="C154" s="2">
        <v>273</v>
      </c>
      <c r="D154" s="2">
        <v>75</v>
      </c>
      <c r="E154">
        <f t="shared" si="2"/>
        <v>0</v>
      </c>
    </row>
    <row r="155" spans="1:5" x14ac:dyDescent="0.25">
      <c r="A155" s="4" t="s">
        <v>19</v>
      </c>
      <c r="B155" s="2">
        <v>263</v>
      </c>
      <c r="C155" s="2">
        <v>393</v>
      </c>
      <c r="D155" s="2">
        <v>75</v>
      </c>
      <c r="E155">
        <f t="shared" si="2"/>
        <v>0</v>
      </c>
    </row>
    <row r="156" spans="1:5" x14ac:dyDescent="0.25">
      <c r="A156" s="4" t="s">
        <v>14</v>
      </c>
      <c r="B156" s="2">
        <v>387</v>
      </c>
      <c r="C156" s="2">
        <v>275</v>
      </c>
      <c r="D156" s="2">
        <v>72</v>
      </c>
      <c r="E156">
        <f t="shared" si="2"/>
        <v>0</v>
      </c>
    </row>
    <row r="157" spans="1:5" x14ac:dyDescent="0.25">
      <c r="A157" s="4" t="s">
        <v>8</v>
      </c>
      <c r="B157" s="2">
        <v>47892</v>
      </c>
      <c r="C157" s="2">
        <v>48404</v>
      </c>
      <c r="D157" s="2">
        <v>36390</v>
      </c>
      <c r="E157">
        <f>SUM(E1:E156)</f>
        <v>19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0EE8-CCAC-4614-9AAC-770DFE94A4D7}">
  <dimension ref="A3:B7"/>
  <sheetViews>
    <sheetView workbookViewId="0">
      <selection activeCell="A3" sqref="A3"/>
    </sheetView>
  </sheetViews>
  <sheetFormatPr defaultRowHeight="15" x14ac:dyDescent="0.25"/>
  <cols>
    <col min="1" max="1" width="25.85546875" bestFit="1" customWidth="1"/>
    <col min="2" max="2" width="8.7109375" bestFit="1" customWidth="1"/>
  </cols>
  <sheetData>
    <row r="3" spans="1:2" x14ac:dyDescent="0.25">
      <c r="A3" s="3" t="s">
        <v>7</v>
      </c>
      <c r="B3" t="s">
        <v>181</v>
      </c>
    </row>
    <row r="4" spans="1:2" x14ac:dyDescent="0.25">
      <c r="A4" s="4" t="s">
        <v>178</v>
      </c>
      <c r="B4" s="2">
        <v>41</v>
      </c>
    </row>
    <row r="5" spans="1:2" x14ac:dyDescent="0.25">
      <c r="A5" s="4" t="s">
        <v>176</v>
      </c>
      <c r="B5" s="2">
        <v>72</v>
      </c>
    </row>
    <row r="6" spans="1:2" x14ac:dyDescent="0.25">
      <c r="A6" s="4" t="s">
        <v>179</v>
      </c>
      <c r="B6" s="2">
        <v>40</v>
      </c>
    </row>
    <row r="7" spans="1:2" x14ac:dyDescent="0.25">
      <c r="A7" s="4" t="s">
        <v>8</v>
      </c>
      <c r="B7" s="2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0663-554E-4865-9062-6C20183640C2}">
  <dimension ref="A3:B7"/>
  <sheetViews>
    <sheetView workbookViewId="0">
      <selection activeCell="A3" sqref="A3"/>
    </sheetView>
  </sheetViews>
  <sheetFormatPr defaultRowHeight="15" x14ac:dyDescent="0.25"/>
  <cols>
    <col min="1" max="1" width="25.85546875" bestFit="1" customWidth="1"/>
    <col min="2" max="2" width="9.5703125" bestFit="1" customWidth="1"/>
  </cols>
  <sheetData>
    <row r="3" spans="1:2" x14ac:dyDescent="0.25">
      <c r="A3" s="3" t="s">
        <v>7</v>
      </c>
      <c r="B3" t="s">
        <v>183</v>
      </c>
    </row>
    <row r="4" spans="1:2" x14ac:dyDescent="0.25">
      <c r="A4" s="4" t="s">
        <v>178</v>
      </c>
      <c r="B4" s="2">
        <v>18008</v>
      </c>
    </row>
    <row r="5" spans="1:2" x14ac:dyDescent="0.25">
      <c r="A5" s="4" t="s">
        <v>176</v>
      </c>
      <c r="B5" s="2">
        <v>29732</v>
      </c>
    </row>
    <row r="6" spans="1:2" x14ac:dyDescent="0.25">
      <c r="A6" s="4" t="s">
        <v>179</v>
      </c>
      <c r="B6" s="2">
        <v>18382</v>
      </c>
    </row>
    <row r="7" spans="1:2" x14ac:dyDescent="0.25">
      <c r="A7" s="4" t="s">
        <v>8</v>
      </c>
      <c r="B7" s="2">
        <v>66122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0774-FFF0-4B86-ABE5-757C461E6CD4}">
  <dimension ref="A1:O154"/>
  <sheetViews>
    <sheetView tabSelected="1" topLeftCell="A22" workbookViewId="0">
      <selection activeCell="M156" sqref="M156"/>
    </sheetView>
  </sheetViews>
  <sheetFormatPr defaultRowHeight="15" x14ac:dyDescent="0.25"/>
  <cols>
    <col min="1" max="1" width="10.140625" bestFit="1" customWidth="1"/>
    <col min="2" max="2" width="16.85546875" bestFit="1" customWidth="1"/>
    <col min="3" max="3" width="21.140625" bestFit="1" customWidth="1"/>
    <col min="4" max="4" width="20.85546875" bestFit="1" customWidth="1"/>
    <col min="5" max="5" width="17" customWidth="1"/>
    <col min="6" max="6" width="19.85546875" customWidth="1"/>
    <col min="7" max="7" width="21.28515625" customWidth="1"/>
    <col min="13" max="13" width="26.5703125" customWidth="1"/>
    <col min="14" max="14" width="2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174</v>
      </c>
      <c r="K1" t="s">
        <v>175</v>
      </c>
      <c r="L1" t="s">
        <v>177</v>
      </c>
      <c r="M1" t="s">
        <v>173</v>
      </c>
      <c r="N1" t="s">
        <v>180</v>
      </c>
      <c r="O1" t="s">
        <v>182</v>
      </c>
    </row>
    <row r="2" spans="1:15" x14ac:dyDescent="0.25">
      <c r="A2" s="1">
        <v>43952</v>
      </c>
      <c r="B2">
        <v>211</v>
      </c>
      <c r="C2">
        <v>281</v>
      </c>
      <c r="D2">
        <v>88</v>
      </c>
      <c r="E2">
        <v>211</v>
      </c>
      <c r="F2">
        <v>281</v>
      </c>
      <c r="G2">
        <v>88</v>
      </c>
      <c r="H2">
        <f>MAX(owoce__2[[#This Row],[magazyn_malin]:[magazyn_porzeczek]])</f>
        <v>281</v>
      </c>
      <c r="I2">
        <f>LARGE(owoce__2[[#This Row],[magazyn_malin]:[magazyn_porzeczek]],2)</f>
        <v>211</v>
      </c>
      <c r="J2">
        <f>IF(owoce__2[[#This Row],[magazyn_malin]]=owoce__2[[#This Row],[2]],1,IF(owoce__2[[#This Row],[2]]=owoce__2[[#This Row],[magazyn_truskawek]],2,IF(owoce__2[[#This Row],[2]]=owoce__2[[#This Row],[magazyn_porzeczek]],3)))</f>
        <v>1</v>
      </c>
      <c r="K2">
        <f>IF(owoce__2[[#This Row],[1]]=owoce__2[[#This Row],[magazyn_malin]],1,IF(owoce__2[[#This Row],[1]]=owoce__2[[#This Row],[magazyn_truskawek]],2,IF(owoce__2[[#This Row],[magazyn_porzeczek]]=owoce__2[[#This Row],[1]],3)))</f>
        <v>2</v>
      </c>
      <c r="L2">
        <f>SUM(J2:K2)</f>
        <v>3</v>
      </c>
      <c r="M2" t="str">
        <f>IF(L2=3,"malinowo-truskawkowy",IF(L2=4,"malinowo-porzeczkowy",IF(L2=5,"Truskawkowo-porzeczkowy")))</f>
        <v>malinowo-truskawkowy</v>
      </c>
      <c r="N2">
        <v>1</v>
      </c>
      <c r="O2">
        <f>owoce__2[[#This Row],[2]]</f>
        <v>211</v>
      </c>
    </row>
    <row r="3" spans="1:15" x14ac:dyDescent="0.25">
      <c r="A3" s="1">
        <v>43953</v>
      </c>
      <c r="B3">
        <v>393</v>
      </c>
      <c r="C3">
        <v>313</v>
      </c>
      <c r="D3">
        <v>83</v>
      </c>
      <c r="E3">
        <f>IF(E2&gt;=I2,E2-I2+owoce__2[[#This Row],[dostawa_malin]],E2+owoce__2[[#This Row],[dostawa_malin]])</f>
        <v>393</v>
      </c>
      <c r="F3">
        <f>IF(F2&gt;=I2,F2+owoce__2[[#This Row],[dostawa_truskawek]]-I2,owoce__2[[#This Row],[dostawa_truskawek]]+F2)</f>
        <v>383</v>
      </c>
      <c r="G3">
        <f>IF(G2&gt;=I2,G2+owoce__2[[#This Row],[dostawa_porzeczek]]-I2,G2+owoce__2[[#This Row],[dostawa_porzeczek]])</f>
        <v>171</v>
      </c>
      <c r="H3">
        <f>MAX(owoce__2[[#This Row],[magazyn_malin]:[magazyn_porzeczek]])</f>
        <v>393</v>
      </c>
      <c r="I3">
        <f>LARGE(owoce__2[[#This Row],[magazyn_malin]:[magazyn_porzeczek]],2)</f>
        <v>383</v>
      </c>
      <c r="J3">
        <f>IF(owoce__2[[#This Row],[magazyn_malin]]=owoce__2[[#This Row],[2]],1,IF(owoce__2[[#This Row],[2]]=owoce__2[[#This Row],[magazyn_truskawek]],2,IF(owoce__2[[#This Row],[2]]=owoce__2[[#This Row],[magazyn_porzeczek]],3)))</f>
        <v>2</v>
      </c>
      <c r="K3">
        <f>IF(owoce__2[[#This Row],[1]]=owoce__2[[#This Row],[magazyn_malin]],1,IF(owoce__2[[#This Row],[1]]=owoce__2[[#This Row],[magazyn_truskawek]],2,IF(owoce__2[[#This Row],[magazyn_porzeczek]]=owoce__2[[#This Row],[1]],3)))</f>
        <v>1</v>
      </c>
      <c r="L3">
        <f t="shared" ref="L3:L66" si="0">SUM(J3:K3)</f>
        <v>3</v>
      </c>
      <c r="M3" t="str">
        <f t="shared" ref="M3:M66" si="1">IF(L3=3,"malinowo-truskawkowy",IF(L3=4,"malinowo-porzeczkowy",IF(L3=5,"Truskawkowo-porzeczkowy")))</f>
        <v>malinowo-truskawkowy</v>
      </c>
      <c r="N3">
        <v>1</v>
      </c>
      <c r="O3">
        <f>owoce__2[[#This Row],[2]]</f>
        <v>383</v>
      </c>
    </row>
    <row r="4" spans="1:15" x14ac:dyDescent="0.25">
      <c r="A4" s="1">
        <v>43954</v>
      </c>
      <c r="B4">
        <v>389</v>
      </c>
      <c r="C4">
        <v>315</v>
      </c>
      <c r="D4">
        <v>104</v>
      </c>
      <c r="E4">
        <f>IF(E3&gt;=I3,E3-I3+owoce__2[[#This Row],[dostawa_malin]],E3+owoce__2[[#This Row],[dostawa_malin]])</f>
        <v>399</v>
      </c>
      <c r="F4">
        <f>IF(F3&gt;=I3,F3+owoce__2[[#This Row],[dostawa_truskawek]]-I3,owoce__2[[#This Row],[dostawa_truskawek]]+F3)</f>
        <v>315</v>
      </c>
      <c r="G4">
        <f>IF(G3&gt;=I3,G3+owoce__2[[#This Row],[dostawa_porzeczek]]-I3,G3+owoce__2[[#This Row],[dostawa_porzeczek]])</f>
        <v>275</v>
      </c>
      <c r="H4">
        <f>MAX(owoce__2[[#This Row],[magazyn_malin]:[magazyn_porzeczek]])</f>
        <v>399</v>
      </c>
      <c r="I4">
        <f>LARGE(owoce__2[[#This Row],[magazyn_malin]:[magazyn_porzeczek]],2)</f>
        <v>315</v>
      </c>
      <c r="J4">
        <f>IF(owoce__2[[#This Row],[magazyn_malin]]=owoce__2[[#This Row],[2]],1,IF(owoce__2[[#This Row],[2]]=owoce__2[[#This Row],[magazyn_truskawek]],2,IF(owoce__2[[#This Row],[2]]=owoce__2[[#This Row],[magazyn_porzeczek]],3)))</f>
        <v>2</v>
      </c>
      <c r="K4">
        <f>IF(owoce__2[[#This Row],[1]]=owoce__2[[#This Row],[magazyn_malin]],1,IF(owoce__2[[#This Row],[1]]=owoce__2[[#This Row],[magazyn_truskawek]],2,IF(owoce__2[[#This Row],[magazyn_porzeczek]]=owoce__2[[#This Row],[1]],3)))</f>
        <v>1</v>
      </c>
      <c r="L4">
        <f t="shared" si="0"/>
        <v>3</v>
      </c>
      <c r="M4" t="str">
        <f t="shared" si="1"/>
        <v>malinowo-truskawkowy</v>
      </c>
      <c r="N4">
        <v>1</v>
      </c>
      <c r="O4">
        <f>owoce__2[[#This Row],[2]]</f>
        <v>315</v>
      </c>
    </row>
    <row r="5" spans="1:15" x14ac:dyDescent="0.25">
      <c r="A5" s="1">
        <v>43955</v>
      </c>
      <c r="B5">
        <v>308</v>
      </c>
      <c r="C5">
        <v>221</v>
      </c>
      <c r="D5">
        <v>119</v>
      </c>
      <c r="E5">
        <f>IF(E4&gt;=I4,E4-I4+owoce__2[[#This Row],[dostawa_malin]],E4+owoce__2[[#This Row],[dostawa_malin]])</f>
        <v>392</v>
      </c>
      <c r="F5">
        <f>IF(F4&gt;=I4,F4+owoce__2[[#This Row],[dostawa_truskawek]]-I4,owoce__2[[#This Row],[dostawa_truskawek]]+F4)</f>
        <v>221</v>
      </c>
      <c r="G5">
        <f>IF(G4&gt;=I4,G4+owoce__2[[#This Row],[dostawa_porzeczek]]-I4,G4+owoce__2[[#This Row],[dostawa_porzeczek]])</f>
        <v>394</v>
      </c>
      <c r="H5">
        <f>MAX(owoce__2[[#This Row],[magazyn_malin]:[magazyn_porzeczek]])</f>
        <v>394</v>
      </c>
      <c r="I5">
        <f>LARGE(owoce__2[[#This Row],[magazyn_malin]:[magazyn_porzeczek]],2)</f>
        <v>392</v>
      </c>
      <c r="J5">
        <f>IF(owoce__2[[#This Row],[magazyn_malin]]=owoce__2[[#This Row],[2]],1,IF(owoce__2[[#This Row],[2]]=owoce__2[[#This Row],[magazyn_truskawek]],2,IF(owoce__2[[#This Row],[2]]=owoce__2[[#This Row],[magazyn_porzeczek]],3)))</f>
        <v>1</v>
      </c>
      <c r="K5">
        <f>IF(owoce__2[[#This Row],[1]]=owoce__2[[#This Row],[magazyn_malin]],1,IF(owoce__2[[#This Row],[1]]=owoce__2[[#This Row],[magazyn_truskawek]],2,IF(owoce__2[[#This Row],[magazyn_porzeczek]]=owoce__2[[#This Row],[1]],3)))</f>
        <v>3</v>
      </c>
      <c r="L5">
        <f t="shared" si="0"/>
        <v>4</v>
      </c>
      <c r="M5" t="str">
        <f t="shared" si="1"/>
        <v>malinowo-porzeczkowy</v>
      </c>
      <c r="N5">
        <v>1</v>
      </c>
      <c r="O5">
        <f>owoce__2[[#This Row],[2]]</f>
        <v>392</v>
      </c>
    </row>
    <row r="6" spans="1:15" x14ac:dyDescent="0.25">
      <c r="A6" s="1">
        <v>43956</v>
      </c>
      <c r="B6">
        <v>387</v>
      </c>
      <c r="C6">
        <v>275</v>
      </c>
      <c r="D6">
        <v>72</v>
      </c>
      <c r="E6">
        <f>IF(E5&gt;=I5,E5-I5+owoce__2[[#This Row],[dostawa_malin]],E5+owoce__2[[#This Row],[dostawa_malin]])</f>
        <v>387</v>
      </c>
      <c r="F6">
        <f>IF(F5&gt;=I5,F5+owoce__2[[#This Row],[dostawa_truskawek]]-I5,owoce__2[[#This Row],[dostawa_truskawek]]+F5)</f>
        <v>496</v>
      </c>
      <c r="G6">
        <f>IF(G5&gt;=I5,G5+owoce__2[[#This Row],[dostawa_porzeczek]]-I5,G5+owoce__2[[#This Row],[dostawa_porzeczek]])</f>
        <v>74</v>
      </c>
      <c r="H6">
        <f>MAX(owoce__2[[#This Row],[magazyn_malin]:[magazyn_porzeczek]])</f>
        <v>496</v>
      </c>
      <c r="I6">
        <f>LARGE(owoce__2[[#This Row],[magazyn_malin]:[magazyn_porzeczek]],2)</f>
        <v>387</v>
      </c>
      <c r="J6">
        <f>IF(owoce__2[[#This Row],[magazyn_malin]]=owoce__2[[#This Row],[2]],1,IF(owoce__2[[#This Row],[2]]=owoce__2[[#This Row],[magazyn_truskawek]],2,IF(owoce__2[[#This Row],[2]]=owoce__2[[#This Row],[magazyn_porzeczek]],3)))</f>
        <v>1</v>
      </c>
      <c r="K6">
        <f>IF(owoce__2[[#This Row],[1]]=owoce__2[[#This Row],[magazyn_malin]],1,IF(owoce__2[[#This Row],[1]]=owoce__2[[#This Row],[magazyn_truskawek]],2,IF(owoce__2[[#This Row],[magazyn_porzeczek]]=owoce__2[[#This Row],[1]],3)))</f>
        <v>2</v>
      </c>
      <c r="L6">
        <f t="shared" si="0"/>
        <v>3</v>
      </c>
      <c r="M6" t="str">
        <f t="shared" si="1"/>
        <v>malinowo-truskawkowy</v>
      </c>
      <c r="N6">
        <v>1</v>
      </c>
      <c r="O6">
        <f>owoce__2[[#This Row],[2]]</f>
        <v>387</v>
      </c>
    </row>
    <row r="7" spans="1:15" x14ac:dyDescent="0.25">
      <c r="A7" s="1">
        <v>43957</v>
      </c>
      <c r="B7">
        <v>294</v>
      </c>
      <c r="C7">
        <v>366</v>
      </c>
      <c r="D7">
        <v>99</v>
      </c>
      <c r="E7">
        <f>IF(E6&gt;=I6,E6-I6+owoce__2[[#This Row],[dostawa_malin]],E6+owoce__2[[#This Row],[dostawa_malin]])</f>
        <v>294</v>
      </c>
      <c r="F7">
        <f>IF(F6&gt;=I6,F6+owoce__2[[#This Row],[dostawa_truskawek]]-I6,owoce__2[[#This Row],[dostawa_truskawek]]+F6)</f>
        <v>475</v>
      </c>
      <c r="G7">
        <f>IF(G6&gt;=I6,G6+owoce__2[[#This Row],[dostawa_porzeczek]]-I6,G6+owoce__2[[#This Row],[dostawa_porzeczek]])</f>
        <v>173</v>
      </c>
      <c r="H7">
        <f>MAX(owoce__2[[#This Row],[magazyn_malin]:[magazyn_porzeczek]])</f>
        <v>475</v>
      </c>
      <c r="I7">
        <f>LARGE(owoce__2[[#This Row],[magazyn_malin]:[magazyn_porzeczek]],2)</f>
        <v>294</v>
      </c>
      <c r="J7">
        <f>IF(owoce__2[[#This Row],[magazyn_malin]]=owoce__2[[#This Row],[2]],1,IF(owoce__2[[#This Row],[2]]=owoce__2[[#This Row],[magazyn_truskawek]],2,IF(owoce__2[[#This Row],[2]]=owoce__2[[#This Row],[magazyn_porzeczek]],3)))</f>
        <v>1</v>
      </c>
      <c r="K7">
        <f>IF(owoce__2[[#This Row],[1]]=owoce__2[[#This Row],[magazyn_malin]],1,IF(owoce__2[[#This Row],[1]]=owoce__2[[#This Row],[magazyn_truskawek]],2,IF(owoce__2[[#This Row],[magazyn_porzeczek]]=owoce__2[[#This Row],[1]],3)))</f>
        <v>2</v>
      </c>
      <c r="L7">
        <f t="shared" si="0"/>
        <v>3</v>
      </c>
      <c r="M7" t="str">
        <f t="shared" si="1"/>
        <v>malinowo-truskawkowy</v>
      </c>
      <c r="N7">
        <v>1</v>
      </c>
      <c r="O7">
        <f>owoce__2[[#This Row],[2]]</f>
        <v>294</v>
      </c>
    </row>
    <row r="8" spans="1:15" x14ac:dyDescent="0.25">
      <c r="A8" s="1">
        <v>43958</v>
      </c>
      <c r="B8">
        <v>389</v>
      </c>
      <c r="C8">
        <v>288</v>
      </c>
      <c r="D8">
        <v>87</v>
      </c>
      <c r="E8">
        <f>IF(E7&gt;=I7,E7-I7+owoce__2[[#This Row],[dostawa_malin]],E7+owoce__2[[#This Row],[dostawa_malin]])</f>
        <v>389</v>
      </c>
      <c r="F8">
        <f>IF(F7&gt;=I7,F7+owoce__2[[#This Row],[dostawa_truskawek]]-I7,owoce__2[[#This Row],[dostawa_truskawek]]+F7)</f>
        <v>469</v>
      </c>
      <c r="G8">
        <f>IF(G7&gt;=I7,G7+owoce__2[[#This Row],[dostawa_porzeczek]]-I7,G7+owoce__2[[#This Row],[dostawa_porzeczek]])</f>
        <v>260</v>
      </c>
      <c r="H8">
        <f>MAX(owoce__2[[#This Row],[magazyn_malin]:[magazyn_porzeczek]])</f>
        <v>469</v>
      </c>
      <c r="I8">
        <f>LARGE(owoce__2[[#This Row],[magazyn_malin]:[magazyn_porzeczek]],2)</f>
        <v>389</v>
      </c>
      <c r="J8">
        <f>IF(owoce__2[[#This Row],[magazyn_malin]]=owoce__2[[#This Row],[2]],1,IF(owoce__2[[#This Row],[2]]=owoce__2[[#This Row],[magazyn_truskawek]],2,IF(owoce__2[[#This Row],[2]]=owoce__2[[#This Row],[magazyn_porzeczek]],3)))</f>
        <v>1</v>
      </c>
      <c r="K8">
        <f>IF(owoce__2[[#This Row],[1]]=owoce__2[[#This Row],[magazyn_malin]],1,IF(owoce__2[[#This Row],[1]]=owoce__2[[#This Row],[magazyn_truskawek]],2,IF(owoce__2[[#This Row],[magazyn_porzeczek]]=owoce__2[[#This Row],[1]],3)))</f>
        <v>2</v>
      </c>
      <c r="L8">
        <f t="shared" si="0"/>
        <v>3</v>
      </c>
      <c r="M8" t="str">
        <f t="shared" si="1"/>
        <v>malinowo-truskawkowy</v>
      </c>
      <c r="N8">
        <v>1</v>
      </c>
      <c r="O8">
        <f>owoce__2[[#This Row],[2]]</f>
        <v>389</v>
      </c>
    </row>
    <row r="9" spans="1:15" x14ac:dyDescent="0.25">
      <c r="A9" s="1">
        <v>43959</v>
      </c>
      <c r="B9">
        <v>259</v>
      </c>
      <c r="C9">
        <v>361</v>
      </c>
      <c r="D9">
        <v>112</v>
      </c>
      <c r="E9">
        <f>IF(E8&gt;=I8,E8-I8+owoce__2[[#This Row],[dostawa_malin]],E8+owoce__2[[#This Row],[dostawa_malin]])</f>
        <v>259</v>
      </c>
      <c r="F9">
        <f>IF(F8&gt;=I8,F8+owoce__2[[#This Row],[dostawa_truskawek]]-I8,owoce__2[[#This Row],[dostawa_truskawek]]+F8)</f>
        <v>441</v>
      </c>
      <c r="G9">
        <f>IF(G8&gt;=I8,G8+owoce__2[[#This Row],[dostawa_porzeczek]]-I8,G8+owoce__2[[#This Row],[dostawa_porzeczek]])</f>
        <v>372</v>
      </c>
      <c r="H9">
        <f>MAX(owoce__2[[#This Row],[magazyn_malin]:[magazyn_porzeczek]])</f>
        <v>441</v>
      </c>
      <c r="I9">
        <f>LARGE(owoce__2[[#This Row],[magazyn_malin]:[magazyn_porzeczek]],2)</f>
        <v>372</v>
      </c>
      <c r="J9">
        <f>IF(owoce__2[[#This Row],[magazyn_malin]]=owoce__2[[#This Row],[2]],1,IF(owoce__2[[#This Row],[2]]=owoce__2[[#This Row],[magazyn_truskawek]],2,IF(owoce__2[[#This Row],[2]]=owoce__2[[#This Row],[magazyn_porzeczek]],3)))</f>
        <v>3</v>
      </c>
      <c r="K9">
        <f>IF(owoce__2[[#This Row],[1]]=owoce__2[[#This Row],[magazyn_malin]],1,IF(owoce__2[[#This Row],[1]]=owoce__2[[#This Row],[magazyn_truskawek]],2,IF(owoce__2[[#This Row],[magazyn_porzeczek]]=owoce__2[[#This Row],[1]],3)))</f>
        <v>2</v>
      </c>
      <c r="L9">
        <f t="shared" si="0"/>
        <v>5</v>
      </c>
      <c r="M9" t="str">
        <f t="shared" si="1"/>
        <v>Truskawkowo-porzeczkowy</v>
      </c>
      <c r="N9">
        <v>1</v>
      </c>
      <c r="O9">
        <f>owoce__2[[#This Row],[2]]</f>
        <v>372</v>
      </c>
    </row>
    <row r="10" spans="1:15" x14ac:dyDescent="0.25">
      <c r="A10" s="1">
        <v>43960</v>
      </c>
      <c r="B10">
        <v>369</v>
      </c>
      <c r="C10">
        <v>233</v>
      </c>
      <c r="D10">
        <v>110</v>
      </c>
      <c r="E10">
        <f>IF(E9&gt;=I9,E9-I9+owoce__2[[#This Row],[dostawa_malin]],E9+owoce__2[[#This Row],[dostawa_malin]])</f>
        <v>628</v>
      </c>
      <c r="F10">
        <f>IF(F9&gt;=I9,F9+owoce__2[[#This Row],[dostawa_truskawek]]-I9,owoce__2[[#This Row],[dostawa_truskawek]]+F9)</f>
        <v>302</v>
      </c>
      <c r="G10">
        <f>IF(G9&gt;=I9,G9+owoce__2[[#This Row],[dostawa_porzeczek]]-I9,G9+owoce__2[[#This Row],[dostawa_porzeczek]])</f>
        <v>110</v>
      </c>
      <c r="H10">
        <f>MAX(owoce__2[[#This Row],[magazyn_malin]:[magazyn_porzeczek]])</f>
        <v>628</v>
      </c>
      <c r="I10">
        <f>LARGE(owoce__2[[#This Row],[magazyn_malin]:[magazyn_porzeczek]],2)</f>
        <v>302</v>
      </c>
      <c r="J10">
        <f>IF(owoce__2[[#This Row],[magazyn_malin]]=owoce__2[[#This Row],[2]],1,IF(owoce__2[[#This Row],[2]]=owoce__2[[#This Row],[magazyn_truskawek]],2,IF(owoce__2[[#This Row],[2]]=owoce__2[[#This Row],[magazyn_porzeczek]],3)))</f>
        <v>2</v>
      </c>
      <c r="K10">
        <f>IF(owoce__2[[#This Row],[1]]=owoce__2[[#This Row],[magazyn_malin]],1,IF(owoce__2[[#This Row],[1]]=owoce__2[[#This Row],[magazyn_truskawek]],2,IF(owoce__2[[#This Row],[magazyn_porzeczek]]=owoce__2[[#This Row],[1]],3)))</f>
        <v>1</v>
      </c>
      <c r="L10">
        <f t="shared" si="0"/>
        <v>3</v>
      </c>
      <c r="M10" t="str">
        <f t="shared" si="1"/>
        <v>malinowo-truskawkowy</v>
      </c>
      <c r="N10">
        <v>1</v>
      </c>
      <c r="O10">
        <f>owoce__2[[#This Row],[2]]</f>
        <v>302</v>
      </c>
    </row>
    <row r="11" spans="1:15" x14ac:dyDescent="0.25">
      <c r="A11" s="1">
        <v>43961</v>
      </c>
      <c r="B11">
        <v>263</v>
      </c>
      <c r="C11">
        <v>393</v>
      </c>
      <c r="D11">
        <v>75</v>
      </c>
      <c r="E11">
        <f>IF(E10&gt;=I10,E10-I10+owoce__2[[#This Row],[dostawa_malin]],E10+owoce__2[[#This Row],[dostawa_malin]])</f>
        <v>589</v>
      </c>
      <c r="F11">
        <f>IF(F10&gt;=I10,F10+owoce__2[[#This Row],[dostawa_truskawek]]-I10,owoce__2[[#This Row],[dostawa_truskawek]]+F10)</f>
        <v>393</v>
      </c>
      <c r="G11">
        <f>IF(G10&gt;=I10,G10+owoce__2[[#This Row],[dostawa_porzeczek]]-I10,G10+owoce__2[[#This Row],[dostawa_porzeczek]])</f>
        <v>185</v>
      </c>
      <c r="H11">
        <f>MAX(owoce__2[[#This Row],[magazyn_malin]:[magazyn_porzeczek]])</f>
        <v>589</v>
      </c>
      <c r="I11">
        <f>LARGE(owoce__2[[#This Row],[magazyn_malin]:[magazyn_porzeczek]],2)</f>
        <v>393</v>
      </c>
      <c r="J11">
        <f>IF(owoce__2[[#This Row],[magazyn_malin]]=owoce__2[[#This Row],[2]],1,IF(owoce__2[[#This Row],[2]]=owoce__2[[#This Row],[magazyn_truskawek]],2,IF(owoce__2[[#This Row],[2]]=owoce__2[[#This Row],[magazyn_porzeczek]],3)))</f>
        <v>2</v>
      </c>
      <c r="K11">
        <f>IF(owoce__2[[#This Row],[1]]=owoce__2[[#This Row],[magazyn_malin]],1,IF(owoce__2[[#This Row],[1]]=owoce__2[[#This Row],[magazyn_truskawek]],2,IF(owoce__2[[#This Row],[magazyn_porzeczek]]=owoce__2[[#This Row],[1]],3)))</f>
        <v>1</v>
      </c>
      <c r="L11">
        <f t="shared" si="0"/>
        <v>3</v>
      </c>
      <c r="M11" t="str">
        <f t="shared" si="1"/>
        <v>malinowo-truskawkowy</v>
      </c>
      <c r="N11">
        <v>1</v>
      </c>
      <c r="O11">
        <f>owoce__2[[#This Row],[2]]</f>
        <v>393</v>
      </c>
    </row>
    <row r="12" spans="1:15" x14ac:dyDescent="0.25">
      <c r="A12" s="1">
        <v>43962</v>
      </c>
      <c r="B12">
        <v>239</v>
      </c>
      <c r="C12">
        <v>347</v>
      </c>
      <c r="D12">
        <v>94</v>
      </c>
      <c r="E12">
        <f>IF(E11&gt;=I11,E11-I11+owoce__2[[#This Row],[dostawa_malin]],E11+owoce__2[[#This Row],[dostawa_malin]])</f>
        <v>435</v>
      </c>
      <c r="F12">
        <f>IF(F11&gt;=I11,F11+owoce__2[[#This Row],[dostawa_truskawek]]-I11,owoce__2[[#This Row],[dostawa_truskawek]]+F11)</f>
        <v>347</v>
      </c>
      <c r="G12">
        <f>IF(G11&gt;=I11,G11+owoce__2[[#This Row],[dostawa_porzeczek]]-I11,G11+owoce__2[[#This Row],[dostawa_porzeczek]])</f>
        <v>279</v>
      </c>
      <c r="H12">
        <f>MAX(owoce__2[[#This Row],[magazyn_malin]:[magazyn_porzeczek]])</f>
        <v>435</v>
      </c>
      <c r="I12">
        <f>LARGE(owoce__2[[#This Row],[magazyn_malin]:[magazyn_porzeczek]],2)</f>
        <v>347</v>
      </c>
      <c r="J12">
        <f>IF(owoce__2[[#This Row],[magazyn_malin]]=owoce__2[[#This Row],[2]],1,IF(owoce__2[[#This Row],[2]]=owoce__2[[#This Row],[magazyn_truskawek]],2,IF(owoce__2[[#This Row],[2]]=owoce__2[[#This Row],[magazyn_porzeczek]],3)))</f>
        <v>2</v>
      </c>
      <c r="K12">
        <f>IF(owoce__2[[#This Row],[1]]=owoce__2[[#This Row],[magazyn_malin]],1,IF(owoce__2[[#This Row],[1]]=owoce__2[[#This Row],[magazyn_truskawek]],2,IF(owoce__2[[#This Row],[magazyn_porzeczek]]=owoce__2[[#This Row],[1]],3)))</f>
        <v>1</v>
      </c>
      <c r="L12">
        <f t="shared" si="0"/>
        <v>3</v>
      </c>
      <c r="M12" t="str">
        <f t="shared" si="1"/>
        <v>malinowo-truskawkowy</v>
      </c>
      <c r="N12">
        <v>1</v>
      </c>
      <c r="O12">
        <f>owoce__2[[#This Row],[2]]</f>
        <v>347</v>
      </c>
    </row>
    <row r="13" spans="1:15" x14ac:dyDescent="0.25">
      <c r="A13" s="1">
        <v>43963</v>
      </c>
      <c r="B13">
        <v>282</v>
      </c>
      <c r="C13">
        <v>338</v>
      </c>
      <c r="D13">
        <v>86</v>
      </c>
      <c r="E13">
        <f>IF(E12&gt;=I12,E12-I12+owoce__2[[#This Row],[dostawa_malin]],E12+owoce__2[[#This Row],[dostawa_malin]])</f>
        <v>370</v>
      </c>
      <c r="F13">
        <f>IF(F12&gt;=I12,F12+owoce__2[[#This Row],[dostawa_truskawek]]-I12,owoce__2[[#This Row],[dostawa_truskawek]]+F12)</f>
        <v>338</v>
      </c>
      <c r="G13">
        <f>IF(G12&gt;=I12,G12+owoce__2[[#This Row],[dostawa_porzeczek]]-I12,G12+owoce__2[[#This Row],[dostawa_porzeczek]])</f>
        <v>365</v>
      </c>
      <c r="H13">
        <f>MAX(owoce__2[[#This Row],[magazyn_malin]:[magazyn_porzeczek]])</f>
        <v>370</v>
      </c>
      <c r="I13">
        <f>LARGE(owoce__2[[#This Row],[magazyn_malin]:[magazyn_porzeczek]],2)</f>
        <v>365</v>
      </c>
      <c r="J13">
        <f>IF(owoce__2[[#This Row],[magazyn_malin]]=owoce__2[[#This Row],[2]],1,IF(owoce__2[[#This Row],[2]]=owoce__2[[#This Row],[magazyn_truskawek]],2,IF(owoce__2[[#This Row],[2]]=owoce__2[[#This Row],[magazyn_porzeczek]],3)))</f>
        <v>3</v>
      </c>
      <c r="K13">
        <f>IF(owoce__2[[#This Row],[1]]=owoce__2[[#This Row],[magazyn_malin]],1,IF(owoce__2[[#This Row],[1]]=owoce__2[[#This Row],[magazyn_truskawek]],2,IF(owoce__2[[#This Row],[magazyn_porzeczek]]=owoce__2[[#This Row],[1]],3)))</f>
        <v>1</v>
      </c>
      <c r="L13">
        <f t="shared" si="0"/>
        <v>4</v>
      </c>
      <c r="M13" t="str">
        <f t="shared" si="1"/>
        <v>malinowo-porzeczkowy</v>
      </c>
      <c r="N13">
        <v>1</v>
      </c>
      <c r="O13">
        <f>owoce__2[[#This Row],[2]]</f>
        <v>365</v>
      </c>
    </row>
    <row r="14" spans="1:15" x14ac:dyDescent="0.25">
      <c r="A14" s="1">
        <v>43964</v>
      </c>
      <c r="B14">
        <v>306</v>
      </c>
      <c r="C14">
        <v>273</v>
      </c>
      <c r="D14">
        <v>75</v>
      </c>
      <c r="E14">
        <f>IF(E13&gt;=I13,E13-I13+owoce__2[[#This Row],[dostawa_malin]],E13+owoce__2[[#This Row],[dostawa_malin]])</f>
        <v>311</v>
      </c>
      <c r="F14">
        <f>IF(F13&gt;=I13,F13+owoce__2[[#This Row],[dostawa_truskawek]]-I13,owoce__2[[#This Row],[dostawa_truskawek]]+F13)</f>
        <v>611</v>
      </c>
      <c r="G14">
        <f>IF(G13&gt;=I13,G13+owoce__2[[#This Row],[dostawa_porzeczek]]-I13,G13+owoce__2[[#This Row],[dostawa_porzeczek]])</f>
        <v>75</v>
      </c>
      <c r="H14">
        <f>MAX(owoce__2[[#This Row],[magazyn_malin]:[magazyn_porzeczek]])</f>
        <v>611</v>
      </c>
      <c r="I14">
        <f>LARGE(owoce__2[[#This Row],[magazyn_malin]:[magazyn_porzeczek]],2)</f>
        <v>311</v>
      </c>
      <c r="J14">
        <f>IF(owoce__2[[#This Row],[magazyn_malin]]=owoce__2[[#This Row],[2]],1,IF(owoce__2[[#This Row],[2]]=owoce__2[[#This Row],[magazyn_truskawek]],2,IF(owoce__2[[#This Row],[2]]=owoce__2[[#This Row],[magazyn_porzeczek]],3)))</f>
        <v>1</v>
      </c>
      <c r="K14">
        <f>IF(owoce__2[[#This Row],[1]]=owoce__2[[#This Row],[magazyn_malin]],1,IF(owoce__2[[#This Row],[1]]=owoce__2[[#This Row],[magazyn_truskawek]],2,IF(owoce__2[[#This Row],[magazyn_porzeczek]]=owoce__2[[#This Row],[1]],3)))</f>
        <v>2</v>
      </c>
      <c r="L14">
        <f t="shared" si="0"/>
        <v>3</v>
      </c>
      <c r="M14" t="str">
        <f t="shared" si="1"/>
        <v>malinowo-truskawkowy</v>
      </c>
      <c r="N14">
        <v>1</v>
      </c>
      <c r="O14">
        <f>owoce__2[[#This Row],[2]]</f>
        <v>311</v>
      </c>
    </row>
    <row r="15" spans="1:15" x14ac:dyDescent="0.25">
      <c r="A15" s="1">
        <v>43965</v>
      </c>
      <c r="B15">
        <v>251</v>
      </c>
      <c r="C15">
        <v>325</v>
      </c>
      <c r="D15">
        <v>89</v>
      </c>
      <c r="E15">
        <f>IF(E14&gt;=I14,E14-I14+owoce__2[[#This Row],[dostawa_malin]],E14+owoce__2[[#This Row],[dostawa_malin]])</f>
        <v>251</v>
      </c>
      <c r="F15">
        <f>IF(F14&gt;=I14,F14+owoce__2[[#This Row],[dostawa_truskawek]]-I14,owoce__2[[#This Row],[dostawa_truskawek]]+F14)</f>
        <v>625</v>
      </c>
      <c r="G15">
        <f>IF(G14&gt;=I14,G14+owoce__2[[#This Row],[dostawa_porzeczek]]-I14,G14+owoce__2[[#This Row],[dostawa_porzeczek]])</f>
        <v>164</v>
      </c>
      <c r="H15">
        <f>MAX(owoce__2[[#This Row],[magazyn_malin]:[magazyn_porzeczek]])</f>
        <v>625</v>
      </c>
      <c r="I15">
        <f>LARGE(owoce__2[[#This Row],[magazyn_malin]:[magazyn_porzeczek]],2)</f>
        <v>251</v>
      </c>
      <c r="J15">
        <f>IF(owoce__2[[#This Row],[magazyn_malin]]=owoce__2[[#This Row],[2]],1,IF(owoce__2[[#This Row],[2]]=owoce__2[[#This Row],[magazyn_truskawek]],2,IF(owoce__2[[#This Row],[2]]=owoce__2[[#This Row],[magazyn_porzeczek]],3)))</f>
        <v>1</v>
      </c>
      <c r="K15">
        <f>IF(owoce__2[[#This Row],[1]]=owoce__2[[#This Row],[magazyn_malin]],1,IF(owoce__2[[#This Row],[1]]=owoce__2[[#This Row],[magazyn_truskawek]],2,IF(owoce__2[[#This Row],[magazyn_porzeczek]]=owoce__2[[#This Row],[1]],3)))</f>
        <v>2</v>
      </c>
      <c r="L15">
        <f t="shared" si="0"/>
        <v>3</v>
      </c>
      <c r="M15" t="str">
        <f t="shared" si="1"/>
        <v>malinowo-truskawkowy</v>
      </c>
      <c r="N15">
        <v>1</v>
      </c>
      <c r="O15">
        <f>owoce__2[[#This Row],[2]]</f>
        <v>251</v>
      </c>
    </row>
    <row r="16" spans="1:15" x14ac:dyDescent="0.25">
      <c r="A16" s="1">
        <v>43966</v>
      </c>
      <c r="B16">
        <v>224</v>
      </c>
      <c r="C16">
        <v>352</v>
      </c>
      <c r="D16">
        <v>97</v>
      </c>
      <c r="E16">
        <f>IF(E15&gt;=I15,E15-I15+owoce__2[[#This Row],[dostawa_malin]],E15+owoce__2[[#This Row],[dostawa_malin]])</f>
        <v>224</v>
      </c>
      <c r="F16">
        <f>IF(F15&gt;=I15,F15+owoce__2[[#This Row],[dostawa_truskawek]]-I15,owoce__2[[#This Row],[dostawa_truskawek]]+F15)</f>
        <v>726</v>
      </c>
      <c r="G16">
        <f>IF(G15&gt;=I15,G15+owoce__2[[#This Row],[dostawa_porzeczek]]-I15,G15+owoce__2[[#This Row],[dostawa_porzeczek]])</f>
        <v>261</v>
      </c>
      <c r="H16">
        <f>MAX(owoce__2[[#This Row],[magazyn_malin]:[magazyn_porzeczek]])</f>
        <v>726</v>
      </c>
      <c r="I16">
        <f>LARGE(owoce__2[[#This Row],[magazyn_malin]:[magazyn_porzeczek]],2)</f>
        <v>261</v>
      </c>
      <c r="J16">
        <f>IF(owoce__2[[#This Row],[magazyn_malin]]=owoce__2[[#This Row],[2]],1,IF(owoce__2[[#This Row],[2]]=owoce__2[[#This Row],[magazyn_truskawek]],2,IF(owoce__2[[#This Row],[2]]=owoce__2[[#This Row],[magazyn_porzeczek]],3)))</f>
        <v>3</v>
      </c>
      <c r="K16">
        <f>IF(owoce__2[[#This Row],[1]]=owoce__2[[#This Row],[magazyn_malin]],1,IF(owoce__2[[#This Row],[1]]=owoce__2[[#This Row],[magazyn_truskawek]],2,IF(owoce__2[[#This Row],[magazyn_porzeczek]]=owoce__2[[#This Row],[1]],3)))</f>
        <v>2</v>
      </c>
      <c r="L16">
        <f t="shared" si="0"/>
        <v>5</v>
      </c>
      <c r="M16" t="str">
        <f t="shared" si="1"/>
        <v>Truskawkowo-porzeczkowy</v>
      </c>
      <c r="N16">
        <v>1</v>
      </c>
      <c r="O16">
        <f>owoce__2[[#This Row],[2]]</f>
        <v>261</v>
      </c>
    </row>
    <row r="17" spans="1:15" x14ac:dyDescent="0.25">
      <c r="A17" s="1">
        <v>43967</v>
      </c>
      <c r="B17">
        <v>233</v>
      </c>
      <c r="C17">
        <v>270</v>
      </c>
      <c r="D17">
        <v>94</v>
      </c>
      <c r="E17">
        <f>IF(E16&gt;=I16,E16-I16+owoce__2[[#This Row],[dostawa_malin]],E16+owoce__2[[#This Row],[dostawa_malin]])</f>
        <v>457</v>
      </c>
      <c r="F17">
        <f>IF(F16&gt;=I16,F16+owoce__2[[#This Row],[dostawa_truskawek]]-I16,owoce__2[[#This Row],[dostawa_truskawek]]+F16)</f>
        <v>735</v>
      </c>
      <c r="G17">
        <f>IF(G16&gt;=I16,G16+owoce__2[[#This Row],[dostawa_porzeczek]]-I16,G16+owoce__2[[#This Row],[dostawa_porzeczek]])</f>
        <v>94</v>
      </c>
      <c r="H17">
        <f>MAX(owoce__2[[#This Row],[magazyn_malin]:[magazyn_porzeczek]])</f>
        <v>735</v>
      </c>
      <c r="I17">
        <f>LARGE(owoce__2[[#This Row],[magazyn_malin]:[magazyn_porzeczek]],2)</f>
        <v>457</v>
      </c>
      <c r="J17">
        <f>IF(owoce__2[[#This Row],[magazyn_malin]]=owoce__2[[#This Row],[2]],1,IF(owoce__2[[#This Row],[2]]=owoce__2[[#This Row],[magazyn_truskawek]],2,IF(owoce__2[[#This Row],[2]]=owoce__2[[#This Row],[magazyn_porzeczek]],3)))</f>
        <v>1</v>
      </c>
      <c r="K17">
        <f>IF(owoce__2[[#This Row],[1]]=owoce__2[[#This Row],[magazyn_malin]],1,IF(owoce__2[[#This Row],[1]]=owoce__2[[#This Row],[magazyn_truskawek]],2,IF(owoce__2[[#This Row],[magazyn_porzeczek]]=owoce__2[[#This Row],[1]],3)))</f>
        <v>2</v>
      </c>
      <c r="L17">
        <f t="shared" si="0"/>
        <v>3</v>
      </c>
      <c r="M17" t="str">
        <f t="shared" si="1"/>
        <v>malinowo-truskawkowy</v>
      </c>
      <c r="N17">
        <v>1</v>
      </c>
      <c r="O17">
        <f>owoce__2[[#This Row],[2]]</f>
        <v>457</v>
      </c>
    </row>
    <row r="18" spans="1:15" x14ac:dyDescent="0.25">
      <c r="A18" s="1">
        <v>43968</v>
      </c>
      <c r="B18">
        <v>345</v>
      </c>
      <c r="C18">
        <v>275</v>
      </c>
      <c r="D18">
        <v>90</v>
      </c>
      <c r="E18">
        <f>IF(E17&gt;=I17,E17-I17+owoce__2[[#This Row],[dostawa_malin]],E17+owoce__2[[#This Row],[dostawa_malin]])</f>
        <v>345</v>
      </c>
      <c r="F18">
        <f>IF(F17&gt;=I17,F17+owoce__2[[#This Row],[dostawa_truskawek]]-I17,owoce__2[[#This Row],[dostawa_truskawek]]+F17)</f>
        <v>553</v>
      </c>
      <c r="G18">
        <f>IF(G17&gt;=I17,G17+owoce__2[[#This Row],[dostawa_porzeczek]]-I17,G17+owoce__2[[#This Row],[dostawa_porzeczek]])</f>
        <v>184</v>
      </c>
      <c r="H18">
        <f>MAX(owoce__2[[#This Row],[magazyn_malin]:[magazyn_porzeczek]])</f>
        <v>553</v>
      </c>
      <c r="I18">
        <f>LARGE(owoce__2[[#This Row],[magazyn_malin]:[magazyn_porzeczek]],2)</f>
        <v>345</v>
      </c>
      <c r="J18">
        <f>IF(owoce__2[[#This Row],[magazyn_malin]]=owoce__2[[#This Row],[2]],1,IF(owoce__2[[#This Row],[2]]=owoce__2[[#This Row],[magazyn_truskawek]],2,IF(owoce__2[[#This Row],[2]]=owoce__2[[#This Row],[magazyn_porzeczek]],3)))</f>
        <v>1</v>
      </c>
      <c r="K18">
        <f>IF(owoce__2[[#This Row],[1]]=owoce__2[[#This Row],[magazyn_malin]],1,IF(owoce__2[[#This Row],[1]]=owoce__2[[#This Row],[magazyn_truskawek]],2,IF(owoce__2[[#This Row],[magazyn_porzeczek]]=owoce__2[[#This Row],[1]],3)))</f>
        <v>2</v>
      </c>
      <c r="L18">
        <f t="shared" si="0"/>
        <v>3</v>
      </c>
      <c r="M18" t="str">
        <f t="shared" si="1"/>
        <v>malinowo-truskawkowy</v>
      </c>
      <c r="N18">
        <v>1</v>
      </c>
      <c r="O18">
        <f>owoce__2[[#This Row],[2]]</f>
        <v>345</v>
      </c>
    </row>
    <row r="19" spans="1:15" x14ac:dyDescent="0.25">
      <c r="A19" s="1">
        <v>43969</v>
      </c>
      <c r="B19">
        <v>232</v>
      </c>
      <c r="C19">
        <v>228</v>
      </c>
      <c r="D19">
        <v>107</v>
      </c>
      <c r="E19">
        <f>IF(E18&gt;=I18,E18-I18+owoce__2[[#This Row],[dostawa_malin]],E18+owoce__2[[#This Row],[dostawa_malin]])</f>
        <v>232</v>
      </c>
      <c r="F19">
        <f>IF(F18&gt;=I18,F18+owoce__2[[#This Row],[dostawa_truskawek]]-I18,owoce__2[[#This Row],[dostawa_truskawek]]+F18)</f>
        <v>436</v>
      </c>
      <c r="G19">
        <f>IF(G18&gt;=I18,G18+owoce__2[[#This Row],[dostawa_porzeczek]]-I18,G18+owoce__2[[#This Row],[dostawa_porzeczek]])</f>
        <v>291</v>
      </c>
      <c r="H19">
        <f>MAX(owoce__2[[#This Row],[magazyn_malin]:[magazyn_porzeczek]])</f>
        <v>436</v>
      </c>
      <c r="I19">
        <f>LARGE(owoce__2[[#This Row],[magazyn_malin]:[magazyn_porzeczek]],2)</f>
        <v>291</v>
      </c>
      <c r="J19">
        <f>IF(owoce__2[[#This Row],[magazyn_malin]]=owoce__2[[#This Row],[2]],1,IF(owoce__2[[#This Row],[2]]=owoce__2[[#This Row],[magazyn_truskawek]],2,IF(owoce__2[[#This Row],[2]]=owoce__2[[#This Row],[magazyn_porzeczek]],3)))</f>
        <v>3</v>
      </c>
      <c r="K19">
        <f>IF(owoce__2[[#This Row],[1]]=owoce__2[[#This Row],[magazyn_malin]],1,IF(owoce__2[[#This Row],[1]]=owoce__2[[#This Row],[magazyn_truskawek]],2,IF(owoce__2[[#This Row],[magazyn_porzeczek]]=owoce__2[[#This Row],[1]],3)))</f>
        <v>2</v>
      </c>
      <c r="L19">
        <f t="shared" si="0"/>
        <v>5</v>
      </c>
      <c r="M19" t="str">
        <f t="shared" si="1"/>
        <v>Truskawkowo-porzeczkowy</v>
      </c>
      <c r="N19">
        <v>1</v>
      </c>
      <c r="O19">
        <f>owoce__2[[#This Row],[2]]</f>
        <v>291</v>
      </c>
    </row>
    <row r="20" spans="1:15" x14ac:dyDescent="0.25">
      <c r="A20" s="1">
        <v>43970</v>
      </c>
      <c r="B20">
        <v>238</v>
      </c>
      <c r="C20">
        <v>394</v>
      </c>
      <c r="D20">
        <v>105</v>
      </c>
      <c r="E20">
        <f>IF(E19&gt;=I19,E19-I19+owoce__2[[#This Row],[dostawa_malin]],E19+owoce__2[[#This Row],[dostawa_malin]])</f>
        <v>470</v>
      </c>
      <c r="F20">
        <f>IF(F19&gt;=I19,F19+owoce__2[[#This Row],[dostawa_truskawek]]-I19,owoce__2[[#This Row],[dostawa_truskawek]]+F19)</f>
        <v>539</v>
      </c>
      <c r="G20">
        <f>IF(G19&gt;=I19,G19+owoce__2[[#This Row],[dostawa_porzeczek]]-I19,G19+owoce__2[[#This Row],[dostawa_porzeczek]])</f>
        <v>105</v>
      </c>
      <c r="H20">
        <f>MAX(owoce__2[[#This Row],[magazyn_malin]:[magazyn_porzeczek]])</f>
        <v>539</v>
      </c>
      <c r="I20">
        <f>LARGE(owoce__2[[#This Row],[magazyn_malin]:[magazyn_porzeczek]],2)</f>
        <v>470</v>
      </c>
      <c r="J20">
        <f>IF(owoce__2[[#This Row],[magazyn_malin]]=owoce__2[[#This Row],[2]],1,IF(owoce__2[[#This Row],[2]]=owoce__2[[#This Row],[magazyn_truskawek]],2,IF(owoce__2[[#This Row],[2]]=owoce__2[[#This Row],[magazyn_porzeczek]],3)))</f>
        <v>1</v>
      </c>
      <c r="K20">
        <f>IF(owoce__2[[#This Row],[1]]=owoce__2[[#This Row],[magazyn_malin]],1,IF(owoce__2[[#This Row],[1]]=owoce__2[[#This Row],[magazyn_truskawek]],2,IF(owoce__2[[#This Row],[magazyn_porzeczek]]=owoce__2[[#This Row],[1]],3)))</f>
        <v>2</v>
      </c>
      <c r="L20">
        <f t="shared" si="0"/>
        <v>3</v>
      </c>
      <c r="M20" t="str">
        <f t="shared" si="1"/>
        <v>malinowo-truskawkowy</v>
      </c>
      <c r="N20">
        <v>1</v>
      </c>
      <c r="O20">
        <f>owoce__2[[#This Row],[2]]</f>
        <v>470</v>
      </c>
    </row>
    <row r="21" spans="1:15" x14ac:dyDescent="0.25">
      <c r="A21" s="1">
        <v>43971</v>
      </c>
      <c r="B21">
        <v>378</v>
      </c>
      <c r="C21">
        <v>311</v>
      </c>
      <c r="D21">
        <v>110</v>
      </c>
      <c r="E21">
        <f>IF(E20&gt;=I20,E20-I20+owoce__2[[#This Row],[dostawa_malin]],E20+owoce__2[[#This Row],[dostawa_malin]])</f>
        <v>378</v>
      </c>
      <c r="F21">
        <f>IF(F20&gt;=I20,F20+owoce__2[[#This Row],[dostawa_truskawek]]-I20,owoce__2[[#This Row],[dostawa_truskawek]]+F20)</f>
        <v>380</v>
      </c>
      <c r="G21">
        <f>IF(G20&gt;=I20,G20+owoce__2[[#This Row],[dostawa_porzeczek]]-I20,G20+owoce__2[[#This Row],[dostawa_porzeczek]])</f>
        <v>215</v>
      </c>
      <c r="H21">
        <f>MAX(owoce__2[[#This Row],[magazyn_malin]:[magazyn_porzeczek]])</f>
        <v>380</v>
      </c>
      <c r="I21">
        <f>LARGE(owoce__2[[#This Row],[magazyn_malin]:[magazyn_porzeczek]],2)</f>
        <v>378</v>
      </c>
      <c r="J21">
        <f>IF(owoce__2[[#This Row],[magazyn_malin]]=owoce__2[[#This Row],[2]],1,IF(owoce__2[[#This Row],[2]]=owoce__2[[#This Row],[magazyn_truskawek]],2,IF(owoce__2[[#This Row],[2]]=owoce__2[[#This Row],[magazyn_porzeczek]],3)))</f>
        <v>1</v>
      </c>
      <c r="K21">
        <f>IF(owoce__2[[#This Row],[1]]=owoce__2[[#This Row],[magazyn_malin]],1,IF(owoce__2[[#This Row],[1]]=owoce__2[[#This Row],[magazyn_truskawek]],2,IF(owoce__2[[#This Row],[magazyn_porzeczek]]=owoce__2[[#This Row],[1]],3)))</f>
        <v>2</v>
      </c>
      <c r="L21">
        <f t="shared" si="0"/>
        <v>3</v>
      </c>
      <c r="M21" t="str">
        <f t="shared" si="1"/>
        <v>malinowo-truskawkowy</v>
      </c>
      <c r="N21">
        <v>1</v>
      </c>
      <c r="O21">
        <f>owoce__2[[#This Row],[2]]</f>
        <v>378</v>
      </c>
    </row>
    <row r="22" spans="1:15" x14ac:dyDescent="0.25">
      <c r="A22" s="1">
        <v>43972</v>
      </c>
      <c r="B22">
        <v>281</v>
      </c>
      <c r="C22">
        <v>354</v>
      </c>
      <c r="D22">
        <v>121</v>
      </c>
      <c r="E22">
        <f>IF(E21&gt;=I21,E21-I21+owoce__2[[#This Row],[dostawa_malin]],E21+owoce__2[[#This Row],[dostawa_malin]])</f>
        <v>281</v>
      </c>
      <c r="F22">
        <f>IF(F21&gt;=I21,F21+owoce__2[[#This Row],[dostawa_truskawek]]-I21,owoce__2[[#This Row],[dostawa_truskawek]]+F21)</f>
        <v>356</v>
      </c>
      <c r="G22">
        <f>IF(G21&gt;=I21,G21+owoce__2[[#This Row],[dostawa_porzeczek]]-I21,G21+owoce__2[[#This Row],[dostawa_porzeczek]])</f>
        <v>336</v>
      </c>
      <c r="H22">
        <f>MAX(owoce__2[[#This Row],[magazyn_malin]:[magazyn_porzeczek]])</f>
        <v>356</v>
      </c>
      <c r="I22">
        <f>LARGE(owoce__2[[#This Row],[magazyn_malin]:[magazyn_porzeczek]],2)</f>
        <v>336</v>
      </c>
      <c r="J22">
        <f>IF(owoce__2[[#This Row],[magazyn_malin]]=owoce__2[[#This Row],[2]],1,IF(owoce__2[[#This Row],[2]]=owoce__2[[#This Row],[magazyn_truskawek]],2,IF(owoce__2[[#This Row],[2]]=owoce__2[[#This Row],[magazyn_porzeczek]],3)))</f>
        <v>3</v>
      </c>
      <c r="K22">
        <f>IF(owoce__2[[#This Row],[1]]=owoce__2[[#This Row],[magazyn_malin]],1,IF(owoce__2[[#This Row],[1]]=owoce__2[[#This Row],[magazyn_truskawek]],2,IF(owoce__2[[#This Row],[magazyn_porzeczek]]=owoce__2[[#This Row],[1]],3)))</f>
        <v>2</v>
      </c>
      <c r="L22">
        <f t="shared" si="0"/>
        <v>5</v>
      </c>
      <c r="M22" t="str">
        <f t="shared" si="1"/>
        <v>Truskawkowo-porzeczkowy</v>
      </c>
      <c r="N22">
        <v>1</v>
      </c>
      <c r="O22">
        <f>owoce__2[[#This Row],[2]]</f>
        <v>336</v>
      </c>
    </row>
    <row r="23" spans="1:15" x14ac:dyDescent="0.25">
      <c r="A23" s="1">
        <v>43973</v>
      </c>
      <c r="B23">
        <v>390</v>
      </c>
      <c r="C23">
        <v>267</v>
      </c>
      <c r="D23">
        <v>124</v>
      </c>
      <c r="E23">
        <f>IF(E22&gt;=I22,E22-I22+owoce__2[[#This Row],[dostawa_malin]],E22+owoce__2[[#This Row],[dostawa_malin]])</f>
        <v>671</v>
      </c>
      <c r="F23">
        <f>IF(F22&gt;=I22,F22+owoce__2[[#This Row],[dostawa_truskawek]]-I22,owoce__2[[#This Row],[dostawa_truskawek]]+F22)</f>
        <v>287</v>
      </c>
      <c r="G23">
        <f>IF(G22&gt;=I22,G22+owoce__2[[#This Row],[dostawa_porzeczek]]-I22,G22+owoce__2[[#This Row],[dostawa_porzeczek]])</f>
        <v>124</v>
      </c>
      <c r="H23">
        <f>MAX(owoce__2[[#This Row],[magazyn_malin]:[magazyn_porzeczek]])</f>
        <v>671</v>
      </c>
      <c r="I23">
        <f>LARGE(owoce__2[[#This Row],[magazyn_malin]:[magazyn_porzeczek]],2)</f>
        <v>287</v>
      </c>
      <c r="J23">
        <f>IF(owoce__2[[#This Row],[magazyn_malin]]=owoce__2[[#This Row],[2]],1,IF(owoce__2[[#This Row],[2]]=owoce__2[[#This Row],[magazyn_truskawek]],2,IF(owoce__2[[#This Row],[2]]=owoce__2[[#This Row],[magazyn_porzeczek]],3)))</f>
        <v>2</v>
      </c>
      <c r="K23">
        <f>IF(owoce__2[[#This Row],[1]]=owoce__2[[#This Row],[magazyn_malin]],1,IF(owoce__2[[#This Row],[1]]=owoce__2[[#This Row],[magazyn_truskawek]],2,IF(owoce__2[[#This Row],[magazyn_porzeczek]]=owoce__2[[#This Row],[1]],3)))</f>
        <v>1</v>
      </c>
      <c r="L23">
        <f t="shared" si="0"/>
        <v>3</v>
      </c>
      <c r="M23" t="str">
        <f t="shared" si="1"/>
        <v>malinowo-truskawkowy</v>
      </c>
      <c r="N23">
        <v>1</v>
      </c>
      <c r="O23">
        <f>owoce__2[[#This Row],[2]]</f>
        <v>287</v>
      </c>
    </row>
    <row r="24" spans="1:15" x14ac:dyDescent="0.25">
      <c r="A24" s="1">
        <v>43974</v>
      </c>
      <c r="B24">
        <v>308</v>
      </c>
      <c r="C24">
        <v>337</v>
      </c>
      <c r="D24">
        <v>105</v>
      </c>
      <c r="E24">
        <f>IF(E23&gt;=I23,E23-I23+owoce__2[[#This Row],[dostawa_malin]],E23+owoce__2[[#This Row],[dostawa_malin]])</f>
        <v>692</v>
      </c>
      <c r="F24">
        <f>IF(F23&gt;=I23,F23+owoce__2[[#This Row],[dostawa_truskawek]]-I23,owoce__2[[#This Row],[dostawa_truskawek]]+F23)</f>
        <v>337</v>
      </c>
      <c r="G24">
        <f>IF(G23&gt;=I23,G23+owoce__2[[#This Row],[dostawa_porzeczek]]-I23,G23+owoce__2[[#This Row],[dostawa_porzeczek]])</f>
        <v>229</v>
      </c>
      <c r="H24">
        <f>MAX(owoce__2[[#This Row],[magazyn_malin]:[magazyn_porzeczek]])</f>
        <v>692</v>
      </c>
      <c r="I24">
        <f>LARGE(owoce__2[[#This Row],[magazyn_malin]:[magazyn_porzeczek]],2)</f>
        <v>337</v>
      </c>
      <c r="J24">
        <f>IF(owoce__2[[#This Row],[magazyn_malin]]=owoce__2[[#This Row],[2]],1,IF(owoce__2[[#This Row],[2]]=owoce__2[[#This Row],[magazyn_truskawek]],2,IF(owoce__2[[#This Row],[2]]=owoce__2[[#This Row],[magazyn_porzeczek]],3)))</f>
        <v>2</v>
      </c>
      <c r="K24">
        <f>IF(owoce__2[[#This Row],[1]]=owoce__2[[#This Row],[magazyn_malin]],1,IF(owoce__2[[#This Row],[1]]=owoce__2[[#This Row],[magazyn_truskawek]],2,IF(owoce__2[[#This Row],[magazyn_porzeczek]]=owoce__2[[#This Row],[1]],3)))</f>
        <v>1</v>
      </c>
      <c r="L24">
        <f t="shared" si="0"/>
        <v>3</v>
      </c>
      <c r="M24" t="str">
        <f t="shared" si="1"/>
        <v>malinowo-truskawkowy</v>
      </c>
      <c r="N24">
        <v>1</v>
      </c>
      <c r="O24">
        <f>owoce__2[[#This Row],[2]]</f>
        <v>337</v>
      </c>
    </row>
    <row r="25" spans="1:15" x14ac:dyDescent="0.25">
      <c r="A25" s="1">
        <v>43975</v>
      </c>
      <c r="B25">
        <v>391</v>
      </c>
      <c r="C25">
        <v>238</v>
      </c>
      <c r="D25">
        <v>113</v>
      </c>
      <c r="E25">
        <f>IF(E24&gt;=I24,E24-I24+owoce__2[[#This Row],[dostawa_malin]],E24+owoce__2[[#This Row],[dostawa_malin]])</f>
        <v>746</v>
      </c>
      <c r="F25">
        <f>IF(F24&gt;=I24,F24+owoce__2[[#This Row],[dostawa_truskawek]]-I24,owoce__2[[#This Row],[dostawa_truskawek]]+F24)</f>
        <v>238</v>
      </c>
      <c r="G25">
        <f>IF(G24&gt;=I24,G24+owoce__2[[#This Row],[dostawa_porzeczek]]-I24,G24+owoce__2[[#This Row],[dostawa_porzeczek]])</f>
        <v>342</v>
      </c>
      <c r="H25">
        <f>MAX(owoce__2[[#This Row],[magazyn_malin]:[magazyn_porzeczek]])</f>
        <v>746</v>
      </c>
      <c r="I25">
        <f>LARGE(owoce__2[[#This Row],[magazyn_malin]:[magazyn_porzeczek]],2)</f>
        <v>342</v>
      </c>
      <c r="J25">
        <f>IF(owoce__2[[#This Row],[magazyn_malin]]=owoce__2[[#This Row],[2]],1,IF(owoce__2[[#This Row],[2]]=owoce__2[[#This Row],[magazyn_truskawek]],2,IF(owoce__2[[#This Row],[2]]=owoce__2[[#This Row],[magazyn_porzeczek]],3)))</f>
        <v>3</v>
      </c>
      <c r="K25">
        <f>IF(owoce__2[[#This Row],[1]]=owoce__2[[#This Row],[magazyn_malin]],1,IF(owoce__2[[#This Row],[1]]=owoce__2[[#This Row],[magazyn_truskawek]],2,IF(owoce__2[[#This Row],[magazyn_porzeczek]]=owoce__2[[#This Row],[1]],3)))</f>
        <v>1</v>
      </c>
      <c r="L25">
        <f t="shared" si="0"/>
        <v>4</v>
      </c>
      <c r="M25" t="str">
        <f t="shared" si="1"/>
        <v>malinowo-porzeczkowy</v>
      </c>
      <c r="N25">
        <v>1</v>
      </c>
      <c r="O25">
        <f>owoce__2[[#This Row],[2]]</f>
        <v>342</v>
      </c>
    </row>
    <row r="26" spans="1:15" x14ac:dyDescent="0.25">
      <c r="A26" s="1">
        <v>43976</v>
      </c>
      <c r="B26">
        <v>241</v>
      </c>
      <c r="C26">
        <v>283</v>
      </c>
      <c r="D26">
        <v>140</v>
      </c>
      <c r="E26">
        <f>IF(E25&gt;=I25,E25-I25+owoce__2[[#This Row],[dostawa_malin]],E25+owoce__2[[#This Row],[dostawa_malin]])</f>
        <v>645</v>
      </c>
      <c r="F26">
        <f>IF(F25&gt;=I25,F25+owoce__2[[#This Row],[dostawa_truskawek]]-I25,owoce__2[[#This Row],[dostawa_truskawek]]+F25)</f>
        <v>521</v>
      </c>
      <c r="G26">
        <f>IF(G25&gt;=I25,G25+owoce__2[[#This Row],[dostawa_porzeczek]]-I25,G25+owoce__2[[#This Row],[dostawa_porzeczek]])</f>
        <v>140</v>
      </c>
      <c r="H26">
        <f>MAX(owoce__2[[#This Row],[magazyn_malin]:[magazyn_porzeczek]])</f>
        <v>645</v>
      </c>
      <c r="I26">
        <f>LARGE(owoce__2[[#This Row],[magazyn_malin]:[magazyn_porzeczek]],2)</f>
        <v>521</v>
      </c>
      <c r="J26">
        <f>IF(owoce__2[[#This Row],[magazyn_malin]]=owoce__2[[#This Row],[2]],1,IF(owoce__2[[#This Row],[2]]=owoce__2[[#This Row],[magazyn_truskawek]],2,IF(owoce__2[[#This Row],[2]]=owoce__2[[#This Row],[magazyn_porzeczek]],3)))</f>
        <v>2</v>
      </c>
      <c r="K26">
        <f>IF(owoce__2[[#This Row],[1]]=owoce__2[[#This Row],[magazyn_malin]],1,IF(owoce__2[[#This Row],[1]]=owoce__2[[#This Row],[magazyn_truskawek]],2,IF(owoce__2[[#This Row],[magazyn_porzeczek]]=owoce__2[[#This Row],[1]],3)))</f>
        <v>1</v>
      </c>
      <c r="L26">
        <f t="shared" si="0"/>
        <v>3</v>
      </c>
      <c r="M26" t="str">
        <f t="shared" si="1"/>
        <v>malinowo-truskawkowy</v>
      </c>
      <c r="N26">
        <v>1</v>
      </c>
      <c r="O26">
        <f>owoce__2[[#This Row],[2]]</f>
        <v>521</v>
      </c>
    </row>
    <row r="27" spans="1:15" x14ac:dyDescent="0.25">
      <c r="A27" s="1">
        <v>43977</v>
      </c>
      <c r="B27">
        <v>249</v>
      </c>
      <c r="C27">
        <v>275</v>
      </c>
      <c r="D27">
        <v>118</v>
      </c>
      <c r="E27">
        <f>IF(E26&gt;=I26,E26-I26+owoce__2[[#This Row],[dostawa_malin]],E26+owoce__2[[#This Row],[dostawa_malin]])</f>
        <v>373</v>
      </c>
      <c r="F27">
        <f>IF(F26&gt;=I26,F26+owoce__2[[#This Row],[dostawa_truskawek]]-I26,owoce__2[[#This Row],[dostawa_truskawek]]+F26)</f>
        <v>275</v>
      </c>
      <c r="G27">
        <f>IF(G26&gt;=I26,G26+owoce__2[[#This Row],[dostawa_porzeczek]]-I26,G26+owoce__2[[#This Row],[dostawa_porzeczek]])</f>
        <v>258</v>
      </c>
      <c r="H27">
        <f>MAX(owoce__2[[#This Row],[magazyn_malin]:[magazyn_porzeczek]])</f>
        <v>373</v>
      </c>
      <c r="I27">
        <f>LARGE(owoce__2[[#This Row],[magazyn_malin]:[magazyn_porzeczek]],2)</f>
        <v>275</v>
      </c>
      <c r="J27">
        <f>IF(owoce__2[[#This Row],[magazyn_malin]]=owoce__2[[#This Row],[2]],1,IF(owoce__2[[#This Row],[2]]=owoce__2[[#This Row],[magazyn_truskawek]],2,IF(owoce__2[[#This Row],[2]]=owoce__2[[#This Row],[magazyn_porzeczek]],3)))</f>
        <v>2</v>
      </c>
      <c r="K27">
        <f>IF(owoce__2[[#This Row],[1]]=owoce__2[[#This Row],[magazyn_malin]],1,IF(owoce__2[[#This Row],[1]]=owoce__2[[#This Row],[magazyn_truskawek]],2,IF(owoce__2[[#This Row],[magazyn_porzeczek]]=owoce__2[[#This Row],[1]],3)))</f>
        <v>1</v>
      </c>
      <c r="L27">
        <f t="shared" si="0"/>
        <v>3</v>
      </c>
      <c r="M27" t="str">
        <f t="shared" si="1"/>
        <v>malinowo-truskawkowy</v>
      </c>
      <c r="N27">
        <v>1</v>
      </c>
      <c r="O27">
        <f>owoce__2[[#This Row],[2]]</f>
        <v>275</v>
      </c>
    </row>
    <row r="28" spans="1:15" x14ac:dyDescent="0.25">
      <c r="A28" s="1">
        <v>43978</v>
      </c>
      <c r="B28">
        <v>298</v>
      </c>
      <c r="C28">
        <v>263</v>
      </c>
      <c r="D28">
        <v>145</v>
      </c>
      <c r="E28">
        <f>IF(E27&gt;=I27,E27-I27+owoce__2[[#This Row],[dostawa_malin]],E27+owoce__2[[#This Row],[dostawa_malin]])</f>
        <v>396</v>
      </c>
      <c r="F28">
        <f>IF(F27&gt;=I27,F27+owoce__2[[#This Row],[dostawa_truskawek]]-I27,owoce__2[[#This Row],[dostawa_truskawek]]+F27)</f>
        <v>263</v>
      </c>
      <c r="G28">
        <f>IF(G27&gt;=I27,G27+owoce__2[[#This Row],[dostawa_porzeczek]]-I27,G27+owoce__2[[#This Row],[dostawa_porzeczek]])</f>
        <v>403</v>
      </c>
      <c r="H28">
        <f>MAX(owoce__2[[#This Row],[magazyn_malin]:[magazyn_porzeczek]])</f>
        <v>403</v>
      </c>
      <c r="I28">
        <f>LARGE(owoce__2[[#This Row],[magazyn_malin]:[magazyn_porzeczek]],2)</f>
        <v>396</v>
      </c>
      <c r="J28">
        <f>IF(owoce__2[[#This Row],[magazyn_malin]]=owoce__2[[#This Row],[2]],1,IF(owoce__2[[#This Row],[2]]=owoce__2[[#This Row],[magazyn_truskawek]],2,IF(owoce__2[[#This Row],[2]]=owoce__2[[#This Row],[magazyn_porzeczek]],3)))</f>
        <v>1</v>
      </c>
      <c r="K28">
        <f>IF(owoce__2[[#This Row],[1]]=owoce__2[[#This Row],[magazyn_malin]],1,IF(owoce__2[[#This Row],[1]]=owoce__2[[#This Row],[magazyn_truskawek]],2,IF(owoce__2[[#This Row],[magazyn_porzeczek]]=owoce__2[[#This Row],[1]],3)))</f>
        <v>3</v>
      </c>
      <c r="L28">
        <f t="shared" si="0"/>
        <v>4</v>
      </c>
      <c r="M28" t="str">
        <f t="shared" si="1"/>
        <v>malinowo-porzeczkowy</v>
      </c>
      <c r="N28">
        <v>1</v>
      </c>
      <c r="O28">
        <f>owoce__2[[#This Row],[2]]</f>
        <v>396</v>
      </c>
    </row>
    <row r="29" spans="1:15" x14ac:dyDescent="0.25">
      <c r="A29" s="1">
        <v>43979</v>
      </c>
      <c r="B29">
        <v>254</v>
      </c>
      <c r="C29">
        <v>241</v>
      </c>
      <c r="D29">
        <v>149</v>
      </c>
      <c r="E29">
        <f>IF(E28&gt;=I28,E28-I28+owoce__2[[#This Row],[dostawa_malin]],E28+owoce__2[[#This Row],[dostawa_malin]])</f>
        <v>254</v>
      </c>
      <c r="F29">
        <f>IF(F28&gt;=I28,F28+owoce__2[[#This Row],[dostawa_truskawek]]-I28,owoce__2[[#This Row],[dostawa_truskawek]]+F28)</f>
        <v>504</v>
      </c>
      <c r="G29">
        <f>IF(G28&gt;=I28,G28+owoce__2[[#This Row],[dostawa_porzeczek]]-I28,G28+owoce__2[[#This Row],[dostawa_porzeczek]])</f>
        <v>156</v>
      </c>
      <c r="H29">
        <f>MAX(owoce__2[[#This Row],[magazyn_malin]:[magazyn_porzeczek]])</f>
        <v>504</v>
      </c>
      <c r="I29">
        <f>LARGE(owoce__2[[#This Row],[magazyn_malin]:[magazyn_porzeczek]],2)</f>
        <v>254</v>
      </c>
      <c r="J29">
        <f>IF(owoce__2[[#This Row],[magazyn_malin]]=owoce__2[[#This Row],[2]],1,IF(owoce__2[[#This Row],[2]]=owoce__2[[#This Row],[magazyn_truskawek]],2,IF(owoce__2[[#This Row],[2]]=owoce__2[[#This Row],[magazyn_porzeczek]],3)))</f>
        <v>1</v>
      </c>
      <c r="K29">
        <f>IF(owoce__2[[#This Row],[1]]=owoce__2[[#This Row],[magazyn_malin]],1,IF(owoce__2[[#This Row],[1]]=owoce__2[[#This Row],[magazyn_truskawek]],2,IF(owoce__2[[#This Row],[magazyn_porzeczek]]=owoce__2[[#This Row],[1]],3)))</f>
        <v>2</v>
      </c>
      <c r="L29">
        <f t="shared" si="0"/>
        <v>3</v>
      </c>
      <c r="M29" t="str">
        <f t="shared" si="1"/>
        <v>malinowo-truskawkowy</v>
      </c>
      <c r="N29">
        <v>1</v>
      </c>
      <c r="O29">
        <f>owoce__2[[#This Row],[2]]</f>
        <v>254</v>
      </c>
    </row>
    <row r="30" spans="1:15" x14ac:dyDescent="0.25">
      <c r="A30" s="1">
        <v>43980</v>
      </c>
      <c r="B30">
        <v>329</v>
      </c>
      <c r="C30">
        <v>323</v>
      </c>
      <c r="D30">
        <v>134</v>
      </c>
      <c r="E30">
        <f>IF(E29&gt;=I29,E29-I29+owoce__2[[#This Row],[dostawa_malin]],E29+owoce__2[[#This Row],[dostawa_malin]])</f>
        <v>329</v>
      </c>
      <c r="F30">
        <f>IF(F29&gt;=I29,F29+owoce__2[[#This Row],[dostawa_truskawek]]-I29,owoce__2[[#This Row],[dostawa_truskawek]]+F29)</f>
        <v>573</v>
      </c>
      <c r="G30">
        <f>IF(G29&gt;=I29,G29+owoce__2[[#This Row],[dostawa_porzeczek]]-I29,G29+owoce__2[[#This Row],[dostawa_porzeczek]])</f>
        <v>290</v>
      </c>
      <c r="H30">
        <f>MAX(owoce__2[[#This Row],[magazyn_malin]:[magazyn_porzeczek]])</f>
        <v>573</v>
      </c>
      <c r="I30">
        <f>LARGE(owoce__2[[#This Row],[magazyn_malin]:[magazyn_porzeczek]],2)</f>
        <v>329</v>
      </c>
      <c r="J30">
        <f>IF(owoce__2[[#This Row],[magazyn_malin]]=owoce__2[[#This Row],[2]],1,IF(owoce__2[[#This Row],[2]]=owoce__2[[#This Row],[magazyn_truskawek]],2,IF(owoce__2[[#This Row],[2]]=owoce__2[[#This Row],[magazyn_porzeczek]],3)))</f>
        <v>1</v>
      </c>
      <c r="K30">
        <f>IF(owoce__2[[#This Row],[1]]=owoce__2[[#This Row],[magazyn_malin]],1,IF(owoce__2[[#This Row],[1]]=owoce__2[[#This Row],[magazyn_truskawek]],2,IF(owoce__2[[#This Row],[magazyn_porzeczek]]=owoce__2[[#This Row],[1]],3)))</f>
        <v>2</v>
      </c>
      <c r="L30">
        <f t="shared" si="0"/>
        <v>3</v>
      </c>
      <c r="M30" t="str">
        <f t="shared" si="1"/>
        <v>malinowo-truskawkowy</v>
      </c>
      <c r="N30">
        <v>1</v>
      </c>
      <c r="O30">
        <f>owoce__2[[#This Row],[2]]</f>
        <v>329</v>
      </c>
    </row>
    <row r="31" spans="1:15" x14ac:dyDescent="0.25">
      <c r="A31" s="1">
        <v>43981</v>
      </c>
      <c r="B31">
        <v>213</v>
      </c>
      <c r="C31">
        <v>221</v>
      </c>
      <c r="D31">
        <v>119</v>
      </c>
      <c r="E31">
        <f>IF(E30&gt;=I30,E30-I30+owoce__2[[#This Row],[dostawa_malin]],E30+owoce__2[[#This Row],[dostawa_malin]])</f>
        <v>213</v>
      </c>
      <c r="F31">
        <f>IF(F30&gt;=I30,F30+owoce__2[[#This Row],[dostawa_truskawek]]-I30,owoce__2[[#This Row],[dostawa_truskawek]]+F30)</f>
        <v>465</v>
      </c>
      <c r="G31">
        <f>IF(G30&gt;=I30,G30+owoce__2[[#This Row],[dostawa_porzeczek]]-I30,G30+owoce__2[[#This Row],[dostawa_porzeczek]])</f>
        <v>409</v>
      </c>
      <c r="H31">
        <f>MAX(owoce__2[[#This Row],[magazyn_malin]:[magazyn_porzeczek]])</f>
        <v>465</v>
      </c>
      <c r="I31">
        <f>LARGE(owoce__2[[#This Row],[magazyn_malin]:[magazyn_porzeczek]],2)</f>
        <v>409</v>
      </c>
      <c r="J31">
        <f>IF(owoce__2[[#This Row],[magazyn_malin]]=owoce__2[[#This Row],[2]],1,IF(owoce__2[[#This Row],[2]]=owoce__2[[#This Row],[magazyn_truskawek]],2,IF(owoce__2[[#This Row],[2]]=owoce__2[[#This Row],[magazyn_porzeczek]],3)))</f>
        <v>3</v>
      </c>
      <c r="K31">
        <f>IF(owoce__2[[#This Row],[1]]=owoce__2[[#This Row],[magazyn_malin]],1,IF(owoce__2[[#This Row],[1]]=owoce__2[[#This Row],[magazyn_truskawek]],2,IF(owoce__2[[#This Row],[magazyn_porzeczek]]=owoce__2[[#This Row],[1]],3)))</f>
        <v>2</v>
      </c>
      <c r="L31">
        <f t="shared" si="0"/>
        <v>5</v>
      </c>
      <c r="M31" t="str">
        <f t="shared" si="1"/>
        <v>Truskawkowo-porzeczkowy</v>
      </c>
      <c r="N31">
        <v>1</v>
      </c>
      <c r="O31">
        <f>owoce__2[[#This Row],[2]]</f>
        <v>409</v>
      </c>
    </row>
    <row r="32" spans="1:15" x14ac:dyDescent="0.25">
      <c r="A32" s="1">
        <v>43982</v>
      </c>
      <c r="B32">
        <v>294</v>
      </c>
      <c r="C32">
        <v>326</v>
      </c>
      <c r="D32">
        <v>145</v>
      </c>
      <c r="E32">
        <f>IF(E31&gt;=I31,E31-I31+owoce__2[[#This Row],[dostawa_malin]],E31+owoce__2[[#This Row],[dostawa_malin]])</f>
        <v>507</v>
      </c>
      <c r="F32">
        <f>IF(F31&gt;=I31,F31+owoce__2[[#This Row],[dostawa_truskawek]]-I31,owoce__2[[#This Row],[dostawa_truskawek]]+F31)</f>
        <v>382</v>
      </c>
      <c r="G32">
        <f>IF(G31&gt;=I31,G31+owoce__2[[#This Row],[dostawa_porzeczek]]-I31,G31+owoce__2[[#This Row],[dostawa_porzeczek]])</f>
        <v>145</v>
      </c>
      <c r="H32">
        <f>MAX(owoce__2[[#This Row],[magazyn_malin]:[magazyn_porzeczek]])</f>
        <v>507</v>
      </c>
      <c r="I32">
        <f>LARGE(owoce__2[[#This Row],[magazyn_malin]:[magazyn_porzeczek]],2)</f>
        <v>382</v>
      </c>
      <c r="J32">
        <f>IF(owoce__2[[#This Row],[magazyn_malin]]=owoce__2[[#This Row],[2]],1,IF(owoce__2[[#This Row],[2]]=owoce__2[[#This Row],[magazyn_truskawek]],2,IF(owoce__2[[#This Row],[2]]=owoce__2[[#This Row],[magazyn_porzeczek]],3)))</f>
        <v>2</v>
      </c>
      <c r="K32">
        <f>IF(owoce__2[[#This Row],[1]]=owoce__2[[#This Row],[magazyn_malin]],1,IF(owoce__2[[#This Row],[1]]=owoce__2[[#This Row],[magazyn_truskawek]],2,IF(owoce__2[[#This Row],[magazyn_porzeczek]]=owoce__2[[#This Row],[1]],3)))</f>
        <v>1</v>
      </c>
      <c r="L32">
        <f t="shared" si="0"/>
        <v>3</v>
      </c>
      <c r="M32" t="str">
        <f t="shared" si="1"/>
        <v>malinowo-truskawkowy</v>
      </c>
      <c r="N32">
        <v>1</v>
      </c>
      <c r="O32">
        <f>owoce__2[[#This Row],[2]]</f>
        <v>382</v>
      </c>
    </row>
    <row r="33" spans="1:15" x14ac:dyDescent="0.25">
      <c r="A33" s="1">
        <v>43983</v>
      </c>
      <c r="B33">
        <v>225</v>
      </c>
      <c r="C33">
        <v>206</v>
      </c>
      <c r="D33">
        <v>122</v>
      </c>
      <c r="E33">
        <f>IF(E32&gt;=I32,E32-I32+owoce__2[[#This Row],[dostawa_malin]],E32+owoce__2[[#This Row],[dostawa_malin]])</f>
        <v>350</v>
      </c>
      <c r="F33">
        <f>IF(F32&gt;=I32,F32+owoce__2[[#This Row],[dostawa_truskawek]]-I32,owoce__2[[#This Row],[dostawa_truskawek]]+F32)</f>
        <v>206</v>
      </c>
      <c r="G33">
        <f>IF(G32&gt;=I32,G32+owoce__2[[#This Row],[dostawa_porzeczek]]-I32,G32+owoce__2[[#This Row],[dostawa_porzeczek]])</f>
        <v>267</v>
      </c>
      <c r="H33">
        <f>MAX(owoce__2[[#This Row],[magazyn_malin]:[magazyn_porzeczek]])</f>
        <v>350</v>
      </c>
      <c r="I33">
        <f>LARGE(owoce__2[[#This Row],[magazyn_malin]:[magazyn_porzeczek]],2)</f>
        <v>267</v>
      </c>
      <c r="J33">
        <f>IF(owoce__2[[#This Row],[magazyn_malin]]=owoce__2[[#This Row],[2]],1,IF(owoce__2[[#This Row],[2]]=owoce__2[[#This Row],[magazyn_truskawek]],2,IF(owoce__2[[#This Row],[2]]=owoce__2[[#This Row],[magazyn_porzeczek]],3)))</f>
        <v>3</v>
      </c>
      <c r="K33">
        <f>IF(owoce__2[[#This Row],[1]]=owoce__2[[#This Row],[magazyn_malin]],1,IF(owoce__2[[#This Row],[1]]=owoce__2[[#This Row],[magazyn_truskawek]],2,IF(owoce__2[[#This Row],[magazyn_porzeczek]]=owoce__2[[#This Row],[1]],3)))</f>
        <v>1</v>
      </c>
      <c r="L33">
        <f t="shared" si="0"/>
        <v>4</v>
      </c>
      <c r="M33" t="str">
        <f t="shared" si="1"/>
        <v>malinowo-porzeczkowy</v>
      </c>
      <c r="N33">
        <v>1</v>
      </c>
      <c r="O33">
        <f>owoce__2[[#This Row],[2]]</f>
        <v>267</v>
      </c>
    </row>
    <row r="34" spans="1:15" x14ac:dyDescent="0.25">
      <c r="A34" s="1">
        <v>43984</v>
      </c>
      <c r="B34">
        <v>264</v>
      </c>
      <c r="C34">
        <v>355</v>
      </c>
      <c r="D34">
        <v>134</v>
      </c>
      <c r="E34">
        <f>IF(E33&gt;=I33,E33-I33+owoce__2[[#This Row],[dostawa_malin]],E33+owoce__2[[#This Row],[dostawa_malin]])</f>
        <v>347</v>
      </c>
      <c r="F34">
        <f>IF(F33&gt;=I33,F33+owoce__2[[#This Row],[dostawa_truskawek]]-I33,owoce__2[[#This Row],[dostawa_truskawek]]+F33)</f>
        <v>561</v>
      </c>
      <c r="G34">
        <f>IF(G33&gt;=I33,G33+owoce__2[[#This Row],[dostawa_porzeczek]]-I33,G33+owoce__2[[#This Row],[dostawa_porzeczek]])</f>
        <v>134</v>
      </c>
      <c r="H34">
        <f>MAX(owoce__2[[#This Row],[magazyn_malin]:[magazyn_porzeczek]])</f>
        <v>561</v>
      </c>
      <c r="I34">
        <f>LARGE(owoce__2[[#This Row],[magazyn_malin]:[magazyn_porzeczek]],2)</f>
        <v>347</v>
      </c>
      <c r="J34">
        <f>IF(owoce__2[[#This Row],[magazyn_malin]]=owoce__2[[#This Row],[2]],1,IF(owoce__2[[#This Row],[2]]=owoce__2[[#This Row],[magazyn_truskawek]],2,IF(owoce__2[[#This Row],[2]]=owoce__2[[#This Row],[magazyn_porzeczek]],3)))</f>
        <v>1</v>
      </c>
      <c r="K34">
        <f>IF(owoce__2[[#This Row],[1]]=owoce__2[[#This Row],[magazyn_malin]],1,IF(owoce__2[[#This Row],[1]]=owoce__2[[#This Row],[magazyn_truskawek]],2,IF(owoce__2[[#This Row],[magazyn_porzeczek]]=owoce__2[[#This Row],[1]],3)))</f>
        <v>2</v>
      </c>
      <c r="L34">
        <f t="shared" si="0"/>
        <v>3</v>
      </c>
      <c r="M34" t="str">
        <f t="shared" si="1"/>
        <v>malinowo-truskawkowy</v>
      </c>
      <c r="N34">
        <v>1</v>
      </c>
      <c r="O34">
        <f>owoce__2[[#This Row],[2]]</f>
        <v>347</v>
      </c>
    </row>
    <row r="35" spans="1:15" x14ac:dyDescent="0.25">
      <c r="A35" s="1">
        <v>43985</v>
      </c>
      <c r="B35">
        <v>253</v>
      </c>
      <c r="C35">
        <v>271</v>
      </c>
      <c r="D35">
        <v>142</v>
      </c>
      <c r="E35">
        <f>IF(E34&gt;=I34,E34-I34+owoce__2[[#This Row],[dostawa_malin]],E34+owoce__2[[#This Row],[dostawa_malin]])</f>
        <v>253</v>
      </c>
      <c r="F35">
        <f>IF(F34&gt;=I34,F34+owoce__2[[#This Row],[dostawa_truskawek]]-I34,owoce__2[[#This Row],[dostawa_truskawek]]+F34)</f>
        <v>485</v>
      </c>
      <c r="G35">
        <f>IF(G34&gt;=I34,G34+owoce__2[[#This Row],[dostawa_porzeczek]]-I34,G34+owoce__2[[#This Row],[dostawa_porzeczek]])</f>
        <v>276</v>
      </c>
      <c r="H35">
        <f>MAX(owoce__2[[#This Row],[magazyn_malin]:[magazyn_porzeczek]])</f>
        <v>485</v>
      </c>
      <c r="I35">
        <f>LARGE(owoce__2[[#This Row],[magazyn_malin]:[magazyn_porzeczek]],2)</f>
        <v>276</v>
      </c>
      <c r="J35">
        <f>IF(owoce__2[[#This Row],[magazyn_malin]]=owoce__2[[#This Row],[2]],1,IF(owoce__2[[#This Row],[2]]=owoce__2[[#This Row],[magazyn_truskawek]],2,IF(owoce__2[[#This Row],[2]]=owoce__2[[#This Row],[magazyn_porzeczek]],3)))</f>
        <v>3</v>
      </c>
      <c r="K35">
        <f>IF(owoce__2[[#This Row],[1]]=owoce__2[[#This Row],[magazyn_malin]],1,IF(owoce__2[[#This Row],[1]]=owoce__2[[#This Row],[magazyn_truskawek]],2,IF(owoce__2[[#This Row],[magazyn_porzeczek]]=owoce__2[[#This Row],[1]],3)))</f>
        <v>2</v>
      </c>
      <c r="L35">
        <f t="shared" si="0"/>
        <v>5</v>
      </c>
      <c r="M35" t="str">
        <f t="shared" si="1"/>
        <v>Truskawkowo-porzeczkowy</v>
      </c>
      <c r="N35">
        <v>1</v>
      </c>
      <c r="O35">
        <f>owoce__2[[#This Row],[2]]</f>
        <v>276</v>
      </c>
    </row>
    <row r="36" spans="1:15" x14ac:dyDescent="0.25">
      <c r="A36" s="1">
        <v>43986</v>
      </c>
      <c r="B36">
        <v>352</v>
      </c>
      <c r="C36">
        <v>207</v>
      </c>
      <c r="D36">
        <v>125</v>
      </c>
      <c r="E36">
        <f>IF(E35&gt;=I35,E35-I35+owoce__2[[#This Row],[dostawa_malin]],E35+owoce__2[[#This Row],[dostawa_malin]])</f>
        <v>605</v>
      </c>
      <c r="F36">
        <f>IF(F35&gt;=I35,F35+owoce__2[[#This Row],[dostawa_truskawek]]-I35,owoce__2[[#This Row],[dostawa_truskawek]]+F35)</f>
        <v>416</v>
      </c>
      <c r="G36">
        <f>IF(G35&gt;=I35,G35+owoce__2[[#This Row],[dostawa_porzeczek]]-I35,G35+owoce__2[[#This Row],[dostawa_porzeczek]])</f>
        <v>125</v>
      </c>
      <c r="H36">
        <f>MAX(owoce__2[[#This Row],[magazyn_malin]:[magazyn_porzeczek]])</f>
        <v>605</v>
      </c>
      <c r="I36">
        <f>LARGE(owoce__2[[#This Row],[magazyn_malin]:[magazyn_porzeczek]],2)</f>
        <v>416</v>
      </c>
      <c r="J36">
        <f>IF(owoce__2[[#This Row],[magazyn_malin]]=owoce__2[[#This Row],[2]],1,IF(owoce__2[[#This Row],[2]]=owoce__2[[#This Row],[magazyn_truskawek]],2,IF(owoce__2[[#This Row],[2]]=owoce__2[[#This Row],[magazyn_porzeczek]],3)))</f>
        <v>2</v>
      </c>
      <c r="K36">
        <f>IF(owoce__2[[#This Row],[1]]=owoce__2[[#This Row],[magazyn_malin]],1,IF(owoce__2[[#This Row],[1]]=owoce__2[[#This Row],[magazyn_truskawek]],2,IF(owoce__2[[#This Row],[magazyn_porzeczek]]=owoce__2[[#This Row],[1]],3)))</f>
        <v>1</v>
      </c>
      <c r="L36">
        <f t="shared" si="0"/>
        <v>3</v>
      </c>
      <c r="M36" t="str">
        <f t="shared" si="1"/>
        <v>malinowo-truskawkowy</v>
      </c>
      <c r="N36">
        <v>1</v>
      </c>
      <c r="O36">
        <f>owoce__2[[#This Row],[2]]</f>
        <v>416</v>
      </c>
    </row>
    <row r="37" spans="1:15" x14ac:dyDescent="0.25">
      <c r="A37" s="1">
        <v>43987</v>
      </c>
      <c r="B37">
        <v>269</v>
      </c>
      <c r="C37">
        <v>248</v>
      </c>
      <c r="D37">
        <v>137</v>
      </c>
      <c r="E37">
        <f>IF(E36&gt;=I36,E36-I36+owoce__2[[#This Row],[dostawa_malin]],E36+owoce__2[[#This Row],[dostawa_malin]])</f>
        <v>458</v>
      </c>
      <c r="F37">
        <f>IF(F36&gt;=I36,F36+owoce__2[[#This Row],[dostawa_truskawek]]-I36,owoce__2[[#This Row],[dostawa_truskawek]]+F36)</f>
        <v>248</v>
      </c>
      <c r="G37">
        <f>IF(G36&gt;=I36,G36+owoce__2[[#This Row],[dostawa_porzeczek]]-I36,G36+owoce__2[[#This Row],[dostawa_porzeczek]])</f>
        <v>262</v>
      </c>
      <c r="H37">
        <f>MAX(owoce__2[[#This Row],[magazyn_malin]:[magazyn_porzeczek]])</f>
        <v>458</v>
      </c>
      <c r="I37">
        <f>LARGE(owoce__2[[#This Row],[magazyn_malin]:[magazyn_porzeczek]],2)</f>
        <v>262</v>
      </c>
      <c r="J37">
        <f>IF(owoce__2[[#This Row],[magazyn_malin]]=owoce__2[[#This Row],[2]],1,IF(owoce__2[[#This Row],[2]]=owoce__2[[#This Row],[magazyn_truskawek]],2,IF(owoce__2[[#This Row],[2]]=owoce__2[[#This Row],[magazyn_porzeczek]],3)))</f>
        <v>3</v>
      </c>
      <c r="K37">
        <f>IF(owoce__2[[#This Row],[1]]=owoce__2[[#This Row],[magazyn_malin]],1,IF(owoce__2[[#This Row],[1]]=owoce__2[[#This Row],[magazyn_truskawek]],2,IF(owoce__2[[#This Row],[magazyn_porzeczek]]=owoce__2[[#This Row],[1]],3)))</f>
        <v>1</v>
      </c>
      <c r="L37">
        <f t="shared" si="0"/>
        <v>4</v>
      </c>
      <c r="M37" t="str">
        <f t="shared" si="1"/>
        <v>malinowo-porzeczkowy</v>
      </c>
      <c r="N37">
        <v>1</v>
      </c>
      <c r="O37">
        <f>owoce__2[[#This Row],[2]]</f>
        <v>262</v>
      </c>
    </row>
    <row r="38" spans="1:15" x14ac:dyDescent="0.25">
      <c r="A38" s="1">
        <v>43988</v>
      </c>
      <c r="B38">
        <v>242</v>
      </c>
      <c r="C38">
        <v>247</v>
      </c>
      <c r="D38">
        <v>125</v>
      </c>
      <c r="E38">
        <f>IF(E37&gt;=I37,E37-I37+owoce__2[[#This Row],[dostawa_malin]],E37+owoce__2[[#This Row],[dostawa_malin]])</f>
        <v>438</v>
      </c>
      <c r="F38">
        <f>IF(F37&gt;=I37,F37+owoce__2[[#This Row],[dostawa_truskawek]]-I37,owoce__2[[#This Row],[dostawa_truskawek]]+F37)</f>
        <v>495</v>
      </c>
      <c r="G38">
        <f>IF(G37&gt;=I37,G37+owoce__2[[#This Row],[dostawa_porzeczek]]-I37,G37+owoce__2[[#This Row],[dostawa_porzeczek]])</f>
        <v>125</v>
      </c>
      <c r="H38">
        <f>MAX(owoce__2[[#This Row],[magazyn_malin]:[magazyn_porzeczek]])</f>
        <v>495</v>
      </c>
      <c r="I38">
        <f>LARGE(owoce__2[[#This Row],[magazyn_malin]:[magazyn_porzeczek]],2)</f>
        <v>438</v>
      </c>
      <c r="J38">
        <f>IF(owoce__2[[#This Row],[magazyn_malin]]=owoce__2[[#This Row],[2]],1,IF(owoce__2[[#This Row],[2]]=owoce__2[[#This Row],[magazyn_truskawek]],2,IF(owoce__2[[#This Row],[2]]=owoce__2[[#This Row],[magazyn_porzeczek]],3)))</f>
        <v>1</v>
      </c>
      <c r="K38">
        <f>IF(owoce__2[[#This Row],[1]]=owoce__2[[#This Row],[magazyn_malin]],1,IF(owoce__2[[#This Row],[1]]=owoce__2[[#This Row],[magazyn_truskawek]],2,IF(owoce__2[[#This Row],[magazyn_porzeczek]]=owoce__2[[#This Row],[1]],3)))</f>
        <v>2</v>
      </c>
      <c r="L38">
        <f t="shared" si="0"/>
        <v>3</v>
      </c>
      <c r="M38" t="str">
        <f t="shared" si="1"/>
        <v>malinowo-truskawkowy</v>
      </c>
      <c r="N38">
        <v>1</v>
      </c>
      <c r="O38">
        <f>owoce__2[[#This Row],[2]]</f>
        <v>438</v>
      </c>
    </row>
    <row r="39" spans="1:15" x14ac:dyDescent="0.25">
      <c r="A39" s="1">
        <v>43989</v>
      </c>
      <c r="B39">
        <v>327</v>
      </c>
      <c r="C39">
        <v>262</v>
      </c>
      <c r="D39">
        <v>103</v>
      </c>
      <c r="E39">
        <f>IF(E38&gt;=I38,E38-I38+owoce__2[[#This Row],[dostawa_malin]],E38+owoce__2[[#This Row],[dostawa_malin]])</f>
        <v>327</v>
      </c>
      <c r="F39">
        <f>IF(F38&gt;=I38,F38+owoce__2[[#This Row],[dostawa_truskawek]]-I38,owoce__2[[#This Row],[dostawa_truskawek]]+F38)</f>
        <v>319</v>
      </c>
      <c r="G39">
        <f>IF(G38&gt;=I38,G38+owoce__2[[#This Row],[dostawa_porzeczek]]-I38,G38+owoce__2[[#This Row],[dostawa_porzeczek]])</f>
        <v>228</v>
      </c>
      <c r="H39">
        <f>MAX(owoce__2[[#This Row],[magazyn_malin]:[magazyn_porzeczek]])</f>
        <v>327</v>
      </c>
      <c r="I39">
        <f>LARGE(owoce__2[[#This Row],[magazyn_malin]:[magazyn_porzeczek]],2)</f>
        <v>319</v>
      </c>
      <c r="J39">
        <f>IF(owoce__2[[#This Row],[magazyn_malin]]=owoce__2[[#This Row],[2]],1,IF(owoce__2[[#This Row],[2]]=owoce__2[[#This Row],[magazyn_truskawek]],2,IF(owoce__2[[#This Row],[2]]=owoce__2[[#This Row],[magazyn_porzeczek]],3)))</f>
        <v>2</v>
      </c>
      <c r="K39">
        <f>IF(owoce__2[[#This Row],[1]]=owoce__2[[#This Row],[magazyn_malin]],1,IF(owoce__2[[#This Row],[1]]=owoce__2[[#This Row],[magazyn_truskawek]],2,IF(owoce__2[[#This Row],[magazyn_porzeczek]]=owoce__2[[#This Row],[1]],3)))</f>
        <v>1</v>
      </c>
      <c r="L39">
        <f t="shared" si="0"/>
        <v>3</v>
      </c>
      <c r="M39" t="str">
        <f t="shared" si="1"/>
        <v>malinowo-truskawkowy</v>
      </c>
      <c r="N39">
        <v>1</v>
      </c>
      <c r="O39">
        <f>owoce__2[[#This Row],[2]]</f>
        <v>319</v>
      </c>
    </row>
    <row r="40" spans="1:15" x14ac:dyDescent="0.25">
      <c r="A40" s="1">
        <v>43990</v>
      </c>
      <c r="B40">
        <v>316</v>
      </c>
      <c r="C40">
        <v>253</v>
      </c>
      <c r="D40">
        <v>134</v>
      </c>
      <c r="E40">
        <f>IF(E39&gt;=I39,E39-I39+owoce__2[[#This Row],[dostawa_malin]],E39+owoce__2[[#This Row],[dostawa_malin]])</f>
        <v>324</v>
      </c>
      <c r="F40">
        <f>IF(F39&gt;=I39,F39+owoce__2[[#This Row],[dostawa_truskawek]]-I39,owoce__2[[#This Row],[dostawa_truskawek]]+F39)</f>
        <v>253</v>
      </c>
      <c r="G40">
        <f>IF(G39&gt;=I39,G39+owoce__2[[#This Row],[dostawa_porzeczek]]-I39,G39+owoce__2[[#This Row],[dostawa_porzeczek]])</f>
        <v>362</v>
      </c>
      <c r="H40">
        <f>MAX(owoce__2[[#This Row],[magazyn_malin]:[magazyn_porzeczek]])</f>
        <v>362</v>
      </c>
      <c r="I40">
        <f>LARGE(owoce__2[[#This Row],[magazyn_malin]:[magazyn_porzeczek]],2)</f>
        <v>324</v>
      </c>
      <c r="J40">
        <f>IF(owoce__2[[#This Row],[magazyn_malin]]=owoce__2[[#This Row],[2]],1,IF(owoce__2[[#This Row],[2]]=owoce__2[[#This Row],[magazyn_truskawek]],2,IF(owoce__2[[#This Row],[2]]=owoce__2[[#This Row],[magazyn_porzeczek]],3)))</f>
        <v>1</v>
      </c>
      <c r="K40">
        <f>IF(owoce__2[[#This Row],[1]]=owoce__2[[#This Row],[magazyn_malin]],1,IF(owoce__2[[#This Row],[1]]=owoce__2[[#This Row],[magazyn_truskawek]],2,IF(owoce__2[[#This Row],[magazyn_porzeczek]]=owoce__2[[#This Row],[1]],3)))</f>
        <v>3</v>
      </c>
      <c r="L40">
        <f t="shared" si="0"/>
        <v>4</v>
      </c>
      <c r="M40" t="str">
        <f t="shared" si="1"/>
        <v>malinowo-porzeczkowy</v>
      </c>
      <c r="N40">
        <v>1</v>
      </c>
      <c r="O40">
        <f>owoce__2[[#This Row],[2]]</f>
        <v>324</v>
      </c>
    </row>
    <row r="41" spans="1:15" x14ac:dyDescent="0.25">
      <c r="A41" s="1">
        <v>43991</v>
      </c>
      <c r="B41">
        <v>294</v>
      </c>
      <c r="C41">
        <v>249</v>
      </c>
      <c r="D41">
        <v>137</v>
      </c>
      <c r="E41">
        <f>IF(E40&gt;=I40,E40-I40+owoce__2[[#This Row],[dostawa_malin]],E40+owoce__2[[#This Row],[dostawa_malin]])</f>
        <v>294</v>
      </c>
      <c r="F41">
        <f>IF(F40&gt;=I40,F40+owoce__2[[#This Row],[dostawa_truskawek]]-I40,owoce__2[[#This Row],[dostawa_truskawek]]+F40)</f>
        <v>502</v>
      </c>
      <c r="G41">
        <f>IF(G40&gt;=I40,G40+owoce__2[[#This Row],[dostawa_porzeczek]]-I40,G40+owoce__2[[#This Row],[dostawa_porzeczek]])</f>
        <v>175</v>
      </c>
      <c r="H41">
        <f>MAX(owoce__2[[#This Row],[magazyn_malin]:[magazyn_porzeczek]])</f>
        <v>502</v>
      </c>
      <c r="I41">
        <f>LARGE(owoce__2[[#This Row],[magazyn_malin]:[magazyn_porzeczek]],2)</f>
        <v>294</v>
      </c>
      <c r="J41">
        <f>IF(owoce__2[[#This Row],[magazyn_malin]]=owoce__2[[#This Row],[2]],1,IF(owoce__2[[#This Row],[2]]=owoce__2[[#This Row],[magazyn_truskawek]],2,IF(owoce__2[[#This Row],[2]]=owoce__2[[#This Row],[magazyn_porzeczek]],3)))</f>
        <v>1</v>
      </c>
      <c r="K41">
        <f>IF(owoce__2[[#This Row],[1]]=owoce__2[[#This Row],[magazyn_malin]],1,IF(owoce__2[[#This Row],[1]]=owoce__2[[#This Row],[magazyn_truskawek]],2,IF(owoce__2[[#This Row],[magazyn_porzeczek]]=owoce__2[[#This Row],[1]],3)))</f>
        <v>2</v>
      </c>
      <c r="L41">
        <f t="shared" si="0"/>
        <v>3</v>
      </c>
      <c r="M41" t="str">
        <f t="shared" si="1"/>
        <v>malinowo-truskawkowy</v>
      </c>
      <c r="N41">
        <v>1</v>
      </c>
      <c r="O41">
        <f>owoce__2[[#This Row],[2]]</f>
        <v>294</v>
      </c>
    </row>
    <row r="42" spans="1:15" x14ac:dyDescent="0.25">
      <c r="A42" s="1">
        <v>43992</v>
      </c>
      <c r="B42">
        <v>270</v>
      </c>
      <c r="C42">
        <v>206</v>
      </c>
      <c r="D42">
        <v>146</v>
      </c>
      <c r="E42">
        <f>IF(E41&gt;=I41,E41-I41+owoce__2[[#This Row],[dostawa_malin]],E41+owoce__2[[#This Row],[dostawa_malin]])</f>
        <v>270</v>
      </c>
      <c r="F42">
        <f>IF(F41&gt;=I41,F41+owoce__2[[#This Row],[dostawa_truskawek]]-I41,owoce__2[[#This Row],[dostawa_truskawek]]+F41)</f>
        <v>414</v>
      </c>
      <c r="G42">
        <f>IF(G41&gt;=I41,G41+owoce__2[[#This Row],[dostawa_porzeczek]]-I41,G41+owoce__2[[#This Row],[dostawa_porzeczek]])</f>
        <v>321</v>
      </c>
      <c r="H42">
        <f>MAX(owoce__2[[#This Row],[magazyn_malin]:[magazyn_porzeczek]])</f>
        <v>414</v>
      </c>
      <c r="I42">
        <f>LARGE(owoce__2[[#This Row],[magazyn_malin]:[magazyn_porzeczek]],2)</f>
        <v>321</v>
      </c>
      <c r="J42">
        <f>IF(owoce__2[[#This Row],[magazyn_malin]]=owoce__2[[#This Row],[2]],1,IF(owoce__2[[#This Row],[2]]=owoce__2[[#This Row],[magazyn_truskawek]],2,IF(owoce__2[[#This Row],[2]]=owoce__2[[#This Row],[magazyn_porzeczek]],3)))</f>
        <v>3</v>
      </c>
      <c r="K42">
        <f>IF(owoce__2[[#This Row],[1]]=owoce__2[[#This Row],[magazyn_malin]],1,IF(owoce__2[[#This Row],[1]]=owoce__2[[#This Row],[magazyn_truskawek]],2,IF(owoce__2[[#This Row],[magazyn_porzeczek]]=owoce__2[[#This Row],[1]],3)))</f>
        <v>2</v>
      </c>
      <c r="L42">
        <f t="shared" si="0"/>
        <v>5</v>
      </c>
      <c r="M42" t="str">
        <f t="shared" si="1"/>
        <v>Truskawkowo-porzeczkowy</v>
      </c>
      <c r="N42">
        <v>1</v>
      </c>
      <c r="O42">
        <f>owoce__2[[#This Row],[2]]</f>
        <v>321</v>
      </c>
    </row>
    <row r="43" spans="1:15" x14ac:dyDescent="0.25">
      <c r="A43" s="1">
        <v>43993</v>
      </c>
      <c r="B43">
        <v>349</v>
      </c>
      <c r="C43">
        <v>301</v>
      </c>
      <c r="D43">
        <v>138</v>
      </c>
      <c r="E43">
        <f>IF(E42&gt;=I42,E42-I42+owoce__2[[#This Row],[dostawa_malin]],E42+owoce__2[[#This Row],[dostawa_malin]])</f>
        <v>619</v>
      </c>
      <c r="F43">
        <f>IF(F42&gt;=I42,F42+owoce__2[[#This Row],[dostawa_truskawek]]-I42,owoce__2[[#This Row],[dostawa_truskawek]]+F42)</f>
        <v>394</v>
      </c>
      <c r="G43">
        <f>IF(G42&gt;=I42,G42+owoce__2[[#This Row],[dostawa_porzeczek]]-I42,G42+owoce__2[[#This Row],[dostawa_porzeczek]])</f>
        <v>138</v>
      </c>
      <c r="H43">
        <f>MAX(owoce__2[[#This Row],[magazyn_malin]:[magazyn_porzeczek]])</f>
        <v>619</v>
      </c>
      <c r="I43">
        <f>LARGE(owoce__2[[#This Row],[magazyn_malin]:[magazyn_porzeczek]],2)</f>
        <v>394</v>
      </c>
      <c r="J43">
        <f>IF(owoce__2[[#This Row],[magazyn_malin]]=owoce__2[[#This Row],[2]],1,IF(owoce__2[[#This Row],[2]]=owoce__2[[#This Row],[magazyn_truskawek]],2,IF(owoce__2[[#This Row],[2]]=owoce__2[[#This Row],[magazyn_porzeczek]],3)))</f>
        <v>2</v>
      </c>
      <c r="K43">
        <f>IF(owoce__2[[#This Row],[1]]=owoce__2[[#This Row],[magazyn_malin]],1,IF(owoce__2[[#This Row],[1]]=owoce__2[[#This Row],[magazyn_truskawek]],2,IF(owoce__2[[#This Row],[magazyn_porzeczek]]=owoce__2[[#This Row],[1]],3)))</f>
        <v>1</v>
      </c>
      <c r="L43">
        <f t="shared" si="0"/>
        <v>3</v>
      </c>
      <c r="M43" t="str">
        <f t="shared" si="1"/>
        <v>malinowo-truskawkowy</v>
      </c>
      <c r="N43">
        <v>1</v>
      </c>
      <c r="O43">
        <f>owoce__2[[#This Row],[2]]</f>
        <v>394</v>
      </c>
    </row>
    <row r="44" spans="1:15" x14ac:dyDescent="0.25">
      <c r="A44" s="1">
        <v>43994</v>
      </c>
      <c r="B44">
        <v>224</v>
      </c>
      <c r="C44">
        <v>385</v>
      </c>
      <c r="D44">
        <v>138</v>
      </c>
      <c r="E44">
        <f>IF(E43&gt;=I43,E43-I43+owoce__2[[#This Row],[dostawa_malin]],E43+owoce__2[[#This Row],[dostawa_malin]])</f>
        <v>449</v>
      </c>
      <c r="F44">
        <f>IF(F43&gt;=I43,F43+owoce__2[[#This Row],[dostawa_truskawek]]-I43,owoce__2[[#This Row],[dostawa_truskawek]]+F43)</f>
        <v>385</v>
      </c>
      <c r="G44">
        <f>IF(G43&gt;=I43,G43+owoce__2[[#This Row],[dostawa_porzeczek]]-I43,G43+owoce__2[[#This Row],[dostawa_porzeczek]])</f>
        <v>276</v>
      </c>
      <c r="H44">
        <f>MAX(owoce__2[[#This Row],[magazyn_malin]:[magazyn_porzeczek]])</f>
        <v>449</v>
      </c>
      <c r="I44">
        <f>LARGE(owoce__2[[#This Row],[magazyn_malin]:[magazyn_porzeczek]],2)</f>
        <v>385</v>
      </c>
      <c r="J44">
        <f>IF(owoce__2[[#This Row],[magazyn_malin]]=owoce__2[[#This Row],[2]],1,IF(owoce__2[[#This Row],[2]]=owoce__2[[#This Row],[magazyn_truskawek]],2,IF(owoce__2[[#This Row],[2]]=owoce__2[[#This Row],[magazyn_porzeczek]],3)))</f>
        <v>2</v>
      </c>
      <c r="K44">
        <f>IF(owoce__2[[#This Row],[1]]=owoce__2[[#This Row],[magazyn_malin]],1,IF(owoce__2[[#This Row],[1]]=owoce__2[[#This Row],[magazyn_truskawek]],2,IF(owoce__2[[#This Row],[magazyn_porzeczek]]=owoce__2[[#This Row],[1]],3)))</f>
        <v>1</v>
      </c>
      <c r="L44">
        <f t="shared" si="0"/>
        <v>3</v>
      </c>
      <c r="M44" t="str">
        <f t="shared" si="1"/>
        <v>malinowo-truskawkowy</v>
      </c>
      <c r="N44">
        <v>1</v>
      </c>
      <c r="O44">
        <f>owoce__2[[#This Row],[2]]</f>
        <v>385</v>
      </c>
    </row>
    <row r="45" spans="1:15" x14ac:dyDescent="0.25">
      <c r="A45" s="1">
        <v>43995</v>
      </c>
      <c r="B45">
        <v>309</v>
      </c>
      <c r="C45">
        <v>204</v>
      </c>
      <c r="D45">
        <v>140</v>
      </c>
      <c r="E45">
        <f>IF(E44&gt;=I44,E44-I44+owoce__2[[#This Row],[dostawa_malin]],E44+owoce__2[[#This Row],[dostawa_malin]])</f>
        <v>373</v>
      </c>
      <c r="F45">
        <f>IF(F44&gt;=I44,F44+owoce__2[[#This Row],[dostawa_truskawek]]-I44,owoce__2[[#This Row],[dostawa_truskawek]]+F44)</f>
        <v>204</v>
      </c>
      <c r="G45">
        <f>IF(G44&gt;=I44,G44+owoce__2[[#This Row],[dostawa_porzeczek]]-I44,G44+owoce__2[[#This Row],[dostawa_porzeczek]])</f>
        <v>416</v>
      </c>
      <c r="H45">
        <f>MAX(owoce__2[[#This Row],[magazyn_malin]:[magazyn_porzeczek]])</f>
        <v>416</v>
      </c>
      <c r="I45">
        <f>LARGE(owoce__2[[#This Row],[magazyn_malin]:[magazyn_porzeczek]],2)</f>
        <v>373</v>
      </c>
      <c r="J45">
        <f>IF(owoce__2[[#This Row],[magazyn_malin]]=owoce__2[[#This Row],[2]],1,IF(owoce__2[[#This Row],[2]]=owoce__2[[#This Row],[magazyn_truskawek]],2,IF(owoce__2[[#This Row],[2]]=owoce__2[[#This Row],[magazyn_porzeczek]],3)))</f>
        <v>1</v>
      </c>
      <c r="K45">
        <f>IF(owoce__2[[#This Row],[1]]=owoce__2[[#This Row],[magazyn_malin]],1,IF(owoce__2[[#This Row],[1]]=owoce__2[[#This Row],[magazyn_truskawek]],2,IF(owoce__2[[#This Row],[magazyn_porzeczek]]=owoce__2[[#This Row],[1]],3)))</f>
        <v>3</v>
      </c>
      <c r="L45">
        <f t="shared" si="0"/>
        <v>4</v>
      </c>
      <c r="M45" t="str">
        <f t="shared" si="1"/>
        <v>malinowo-porzeczkowy</v>
      </c>
      <c r="N45">
        <v>1</v>
      </c>
      <c r="O45">
        <f>owoce__2[[#This Row],[2]]</f>
        <v>373</v>
      </c>
    </row>
    <row r="46" spans="1:15" x14ac:dyDescent="0.25">
      <c r="A46" s="1">
        <v>43996</v>
      </c>
      <c r="B46">
        <v>246</v>
      </c>
      <c r="C46">
        <v>275</v>
      </c>
      <c r="D46">
        <v>130</v>
      </c>
      <c r="E46">
        <f>IF(E45&gt;=I45,E45-I45+owoce__2[[#This Row],[dostawa_malin]],E45+owoce__2[[#This Row],[dostawa_malin]])</f>
        <v>246</v>
      </c>
      <c r="F46">
        <f>IF(F45&gt;=I45,F45+owoce__2[[#This Row],[dostawa_truskawek]]-I45,owoce__2[[#This Row],[dostawa_truskawek]]+F45)</f>
        <v>479</v>
      </c>
      <c r="G46">
        <f>IF(G45&gt;=I45,G45+owoce__2[[#This Row],[dostawa_porzeczek]]-I45,G45+owoce__2[[#This Row],[dostawa_porzeczek]])</f>
        <v>173</v>
      </c>
      <c r="H46">
        <f>MAX(owoce__2[[#This Row],[magazyn_malin]:[magazyn_porzeczek]])</f>
        <v>479</v>
      </c>
      <c r="I46">
        <f>LARGE(owoce__2[[#This Row],[magazyn_malin]:[magazyn_porzeczek]],2)</f>
        <v>246</v>
      </c>
      <c r="J46">
        <f>IF(owoce__2[[#This Row],[magazyn_malin]]=owoce__2[[#This Row],[2]],1,IF(owoce__2[[#This Row],[2]]=owoce__2[[#This Row],[magazyn_truskawek]],2,IF(owoce__2[[#This Row],[2]]=owoce__2[[#This Row],[magazyn_porzeczek]],3)))</f>
        <v>1</v>
      </c>
      <c r="K46">
        <f>IF(owoce__2[[#This Row],[1]]=owoce__2[[#This Row],[magazyn_malin]],1,IF(owoce__2[[#This Row],[1]]=owoce__2[[#This Row],[magazyn_truskawek]],2,IF(owoce__2[[#This Row],[magazyn_porzeczek]]=owoce__2[[#This Row],[1]],3)))</f>
        <v>2</v>
      </c>
      <c r="L46">
        <f t="shared" si="0"/>
        <v>3</v>
      </c>
      <c r="M46" t="str">
        <f t="shared" si="1"/>
        <v>malinowo-truskawkowy</v>
      </c>
      <c r="N46">
        <v>1</v>
      </c>
      <c r="O46">
        <f>owoce__2[[#This Row],[2]]</f>
        <v>246</v>
      </c>
    </row>
    <row r="47" spans="1:15" x14ac:dyDescent="0.25">
      <c r="A47" s="1">
        <v>43997</v>
      </c>
      <c r="B47">
        <v>241</v>
      </c>
      <c r="C47">
        <v>247</v>
      </c>
      <c r="D47">
        <v>166</v>
      </c>
      <c r="E47">
        <f>IF(E46&gt;=I46,E46-I46+owoce__2[[#This Row],[dostawa_malin]],E46+owoce__2[[#This Row],[dostawa_malin]])</f>
        <v>241</v>
      </c>
      <c r="F47">
        <f>IF(F46&gt;=I46,F46+owoce__2[[#This Row],[dostawa_truskawek]]-I46,owoce__2[[#This Row],[dostawa_truskawek]]+F46)</f>
        <v>480</v>
      </c>
      <c r="G47">
        <f>IF(G46&gt;=I46,G46+owoce__2[[#This Row],[dostawa_porzeczek]]-I46,G46+owoce__2[[#This Row],[dostawa_porzeczek]])</f>
        <v>339</v>
      </c>
      <c r="H47">
        <f>MAX(owoce__2[[#This Row],[magazyn_malin]:[magazyn_porzeczek]])</f>
        <v>480</v>
      </c>
      <c r="I47">
        <f>LARGE(owoce__2[[#This Row],[magazyn_malin]:[magazyn_porzeczek]],2)</f>
        <v>339</v>
      </c>
      <c r="J47">
        <f>IF(owoce__2[[#This Row],[magazyn_malin]]=owoce__2[[#This Row],[2]],1,IF(owoce__2[[#This Row],[2]]=owoce__2[[#This Row],[magazyn_truskawek]],2,IF(owoce__2[[#This Row],[2]]=owoce__2[[#This Row],[magazyn_porzeczek]],3)))</f>
        <v>3</v>
      </c>
      <c r="K47">
        <f>IF(owoce__2[[#This Row],[1]]=owoce__2[[#This Row],[magazyn_malin]],1,IF(owoce__2[[#This Row],[1]]=owoce__2[[#This Row],[magazyn_truskawek]],2,IF(owoce__2[[#This Row],[magazyn_porzeczek]]=owoce__2[[#This Row],[1]],3)))</f>
        <v>2</v>
      </c>
      <c r="L47">
        <f t="shared" si="0"/>
        <v>5</v>
      </c>
      <c r="M47" t="str">
        <f t="shared" si="1"/>
        <v>Truskawkowo-porzeczkowy</v>
      </c>
      <c r="N47">
        <v>1</v>
      </c>
      <c r="O47">
        <f>owoce__2[[#This Row],[2]]</f>
        <v>339</v>
      </c>
    </row>
    <row r="48" spans="1:15" x14ac:dyDescent="0.25">
      <c r="A48" s="1">
        <v>43998</v>
      </c>
      <c r="B48">
        <v>365</v>
      </c>
      <c r="C48">
        <v>256</v>
      </c>
      <c r="D48">
        <v>132</v>
      </c>
      <c r="E48">
        <f>IF(E47&gt;=I47,E47-I47+owoce__2[[#This Row],[dostawa_malin]],E47+owoce__2[[#This Row],[dostawa_malin]])</f>
        <v>606</v>
      </c>
      <c r="F48">
        <f>IF(F47&gt;=I47,F47+owoce__2[[#This Row],[dostawa_truskawek]]-I47,owoce__2[[#This Row],[dostawa_truskawek]]+F47)</f>
        <v>397</v>
      </c>
      <c r="G48">
        <f>IF(G47&gt;=I47,G47+owoce__2[[#This Row],[dostawa_porzeczek]]-I47,G47+owoce__2[[#This Row],[dostawa_porzeczek]])</f>
        <v>132</v>
      </c>
      <c r="H48">
        <f>MAX(owoce__2[[#This Row],[magazyn_malin]:[magazyn_porzeczek]])</f>
        <v>606</v>
      </c>
      <c r="I48">
        <f>LARGE(owoce__2[[#This Row],[magazyn_malin]:[magazyn_porzeczek]],2)</f>
        <v>397</v>
      </c>
      <c r="J48">
        <f>IF(owoce__2[[#This Row],[magazyn_malin]]=owoce__2[[#This Row],[2]],1,IF(owoce__2[[#This Row],[2]]=owoce__2[[#This Row],[magazyn_truskawek]],2,IF(owoce__2[[#This Row],[2]]=owoce__2[[#This Row],[magazyn_porzeczek]],3)))</f>
        <v>2</v>
      </c>
      <c r="K48">
        <f>IF(owoce__2[[#This Row],[1]]=owoce__2[[#This Row],[magazyn_malin]],1,IF(owoce__2[[#This Row],[1]]=owoce__2[[#This Row],[magazyn_truskawek]],2,IF(owoce__2[[#This Row],[magazyn_porzeczek]]=owoce__2[[#This Row],[1]],3)))</f>
        <v>1</v>
      </c>
      <c r="L48">
        <f t="shared" si="0"/>
        <v>3</v>
      </c>
      <c r="M48" t="str">
        <f t="shared" si="1"/>
        <v>malinowo-truskawkowy</v>
      </c>
      <c r="N48">
        <v>1</v>
      </c>
      <c r="O48">
        <f>owoce__2[[#This Row],[2]]</f>
        <v>397</v>
      </c>
    </row>
    <row r="49" spans="1:15" x14ac:dyDescent="0.25">
      <c r="A49" s="1">
        <v>43999</v>
      </c>
      <c r="B49">
        <v>225</v>
      </c>
      <c r="C49">
        <v>392</v>
      </c>
      <c r="D49">
        <v>158</v>
      </c>
      <c r="E49">
        <f>IF(E48&gt;=I48,E48-I48+owoce__2[[#This Row],[dostawa_malin]],E48+owoce__2[[#This Row],[dostawa_malin]])</f>
        <v>434</v>
      </c>
      <c r="F49">
        <f>IF(F48&gt;=I48,F48+owoce__2[[#This Row],[dostawa_truskawek]]-I48,owoce__2[[#This Row],[dostawa_truskawek]]+F48)</f>
        <v>392</v>
      </c>
      <c r="G49">
        <f>IF(G48&gt;=I48,G48+owoce__2[[#This Row],[dostawa_porzeczek]]-I48,G48+owoce__2[[#This Row],[dostawa_porzeczek]])</f>
        <v>290</v>
      </c>
      <c r="H49">
        <f>MAX(owoce__2[[#This Row],[magazyn_malin]:[magazyn_porzeczek]])</f>
        <v>434</v>
      </c>
      <c r="I49">
        <f>LARGE(owoce__2[[#This Row],[magazyn_malin]:[magazyn_porzeczek]],2)</f>
        <v>392</v>
      </c>
      <c r="J49">
        <f>IF(owoce__2[[#This Row],[magazyn_malin]]=owoce__2[[#This Row],[2]],1,IF(owoce__2[[#This Row],[2]]=owoce__2[[#This Row],[magazyn_truskawek]],2,IF(owoce__2[[#This Row],[2]]=owoce__2[[#This Row],[magazyn_porzeczek]],3)))</f>
        <v>2</v>
      </c>
      <c r="K49">
        <f>IF(owoce__2[[#This Row],[1]]=owoce__2[[#This Row],[magazyn_malin]],1,IF(owoce__2[[#This Row],[1]]=owoce__2[[#This Row],[magazyn_truskawek]],2,IF(owoce__2[[#This Row],[magazyn_porzeczek]]=owoce__2[[#This Row],[1]],3)))</f>
        <v>1</v>
      </c>
      <c r="L49">
        <f t="shared" si="0"/>
        <v>3</v>
      </c>
      <c r="M49" t="str">
        <f t="shared" si="1"/>
        <v>malinowo-truskawkowy</v>
      </c>
      <c r="N49">
        <v>1</v>
      </c>
      <c r="O49">
        <f>owoce__2[[#This Row],[2]]</f>
        <v>392</v>
      </c>
    </row>
    <row r="50" spans="1:15" x14ac:dyDescent="0.25">
      <c r="A50" s="1">
        <v>44000</v>
      </c>
      <c r="B50">
        <v>335</v>
      </c>
      <c r="C50">
        <v>254</v>
      </c>
      <c r="D50">
        <v>173</v>
      </c>
      <c r="E50">
        <f>IF(E49&gt;=I49,E49-I49+owoce__2[[#This Row],[dostawa_malin]],E49+owoce__2[[#This Row],[dostawa_malin]])</f>
        <v>377</v>
      </c>
      <c r="F50">
        <f>IF(F49&gt;=I49,F49+owoce__2[[#This Row],[dostawa_truskawek]]-I49,owoce__2[[#This Row],[dostawa_truskawek]]+F49)</f>
        <v>254</v>
      </c>
      <c r="G50">
        <f>IF(G49&gt;=I49,G49+owoce__2[[#This Row],[dostawa_porzeczek]]-I49,G49+owoce__2[[#This Row],[dostawa_porzeczek]])</f>
        <v>463</v>
      </c>
      <c r="H50">
        <f>MAX(owoce__2[[#This Row],[magazyn_malin]:[magazyn_porzeczek]])</f>
        <v>463</v>
      </c>
      <c r="I50">
        <f>LARGE(owoce__2[[#This Row],[magazyn_malin]:[magazyn_porzeczek]],2)</f>
        <v>377</v>
      </c>
      <c r="J50">
        <f>IF(owoce__2[[#This Row],[magazyn_malin]]=owoce__2[[#This Row],[2]],1,IF(owoce__2[[#This Row],[2]]=owoce__2[[#This Row],[magazyn_truskawek]],2,IF(owoce__2[[#This Row],[2]]=owoce__2[[#This Row],[magazyn_porzeczek]],3)))</f>
        <v>1</v>
      </c>
      <c r="K50">
        <f>IF(owoce__2[[#This Row],[1]]=owoce__2[[#This Row],[magazyn_malin]],1,IF(owoce__2[[#This Row],[1]]=owoce__2[[#This Row],[magazyn_truskawek]],2,IF(owoce__2[[#This Row],[magazyn_porzeczek]]=owoce__2[[#This Row],[1]],3)))</f>
        <v>3</v>
      </c>
      <c r="L50">
        <f t="shared" si="0"/>
        <v>4</v>
      </c>
      <c r="M50" t="str">
        <f t="shared" si="1"/>
        <v>malinowo-porzeczkowy</v>
      </c>
      <c r="N50">
        <v>1</v>
      </c>
      <c r="O50">
        <f>owoce__2[[#This Row],[2]]</f>
        <v>377</v>
      </c>
    </row>
    <row r="51" spans="1:15" x14ac:dyDescent="0.25">
      <c r="A51" s="1">
        <v>44001</v>
      </c>
      <c r="B51">
        <v>376</v>
      </c>
      <c r="C51">
        <v>258</v>
      </c>
      <c r="D51">
        <v>151</v>
      </c>
      <c r="E51">
        <f>IF(E50&gt;=I50,E50-I50+owoce__2[[#This Row],[dostawa_malin]],E50+owoce__2[[#This Row],[dostawa_malin]])</f>
        <v>376</v>
      </c>
      <c r="F51">
        <f>IF(F50&gt;=I50,F50+owoce__2[[#This Row],[dostawa_truskawek]]-I50,owoce__2[[#This Row],[dostawa_truskawek]]+F50)</f>
        <v>512</v>
      </c>
      <c r="G51">
        <f>IF(G50&gt;=I50,G50+owoce__2[[#This Row],[dostawa_porzeczek]]-I50,G50+owoce__2[[#This Row],[dostawa_porzeczek]])</f>
        <v>237</v>
      </c>
      <c r="H51">
        <f>MAX(owoce__2[[#This Row],[magazyn_malin]:[magazyn_porzeczek]])</f>
        <v>512</v>
      </c>
      <c r="I51">
        <f>LARGE(owoce__2[[#This Row],[magazyn_malin]:[magazyn_porzeczek]],2)</f>
        <v>376</v>
      </c>
      <c r="J51">
        <f>IF(owoce__2[[#This Row],[magazyn_malin]]=owoce__2[[#This Row],[2]],1,IF(owoce__2[[#This Row],[2]]=owoce__2[[#This Row],[magazyn_truskawek]],2,IF(owoce__2[[#This Row],[2]]=owoce__2[[#This Row],[magazyn_porzeczek]],3)))</f>
        <v>1</v>
      </c>
      <c r="K51">
        <f>IF(owoce__2[[#This Row],[1]]=owoce__2[[#This Row],[magazyn_malin]],1,IF(owoce__2[[#This Row],[1]]=owoce__2[[#This Row],[magazyn_truskawek]],2,IF(owoce__2[[#This Row],[magazyn_porzeczek]]=owoce__2[[#This Row],[1]],3)))</f>
        <v>2</v>
      </c>
      <c r="L51">
        <f t="shared" si="0"/>
        <v>3</v>
      </c>
      <c r="M51" t="str">
        <f t="shared" si="1"/>
        <v>malinowo-truskawkowy</v>
      </c>
      <c r="N51">
        <v>1</v>
      </c>
      <c r="O51">
        <f>owoce__2[[#This Row],[2]]</f>
        <v>376</v>
      </c>
    </row>
    <row r="52" spans="1:15" x14ac:dyDescent="0.25">
      <c r="A52" s="1">
        <v>44002</v>
      </c>
      <c r="B52">
        <v>310</v>
      </c>
      <c r="C52">
        <v>248</v>
      </c>
      <c r="D52">
        <v>173</v>
      </c>
      <c r="E52">
        <f>IF(E51&gt;=I51,E51-I51+owoce__2[[#This Row],[dostawa_malin]],E51+owoce__2[[#This Row],[dostawa_malin]])</f>
        <v>310</v>
      </c>
      <c r="F52">
        <f>IF(F51&gt;=I51,F51+owoce__2[[#This Row],[dostawa_truskawek]]-I51,owoce__2[[#This Row],[dostawa_truskawek]]+F51)</f>
        <v>384</v>
      </c>
      <c r="G52">
        <f>IF(G51&gt;=I51,G51+owoce__2[[#This Row],[dostawa_porzeczek]]-I51,G51+owoce__2[[#This Row],[dostawa_porzeczek]])</f>
        <v>410</v>
      </c>
      <c r="H52">
        <f>MAX(owoce__2[[#This Row],[magazyn_malin]:[magazyn_porzeczek]])</f>
        <v>410</v>
      </c>
      <c r="I52">
        <f>LARGE(owoce__2[[#This Row],[magazyn_malin]:[magazyn_porzeczek]],2)</f>
        <v>384</v>
      </c>
      <c r="J52">
        <f>IF(owoce__2[[#This Row],[magazyn_malin]]=owoce__2[[#This Row],[2]],1,IF(owoce__2[[#This Row],[2]]=owoce__2[[#This Row],[magazyn_truskawek]],2,IF(owoce__2[[#This Row],[2]]=owoce__2[[#This Row],[magazyn_porzeczek]],3)))</f>
        <v>2</v>
      </c>
      <c r="K52">
        <f>IF(owoce__2[[#This Row],[1]]=owoce__2[[#This Row],[magazyn_malin]],1,IF(owoce__2[[#This Row],[1]]=owoce__2[[#This Row],[magazyn_truskawek]],2,IF(owoce__2[[#This Row],[magazyn_porzeczek]]=owoce__2[[#This Row],[1]],3)))</f>
        <v>3</v>
      </c>
      <c r="L52">
        <f t="shared" si="0"/>
        <v>5</v>
      </c>
      <c r="M52" t="str">
        <f t="shared" si="1"/>
        <v>Truskawkowo-porzeczkowy</v>
      </c>
      <c r="N52">
        <v>1</v>
      </c>
      <c r="O52">
        <f>owoce__2[[#This Row],[2]]</f>
        <v>384</v>
      </c>
    </row>
    <row r="53" spans="1:15" x14ac:dyDescent="0.25">
      <c r="A53" s="1">
        <v>44003</v>
      </c>
      <c r="B53">
        <v>408</v>
      </c>
      <c r="C53">
        <v>250</v>
      </c>
      <c r="D53">
        <v>242</v>
      </c>
      <c r="E53">
        <f>IF(E52&gt;=I52,E52-I52+owoce__2[[#This Row],[dostawa_malin]],E52+owoce__2[[#This Row],[dostawa_malin]])</f>
        <v>718</v>
      </c>
      <c r="F53">
        <f>IF(F52&gt;=I52,F52+owoce__2[[#This Row],[dostawa_truskawek]]-I52,owoce__2[[#This Row],[dostawa_truskawek]]+F52)</f>
        <v>250</v>
      </c>
      <c r="G53">
        <f>IF(G52&gt;=I52,G52+owoce__2[[#This Row],[dostawa_porzeczek]]-I52,G52+owoce__2[[#This Row],[dostawa_porzeczek]])</f>
        <v>268</v>
      </c>
      <c r="H53">
        <f>MAX(owoce__2[[#This Row],[magazyn_malin]:[magazyn_porzeczek]])</f>
        <v>718</v>
      </c>
      <c r="I53">
        <f>LARGE(owoce__2[[#This Row],[magazyn_malin]:[magazyn_porzeczek]],2)</f>
        <v>268</v>
      </c>
      <c r="J53">
        <f>IF(owoce__2[[#This Row],[magazyn_malin]]=owoce__2[[#This Row],[2]],1,IF(owoce__2[[#This Row],[2]]=owoce__2[[#This Row],[magazyn_truskawek]],2,IF(owoce__2[[#This Row],[2]]=owoce__2[[#This Row],[magazyn_porzeczek]],3)))</f>
        <v>3</v>
      </c>
      <c r="K53">
        <f>IF(owoce__2[[#This Row],[1]]=owoce__2[[#This Row],[magazyn_malin]],1,IF(owoce__2[[#This Row],[1]]=owoce__2[[#This Row],[magazyn_truskawek]],2,IF(owoce__2[[#This Row],[magazyn_porzeczek]]=owoce__2[[#This Row],[1]],3)))</f>
        <v>1</v>
      </c>
      <c r="L53">
        <f t="shared" si="0"/>
        <v>4</v>
      </c>
      <c r="M53" t="str">
        <f t="shared" si="1"/>
        <v>malinowo-porzeczkowy</v>
      </c>
      <c r="N53">
        <v>1</v>
      </c>
      <c r="O53">
        <f>owoce__2[[#This Row],[2]]</f>
        <v>268</v>
      </c>
    </row>
    <row r="54" spans="1:15" x14ac:dyDescent="0.25">
      <c r="A54" s="1">
        <v>44004</v>
      </c>
      <c r="B54">
        <v>256</v>
      </c>
      <c r="C54">
        <v>393</v>
      </c>
      <c r="D54">
        <v>219</v>
      </c>
      <c r="E54">
        <f>IF(E53&gt;=I53,E53-I53+owoce__2[[#This Row],[dostawa_malin]],E53+owoce__2[[#This Row],[dostawa_malin]])</f>
        <v>706</v>
      </c>
      <c r="F54">
        <f>IF(F53&gt;=I53,F53+owoce__2[[#This Row],[dostawa_truskawek]]-I53,owoce__2[[#This Row],[dostawa_truskawek]]+F53)</f>
        <v>643</v>
      </c>
      <c r="G54">
        <f>IF(G53&gt;=I53,G53+owoce__2[[#This Row],[dostawa_porzeczek]]-I53,G53+owoce__2[[#This Row],[dostawa_porzeczek]])</f>
        <v>219</v>
      </c>
      <c r="H54">
        <f>MAX(owoce__2[[#This Row],[magazyn_malin]:[magazyn_porzeczek]])</f>
        <v>706</v>
      </c>
      <c r="I54">
        <f>LARGE(owoce__2[[#This Row],[magazyn_malin]:[magazyn_porzeczek]],2)</f>
        <v>643</v>
      </c>
      <c r="J54">
        <f>IF(owoce__2[[#This Row],[magazyn_malin]]=owoce__2[[#This Row],[2]],1,IF(owoce__2[[#This Row],[2]]=owoce__2[[#This Row],[magazyn_truskawek]],2,IF(owoce__2[[#This Row],[2]]=owoce__2[[#This Row],[magazyn_porzeczek]],3)))</f>
        <v>2</v>
      </c>
      <c r="K54">
        <f>IF(owoce__2[[#This Row],[1]]=owoce__2[[#This Row],[magazyn_malin]],1,IF(owoce__2[[#This Row],[1]]=owoce__2[[#This Row],[magazyn_truskawek]],2,IF(owoce__2[[#This Row],[magazyn_porzeczek]]=owoce__2[[#This Row],[1]],3)))</f>
        <v>1</v>
      </c>
      <c r="L54">
        <f t="shared" si="0"/>
        <v>3</v>
      </c>
      <c r="M54" t="str">
        <f t="shared" si="1"/>
        <v>malinowo-truskawkowy</v>
      </c>
      <c r="N54">
        <v>1</v>
      </c>
      <c r="O54">
        <f>owoce__2[[#This Row],[2]]</f>
        <v>643</v>
      </c>
    </row>
    <row r="55" spans="1:15" x14ac:dyDescent="0.25">
      <c r="A55" s="1">
        <v>44005</v>
      </c>
      <c r="B55">
        <v>322</v>
      </c>
      <c r="C55">
        <v>425</v>
      </c>
      <c r="D55">
        <v>215</v>
      </c>
      <c r="E55">
        <f>IF(E54&gt;=I54,E54-I54+owoce__2[[#This Row],[dostawa_malin]],E54+owoce__2[[#This Row],[dostawa_malin]])</f>
        <v>385</v>
      </c>
      <c r="F55">
        <f>IF(F54&gt;=I54,F54+owoce__2[[#This Row],[dostawa_truskawek]]-I54,owoce__2[[#This Row],[dostawa_truskawek]]+F54)</f>
        <v>425</v>
      </c>
      <c r="G55">
        <f>IF(G54&gt;=I54,G54+owoce__2[[#This Row],[dostawa_porzeczek]]-I54,G54+owoce__2[[#This Row],[dostawa_porzeczek]])</f>
        <v>434</v>
      </c>
      <c r="H55">
        <f>MAX(owoce__2[[#This Row],[magazyn_malin]:[magazyn_porzeczek]])</f>
        <v>434</v>
      </c>
      <c r="I55">
        <f>LARGE(owoce__2[[#This Row],[magazyn_malin]:[magazyn_porzeczek]],2)</f>
        <v>425</v>
      </c>
      <c r="J55">
        <f>IF(owoce__2[[#This Row],[magazyn_malin]]=owoce__2[[#This Row],[2]],1,IF(owoce__2[[#This Row],[2]]=owoce__2[[#This Row],[magazyn_truskawek]],2,IF(owoce__2[[#This Row],[2]]=owoce__2[[#This Row],[magazyn_porzeczek]],3)))</f>
        <v>2</v>
      </c>
      <c r="K55">
        <f>IF(owoce__2[[#This Row],[1]]=owoce__2[[#This Row],[magazyn_malin]],1,IF(owoce__2[[#This Row],[1]]=owoce__2[[#This Row],[magazyn_truskawek]],2,IF(owoce__2[[#This Row],[magazyn_porzeczek]]=owoce__2[[#This Row],[1]],3)))</f>
        <v>3</v>
      </c>
      <c r="L55">
        <f t="shared" si="0"/>
        <v>5</v>
      </c>
      <c r="M55" t="str">
        <f t="shared" si="1"/>
        <v>Truskawkowo-porzeczkowy</v>
      </c>
      <c r="N55">
        <v>1</v>
      </c>
      <c r="O55">
        <f>owoce__2[[#This Row],[2]]</f>
        <v>425</v>
      </c>
    </row>
    <row r="56" spans="1:15" x14ac:dyDescent="0.25">
      <c r="A56" s="1">
        <v>44006</v>
      </c>
      <c r="B56">
        <v>447</v>
      </c>
      <c r="C56">
        <v>385</v>
      </c>
      <c r="D56">
        <v>212</v>
      </c>
      <c r="E56">
        <f>IF(E55&gt;=I55,E55-I55+owoce__2[[#This Row],[dostawa_malin]],E55+owoce__2[[#This Row],[dostawa_malin]])</f>
        <v>832</v>
      </c>
      <c r="F56">
        <f>IF(F55&gt;=I55,F55+owoce__2[[#This Row],[dostawa_truskawek]]-I55,owoce__2[[#This Row],[dostawa_truskawek]]+F55)</f>
        <v>385</v>
      </c>
      <c r="G56">
        <f>IF(G55&gt;=I55,G55+owoce__2[[#This Row],[dostawa_porzeczek]]-I55,G55+owoce__2[[#This Row],[dostawa_porzeczek]])</f>
        <v>221</v>
      </c>
      <c r="H56">
        <f>MAX(owoce__2[[#This Row],[magazyn_malin]:[magazyn_porzeczek]])</f>
        <v>832</v>
      </c>
      <c r="I56">
        <f>LARGE(owoce__2[[#This Row],[magazyn_malin]:[magazyn_porzeczek]],2)</f>
        <v>385</v>
      </c>
      <c r="J56">
        <f>IF(owoce__2[[#This Row],[magazyn_malin]]=owoce__2[[#This Row],[2]],1,IF(owoce__2[[#This Row],[2]]=owoce__2[[#This Row],[magazyn_truskawek]],2,IF(owoce__2[[#This Row],[2]]=owoce__2[[#This Row],[magazyn_porzeczek]],3)))</f>
        <v>2</v>
      </c>
      <c r="K56">
        <f>IF(owoce__2[[#This Row],[1]]=owoce__2[[#This Row],[magazyn_malin]],1,IF(owoce__2[[#This Row],[1]]=owoce__2[[#This Row],[magazyn_truskawek]],2,IF(owoce__2[[#This Row],[magazyn_porzeczek]]=owoce__2[[#This Row],[1]],3)))</f>
        <v>1</v>
      </c>
      <c r="L56">
        <f t="shared" si="0"/>
        <v>3</v>
      </c>
      <c r="M56" t="str">
        <f t="shared" si="1"/>
        <v>malinowo-truskawkowy</v>
      </c>
      <c r="N56">
        <v>1</v>
      </c>
      <c r="O56">
        <f>owoce__2[[#This Row],[2]]</f>
        <v>385</v>
      </c>
    </row>
    <row r="57" spans="1:15" x14ac:dyDescent="0.25">
      <c r="A57" s="1">
        <v>44007</v>
      </c>
      <c r="B57">
        <v>408</v>
      </c>
      <c r="C57">
        <v>260</v>
      </c>
      <c r="D57">
        <v>225</v>
      </c>
      <c r="E57">
        <f>IF(E56&gt;=I56,E56-I56+owoce__2[[#This Row],[dostawa_malin]],E56+owoce__2[[#This Row],[dostawa_malin]])</f>
        <v>855</v>
      </c>
      <c r="F57">
        <f>IF(F56&gt;=I56,F56+owoce__2[[#This Row],[dostawa_truskawek]]-I56,owoce__2[[#This Row],[dostawa_truskawek]]+F56)</f>
        <v>260</v>
      </c>
      <c r="G57">
        <f>IF(G56&gt;=I56,G56+owoce__2[[#This Row],[dostawa_porzeczek]]-I56,G56+owoce__2[[#This Row],[dostawa_porzeczek]])</f>
        <v>446</v>
      </c>
      <c r="H57">
        <f>MAX(owoce__2[[#This Row],[magazyn_malin]:[magazyn_porzeczek]])</f>
        <v>855</v>
      </c>
      <c r="I57">
        <f>LARGE(owoce__2[[#This Row],[magazyn_malin]:[magazyn_porzeczek]],2)</f>
        <v>446</v>
      </c>
      <c r="J57">
        <f>IF(owoce__2[[#This Row],[magazyn_malin]]=owoce__2[[#This Row],[2]],1,IF(owoce__2[[#This Row],[2]]=owoce__2[[#This Row],[magazyn_truskawek]],2,IF(owoce__2[[#This Row],[2]]=owoce__2[[#This Row],[magazyn_porzeczek]],3)))</f>
        <v>3</v>
      </c>
      <c r="K57">
        <f>IF(owoce__2[[#This Row],[1]]=owoce__2[[#This Row],[magazyn_malin]],1,IF(owoce__2[[#This Row],[1]]=owoce__2[[#This Row],[magazyn_truskawek]],2,IF(owoce__2[[#This Row],[magazyn_porzeczek]]=owoce__2[[#This Row],[1]],3)))</f>
        <v>1</v>
      </c>
      <c r="L57">
        <f t="shared" si="0"/>
        <v>4</v>
      </c>
      <c r="M57" t="str">
        <f t="shared" si="1"/>
        <v>malinowo-porzeczkowy</v>
      </c>
      <c r="N57">
        <v>1</v>
      </c>
      <c r="O57">
        <f>owoce__2[[#This Row],[2]]</f>
        <v>446</v>
      </c>
    </row>
    <row r="58" spans="1:15" x14ac:dyDescent="0.25">
      <c r="A58" s="1">
        <v>44008</v>
      </c>
      <c r="B58">
        <v>283</v>
      </c>
      <c r="C58">
        <v>396</v>
      </c>
      <c r="D58">
        <v>221</v>
      </c>
      <c r="E58">
        <f>IF(E57&gt;=I57,E57-I57+owoce__2[[#This Row],[dostawa_malin]],E57+owoce__2[[#This Row],[dostawa_malin]])</f>
        <v>692</v>
      </c>
      <c r="F58">
        <f>IF(F57&gt;=I57,F57+owoce__2[[#This Row],[dostawa_truskawek]]-I57,owoce__2[[#This Row],[dostawa_truskawek]]+F57)</f>
        <v>656</v>
      </c>
      <c r="G58">
        <f>IF(G57&gt;=I57,G57+owoce__2[[#This Row],[dostawa_porzeczek]]-I57,G57+owoce__2[[#This Row],[dostawa_porzeczek]])</f>
        <v>221</v>
      </c>
      <c r="H58">
        <f>MAX(owoce__2[[#This Row],[magazyn_malin]:[magazyn_porzeczek]])</f>
        <v>692</v>
      </c>
      <c r="I58">
        <f>LARGE(owoce__2[[#This Row],[magazyn_malin]:[magazyn_porzeczek]],2)</f>
        <v>656</v>
      </c>
      <c r="J58">
        <f>IF(owoce__2[[#This Row],[magazyn_malin]]=owoce__2[[#This Row],[2]],1,IF(owoce__2[[#This Row],[2]]=owoce__2[[#This Row],[magazyn_truskawek]],2,IF(owoce__2[[#This Row],[2]]=owoce__2[[#This Row],[magazyn_porzeczek]],3)))</f>
        <v>2</v>
      </c>
      <c r="K58">
        <f>IF(owoce__2[[#This Row],[1]]=owoce__2[[#This Row],[magazyn_malin]],1,IF(owoce__2[[#This Row],[1]]=owoce__2[[#This Row],[magazyn_truskawek]],2,IF(owoce__2[[#This Row],[magazyn_porzeczek]]=owoce__2[[#This Row],[1]],3)))</f>
        <v>1</v>
      </c>
      <c r="L58">
        <f t="shared" si="0"/>
        <v>3</v>
      </c>
      <c r="M58" t="str">
        <f t="shared" si="1"/>
        <v>malinowo-truskawkowy</v>
      </c>
      <c r="N58">
        <v>1</v>
      </c>
      <c r="O58">
        <f>owoce__2[[#This Row],[2]]</f>
        <v>656</v>
      </c>
    </row>
    <row r="59" spans="1:15" x14ac:dyDescent="0.25">
      <c r="A59" s="1">
        <v>44009</v>
      </c>
      <c r="B59">
        <v>414</v>
      </c>
      <c r="C59">
        <v>314</v>
      </c>
      <c r="D59">
        <v>220</v>
      </c>
      <c r="E59">
        <f>IF(E58&gt;=I58,E58-I58+owoce__2[[#This Row],[dostawa_malin]],E58+owoce__2[[#This Row],[dostawa_malin]])</f>
        <v>450</v>
      </c>
      <c r="F59">
        <f>IF(F58&gt;=I58,F58+owoce__2[[#This Row],[dostawa_truskawek]]-I58,owoce__2[[#This Row],[dostawa_truskawek]]+F58)</f>
        <v>314</v>
      </c>
      <c r="G59">
        <f>IF(G58&gt;=I58,G58+owoce__2[[#This Row],[dostawa_porzeczek]]-I58,G58+owoce__2[[#This Row],[dostawa_porzeczek]])</f>
        <v>441</v>
      </c>
      <c r="H59">
        <f>MAX(owoce__2[[#This Row],[magazyn_malin]:[magazyn_porzeczek]])</f>
        <v>450</v>
      </c>
      <c r="I59">
        <f>LARGE(owoce__2[[#This Row],[magazyn_malin]:[magazyn_porzeczek]],2)</f>
        <v>441</v>
      </c>
      <c r="J59">
        <f>IF(owoce__2[[#This Row],[magazyn_malin]]=owoce__2[[#This Row],[2]],1,IF(owoce__2[[#This Row],[2]]=owoce__2[[#This Row],[magazyn_truskawek]],2,IF(owoce__2[[#This Row],[2]]=owoce__2[[#This Row],[magazyn_porzeczek]],3)))</f>
        <v>3</v>
      </c>
      <c r="K59">
        <f>IF(owoce__2[[#This Row],[1]]=owoce__2[[#This Row],[magazyn_malin]],1,IF(owoce__2[[#This Row],[1]]=owoce__2[[#This Row],[magazyn_truskawek]],2,IF(owoce__2[[#This Row],[magazyn_porzeczek]]=owoce__2[[#This Row],[1]],3)))</f>
        <v>1</v>
      </c>
      <c r="L59">
        <f t="shared" si="0"/>
        <v>4</v>
      </c>
      <c r="M59" t="str">
        <f t="shared" si="1"/>
        <v>malinowo-porzeczkowy</v>
      </c>
      <c r="N59">
        <v>1</v>
      </c>
      <c r="O59">
        <f>owoce__2[[#This Row],[2]]</f>
        <v>441</v>
      </c>
    </row>
    <row r="60" spans="1:15" x14ac:dyDescent="0.25">
      <c r="A60" s="1">
        <v>44010</v>
      </c>
      <c r="B60">
        <v>442</v>
      </c>
      <c r="C60">
        <v>449</v>
      </c>
      <c r="D60">
        <v>245</v>
      </c>
      <c r="E60">
        <f>IF(E59&gt;=I59,E59-I59+owoce__2[[#This Row],[dostawa_malin]],E59+owoce__2[[#This Row],[dostawa_malin]])</f>
        <v>451</v>
      </c>
      <c r="F60">
        <f>IF(F59&gt;=I59,F59+owoce__2[[#This Row],[dostawa_truskawek]]-I59,owoce__2[[#This Row],[dostawa_truskawek]]+F59)</f>
        <v>763</v>
      </c>
      <c r="G60">
        <f>IF(G59&gt;=I59,G59+owoce__2[[#This Row],[dostawa_porzeczek]]-I59,G59+owoce__2[[#This Row],[dostawa_porzeczek]])</f>
        <v>245</v>
      </c>
      <c r="H60">
        <f>MAX(owoce__2[[#This Row],[magazyn_malin]:[magazyn_porzeczek]])</f>
        <v>763</v>
      </c>
      <c r="I60">
        <f>LARGE(owoce__2[[#This Row],[magazyn_malin]:[magazyn_porzeczek]],2)</f>
        <v>451</v>
      </c>
      <c r="J60">
        <f>IF(owoce__2[[#This Row],[magazyn_malin]]=owoce__2[[#This Row],[2]],1,IF(owoce__2[[#This Row],[2]]=owoce__2[[#This Row],[magazyn_truskawek]],2,IF(owoce__2[[#This Row],[2]]=owoce__2[[#This Row],[magazyn_porzeczek]],3)))</f>
        <v>1</v>
      </c>
      <c r="K60">
        <f>IF(owoce__2[[#This Row],[1]]=owoce__2[[#This Row],[magazyn_malin]],1,IF(owoce__2[[#This Row],[1]]=owoce__2[[#This Row],[magazyn_truskawek]],2,IF(owoce__2[[#This Row],[magazyn_porzeczek]]=owoce__2[[#This Row],[1]],3)))</f>
        <v>2</v>
      </c>
      <c r="L60">
        <f t="shared" si="0"/>
        <v>3</v>
      </c>
      <c r="M60" t="str">
        <f t="shared" si="1"/>
        <v>malinowo-truskawkowy</v>
      </c>
      <c r="N60">
        <v>1</v>
      </c>
      <c r="O60">
        <f>owoce__2[[#This Row],[2]]</f>
        <v>451</v>
      </c>
    </row>
    <row r="61" spans="1:15" x14ac:dyDescent="0.25">
      <c r="A61" s="1">
        <v>44011</v>
      </c>
      <c r="B61">
        <v>269</v>
      </c>
      <c r="C61">
        <v>370</v>
      </c>
      <c r="D61">
        <v>242</v>
      </c>
      <c r="E61">
        <f>IF(E60&gt;=I60,E60-I60+owoce__2[[#This Row],[dostawa_malin]],E60+owoce__2[[#This Row],[dostawa_malin]])</f>
        <v>269</v>
      </c>
      <c r="F61">
        <f>IF(F60&gt;=I60,F60+owoce__2[[#This Row],[dostawa_truskawek]]-I60,owoce__2[[#This Row],[dostawa_truskawek]]+F60)</f>
        <v>682</v>
      </c>
      <c r="G61">
        <f>IF(G60&gt;=I60,G60+owoce__2[[#This Row],[dostawa_porzeczek]]-I60,G60+owoce__2[[#This Row],[dostawa_porzeczek]])</f>
        <v>487</v>
      </c>
      <c r="H61">
        <f>MAX(owoce__2[[#This Row],[magazyn_malin]:[magazyn_porzeczek]])</f>
        <v>682</v>
      </c>
      <c r="I61">
        <f>LARGE(owoce__2[[#This Row],[magazyn_malin]:[magazyn_porzeczek]],2)</f>
        <v>487</v>
      </c>
      <c r="J61">
        <f>IF(owoce__2[[#This Row],[magazyn_malin]]=owoce__2[[#This Row],[2]],1,IF(owoce__2[[#This Row],[2]]=owoce__2[[#This Row],[magazyn_truskawek]],2,IF(owoce__2[[#This Row],[2]]=owoce__2[[#This Row],[magazyn_porzeczek]],3)))</f>
        <v>3</v>
      </c>
      <c r="K61">
        <f>IF(owoce__2[[#This Row],[1]]=owoce__2[[#This Row],[magazyn_malin]],1,IF(owoce__2[[#This Row],[1]]=owoce__2[[#This Row],[magazyn_truskawek]],2,IF(owoce__2[[#This Row],[magazyn_porzeczek]]=owoce__2[[#This Row],[1]],3)))</f>
        <v>2</v>
      </c>
      <c r="L61">
        <f t="shared" si="0"/>
        <v>5</v>
      </c>
      <c r="M61" t="str">
        <f t="shared" si="1"/>
        <v>Truskawkowo-porzeczkowy</v>
      </c>
      <c r="N61">
        <v>1</v>
      </c>
      <c r="O61">
        <f>owoce__2[[#This Row],[2]]</f>
        <v>487</v>
      </c>
    </row>
    <row r="62" spans="1:15" x14ac:dyDescent="0.25">
      <c r="A62" s="1">
        <v>44012</v>
      </c>
      <c r="B62">
        <v>444</v>
      </c>
      <c r="C62">
        <v>350</v>
      </c>
      <c r="D62">
        <v>236</v>
      </c>
      <c r="E62">
        <f>IF(E61&gt;=I61,E61-I61+owoce__2[[#This Row],[dostawa_malin]],E61+owoce__2[[#This Row],[dostawa_malin]])</f>
        <v>713</v>
      </c>
      <c r="F62">
        <f>IF(F61&gt;=I61,F61+owoce__2[[#This Row],[dostawa_truskawek]]-I61,owoce__2[[#This Row],[dostawa_truskawek]]+F61)</f>
        <v>545</v>
      </c>
      <c r="G62">
        <f>IF(G61&gt;=I61,G61+owoce__2[[#This Row],[dostawa_porzeczek]]-I61,G61+owoce__2[[#This Row],[dostawa_porzeczek]])</f>
        <v>236</v>
      </c>
      <c r="H62">
        <f>MAX(owoce__2[[#This Row],[magazyn_malin]:[magazyn_porzeczek]])</f>
        <v>713</v>
      </c>
      <c r="I62">
        <f>LARGE(owoce__2[[#This Row],[magazyn_malin]:[magazyn_porzeczek]],2)</f>
        <v>545</v>
      </c>
      <c r="J62">
        <f>IF(owoce__2[[#This Row],[magazyn_malin]]=owoce__2[[#This Row],[2]],1,IF(owoce__2[[#This Row],[2]]=owoce__2[[#This Row],[magazyn_truskawek]],2,IF(owoce__2[[#This Row],[2]]=owoce__2[[#This Row],[magazyn_porzeczek]],3)))</f>
        <v>2</v>
      </c>
      <c r="K62">
        <f>IF(owoce__2[[#This Row],[1]]=owoce__2[[#This Row],[magazyn_malin]],1,IF(owoce__2[[#This Row],[1]]=owoce__2[[#This Row],[magazyn_truskawek]],2,IF(owoce__2[[#This Row],[magazyn_porzeczek]]=owoce__2[[#This Row],[1]],3)))</f>
        <v>1</v>
      </c>
      <c r="L62">
        <f t="shared" si="0"/>
        <v>3</v>
      </c>
      <c r="M62" t="str">
        <f t="shared" si="1"/>
        <v>malinowo-truskawkowy</v>
      </c>
      <c r="N62">
        <v>1</v>
      </c>
      <c r="O62">
        <f>owoce__2[[#This Row],[2]]</f>
        <v>545</v>
      </c>
    </row>
    <row r="63" spans="1:15" x14ac:dyDescent="0.25">
      <c r="A63" s="1">
        <v>44013</v>
      </c>
      <c r="B63">
        <v>425</v>
      </c>
      <c r="C63">
        <v>342</v>
      </c>
      <c r="D63">
        <v>237</v>
      </c>
      <c r="E63">
        <f>IF(E62&gt;=I62,E62-I62+owoce__2[[#This Row],[dostawa_malin]],E62+owoce__2[[#This Row],[dostawa_malin]])</f>
        <v>593</v>
      </c>
      <c r="F63">
        <f>IF(F62&gt;=I62,F62+owoce__2[[#This Row],[dostawa_truskawek]]-I62,owoce__2[[#This Row],[dostawa_truskawek]]+F62)</f>
        <v>342</v>
      </c>
      <c r="G63">
        <f>IF(G62&gt;=I62,G62+owoce__2[[#This Row],[dostawa_porzeczek]]-I62,G62+owoce__2[[#This Row],[dostawa_porzeczek]])</f>
        <v>473</v>
      </c>
      <c r="H63">
        <f>MAX(owoce__2[[#This Row],[magazyn_malin]:[magazyn_porzeczek]])</f>
        <v>593</v>
      </c>
      <c r="I63">
        <f>LARGE(owoce__2[[#This Row],[magazyn_malin]:[magazyn_porzeczek]],2)</f>
        <v>473</v>
      </c>
      <c r="J63">
        <f>IF(owoce__2[[#This Row],[magazyn_malin]]=owoce__2[[#This Row],[2]],1,IF(owoce__2[[#This Row],[2]]=owoce__2[[#This Row],[magazyn_truskawek]],2,IF(owoce__2[[#This Row],[2]]=owoce__2[[#This Row],[magazyn_porzeczek]],3)))</f>
        <v>3</v>
      </c>
      <c r="K63">
        <f>IF(owoce__2[[#This Row],[1]]=owoce__2[[#This Row],[magazyn_malin]],1,IF(owoce__2[[#This Row],[1]]=owoce__2[[#This Row],[magazyn_truskawek]],2,IF(owoce__2[[#This Row],[magazyn_porzeczek]]=owoce__2[[#This Row],[1]],3)))</f>
        <v>1</v>
      </c>
      <c r="L63">
        <f t="shared" si="0"/>
        <v>4</v>
      </c>
      <c r="M63" t="str">
        <f t="shared" si="1"/>
        <v>malinowo-porzeczkowy</v>
      </c>
      <c r="N63">
        <v>1</v>
      </c>
      <c r="O63">
        <f>owoce__2[[#This Row],[2]]</f>
        <v>473</v>
      </c>
    </row>
    <row r="64" spans="1:15" x14ac:dyDescent="0.25">
      <c r="A64" s="1">
        <v>44014</v>
      </c>
      <c r="B64">
        <v>377</v>
      </c>
      <c r="C64">
        <v>290</v>
      </c>
      <c r="D64">
        <v>240</v>
      </c>
      <c r="E64">
        <f>IF(E63&gt;=I63,E63-I63+owoce__2[[#This Row],[dostawa_malin]],E63+owoce__2[[#This Row],[dostawa_malin]])</f>
        <v>497</v>
      </c>
      <c r="F64">
        <f>IF(F63&gt;=I63,F63+owoce__2[[#This Row],[dostawa_truskawek]]-I63,owoce__2[[#This Row],[dostawa_truskawek]]+F63)</f>
        <v>632</v>
      </c>
      <c r="G64">
        <f>IF(G63&gt;=I63,G63+owoce__2[[#This Row],[dostawa_porzeczek]]-I63,G63+owoce__2[[#This Row],[dostawa_porzeczek]])</f>
        <v>240</v>
      </c>
      <c r="H64">
        <f>MAX(owoce__2[[#This Row],[magazyn_malin]:[magazyn_porzeczek]])</f>
        <v>632</v>
      </c>
      <c r="I64">
        <f>LARGE(owoce__2[[#This Row],[magazyn_malin]:[magazyn_porzeczek]],2)</f>
        <v>497</v>
      </c>
      <c r="J64">
        <f>IF(owoce__2[[#This Row],[magazyn_malin]]=owoce__2[[#This Row],[2]],1,IF(owoce__2[[#This Row],[2]]=owoce__2[[#This Row],[magazyn_truskawek]],2,IF(owoce__2[[#This Row],[2]]=owoce__2[[#This Row],[magazyn_porzeczek]],3)))</f>
        <v>1</v>
      </c>
      <c r="K64">
        <f>IF(owoce__2[[#This Row],[1]]=owoce__2[[#This Row],[magazyn_malin]],1,IF(owoce__2[[#This Row],[1]]=owoce__2[[#This Row],[magazyn_truskawek]],2,IF(owoce__2[[#This Row],[magazyn_porzeczek]]=owoce__2[[#This Row],[1]],3)))</f>
        <v>2</v>
      </c>
      <c r="L64">
        <f t="shared" si="0"/>
        <v>3</v>
      </c>
      <c r="M64" t="str">
        <f t="shared" si="1"/>
        <v>malinowo-truskawkowy</v>
      </c>
      <c r="N64">
        <v>1</v>
      </c>
      <c r="O64">
        <f>owoce__2[[#This Row],[2]]</f>
        <v>497</v>
      </c>
    </row>
    <row r="65" spans="1:15" x14ac:dyDescent="0.25">
      <c r="A65" s="1">
        <v>44015</v>
      </c>
      <c r="B65">
        <v>382</v>
      </c>
      <c r="C65">
        <v>360</v>
      </c>
      <c r="D65">
        <v>203</v>
      </c>
      <c r="E65">
        <f>IF(E64&gt;=I64,E64-I64+owoce__2[[#This Row],[dostawa_malin]],E64+owoce__2[[#This Row],[dostawa_malin]])</f>
        <v>382</v>
      </c>
      <c r="F65">
        <f>IF(F64&gt;=I64,F64+owoce__2[[#This Row],[dostawa_truskawek]]-I64,owoce__2[[#This Row],[dostawa_truskawek]]+F64)</f>
        <v>495</v>
      </c>
      <c r="G65">
        <f>IF(G64&gt;=I64,G64+owoce__2[[#This Row],[dostawa_porzeczek]]-I64,G64+owoce__2[[#This Row],[dostawa_porzeczek]])</f>
        <v>443</v>
      </c>
      <c r="H65">
        <f>MAX(owoce__2[[#This Row],[magazyn_malin]:[magazyn_porzeczek]])</f>
        <v>495</v>
      </c>
      <c r="I65">
        <f>LARGE(owoce__2[[#This Row],[magazyn_malin]:[magazyn_porzeczek]],2)</f>
        <v>443</v>
      </c>
      <c r="J65">
        <f>IF(owoce__2[[#This Row],[magazyn_malin]]=owoce__2[[#This Row],[2]],1,IF(owoce__2[[#This Row],[2]]=owoce__2[[#This Row],[magazyn_truskawek]],2,IF(owoce__2[[#This Row],[2]]=owoce__2[[#This Row],[magazyn_porzeczek]],3)))</f>
        <v>3</v>
      </c>
      <c r="K65">
        <f>IF(owoce__2[[#This Row],[1]]=owoce__2[[#This Row],[magazyn_malin]],1,IF(owoce__2[[#This Row],[1]]=owoce__2[[#This Row],[magazyn_truskawek]],2,IF(owoce__2[[#This Row],[magazyn_porzeczek]]=owoce__2[[#This Row],[1]],3)))</f>
        <v>2</v>
      </c>
      <c r="L65">
        <f t="shared" si="0"/>
        <v>5</v>
      </c>
      <c r="M65" t="str">
        <f t="shared" si="1"/>
        <v>Truskawkowo-porzeczkowy</v>
      </c>
      <c r="N65">
        <v>1</v>
      </c>
      <c r="O65">
        <f>owoce__2[[#This Row],[2]]</f>
        <v>443</v>
      </c>
    </row>
    <row r="66" spans="1:15" x14ac:dyDescent="0.25">
      <c r="A66" s="1">
        <v>44016</v>
      </c>
      <c r="B66">
        <v>287</v>
      </c>
      <c r="C66">
        <v>428</v>
      </c>
      <c r="D66">
        <v>204</v>
      </c>
      <c r="E66">
        <f>IF(E65&gt;=I65,E65-I65+owoce__2[[#This Row],[dostawa_malin]],E65+owoce__2[[#This Row],[dostawa_malin]])</f>
        <v>669</v>
      </c>
      <c r="F66">
        <f>IF(F65&gt;=I65,F65+owoce__2[[#This Row],[dostawa_truskawek]]-I65,owoce__2[[#This Row],[dostawa_truskawek]]+F65)</f>
        <v>480</v>
      </c>
      <c r="G66">
        <f>IF(G65&gt;=I65,G65+owoce__2[[#This Row],[dostawa_porzeczek]]-I65,G65+owoce__2[[#This Row],[dostawa_porzeczek]])</f>
        <v>204</v>
      </c>
      <c r="H66">
        <f>MAX(owoce__2[[#This Row],[magazyn_malin]:[magazyn_porzeczek]])</f>
        <v>669</v>
      </c>
      <c r="I66">
        <f>LARGE(owoce__2[[#This Row],[magazyn_malin]:[magazyn_porzeczek]],2)</f>
        <v>480</v>
      </c>
      <c r="J66">
        <f>IF(owoce__2[[#This Row],[magazyn_malin]]=owoce__2[[#This Row],[2]],1,IF(owoce__2[[#This Row],[2]]=owoce__2[[#This Row],[magazyn_truskawek]],2,IF(owoce__2[[#This Row],[2]]=owoce__2[[#This Row],[magazyn_porzeczek]],3)))</f>
        <v>2</v>
      </c>
      <c r="K66">
        <f>IF(owoce__2[[#This Row],[1]]=owoce__2[[#This Row],[magazyn_malin]],1,IF(owoce__2[[#This Row],[1]]=owoce__2[[#This Row],[magazyn_truskawek]],2,IF(owoce__2[[#This Row],[magazyn_porzeczek]]=owoce__2[[#This Row],[1]],3)))</f>
        <v>1</v>
      </c>
      <c r="L66">
        <f t="shared" si="0"/>
        <v>3</v>
      </c>
      <c r="M66" t="str">
        <f t="shared" si="1"/>
        <v>malinowo-truskawkowy</v>
      </c>
      <c r="N66">
        <v>1</v>
      </c>
      <c r="O66">
        <f>owoce__2[[#This Row],[2]]</f>
        <v>480</v>
      </c>
    </row>
    <row r="67" spans="1:15" x14ac:dyDescent="0.25">
      <c r="A67" s="1">
        <v>44017</v>
      </c>
      <c r="B67">
        <v>429</v>
      </c>
      <c r="C67">
        <v>394</v>
      </c>
      <c r="D67">
        <v>246</v>
      </c>
      <c r="E67">
        <f>IF(E66&gt;=I66,E66-I66+owoce__2[[#This Row],[dostawa_malin]],E66+owoce__2[[#This Row],[dostawa_malin]])</f>
        <v>618</v>
      </c>
      <c r="F67">
        <f>IF(F66&gt;=I66,F66+owoce__2[[#This Row],[dostawa_truskawek]]-I66,owoce__2[[#This Row],[dostawa_truskawek]]+F66)</f>
        <v>394</v>
      </c>
      <c r="G67">
        <f>IF(G66&gt;=I66,G66+owoce__2[[#This Row],[dostawa_porzeczek]]-I66,G66+owoce__2[[#This Row],[dostawa_porzeczek]])</f>
        <v>450</v>
      </c>
      <c r="H67">
        <f>MAX(owoce__2[[#This Row],[magazyn_malin]:[magazyn_porzeczek]])</f>
        <v>618</v>
      </c>
      <c r="I67">
        <f>LARGE(owoce__2[[#This Row],[magazyn_malin]:[magazyn_porzeczek]],2)</f>
        <v>450</v>
      </c>
      <c r="J67">
        <f>IF(owoce__2[[#This Row],[magazyn_malin]]=owoce__2[[#This Row],[2]],1,IF(owoce__2[[#This Row],[2]]=owoce__2[[#This Row],[magazyn_truskawek]],2,IF(owoce__2[[#This Row],[2]]=owoce__2[[#This Row],[magazyn_porzeczek]],3)))</f>
        <v>3</v>
      </c>
      <c r="K67">
        <f>IF(owoce__2[[#This Row],[1]]=owoce__2[[#This Row],[magazyn_malin]],1,IF(owoce__2[[#This Row],[1]]=owoce__2[[#This Row],[magazyn_truskawek]],2,IF(owoce__2[[#This Row],[magazyn_porzeczek]]=owoce__2[[#This Row],[1]],3)))</f>
        <v>1</v>
      </c>
      <c r="L67">
        <f t="shared" ref="L67:L130" si="2">SUM(J67:K67)</f>
        <v>4</v>
      </c>
      <c r="M67" t="str">
        <f t="shared" ref="M67:M130" si="3">IF(L67=3,"malinowo-truskawkowy",IF(L67=4,"malinowo-porzeczkowy",IF(L67=5,"Truskawkowo-porzeczkowy")))</f>
        <v>malinowo-porzeczkowy</v>
      </c>
      <c r="N67">
        <v>1</v>
      </c>
      <c r="O67">
        <f>owoce__2[[#This Row],[2]]</f>
        <v>450</v>
      </c>
    </row>
    <row r="68" spans="1:15" x14ac:dyDescent="0.25">
      <c r="A68" s="1">
        <v>44018</v>
      </c>
      <c r="B68">
        <v>287</v>
      </c>
      <c r="C68">
        <v>356</v>
      </c>
      <c r="D68">
        <v>233</v>
      </c>
      <c r="E68">
        <f>IF(E67&gt;=I67,E67-I67+owoce__2[[#This Row],[dostawa_malin]],E67+owoce__2[[#This Row],[dostawa_malin]])</f>
        <v>455</v>
      </c>
      <c r="F68">
        <f>IF(F67&gt;=I67,F67+owoce__2[[#This Row],[dostawa_truskawek]]-I67,owoce__2[[#This Row],[dostawa_truskawek]]+F67)</f>
        <v>750</v>
      </c>
      <c r="G68">
        <f>IF(G67&gt;=I67,G67+owoce__2[[#This Row],[dostawa_porzeczek]]-I67,G67+owoce__2[[#This Row],[dostawa_porzeczek]])</f>
        <v>233</v>
      </c>
      <c r="H68">
        <f>MAX(owoce__2[[#This Row],[magazyn_malin]:[magazyn_porzeczek]])</f>
        <v>750</v>
      </c>
      <c r="I68">
        <f>LARGE(owoce__2[[#This Row],[magazyn_malin]:[magazyn_porzeczek]],2)</f>
        <v>455</v>
      </c>
      <c r="J68">
        <f>IF(owoce__2[[#This Row],[magazyn_malin]]=owoce__2[[#This Row],[2]],1,IF(owoce__2[[#This Row],[2]]=owoce__2[[#This Row],[magazyn_truskawek]],2,IF(owoce__2[[#This Row],[2]]=owoce__2[[#This Row],[magazyn_porzeczek]],3)))</f>
        <v>1</v>
      </c>
      <c r="K68">
        <f>IF(owoce__2[[#This Row],[1]]=owoce__2[[#This Row],[magazyn_malin]],1,IF(owoce__2[[#This Row],[1]]=owoce__2[[#This Row],[magazyn_truskawek]],2,IF(owoce__2[[#This Row],[magazyn_porzeczek]]=owoce__2[[#This Row],[1]],3)))</f>
        <v>2</v>
      </c>
      <c r="L68">
        <f t="shared" si="2"/>
        <v>3</v>
      </c>
      <c r="M68" t="str">
        <f t="shared" si="3"/>
        <v>malinowo-truskawkowy</v>
      </c>
      <c r="N68">
        <v>1</v>
      </c>
      <c r="O68">
        <f>owoce__2[[#This Row],[2]]</f>
        <v>455</v>
      </c>
    </row>
    <row r="69" spans="1:15" x14ac:dyDescent="0.25">
      <c r="A69" s="1">
        <v>44019</v>
      </c>
      <c r="B69">
        <v>421</v>
      </c>
      <c r="C69">
        <v>292</v>
      </c>
      <c r="D69">
        <v>226</v>
      </c>
      <c r="E69">
        <f>IF(E68&gt;=I68,E68-I68+owoce__2[[#This Row],[dostawa_malin]],E68+owoce__2[[#This Row],[dostawa_malin]])</f>
        <v>421</v>
      </c>
      <c r="F69">
        <f>IF(F68&gt;=I68,F68+owoce__2[[#This Row],[dostawa_truskawek]]-I68,owoce__2[[#This Row],[dostawa_truskawek]]+F68)</f>
        <v>587</v>
      </c>
      <c r="G69">
        <f>IF(G68&gt;=I68,G68+owoce__2[[#This Row],[dostawa_porzeczek]]-I68,G68+owoce__2[[#This Row],[dostawa_porzeczek]])</f>
        <v>459</v>
      </c>
      <c r="H69">
        <f>MAX(owoce__2[[#This Row],[magazyn_malin]:[magazyn_porzeczek]])</f>
        <v>587</v>
      </c>
      <c r="I69">
        <f>LARGE(owoce__2[[#This Row],[magazyn_malin]:[magazyn_porzeczek]],2)</f>
        <v>459</v>
      </c>
      <c r="J69">
        <f>IF(owoce__2[[#This Row],[magazyn_malin]]=owoce__2[[#This Row],[2]],1,IF(owoce__2[[#This Row],[2]]=owoce__2[[#This Row],[magazyn_truskawek]],2,IF(owoce__2[[#This Row],[2]]=owoce__2[[#This Row],[magazyn_porzeczek]],3)))</f>
        <v>3</v>
      </c>
      <c r="K69">
        <f>IF(owoce__2[[#This Row],[1]]=owoce__2[[#This Row],[magazyn_malin]],1,IF(owoce__2[[#This Row],[1]]=owoce__2[[#This Row],[magazyn_truskawek]],2,IF(owoce__2[[#This Row],[magazyn_porzeczek]]=owoce__2[[#This Row],[1]],3)))</f>
        <v>2</v>
      </c>
      <c r="L69">
        <f t="shared" si="2"/>
        <v>5</v>
      </c>
      <c r="M69" t="str">
        <f t="shared" si="3"/>
        <v>Truskawkowo-porzeczkowy</v>
      </c>
      <c r="N69">
        <v>1</v>
      </c>
      <c r="O69">
        <f>owoce__2[[#This Row],[2]]</f>
        <v>459</v>
      </c>
    </row>
    <row r="70" spans="1:15" x14ac:dyDescent="0.25">
      <c r="A70" s="1">
        <v>44020</v>
      </c>
      <c r="B70">
        <v>334</v>
      </c>
      <c r="C70">
        <v>353</v>
      </c>
      <c r="D70">
        <v>282</v>
      </c>
      <c r="E70">
        <f>IF(E69&gt;=I69,E69-I69+owoce__2[[#This Row],[dostawa_malin]],E69+owoce__2[[#This Row],[dostawa_malin]])</f>
        <v>755</v>
      </c>
      <c r="F70">
        <f>IF(F69&gt;=I69,F69+owoce__2[[#This Row],[dostawa_truskawek]]-I69,owoce__2[[#This Row],[dostawa_truskawek]]+F69)</f>
        <v>481</v>
      </c>
      <c r="G70">
        <f>IF(G69&gt;=I69,G69+owoce__2[[#This Row],[dostawa_porzeczek]]-I69,G69+owoce__2[[#This Row],[dostawa_porzeczek]])</f>
        <v>282</v>
      </c>
      <c r="H70">
        <f>MAX(owoce__2[[#This Row],[magazyn_malin]:[magazyn_porzeczek]])</f>
        <v>755</v>
      </c>
      <c r="I70">
        <f>LARGE(owoce__2[[#This Row],[magazyn_malin]:[magazyn_porzeczek]],2)</f>
        <v>481</v>
      </c>
      <c r="J70">
        <f>IF(owoce__2[[#This Row],[magazyn_malin]]=owoce__2[[#This Row],[2]],1,IF(owoce__2[[#This Row],[2]]=owoce__2[[#This Row],[magazyn_truskawek]],2,IF(owoce__2[[#This Row],[2]]=owoce__2[[#This Row],[magazyn_porzeczek]],3)))</f>
        <v>2</v>
      </c>
      <c r="K70">
        <f>IF(owoce__2[[#This Row],[1]]=owoce__2[[#This Row],[magazyn_malin]],1,IF(owoce__2[[#This Row],[1]]=owoce__2[[#This Row],[magazyn_truskawek]],2,IF(owoce__2[[#This Row],[magazyn_porzeczek]]=owoce__2[[#This Row],[1]],3)))</f>
        <v>1</v>
      </c>
      <c r="L70">
        <f t="shared" si="2"/>
        <v>3</v>
      </c>
      <c r="M70" t="str">
        <f t="shared" si="3"/>
        <v>malinowo-truskawkowy</v>
      </c>
      <c r="N70">
        <v>1</v>
      </c>
      <c r="O70">
        <f>owoce__2[[#This Row],[2]]</f>
        <v>481</v>
      </c>
    </row>
    <row r="71" spans="1:15" x14ac:dyDescent="0.25">
      <c r="A71" s="1">
        <v>44021</v>
      </c>
      <c r="B71">
        <v>282</v>
      </c>
      <c r="C71">
        <v>329</v>
      </c>
      <c r="D71">
        <v>262</v>
      </c>
      <c r="E71">
        <f>IF(E70&gt;=I70,E70-I70+owoce__2[[#This Row],[dostawa_malin]],E70+owoce__2[[#This Row],[dostawa_malin]])</f>
        <v>556</v>
      </c>
      <c r="F71">
        <f>IF(F70&gt;=I70,F70+owoce__2[[#This Row],[dostawa_truskawek]]-I70,owoce__2[[#This Row],[dostawa_truskawek]]+F70)</f>
        <v>329</v>
      </c>
      <c r="G71">
        <f>IF(G70&gt;=I70,G70+owoce__2[[#This Row],[dostawa_porzeczek]]-I70,G70+owoce__2[[#This Row],[dostawa_porzeczek]])</f>
        <v>544</v>
      </c>
      <c r="H71">
        <f>MAX(owoce__2[[#This Row],[magazyn_malin]:[magazyn_porzeczek]])</f>
        <v>556</v>
      </c>
      <c r="I71">
        <f>LARGE(owoce__2[[#This Row],[magazyn_malin]:[magazyn_porzeczek]],2)</f>
        <v>544</v>
      </c>
      <c r="J71">
        <f>IF(owoce__2[[#This Row],[magazyn_malin]]=owoce__2[[#This Row],[2]],1,IF(owoce__2[[#This Row],[2]]=owoce__2[[#This Row],[magazyn_truskawek]],2,IF(owoce__2[[#This Row],[2]]=owoce__2[[#This Row],[magazyn_porzeczek]],3)))</f>
        <v>3</v>
      </c>
      <c r="K71">
        <f>IF(owoce__2[[#This Row],[1]]=owoce__2[[#This Row],[magazyn_malin]],1,IF(owoce__2[[#This Row],[1]]=owoce__2[[#This Row],[magazyn_truskawek]],2,IF(owoce__2[[#This Row],[magazyn_porzeczek]]=owoce__2[[#This Row],[1]],3)))</f>
        <v>1</v>
      </c>
      <c r="L71">
        <f t="shared" si="2"/>
        <v>4</v>
      </c>
      <c r="M71" t="str">
        <f t="shared" si="3"/>
        <v>malinowo-porzeczkowy</v>
      </c>
      <c r="N71">
        <v>1</v>
      </c>
      <c r="O71">
        <f>owoce__2[[#This Row],[2]]</f>
        <v>544</v>
      </c>
    </row>
    <row r="72" spans="1:15" x14ac:dyDescent="0.25">
      <c r="A72" s="1">
        <v>44022</v>
      </c>
      <c r="B72">
        <v>356</v>
      </c>
      <c r="C72">
        <v>331</v>
      </c>
      <c r="D72">
        <v>290</v>
      </c>
      <c r="E72">
        <f>IF(E71&gt;=I71,E71-I71+owoce__2[[#This Row],[dostawa_malin]],E71+owoce__2[[#This Row],[dostawa_malin]])</f>
        <v>368</v>
      </c>
      <c r="F72">
        <f>IF(F71&gt;=I71,F71+owoce__2[[#This Row],[dostawa_truskawek]]-I71,owoce__2[[#This Row],[dostawa_truskawek]]+F71)</f>
        <v>660</v>
      </c>
      <c r="G72">
        <f>IF(G71&gt;=I71,G71+owoce__2[[#This Row],[dostawa_porzeczek]]-I71,G71+owoce__2[[#This Row],[dostawa_porzeczek]])</f>
        <v>290</v>
      </c>
      <c r="H72">
        <f>MAX(owoce__2[[#This Row],[magazyn_malin]:[magazyn_porzeczek]])</f>
        <v>660</v>
      </c>
      <c r="I72">
        <f>LARGE(owoce__2[[#This Row],[magazyn_malin]:[magazyn_porzeczek]],2)</f>
        <v>368</v>
      </c>
      <c r="J72">
        <f>IF(owoce__2[[#This Row],[magazyn_malin]]=owoce__2[[#This Row],[2]],1,IF(owoce__2[[#This Row],[2]]=owoce__2[[#This Row],[magazyn_truskawek]],2,IF(owoce__2[[#This Row],[2]]=owoce__2[[#This Row],[magazyn_porzeczek]],3)))</f>
        <v>1</v>
      </c>
      <c r="K72">
        <f>IF(owoce__2[[#This Row],[1]]=owoce__2[[#This Row],[magazyn_malin]],1,IF(owoce__2[[#This Row],[1]]=owoce__2[[#This Row],[magazyn_truskawek]],2,IF(owoce__2[[#This Row],[magazyn_porzeczek]]=owoce__2[[#This Row],[1]],3)))</f>
        <v>2</v>
      </c>
      <c r="L72">
        <f t="shared" si="2"/>
        <v>3</v>
      </c>
      <c r="M72" t="str">
        <f t="shared" si="3"/>
        <v>malinowo-truskawkowy</v>
      </c>
      <c r="N72">
        <v>1</v>
      </c>
      <c r="O72">
        <f>owoce__2[[#This Row],[2]]</f>
        <v>368</v>
      </c>
    </row>
    <row r="73" spans="1:15" x14ac:dyDescent="0.25">
      <c r="A73" s="1">
        <v>44023</v>
      </c>
      <c r="B73">
        <v>307</v>
      </c>
      <c r="C73">
        <v>394</v>
      </c>
      <c r="D73">
        <v>256</v>
      </c>
      <c r="E73">
        <f>IF(E72&gt;=I72,E72-I72+owoce__2[[#This Row],[dostawa_malin]],E72+owoce__2[[#This Row],[dostawa_malin]])</f>
        <v>307</v>
      </c>
      <c r="F73">
        <f>IF(F72&gt;=I72,F72+owoce__2[[#This Row],[dostawa_truskawek]]-I72,owoce__2[[#This Row],[dostawa_truskawek]]+F72)</f>
        <v>686</v>
      </c>
      <c r="G73">
        <f>IF(G72&gt;=I72,G72+owoce__2[[#This Row],[dostawa_porzeczek]]-I72,G72+owoce__2[[#This Row],[dostawa_porzeczek]])</f>
        <v>546</v>
      </c>
      <c r="H73">
        <f>MAX(owoce__2[[#This Row],[magazyn_malin]:[magazyn_porzeczek]])</f>
        <v>686</v>
      </c>
      <c r="I73">
        <f>LARGE(owoce__2[[#This Row],[magazyn_malin]:[magazyn_porzeczek]],2)</f>
        <v>546</v>
      </c>
      <c r="J73">
        <f>IF(owoce__2[[#This Row],[magazyn_malin]]=owoce__2[[#This Row],[2]],1,IF(owoce__2[[#This Row],[2]]=owoce__2[[#This Row],[magazyn_truskawek]],2,IF(owoce__2[[#This Row],[2]]=owoce__2[[#This Row],[magazyn_porzeczek]],3)))</f>
        <v>3</v>
      </c>
      <c r="K73">
        <f>IF(owoce__2[[#This Row],[1]]=owoce__2[[#This Row],[magazyn_malin]],1,IF(owoce__2[[#This Row],[1]]=owoce__2[[#This Row],[magazyn_truskawek]],2,IF(owoce__2[[#This Row],[magazyn_porzeczek]]=owoce__2[[#This Row],[1]],3)))</f>
        <v>2</v>
      </c>
      <c r="L73">
        <f t="shared" si="2"/>
        <v>5</v>
      </c>
      <c r="M73" t="str">
        <f t="shared" si="3"/>
        <v>Truskawkowo-porzeczkowy</v>
      </c>
      <c r="N73">
        <v>1</v>
      </c>
      <c r="O73">
        <f>owoce__2[[#This Row],[2]]</f>
        <v>546</v>
      </c>
    </row>
    <row r="74" spans="1:15" x14ac:dyDescent="0.25">
      <c r="A74" s="1">
        <v>44024</v>
      </c>
      <c r="B74">
        <v>441</v>
      </c>
      <c r="C74">
        <v>271</v>
      </c>
      <c r="D74">
        <v>292</v>
      </c>
      <c r="E74">
        <f>IF(E73&gt;=I73,E73-I73+owoce__2[[#This Row],[dostawa_malin]],E73+owoce__2[[#This Row],[dostawa_malin]])</f>
        <v>748</v>
      </c>
      <c r="F74">
        <f>IF(F73&gt;=I73,F73+owoce__2[[#This Row],[dostawa_truskawek]]-I73,owoce__2[[#This Row],[dostawa_truskawek]]+F73)</f>
        <v>411</v>
      </c>
      <c r="G74">
        <f>IF(G73&gt;=I73,G73+owoce__2[[#This Row],[dostawa_porzeczek]]-I73,G73+owoce__2[[#This Row],[dostawa_porzeczek]])</f>
        <v>292</v>
      </c>
      <c r="H74">
        <f>MAX(owoce__2[[#This Row],[magazyn_malin]:[magazyn_porzeczek]])</f>
        <v>748</v>
      </c>
      <c r="I74">
        <f>LARGE(owoce__2[[#This Row],[magazyn_malin]:[magazyn_porzeczek]],2)</f>
        <v>411</v>
      </c>
      <c r="J74">
        <f>IF(owoce__2[[#This Row],[magazyn_malin]]=owoce__2[[#This Row],[2]],1,IF(owoce__2[[#This Row],[2]]=owoce__2[[#This Row],[magazyn_truskawek]],2,IF(owoce__2[[#This Row],[2]]=owoce__2[[#This Row],[magazyn_porzeczek]],3)))</f>
        <v>2</v>
      </c>
      <c r="K74">
        <f>IF(owoce__2[[#This Row],[1]]=owoce__2[[#This Row],[magazyn_malin]],1,IF(owoce__2[[#This Row],[1]]=owoce__2[[#This Row],[magazyn_truskawek]],2,IF(owoce__2[[#This Row],[magazyn_porzeczek]]=owoce__2[[#This Row],[1]],3)))</f>
        <v>1</v>
      </c>
      <c r="L74">
        <f t="shared" si="2"/>
        <v>3</v>
      </c>
      <c r="M74" t="str">
        <f t="shared" si="3"/>
        <v>malinowo-truskawkowy</v>
      </c>
      <c r="N74">
        <v>1</v>
      </c>
      <c r="O74">
        <f>owoce__2[[#This Row],[2]]</f>
        <v>411</v>
      </c>
    </row>
    <row r="75" spans="1:15" x14ac:dyDescent="0.25">
      <c r="A75" s="1">
        <v>44025</v>
      </c>
      <c r="B75">
        <v>407</v>
      </c>
      <c r="C75">
        <v>311</v>
      </c>
      <c r="D75">
        <v>280</v>
      </c>
      <c r="E75">
        <f>IF(E74&gt;=I74,E74-I74+owoce__2[[#This Row],[dostawa_malin]],E74+owoce__2[[#This Row],[dostawa_malin]])</f>
        <v>744</v>
      </c>
      <c r="F75">
        <f>IF(F74&gt;=I74,F74+owoce__2[[#This Row],[dostawa_truskawek]]-I74,owoce__2[[#This Row],[dostawa_truskawek]]+F74)</f>
        <v>311</v>
      </c>
      <c r="G75">
        <f>IF(G74&gt;=I74,G74+owoce__2[[#This Row],[dostawa_porzeczek]]-I74,G74+owoce__2[[#This Row],[dostawa_porzeczek]])</f>
        <v>572</v>
      </c>
      <c r="H75">
        <f>MAX(owoce__2[[#This Row],[magazyn_malin]:[magazyn_porzeczek]])</f>
        <v>744</v>
      </c>
      <c r="I75">
        <f>LARGE(owoce__2[[#This Row],[magazyn_malin]:[magazyn_porzeczek]],2)</f>
        <v>572</v>
      </c>
      <c r="J75">
        <f>IF(owoce__2[[#This Row],[magazyn_malin]]=owoce__2[[#This Row],[2]],1,IF(owoce__2[[#This Row],[2]]=owoce__2[[#This Row],[magazyn_truskawek]],2,IF(owoce__2[[#This Row],[2]]=owoce__2[[#This Row],[magazyn_porzeczek]],3)))</f>
        <v>3</v>
      </c>
      <c r="K75">
        <f>IF(owoce__2[[#This Row],[1]]=owoce__2[[#This Row],[magazyn_malin]],1,IF(owoce__2[[#This Row],[1]]=owoce__2[[#This Row],[magazyn_truskawek]],2,IF(owoce__2[[#This Row],[magazyn_porzeczek]]=owoce__2[[#This Row],[1]],3)))</f>
        <v>1</v>
      </c>
      <c r="L75">
        <f t="shared" si="2"/>
        <v>4</v>
      </c>
      <c r="M75" t="str">
        <f t="shared" si="3"/>
        <v>malinowo-porzeczkowy</v>
      </c>
      <c r="N75">
        <v>1</v>
      </c>
      <c r="O75">
        <f>owoce__2[[#This Row],[2]]</f>
        <v>572</v>
      </c>
    </row>
    <row r="76" spans="1:15" x14ac:dyDescent="0.25">
      <c r="A76" s="1">
        <v>44026</v>
      </c>
      <c r="B76">
        <v>480</v>
      </c>
      <c r="C76">
        <v>342</v>
      </c>
      <c r="D76">
        <v>292</v>
      </c>
      <c r="E76">
        <f>IF(E75&gt;=I75,E75-I75+owoce__2[[#This Row],[dostawa_malin]],E75+owoce__2[[#This Row],[dostawa_malin]])</f>
        <v>652</v>
      </c>
      <c r="F76">
        <f>IF(F75&gt;=I75,F75+owoce__2[[#This Row],[dostawa_truskawek]]-I75,owoce__2[[#This Row],[dostawa_truskawek]]+F75)</f>
        <v>653</v>
      </c>
      <c r="G76">
        <f>IF(G75&gt;=I75,G75+owoce__2[[#This Row],[dostawa_porzeczek]]-I75,G75+owoce__2[[#This Row],[dostawa_porzeczek]])</f>
        <v>292</v>
      </c>
      <c r="H76">
        <f>MAX(owoce__2[[#This Row],[magazyn_malin]:[magazyn_porzeczek]])</f>
        <v>653</v>
      </c>
      <c r="I76">
        <f>LARGE(owoce__2[[#This Row],[magazyn_malin]:[magazyn_porzeczek]],2)</f>
        <v>652</v>
      </c>
      <c r="J76">
        <f>IF(owoce__2[[#This Row],[magazyn_malin]]=owoce__2[[#This Row],[2]],1,IF(owoce__2[[#This Row],[2]]=owoce__2[[#This Row],[magazyn_truskawek]],2,IF(owoce__2[[#This Row],[2]]=owoce__2[[#This Row],[magazyn_porzeczek]],3)))</f>
        <v>1</v>
      </c>
      <c r="K76">
        <f>IF(owoce__2[[#This Row],[1]]=owoce__2[[#This Row],[magazyn_malin]],1,IF(owoce__2[[#This Row],[1]]=owoce__2[[#This Row],[magazyn_truskawek]],2,IF(owoce__2[[#This Row],[magazyn_porzeczek]]=owoce__2[[#This Row],[1]],3)))</f>
        <v>2</v>
      </c>
      <c r="L76">
        <f t="shared" si="2"/>
        <v>3</v>
      </c>
      <c r="M76" t="str">
        <f t="shared" si="3"/>
        <v>malinowo-truskawkowy</v>
      </c>
      <c r="N76">
        <v>1</v>
      </c>
      <c r="O76">
        <f>owoce__2[[#This Row],[2]]</f>
        <v>652</v>
      </c>
    </row>
    <row r="77" spans="1:15" x14ac:dyDescent="0.25">
      <c r="A77" s="1">
        <v>44027</v>
      </c>
      <c r="B77">
        <v>494</v>
      </c>
      <c r="C77">
        <v>310</v>
      </c>
      <c r="D77">
        <v>275</v>
      </c>
      <c r="E77">
        <f>IF(E76&gt;=I76,E76-I76+owoce__2[[#This Row],[dostawa_malin]],E76+owoce__2[[#This Row],[dostawa_malin]])</f>
        <v>494</v>
      </c>
      <c r="F77">
        <f>IF(F76&gt;=I76,F76+owoce__2[[#This Row],[dostawa_truskawek]]-I76,owoce__2[[#This Row],[dostawa_truskawek]]+F76)</f>
        <v>311</v>
      </c>
      <c r="G77">
        <f>IF(G76&gt;=I76,G76+owoce__2[[#This Row],[dostawa_porzeczek]]-I76,G76+owoce__2[[#This Row],[dostawa_porzeczek]])</f>
        <v>567</v>
      </c>
      <c r="H77">
        <f>MAX(owoce__2[[#This Row],[magazyn_malin]:[magazyn_porzeczek]])</f>
        <v>567</v>
      </c>
      <c r="I77">
        <f>LARGE(owoce__2[[#This Row],[magazyn_malin]:[magazyn_porzeczek]],2)</f>
        <v>494</v>
      </c>
      <c r="J77">
        <f>IF(owoce__2[[#This Row],[magazyn_malin]]=owoce__2[[#This Row],[2]],1,IF(owoce__2[[#This Row],[2]]=owoce__2[[#This Row],[magazyn_truskawek]],2,IF(owoce__2[[#This Row],[2]]=owoce__2[[#This Row],[magazyn_porzeczek]],3)))</f>
        <v>1</v>
      </c>
      <c r="K77">
        <f>IF(owoce__2[[#This Row],[1]]=owoce__2[[#This Row],[magazyn_malin]],1,IF(owoce__2[[#This Row],[1]]=owoce__2[[#This Row],[magazyn_truskawek]],2,IF(owoce__2[[#This Row],[magazyn_porzeczek]]=owoce__2[[#This Row],[1]],3)))</f>
        <v>3</v>
      </c>
      <c r="L77">
        <f t="shared" si="2"/>
        <v>4</v>
      </c>
      <c r="M77" t="str">
        <f t="shared" si="3"/>
        <v>malinowo-porzeczkowy</v>
      </c>
      <c r="N77">
        <v>1</v>
      </c>
      <c r="O77">
        <f>owoce__2[[#This Row],[2]]</f>
        <v>494</v>
      </c>
    </row>
    <row r="78" spans="1:15" x14ac:dyDescent="0.25">
      <c r="A78" s="1">
        <v>44028</v>
      </c>
      <c r="B78">
        <v>493</v>
      </c>
      <c r="C78">
        <v>431</v>
      </c>
      <c r="D78">
        <v>283</v>
      </c>
      <c r="E78">
        <f>IF(E77&gt;=I77,E77-I77+owoce__2[[#This Row],[dostawa_malin]],E77+owoce__2[[#This Row],[dostawa_malin]])</f>
        <v>493</v>
      </c>
      <c r="F78">
        <f>IF(F77&gt;=I77,F77+owoce__2[[#This Row],[dostawa_truskawek]]-I77,owoce__2[[#This Row],[dostawa_truskawek]]+F77)</f>
        <v>742</v>
      </c>
      <c r="G78">
        <f>IF(G77&gt;=I77,G77+owoce__2[[#This Row],[dostawa_porzeczek]]-I77,G77+owoce__2[[#This Row],[dostawa_porzeczek]])</f>
        <v>356</v>
      </c>
      <c r="H78">
        <f>MAX(owoce__2[[#This Row],[magazyn_malin]:[magazyn_porzeczek]])</f>
        <v>742</v>
      </c>
      <c r="I78">
        <f>LARGE(owoce__2[[#This Row],[magazyn_malin]:[magazyn_porzeczek]],2)</f>
        <v>493</v>
      </c>
      <c r="J78">
        <f>IF(owoce__2[[#This Row],[magazyn_malin]]=owoce__2[[#This Row],[2]],1,IF(owoce__2[[#This Row],[2]]=owoce__2[[#This Row],[magazyn_truskawek]],2,IF(owoce__2[[#This Row],[2]]=owoce__2[[#This Row],[magazyn_porzeczek]],3)))</f>
        <v>1</v>
      </c>
      <c r="K78">
        <f>IF(owoce__2[[#This Row],[1]]=owoce__2[[#This Row],[magazyn_malin]],1,IF(owoce__2[[#This Row],[1]]=owoce__2[[#This Row],[magazyn_truskawek]],2,IF(owoce__2[[#This Row],[magazyn_porzeczek]]=owoce__2[[#This Row],[1]],3)))</f>
        <v>2</v>
      </c>
      <c r="L78">
        <f t="shared" si="2"/>
        <v>3</v>
      </c>
      <c r="M78" t="str">
        <f t="shared" si="3"/>
        <v>malinowo-truskawkowy</v>
      </c>
      <c r="N78">
        <v>1</v>
      </c>
      <c r="O78">
        <f>owoce__2[[#This Row],[2]]</f>
        <v>493</v>
      </c>
    </row>
    <row r="79" spans="1:15" x14ac:dyDescent="0.25">
      <c r="A79" s="1">
        <v>44029</v>
      </c>
      <c r="B79">
        <v>302</v>
      </c>
      <c r="C79">
        <v>415</v>
      </c>
      <c r="D79">
        <v>297</v>
      </c>
      <c r="E79">
        <f>IF(E78&gt;=I78,E78-I78+owoce__2[[#This Row],[dostawa_malin]],E78+owoce__2[[#This Row],[dostawa_malin]])</f>
        <v>302</v>
      </c>
      <c r="F79">
        <f>IF(F78&gt;=I78,F78+owoce__2[[#This Row],[dostawa_truskawek]]-I78,owoce__2[[#This Row],[dostawa_truskawek]]+F78)</f>
        <v>664</v>
      </c>
      <c r="G79">
        <f>IF(G78&gt;=I78,G78+owoce__2[[#This Row],[dostawa_porzeczek]]-I78,G78+owoce__2[[#This Row],[dostawa_porzeczek]])</f>
        <v>653</v>
      </c>
      <c r="H79">
        <f>MAX(owoce__2[[#This Row],[magazyn_malin]:[magazyn_porzeczek]])</f>
        <v>664</v>
      </c>
      <c r="I79">
        <f>LARGE(owoce__2[[#This Row],[magazyn_malin]:[magazyn_porzeczek]],2)</f>
        <v>653</v>
      </c>
      <c r="J79">
        <f>IF(owoce__2[[#This Row],[magazyn_malin]]=owoce__2[[#This Row],[2]],1,IF(owoce__2[[#This Row],[2]]=owoce__2[[#This Row],[magazyn_truskawek]],2,IF(owoce__2[[#This Row],[2]]=owoce__2[[#This Row],[magazyn_porzeczek]],3)))</f>
        <v>3</v>
      </c>
      <c r="K79">
        <f>IF(owoce__2[[#This Row],[1]]=owoce__2[[#This Row],[magazyn_malin]],1,IF(owoce__2[[#This Row],[1]]=owoce__2[[#This Row],[magazyn_truskawek]],2,IF(owoce__2[[#This Row],[magazyn_porzeczek]]=owoce__2[[#This Row],[1]],3)))</f>
        <v>2</v>
      </c>
      <c r="L79">
        <f t="shared" si="2"/>
        <v>5</v>
      </c>
      <c r="M79" t="str">
        <f t="shared" si="3"/>
        <v>Truskawkowo-porzeczkowy</v>
      </c>
      <c r="N79">
        <v>1</v>
      </c>
      <c r="O79">
        <f>owoce__2[[#This Row],[2]]</f>
        <v>653</v>
      </c>
    </row>
    <row r="80" spans="1:15" x14ac:dyDescent="0.25">
      <c r="A80" s="1">
        <v>44030</v>
      </c>
      <c r="B80">
        <v>331</v>
      </c>
      <c r="C80">
        <v>353</v>
      </c>
      <c r="D80">
        <v>373</v>
      </c>
      <c r="E80">
        <f>IF(E79&gt;=I79,E79-I79+owoce__2[[#This Row],[dostawa_malin]],E79+owoce__2[[#This Row],[dostawa_malin]])</f>
        <v>633</v>
      </c>
      <c r="F80">
        <f>IF(F79&gt;=I79,F79+owoce__2[[#This Row],[dostawa_truskawek]]-I79,owoce__2[[#This Row],[dostawa_truskawek]]+F79)</f>
        <v>364</v>
      </c>
      <c r="G80">
        <f>IF(G79&gt;=I79,G79+owoce__2[[#This Row],[dostawa_porzeczek]]-I79,G79+owoce__2[[#This Row],[dostawa_porzeczek]])</f>
        <v>373</v>
      </c>
      <c r="H80">
        <f>MAX(owoce__2[[#This Row],[magazyn_malin]:[magazyn_porzeczek]])</f>
        <v>633</v>
      </c>
      <c r="I80">
        <f>LARGE(owoce__2[[#This Row],[magazyn_malin]:[magazyn_porzeczek]],2)</f>
        <v>373</v>
      </c>
      <c r="J80">
        <f>IF(owoce__2[[#This Row],[magazyn_malin]]=owoce__2[[#This Row],[2]],1,IF(owoce__2[[#This Row],[2]]=owoce__2[[#This Row],[magazyn_truskawek]],2,IF(owoce__2[[#This Row],[2]]=owoce__2[[#This Row],[magazyn_porzeczek]],3)))</f>
        <v>3</v>
      </c>
      <c r="K80">
        <f>IF(owoce__2[[#This Row],[1]]=owoce__2[[#This Row],[magazyn_malin]],1,IF(owoce__2[[#This Row],[1]]=owoce__2[[#This Row],[magazyn_truskawek]],2,IF(owoce__2[[#This Row],[magazyn_porzeczek]]=owoce__2[[#This Row],[1]],3)))</f>
        <v>1</v>
      </c>
      <c r="L80">
        <f t="shared" si="2"/>
        <v>4</v>
      </c>
      <c r="M80" t="str">
        <f t="shared" si="3"/>
        <v>malinowo-porzeczkowy</v>
      </c>
      <c r="N80">
        <v>1</v>
      </c>
      <c r="O80">
        <f>owoce__2[[#This Row],[2]]</f>
        <v>373</v>
      </c>
    </row>
    <row r="81" spans="1:15" x14ac:dyDescent="0.25">
      <c r="A81" s="1">
        <v>44031</v>
      </c>
      <c r="B81">
        <v>486</v>
      </c>
      <c r="C81">
        <v>323</v>
      </c>
      <c r="D81">
        <v>359</v>
      </c>
      <c r="E81">
        <f>IF(E80&gt;=I80,E80-I80+owoce__2[[#This Row],[dostawa_malin]],E80+owoce__2[[#This Row],[dostawa_malin]])</f>
        <v>746</v>
      </c>
      <c r="F81">
        <f>IF(F80&gt;=I80,F80+owoce__2[[#This Row],[dostawa_truskawek]]-I80,owoce__2[[#This Row],[dostawa_truskawek]]+F80)</f>
        <v>687</v>
      </c>
      <c r="G81">
        <f>IF(G80&gt;=I80,G80+owoce__2[[#This Row],[dostawa_porzeczek]]-I80,G80+owoce__2[[#This Row],[dostawa_porzeczek]])</f>
        <v>359</v>
      </c>
      <c r="H81">
        <f>MAX(owoce__2[[#This Row],[magazyn_malin]:[magazyn_porzeczek]])</f>
        <v>746</v>
      </c>
      <c r="I81">
        <f>LARGE(owoce__2[[#This Row],[magazyn_malin]:[magazyn_porzeczek]],2)</f>
        <v>687</v>
      </c>
      <c r="J81">
        <f>IF(owoce__2[[#This Row],[magazyn_malin]]=owoce__2[[#This Row],[2]],1,IF(owoce__2[[#This Row],[2]]=owoce__2[[#This Row],[magazyn_truskawek]],2,IF(owoce__2[[#This Row],[2]]=owoce__2[[#This Row],[magazyn_porzeczek]],3)))</f>
        <v>2</v>
      </c>
      <c r="K81">
        <f>IF(owoce__2[[#This Row],[1]]=owoce__2[[#This Row],[magazyn_malin]],1,IF(owoce__2[[#This Row],[1]]=owoce__2[[#This Row],[magazyn_truskawek]],2,IF(owoce__2[[#This Row],[magazyn_porzeczek]]=owoce__2[[#This Row],[1]],3)))</f>
        <v>1</v>
      </c>
      <c r="L81">
        <f t="shared" si="2"/>
        <v>3</v>
      </c>
      <c r="M81" t="str">
        <f t="shared" si="3"/>
        <v>malinowo-truskawkowy</v>
      </c>
      <c r="N81">
        <v>1</v>
      </c>
      <c r="O81">
        <f>owoce__2[[#This Row],[2]]</f>
        <v>687</v>
      </c>
    </row>
    <row r="82" spans="1:15" x14ac:dyDescent="0.25">
      <c r="A82" s="1">
        <v>44032</v>
      </c>
      <c r="B82">
        <v>360</v>
      </c>
      <c r="C82">
        <v>331</v>
      </c>
      <c r="D82">
        <v>445</v>
      </c>
      <c r="E82">
        <f>IF(E81&gt;=I81,E81-I81+owoce__2[[#This Row],[dostawa_malin]],E81+owoce__2[[#This Row],[dostawa_malin]])</f>
        <v>419</v>
      </c>
      <c r="F82">
        <f>IF(F81&gt;=I81,F81+owoce__2[[#This Row],[dostawa_truskawek]]-I81,owoce__2[[#This Row],[dostawa_truskawek]]+F81)</f>
        <v>331</v>
      </c>
      <c r="G82">
        <f>IF(G81&gt;=I81,G81+owoce__2[[#This Row],[dostawa_porzeczek]]-I81,G81+owoce__2[[#This Row],[dostawa_porzeczek]])</f>
        <v>804</v>
      </c>
      <c r="H82">
        <f>MAX(owoce__2[[#This Row],[magazyn_malin]:[magazyn_porzeczek]])</f>
        <v>804</v>
      </c>
      <c r="I82">
        <f>LARGE(owoce__2[[#This Row],[magazyn_malin]:[magazyn_porzeczek]],2)</f>
        <v>419</v>
      </c>
      <c r="J82">
        <f>IF(owoce__2[[#This Row],[magazyn_malin]]=owoce__2[[#This Row],[2]],1,IF(owoce__2[[#This Row],[2]]=owoce__2[[#This Row],[magazyn_truskawek]],2,IF(owoce__2[[#This Row],[2]]=owoce__2[[#This Row],[magazyn_porzeczek]],3)))</f>
        <v>1</v>
      </c>
      <c r="K82">
        <f>IF(owoce__2[[#This Row],[1]]=owoce__2[[#This Row],[magazyn_malin]],1,IF(owoce__2[[#This Row],[1]]=owoce__2[[#This Row],[magazyn_truskawek]],2,IF(owoce__2[[#This Row],[magazyn_porzeczek]]=owoce__2[[#This Row],[1]],3)))</f>
        <v>3</v>
      </c>
      <c r="L82">
        <f t="shared" si="2"/>
        <v>4</v>
      </c>
      <c r="M82" t="str">
        <f t="shared" si="3"/>
        <v>malinowo-porzeczkowy</v>
      </c>
      <c r="N82">
        <v>1</v>
      </c>
      <c r="O82">
        <f>owoce__2[[#This Row],[2]]</f>
        <v>419</v>
      </c>
    </row>
    <row r="83" spans="1:15" x14ac:dyDescent="0.25">
      <c r="A83" s="1">
        <v>44033</v>
      </c>
      <c r="B83">
        <v>391</v>
      </c>
      <c r="C83">
        <v>455</v>
      </c>
      <c r="D83">
        <v>427</v>
      </c>
      <c r="E83">
        <f>IF(E82&gt;=I82,E82-I82+owoce__2[[#This Row],[dostawa_malin]],E82+owoce__2[[#This Row],[dostawa_malin]])</f>
        <v>391</v>
      </c>
      <c r="F83">
        <f>IF(F82&gt;=I82,F82+owoce__2[[#This Row],[dostawa_truskawek]]-I82,owoce__2[[#This Row],[dostawa_truskawek]]+F82)</f>
        <v>786</v>
      </c>
      <c r="G83">
        <f>IF(G82&gt;=I82,G82+owoce__2[[#This Row],[dostawa_porzeczek]]-I82,G82+owoce__2[[#This Row],[dostawa_porzeczek]])</f>
        <v>812</v>
      </c>
      <c r="H83">
        <f>MAX(owoce__2[[#This Row],[magazyn_malin]:[magazyn_porzeczek]])</f>
        <v>812</v>
      </c>
      <c r="I83">
        <f>LARGE(owoce__2[[#This Row],[magazyn_malin]:[magazyn_porzeczek]],2)</f>
        <v>786</v>
      </c>
      <c r="J83">
        <f>IF(owoce__2[[#This Row],[magazyn_malin]]=owoce__2[[#This Row],[2]],1,IF(owoce__2[[#This Row],[2]]=owoce__2[[#This Row],[magazyn_truskawek]],2,IF(owoce__2[[#This Row],[2]]=owoce__2[[#This Row],[magazyn_porzeczek]],3)))</f>
        <v>2</v>
      </c>
      <c r="K83">
        <f>IF(owoce__2[[#This Row],[1]]=owoce__2[[#This Row],[magazyn_malin]],1,IF(owoce__2[[#This Row],[1]]=owoce__2[[#This Row],[magazyn_truskawek]],2,IF(owoce__2[[#This Row],[magazyn_porzeczek]]=owoce__2[[#This Row],[1]],3)))</f>
        <v>3</v>
      </c>
      <c r="L83">
        <f t="shared" si="2"/>
        <v>5</v>
      </c>
      <c r="M83" t="str">
        <f t="shared" si="3"/>
        <v>Truskawkowo-porzeczkowy</v>
      </c>
      <c r="N83">
        <v>1</v>
      </c>
      <c r="O83">
        <f>owoce__2[[#This Row],[2]]</f>
        <v>786</v>
      </c>
    </row>
    <row r="84" spans="1:15" x14ac:dyDescent="0.25">
      <c r="A84" s="1">
        <v>44034</v>
      </c>
      <c r="B84">
        <v>327</v>
      </c>
      <c r="C84">
        <v>471</v>
      </c>
      <c r="D84">
        <v>423</v>
      </c>
      <c r="E84">
        <f>IF(E83&gt;=I83,E83-I83+owoce__2[[#This Row],[dostawa_malin]],E83+owoce__2[[#This Row],[dostawa_malin]])</f>
        <v>718</v>
      </c>
      <c r="F84">
        <f>IF(F83&gt;=I83,F83+owoce__2[[#This Row],[dostawa_truskawek]]-I83,owoce__2[[#This Row],[dostawa_truskawek]]+F83)</f>
        <v>471</v>
      </c>
      <c r="G84">
        <f>IF(G83&gt;=I83,G83+owoce__2[[#This Row],[dostawa_porzeczek]]-I83,G83+owoce__2[[#This Row],[dostawa_porzeczek]])</f>
        <v>449</v>
      </c>
      <c r="H84">
        <f>MAX(owoce__2[[#This Row],[magazyn_malin]:[magazyn_porzeczek]])</f>
        <v>718</v>
      </c>
      <c r="I84">
        <f>LARGE(owoce__2[[#This Row],[magazyn_malin]:[magazyn_porzeczek]],2)</f>
        <v>471</v>
      </c>
      <c r="J84">
        <f>IF(owoce__2[[#This Row],[magazyn_malin]]=owoce__2[[#This Row],[2]],1,IF(owoce__2[[#This Row],[2]]=owoce__2[[#This Row],[magazyn_truskawek]],2,IF(owoce__2[[#This Row],[2]]=owoce__2[[#This Row],[magazyn_porzeczek]],3)))</f>
        <v>2</v>
      </c>
      <c r="K84">
        <f>IF(owoce__2[[#This Row],[1]]=owoce__2[[#This Row],[magazyn_malin]],1,IF(owoce__2[[#This Row],[1]]=owoce__2[[#This Row],[magazyn_truskawek]],2,IF(owoce__2[[#This Row],[magazyn_porzeczek]]=owoce__2[[#This Row],[1]],3)))</f>
        <v>1</v>
      </c>
      <c r="L84">
        <f t="shared" si="2"/>
        <v>3</v>
      </c>
      <c r="M84" t="str">
        <f t="shared" si="3"/>
        <v>malinowo-truskawkowy</v>
      </c>
      <c r="N84">
        <v>1</v>
      </c>
      <c r="O84">
        <f>owoce__2[[#This Row],[2]]</f>
        <v>471</v>
      </c>
    </row>
    <row r="85" spans="1:15" x14ac:dyDescent="0.25">
      <c r="A85" s="1">
        <v>44035</v>
      </c>
      <c r="B85">
        <v>355</v>
      </c>
      <c r="C85">
        <v>490</v>
      </c>
      <c r="D85">
        <v>449</v>
      </c>
      <c r="E85">
        <f>IF(E84&gt;=I84,E84-I84+owoce__2[[#This Row],[dostawa_malin]],E84+owoce__2[[#This Row],[dostawa_malin]])</f>
        <v>602</v>
      </c>
      <c r="F85">
        <f>IF(F84&gt;=I84,F84+owoce__2[[#This Row],[dostawa_truskawek]]-I84,owoce__2[[#This Row],[dostawa_truskawek]]+F84)</f>
        <v>490</v>
      </c>
      <c r="G85">
        <f>IF(G84&gt;=I84,G84+owoce__2[[#This Row],[dostawa_porzeczek]]-I84,G84+owoce__2[[#This Row],[dostawa_porzeczek]])</f>
        <v>898</v>
      </c>
      <c r="H85">
        <f>MAX(owoce__2[[#This Row],[magazyn_malin]:[magazyn_porzeczek]])</f>
        <v>898</v>
      </c>
      <c r="I85">
        <f>LARGE(owoce__2[[#This Row],[magazyn_malin]:[magazyn_porzeczek]],2)</f>
        <v>602</v>
      </c>
      <c r="J85">
        <f>IF(owoce__2[[#This Row],[magazyn_malin]]=owoce__2[[#This Row],[2]],1,IF(owoce__2[[#This Row],[2]]=owoce__2[[#This Row],[magazyn_truskawek]],2,IF(owoce__2[[#This Row],[2]]=owoce__2[[#This Row],[magazyn_porzeczek]],3)))</f>
        <v>1</v>
      </c>
      <c r="K85">
        <f>IF(owoce__2[[#This Row],[1]]=owoce__2[[#This Row],[magazyn_malin]],1,IF(owoce__2[[#This Row],[1]]=owoce__2[[#This Row],[magazyn_truskawek]],2,IF(owoce__2[[#This Row],[magazyn_porzeczek]]=owoce__2[[#This Row],[1]],3)))</f>
        <v>3</v>
      </c>
      <c r="L85">
        <f t="shared" si="2"/>
        <v>4</v>
      </c>
      <c r="M85" t="str">
        <f t="shared" si="3"/>
        <v>malinowo-porzeczkowy</v>
      </c>
      <c r="N85">
        <v>1</v>
      </c>
      <c r="O85">
        <f>owoce__2[[#This Row],[2]]</f>
        <v>602</v>
      </c>
    </row>
    <row r="86" spans="1:15" x14ac:dyDescent="0.25">
      <c r="A86" s="1">
        <v>44036</v>
      </c>
      <c r="B86">
        <v>360</v>
      </c>
      <c r="C86">
        <v>339</v>
      </c>
      <c r="D86">
        <v>470</v>
      </c>
      <c r="E86">
        <f>IF(E85&gt;=I85,E85-I85+owoce__2[[#This Row],[dostawa_malin]],E85+owoce__2[[#This Row],[dostawa_malin]])</f>
        <v>360</v>
      </c>
      <c r="F86">
        <f>IF(F85&gt;=I85,F85+owoce__2[[#This Row],[dostawa_truskawek]]-I85,owoce__2[[#This Row],[dostawa_truskawek]]+F85)</f>
        <v>829</v>
      </c>
      <c r="G86">
        <f>IF(G85&gt;=I85,G85+owoce__2[[#This Row],[dostawa_porzeczek]]-I85,G85+owoce__2[[#This Row],[dostawa_porzeczek]])</f>
        <v>766</v>
      </c>
      <c r="H86">
        <f>MAX(owoce__2[[#This Row],[magazyn_malin]:[magazyn_porzeczek]])</f>
        <v>829</v>
      </c>
      <c r="I86">
        <f>LARGE(owoce__2[[#This Row],[magazyn_malin]:[magazyn_porzeczek]],2)</f>
        <v>766</v>
      </c>
      <c r="J86">
        <f>IF(owoce__2[[#This Row],[magazyn_malin]]=owoce__2[[#This Row],[2]],1,IF(owoce__2[[#This Row],[2]]=owoce__2[[#This Row],[magazyn_truskawek]],2,IF(owoce__2[[#This Row],[2]]=owoce__2[[#This Row],[magazyn_porzeczek]],3)))</f>
        <v>3</v>
      </c>
      <c r="K86">
        <f>IF(owoce__2[[#This Row],[1]]=owoce__2[[#This Row],[magazyn_malin]],1,IF(owoce__2[[#This Row],[1]]=owoce__2[[#This Row],[magazyn_truskawek]],2,IF(owoce__2[[#This Row],[magazyn_porzeczek]]=owoce__2[[#This Row],[1]],3)))</f>
        <v>2</v>
      </c>
      <c r="L86">
        <f t="shared" si="2"/>
        <v>5</v>
      </c>
      <c r="M86" t="str">
        <f t="shared" si="3"/>
        <v>Truskawkowo-porzeczkowy</v>
      </c>
      <c r="N86">
        <v>1</v>
      </c>
      <c r="O86">
        <f>owoce__2[[#This Row],[2]]</f>
        <v>766</v>
      </c>
    </row>
    <row r="87" spans="1:15" x14ac:dyDescent="0.25">
      <c r="A87" s="1">
        <v>44037</v>
      </c>
      <c r="B87">
        <v>303</v>
      </c>
      <c r="C87">
        <v>404</v>
      </c>
      <c r="D87">
        <v>434</v>
      </c>
      <c r="E87">
        <f>IF(E86&gt;=I86,E86-I86+owoce__2[[#This Row],[dostawa_malin]],E86+owoce__2[[#This Row],[dostawa_malin]])</f>
        <v>663</v>
      </c>
      <c r="F87">
        <f>IF(F86&gt;=I86,F86+owoce__2[[#This Row],[dostawa_truskawek]]-I86,owoce__2[[#This Row],[dostawa_truskawek]]+F86)</f>
        <v>467</v>
      </c>
      <c r="G87">
        <f>IF(G86&gt;=I86,G86+owoce__2[[#This Row],[dostawa_porzeczek]]-I86,G86+owoce__2[[#This Row],[dostawa_porzeczek]])</f>
        <v>434</v>
      </c>
      <c r="H87">
        <f>MAX(owoce__2[[#This Row],[magazyn_malin]:[magazyn_porzeczek]])</f>
        <v>663</v>
      </c>
      <c r="I87">
        <f>LARGE(owoce__2[[#This Row],[magazyn_malin]:[magazyn_porzeczek]],2)</f>
        <v>467</v>
      </c>
      <c r="J87">
        <f>IF(owoce__2[[#This Row],[magazyn_malin]]=owoce__2[[#This Row],[2]],1,IF(owoce__2[[#This Row],[2]]=owoce__2[[#This Row],[magazyn_truskawek]],2,IF(owoce__2[[#This Row],[2]]=owoce__2[[#This Row],[magazyn_porzeczek]],3)))</f>
        <v>2</v>
      </c>
      <c r="K87">
        <f>IF(owoce__2[[#This Row],[1]]=owoce__2[[#This Row],[magazyn_malin]],1,IF(owoce__2[[#This Row],[1]]=owoce__2[[#This Row],[magazyn_truskawek]],2,IF(owoce__2[[#This Row],[magazyn_porzeczek]]=owoce__2[[#This Row],[1]],3)))</f>
        <v>1</v>
      </c>
      <c r="L87">
        <f t="shared" si="2"/>
        <v>3</v>
      </c>
      <c r="M87" t="str">
        <f t="shared" si="3"/>
        <v>malinowo-truskawkowy</v>
      </c>
      <c r="N87">
        <v>1</v>
      </c>
      <c r="O87">
        <f>owoce__2[[#This Row],[2]]</f>
        <v>467</v>
      </c>
    </row>
    <row r="88" spans="1:15" x14ac:dyDescent="0.25">
      <c r="A88" s="1">
        <v>44038</v>
      </c>
      <c r="B88">
        <v>310</v>
      </c>
      <c r="C88">
        <v>332</v>
      </c>
      <c r="D88">
        <v>536</v>
      </c>
      <c r="E88">
        <f>IF(E87&gt;=I87,E87-I87+owoce__2[[#This Row],[dostawa_malin]],E87+owoce__2[[#This Row],[dostawa_malin]])</f>
        <v>506</v>
      </c>
      <c r="F88">
        <f>IF(F87&gt;=I87,F87+owoce__2[[#This Row],[dostawa_truskawek]]-I87,owoce__2[[#This Row],[dostawa_truskawek]]+F87)</f>
        <v>332</v>
      </c>
      <c r="G88">
        <f>IF(G87&gt;=I87,G87+owoce__2[[#This Row],[dostawa_porzeczek]]-I87,G87+owoce__2[[#This Row],[dostawa_porzeczek]])</f>
        <v>970</v>
      </c>
      <c r="H88">
        <f>MAX(owoce__2[[#This Row],[magazyn_malin]:[magazyn_porzeczek]])</f>
        <v>970</v>
      </c>
      <c r="I88">
        <f>LARGE(owoce__2[[#This Row],[magazyn_malin]:[magazyn_porzeczek]],2)</f>
        <v>506</v>
      </c>
      <c r="J88">
        <f>IF(owoce__2[[#This Row],[magazyn_malin]]=owoce__2[[#This Row],[2]],1,IF(owoce__2[[#This Row],[2]]=owoce__2[[#This Row],[magazyn_truskawek]],2,IF(owoce__2[[#This Row],[2]]=owoce__2[[#This Row],[magazyn_porzeczek]],3)))</f>
        <v>1</v>
      </c>
      <c r="K88">
        <f>IF(owoce__2[[#This Row],[1]]=owoce__2[[#This Row],[magazyn_malin]],1,IF(owoce__2[[#This Row],[1]]=owoce__2[[#This Row],[magazyn_truskawek]],2,IF(owoce__2[[#This Row],[magazyn_porzeczek]]=owoce__2[[#This Row],[1]],3)))</f>
        <v>3</v>
      </c>
      <c r="L88">
        <f t="shared" si="2"/>
        <v>4</v>
      </c>
      <c r="M88" t="str">
        <f t="shared" si="3"/>
        <v>malinowo-porzeczkowy</v>
      </c>
      <c r="N88">
        <v>1</v>
      </c>
      <c r="O88">
        <f>owoce__2[[#This Row],[2]]</f>
        <v>506</v>
      </c>
    </row>
    <row r="89" spans="1:15" x14ac:dyDescent="0.25">
      <c r="A89" s="1">
        <v>44039</v>
      </c>
      <c r="B89">
        <v>435</v>
      </c>
      <c r="C89">
        <v>406</v>
      </c>
      <c r="D89">
        <v>421</v>
      </c>
      <c r="E89">
        <f>IF(E88&gt;=I88,E88-I88+owoce__2[[#This Row],[dostawa_malin]],E88+owoce__2[[#This Row],[dostawa_malin]])</f>
        <v>435</v>
      </c>
      <c r="F89">
        <f>IF(F88&gt;=I88,F88+owoce__2[[#This Row],[dostawa_truskawek]]-I88,owoce__2[[#This Row],[dostawa_truskawek]]+F88)</f>
        <v>738</v>
      </c>
      <c r="G89">
        <f>IF(G88&gt;=I88,G88+owoce__2[[#This Row],[dostawa_porzeczek]]-I88,G88+owoce__2[[#This Row],[dostawa_porzeczek]])</f>
        <v>885</v>
      </c>
      <c r="H89">
        <f>MAX(owoce__2[[#This Row],[magazyn_malin]:[magazyn_porzeczek]])</f>
        <v>885</v>
      </c>
      <c r="I89">
        <f>LARGE(owoce__2[[#This Row],[magazyn_malin]:[magazyn_porzeczek]],2)</f>
        <v>738</v>
      </c>
      <c r="J89">
        <f>IF(owoce__2[[#This Row],[magazyn_malin]]=owoce__2[[#This Row],[2]],1,IF(owoce__2[[#This Row],[2]]=owoce__2[[#This Row],[magazyn_truskawek]],2,IF(owoce__2[[#This Row],[2]]=owoce__2[[#This Row],[magazyn_porzeczek]],3)))</f>
        <v>2</v>
      </c>
      <c r="K89">
        <f>IF(owoce__2[[#This Row],[1]]=owoce__2[[#This Row],[magazyn_malin]],1,IF(owoce__2[[#This Row],[1]]=owoce__2[[#This Row],[magazyn_truskawek]],2,IF(owoce__2[[#This Row],[magazyn_porzeczek]]=owoce__2[[#This Row],[1]],3)))</f>
        <v>3</v>
      </c>
      <c r="L89">
        <f t="shared" si="2"/>
        <v>5</v>
      </c>
      <c r="M89" t="str">
        <f t="shared" si="3"/>
        <v>Truskawkowo-porzeczkowy</v>
      </c>
      <c r="N89">
        <v>1</v>
      </c>
      <c r="O89">
        <f>owoce__2[[#This Row],[2]]</f>
        <v>738</v>
      </c>
    </row>
    <row r="90" spans="1:15" x14ac:dyDescent="0.25">
      <c r="A90" s="1">
        <v>44040</v>
      </c>
      <c r="B90">
        <v>344</v>
      </c>
      <c r="C90">
        <v>348</v>
      </c>
      <c r="D90">
        <v>555</v>
      </c>
      <c r="E90">
        <f>IF(E89&gt;=I89,E89-I89+owoce__2[[#This Row],[dostawa_malin]],E89+owoce__2[[#This Row],[dostawa_malin]])</f>
        <v>779</v>
      </c>
      <c r="F90">
        <f>IF(F89&gt;=I89,F89+owoce__2[[#This Row],[dostawa_truskawek]]-I89,owoce__2[[#This Row],[dostawa_truskawek]]+F89)</f>
        <v>348</v>
      </c>
      <c r="G90">
        <f>IF(G89&gt;=I89,G89+owoce__2[[#This Row],[dostawa_porzeczek]]-I89,G89+owoce__2[[#This Row],[dostawa_porzeczek]])</f>
        <v>702</v>
      </c>
      <c r="H90">
        <f>MAX(owoce__2[[#This Row],[magazyn_malin]:[magazyn_porzeczek]])</f>
        <v>779</v>
      </c>
      <c r="I90">
        <f>LARGE(owoce__2[[#This Row],[magazyn_malin]:[magazyn_porzeczek]],2)</f>
        <v>702</v>
      </c>
      <c r="J90">
        <f>IF(owoce__2[[#This Row],[magazyn_malin]]=owoce__2[[#This Row],[2]],1,IF(owoce__2[[#This Row],[2]]=owoce__2[[#This Row],[magazyn_truskawek]],2,IF(owoce__2[[#This Row],[2]]=owoce__2[[#This Row],[magazyn_porzeczek]],3)))</f>
        <v>3</v>
      </c>
      <c r="K90">
        <f>IF(owoce__2[[#This Row],[1]]=owoce__2[[#This Row],[magazyn_malin]],1,IF(owoce__2[[#This Row],[1]]=owoce__2[[#This Row],[magazyn_truskawek]],2,IF(owoce__2[[#This Row],[magazyn_porzeczek]]=owoce__2[[#This Row],[1]],3)))</f>
        <v>1</v>
      </c>
      <c r="L90">
        <f t="shared" si="2"/>
        <v>4</v>
      </c>
      <c r="M90" t="str">
        <f t="shared" si="3"/>
        <v>malinowo-porzeczkowy</v>
      </c>
      <c r="N90">
        <v>1</v>
      </c>
      <c r="O90">
        <f>owoce__2[[#This Row],[2]]</f>
        <v>702</v>
      </c>
    </row>
    <row r="91" spans="1:15" x14ac:dyDescent="0.25">
      <c r="A91" s="1">
        <v>44041</v>
      </c>
      <c r="B91">
        <v>303</v>
      </c>
      <c r="C91">
        <v>335</v>
      </c>
      <c r="D91">
        <v>436</v>
      </c>
      <c r="E91">
        <f>IF(E90&gt;=I90,E90-I90+owoce__2[[#This Row],[dostawa_malin]],E90+owoce__2[[#This Row],[dostawa_malin]])</f>
        <v>380</v>
      </c>
      <c r="F91">
        <f>IF(F90&gt;=I90,F90+owoce__2[[#This Row],[dostawa_truskawek]]-I90,owoce__2[[#This Row],[dostawa_truskawek]]+F90)</f>
        <v>683</v>
      </c>
      <c r="G91">
        <f>IF(G90&gt;=I90,G90+owoce__2[[#This Row],[dostawa_porzeczek]]-I90,G90+owoce__2[[#This Row],[dostawa_porzeczek]])</f>
        <v>436</v>
      </c>
      <c r="H91">
        <f>MAX(owoce__2[[#This Row],[magazyn_malin]:[magazyn_porzeczek]])</f>
        <v>683</v>
      </c>
      <c r="I91">
        <f>LARGE(owoce__2[[#This Row],[magazyn_malin]:[magazyn_porzeczek]],2)</f>
        <v>436</v>
      </c>
      <c r="J91">
        <f>IF(owoce__2[[#This Row],[magazyn_malin]]=owoce__2[[#This Row],[2]],1,IF(owoce__2[[#This Row],[2]]=owoce__2[[#This Row],[magazyn_truskawek]],2,IF(owoce__2[[#This Row],[2]]=owoce__2[[#This Row],[magazyn_porzeczek]],3)))</f>
        <v>3</v>
      </c>
      <c r="K91">
        <f>IF(owoce__2[[#This Row],[1]]=owoce__2[[#This Row],[magazyn_malin]],1,IF(owoce__2[[#This Row],[1]]=owoce__2[[#This Row],[magazyn_truskawek]],2,IF(owoce__2[[#This Row],[magazyn_porzeczek]]=owoce__2[[#This Row],[1]],3)))</f>
        <v>2</v>
      </c>
      <c r="L91">
        <f t="shared" si="2"/>
        <v>5</v>
      </c>
      <c r="M91" t="str">
        <f t="shared" si="3"/>
        <v>Truskawkowo-porzeczkowy</v>
      </c>
      <c r="N91">
        <v>1</v>
      </c>
      <c r="O91">
        <f>owoce__2[[#This Row],[2]]</f>
        <v>436</v>
      </c>
    </row>
    <row r="92" spans="1:15" x14ac:dyDescent="0.25">
      <c r="A92" s="1">
        <v>44042</v>
      </c>
      <c r="B92">
        <v>433</v>
      </c>
      <c r="C92">
        <v>425</v>
      </c>
      <c r="D92">
        <v>422</v>
      </c>
      <c r="E92">
        <f>IF(E91&gt;=I91,E91-I91+owoce__2[[#This Row],[dostawa_malin]],E91+owoce__2[[#This Row],[dostawa_malin]])</f>
        <v>813</v>
      </c>
      <c r="F92">
        <f>IF(F91&gt;=I91,F91+owoce__2[[#This Row],[dostawa_truskawek]]-I91,owoce__2[[#This Row],[dostawa_truskawek]]+F91)</f>
        <v>672</v>
      </c>
      <c r="G92">
        <f>IF(G91&gt;=I91,G91+owoce__2[[#This Row],[dostawa_porzeczek]]-I91,G91+owoce__2[[#This Row],[dostawa_porzeczek]])</f>
        <v>422</v>
      </c>
      <c r="H92">
        <f>MAX(owoce__2[[#This Row],[magazyn_malin]:[magazyn_porzeczek]])</f>
        <v>813</v>
      </c>
      <c r="I92">
        <f>LARGE(owoce__2[[#This Row],[magazyn_malin]:[magazyn_porzeczek]],2)</f>
        <v>672</v>
      </c>
      <c r="J92">
        <f>IF(owoce__2[[#This Row],[magazyn_malin]]=owoce__2[[#This Row],[2]],1,IF(owoce__2[[#This Row],[2]]=owoce__2[[#This Row],[magazyn_truskawek]],2,IF(owoce__2[[#This Row],[2]]=owoce__2[[#This Row],[magazyn_porzeczek]],3)))</f>
        <v>2</v>
      </c>
      <c r="K92">
        <f>IF(owoce__2[[#This Row],[1]]=owoce__2[[#This Row],[magazyn_malin]],1,IF(owoce__2[[#This Row],[1]]=owoce__2[[#This Row],[magazyn_truskawek]],2,IF(owoce__2[[#This Row],[magazyn_porzeczek]]=owoce__2[[#This Row],[1]],3)))</f>
        <v>1</v>
      </c>
      <c r="L92">
        <f t="shared" si="2"/>
        <v>3</v>
      </c>
      <c r="M92" t="str">
        <f t="shared" si="3"/>
        <v>malinowo-truskawkowy</v>
      </c>
      <c r="N92">
        <v>1</v>
      </c>
      <c r="O92">
        <f>owoce__2[[#This Row],[2]]</f>
        <v>672</v>
      </c>
    </row>
    <row r="93" spans="1:15" x14ac:dyDescent="0.25">
      <c r="A93" s="1">
        <v>44043</v>
      </c>
      <c r="B93">
        <v>350</v>
      </c>
      <c r="C93">
        <v>378</v>
      </c>
      <c r="D93">
        <v>419</v>
      </c>
      <c r="E93">
        <f>IF(E92&gt;=I92,E92-I92+owoce__2[[#This Row],[dostawa_malin]],E92+owoce__2[[#This Row],[dostawa_malin]])</f>
        <v>491</v>
      </c>
      <c r="F93">
        <f>IF(F92&gt;=I92,F92+owoce__2[[#This Row],[dostawa_truskawek]]-I92,owoce__2[[#This Row],[dostawa_truskawek]]+F92)</f>
        <v>378</v>
      </c>
      <c r="G93">
        <f>IF(G92&gt;=I92,G92+owoce__2[[#This Row],[dostawa_porzeczek]]-I92,G92+owoce__2[[#This Row],[dostawa_porzeczek]])</f>
        <v>841</v>
      </c>
      <c r="H93">
        <f>MAX(owoce__2[[#This Row],[magazyn_malin]:[magazyn_porzeczek]])</f>
        <v>841</v>
      </c>
      <c r="I93">
        <f>LARGE(owoce__2[[#This Row],[magazyn_malin]:[magazyn_porzeczek]],2)</f>
        <v>491</v>
      </c>
      <c r="J93">
        <f>IF(owoce__2[[#This Row],[magazyn_malin]]=owoce__2[[#This Row],[2]],1,IF(owoce__2[[#This Row],[2]]=owoce__2[[#This Row],[magazyn_truskawek]],2,IF(owoce__2[[#This Row],[2]]=owoce__2[[#This Row],[magazyn_porzeczek]],3)))</f>
        <v>1</v>
      </c>
      <c r="K93">
        <f>IF(owoce__2[[#This Row],[1]]=owoce__2[[#This Row],[magazyn_malin]],1,IF(owoce__2[[#This Row],[1]]=owoce__2[[#This Row],[magazyn_truskawek]],2,IF(owoce__2[[#This Row],[magazyn_porzeczek]]=owoce__2[[#This Row],[1]],3)))</f>
        <v>3</v>
      </c>
      <c r="L93">
        <f t="shared" si="2"/>
        <v>4</v>
      </c>
      <c r="M93" t="str">
        <f t="shared" si="3"/>
        <v>malinowo-porzeczkowy</v>
      </c>
      <c r="N93">
        <v>1</v>
      </c>
      <c r="O93">
        <f>owoce__2[[#This Row],[2]]</f>
        <v>491</v>
      </c>
    </row>
    <row r="94" spans="1:15" x14ac:dyDescent="0.25">
      <c r="A94" s="1">
        <v>44044</v>
      </c>
      <c r="B94">
        <v>396</v>
      </c>
      <c r="C94">
        <v>466</v>
      </c>
      <c r="D94">
        <v>434</v>
      </c>
      <c r="E94">
        <f>IF(E93&gt;=I93,E93-I93+owoce__2[[#This Row],[dostawa_malin]],E93+owoce__2[[#This Row],[dostawa_malin]])</f>
        <v>396</v>
      </c>
      <c r="F94">
        <f>IF(F93&gt;=I93,F93+owoce__2[[#This Row],[dostawa_truskawek]]-I93,owoce__2[[#This Row],[dostawa_truskawek]]+F93)</f>
        <v>844</v>
      </c>
      <c r="G94">
        <f>IF(G93&gt;=I93,G93+owoce__2[[#This Row],[dostawa_porzeczek]]-I93,G93+owoce__2[[#This Row],[dostawa_porzeczek]])</f>
        <v>784</v>
      </c>
      <c r="H94">
        <f>MAX(owoce__2[[#This Row],[magazyn_malin]:[magazyn_porzeczek]])</f>
        <v>844</v>
      </c>
      <c r="I94">
        <f>LARGE(owoce__2[[#This Row],[magazyn_malin]:[magazyn_porzeczek]],2)</f>
        <v>784</v>
      </c>
      <c r="J94">
        <f>IF(owoce__2[[#This Row],[magazyn_malin]]=owoce__2[[#This Row],[2]],1,IF(owoce__2[[#This Row],[2]]=owoce__2[[#This Row],[magazyn_truskawek]],2,IF(owoce__2[[#This Row],[2]]=owoce__2[[#This Row],[magazyn_porzeczek]],3)))</f>
        <v>3</v>
      </c>
      <c r="K94">
        <f>IF(owoce__2[[#This Row],[1]]=owoce__2[[#This Row],[magazyn_malin]],1,IF(owoce__2[[#This Row],[1]]=owoce__2[[#This Row],[magazyn_truskawek]],2,IF(owoce__2[[#This Row],[magazyn_porzeczek]]=owoce__2[[#This Row],[1]],3)))</f>
        <v>2</v>
      </c>
      <c r="L94">
        <f t="shared" si="2"/>
        <v>5</v>
      </c>
      <c r="M94" t="str">
        <f t="shared" si="3"/>
        <v>Truskawkowo-porzeczkowy</v>
      </c>
      <c r="N94">
        <v>1</v>
      </c>
      <c r="O94">
        <f>owoce__2[[#This Row],[2]]</f>
        <v>784</v>
      </c>
    </row>
    <row r="95" spans="1:15" x14ac:dyDescent="0.25">
      <c r="A95" s="1">
        <v>44045</v>
      </c>
      <c r="B95">
        <v>495</v>
      </c>
      <c r="C95">
        <v>410</v>
      </c>
      <c r="D95">
        <v>418</v>
      </c>
      <c r="E95">
        <f>IF(E94&gt;=I94,E94-I94+owoce__2[[#This Row],[dostawa_malin]],E94+owoce__2[[#This Row],[dostawa_malin]])</f>
        <v>891</v>
      </c>
      <c r="F95">
        <f>IF(F94&gt;=I94,F94+owoce__2[[#This Row],[dostawa_truskawek]]-I94,owoce__2[[#This Row],[dostawa_truskawek]]+F94)</f>
        <v>470</v>
      </c>
      <c r="G95">
        <f>IF(G94&gt;=I94,G94+owoce__2[[#This Row],[dostawa_porzeczek]]-I94,G94+owoce__2[[#This Row],[dostawa_porzeczek]])</f>
        <v>418</v>
      </c>
      <c r="H95">
        <f>MAX(owoce__2[[#This Row],[magazyn_malin]:[magazyn_porzeczek]])</f>
        <v>891</v>
      </c>
      <c r="I95">
        <f>LARGE(owoce__2[[#This Row],[magazyn_malin]:[magazyn_porzeczek]],2)</f>
        <v>470</v>
      </c>
      <c r="J95">
        <f>IF(owoce__2[[#This Row],[magazyn_malin]]=owoce__2[[#This Row],[2]],1,IF(owoce__2[[#This Row],[2]]=owoce__2[[#This Row],[magazyn_truskawek]],2,IF(owoce__2[[#This Row],[2]]=owoce__2[[#This Row],[magazyn_porzeczek]],3)))</f>
        <v>2</v>
      </c>
      <c r="K95">
        <f>IF(owoce__2[[#This Row],[1]]=owoce__2[[#This Row],[magazyn_malin]],1,IF(owoce__2[[#This Row],[1]]=owoce__2[[#This Row],[magazyn_truskawek]],2,IF(owoce__2[[#This Row],[magazyn_porzeczek]]=owoce__2[[#This Row],[1]],3)))</f>
        <v>1</v>
      </c>
      <c r="L95">
        <f t="shared" si="2"/>
        <v>3</v>
      </c>
      <c r="M95" t="str">
        <f t="shared" si="3"/>
        <v>malinowo-truskawkowy</v>
      </c>
      <c r="N95">
        <v>1</v>
      </c>
      <c r="O95">
        <f>owoce__2[[#This Row],[2]]</f>
        <v>470</v>
      </c>
    </row>
    <row r="96" spans="1:15" x14ac:dyDescent="0.25">
      <c r="A96" s="1">
        <v>44046</v>
      </c>
      <c r="B96">
        <v>420</v>
      </c>
      <c r="C96">
        <v>328</v>
      </c>
      <c r="D96">
        <v>422</v>
      </c>
      <c r="E96">
        <f>IF(E95&gt;=I95,E95-I95+owoce__2[[#This Row],[dostawa_malin]],E95+owoce__2[[#This Row],[dostawa_malin]])</f>
        <v>841</v>
      </c>
      <c r="F96">
        <f>IF(F95&gt;=I95,F95+owoce__2[[#This Row],[dostawa_truskawek]]-I95,owoce__2[[#This Row],[dostawa_truskawek]]+F95)</f>
        <v>328</v>
      </c>
      <c r="G96">
        <f>IF(G95&gt;=I95,G95+owoce__2[[#This Row],[dostawa_porzeczek]]-I95,G95+owoce__2[[#This Row],[dostawa_porzeczek]])</f>
        <v>840</v>
      </c>
      <c r="H96">
        <f>MAX(owoce__2[[#This Row],[magazyn_malin]:[magazyn_porzeczek]])</f>
        <v>841</v>
      </c>
      <c r="I96">
        <f>LARGE(owoce__2[[#This Row],[magazyn_malin]:[magazyn_porzeczek]],2)</f>
        <v>840</v>
      </c>
      <c r="J96">
        <f>IF(owoce__2[[#This Row],[magazyn_malin]]=owoce__2[[#This Row],[2]],1,IF(owoce__2[[#This Row],[2]]=owoce__2[[#This Row],[magazyn_truskawek]],2,IF(owoce__2[[#This Row],[2]]=owoce__2[[#This Row],[magazyn_porzeczek]],3)))</f>
        <v>3</v>
      </c>
      <c r="K96">
        <f>IF(owoce__2[[#This Row],[1]]=owoce__2[[#This Row],[magazyn_malin]],1,IF(owoce__2[[#This Row],[1]]=owoce__2[[#This Row],[magazyn_truskawek]],2,IF(owoce__2[[#This Row],[magazyn_porzeczek]]=owoce__2[[#This Row],[1]],3)))</f>
        <v>1</v>
      </c>
      <c r="L96">
        <f t="shared" si="2"/>
        <v>4</v>
      </c>
      <c r="M96" t="str">
        <f t="shared" si="3"/>
        <v>malinowo-porzeczkowy</v>
      </c>
      <c r="N96">
        <v>1</v>
      </c>
      <c r="O96">
        <f>owoce__2[[#This Row],[2]]</f>
        <v>840</v>
      </c>
    </row>
    <row r="97" spans="1:15" x14ac:dyDescent="0.25">
      <c r="A97" s="1">
        <v>44047</v>
      </c>
      <c r="B97">
        <v>411</v>
      </c>
      <c r="C97">
        <v>481</v>
      </c>
      <c r="D97">
        <v>445</v>
      </c>
      <c r="E97">
        <f>IF(E96&gt;=I96,E96-I96+owoce__2[[#This Row],[dostawa_malin]],E96+owoce__2[[#This Row],[dostawa_malin]])</f>
        <v>412</v>
      </c>
      <c r="F97">
        <f>IF(F96&gt;=I96,F96+owoce__2[[#This Row],[dostawa_truskawek]]-I96,owoce__2[[#This Row],[dostawa_truskawek]]+F96)</f>
        <v>809</v>
      </c>
      <c r="G97">
        <f>IF(G96&gt;=I96,G96+owoce__2[[#This Row],[dostawa_porzeczek]]-I96,G96+owoce__2[[#This Row],[dostawa_porzeczek]])</f>
        <v>445</v>
      </c>
      <c r="H97">
        <f>MAX(owoce__2[[#This Row],[magazyn_malin]:[magazyn_porzeczek]])</f>
        <v>809</v>
      </c>
      <c r="I97">
        <f>LARGE(owoce__2[[#This Row],[magazyn_malin]:[magazyn_porzeczek]],2)</f>
        <v>445</v>
      </c>
      <c r="J97">
        <f>IF(owoce__2[[#This Row],[magazyn_malin]]=owoce__2[[#This Row],[2]],1,IF(owoce__2[[#This Row],[2]]=owoce__2[[#This Row],[magazyn_truskawek]],2,IF(owoce__2[[#This Row],[2]]=owoce__2[[#This Row],[magazyn_porzeczek]],3)))</f>
        <v>3</v>
      </c>
      <c r="K97">
        <f>IF(owoce__2[[#This Row],[1]]=owoce__2[[#This Row],[magazyn_malin]],1,IF(owoce__2[[#This Row],[1]]=owoce__2[[#This Row],[magazyn_truskawek]],2,IF(owoce__2[[#This Row],[magazyn_porzeczek]]=owoce__2[[#This Row],[1]],3)))</f>
        <v>2</v>
      </c>
      <c r="L97">
        <f t="shared" si="2"/>
        <v>5</v>
      </c>
      <c r="M97" t="str">
        <f t="shared" si="3"/>
        <v>Truskawkowo-porzeczkowy</v>
      </c>
      <c r="N97">
        <v>1</v>
      </c>
      <c r="O97">
        <f>owoce__2[[#This Row],[2]]</f>
        <v>445</v>
      </c>
    </row>
    <row r="98" spans="1:15" x14ac:dyDescent="0.25">
      <c r="A98" s="1">
        <v>44048</v>
      </c>
      <c r="B98">
        <v>317</v>
      </c>
      <c r="C98">
        <v>434</v>
      </c>
      <c r="D98">
        <v>411</v>
      </c>
      <c r="E98">
        <f>IF(E97&gt;=I97,E97-I97+owoce__2[[#This Row],[dostawa_malin]],E97+owoce__2[[#This Row],[dostawa_malin]])</f>
        <v>729</v>
      </c>
      <c r="F98">
        <f>IF(F97&gt;=I97,F97+owoce__2[[#This Row],[dostawa_truskawek]]-I97,owoce__2[[#This Row],[dostawa_truskawek]]+F97)</f>
        <v>798</v>
      </c>
      <c r="G98">
        <f>IF(G97&gt;=I97,G97+owoce__2[[#This Row],[dostawa_porzeczek]]-I97,G97+owoce__2[[#This Row],[dostawa_porzeczek]])</f>
        <v>411</v>
      </c>
      <c r="H98">
        <f>MAX(owoce__2[[#This Row],[magazyn_malin]:[magazyn_porzeczek]])</f>
        <v>798</v>
      </c>
      <c r="I98">
        <f>LARGE(owoce__2[[#This Row],[magazyn_malin]:[magazyn_porzeczek]],2)</f>
        <v>729</v>
      </c>
      <c r="J98">
        <f>IF(owoce__2[[#This Row],[magazyn_malin]]=owoce__2[[#This Row],[2]],1,IF(owoce__2[[#This Row],[2]]=owoce__2[[#This Row],[magazyn_truskawek]],2,IF(owoce__2[[#This Row],[2]]=owoce__2[[#This Row],[magazyn_porzeczek]],3)))</f>
        <v>1</v>
      </c>
      <c r="K98">
        <f>IF(owoce__2[[#This Row],[1]]=owoce__2[[#This Row],[magazyn_malin]],1,IF(owoce__2[[#This Row],[1]]=owoce__2[[#This Row],[magazyn_truskawek]],2,IF(owoce__2[[#This Row],[magazyn_porzeczek]]=owoce__2[[#This Row],[1]],3)))</f>
        <v>2</v>
      </c>
      <c r="L98">
        <f t="shared" si="2"/>
        <v>3</v>
      </c>
      <c r="M98" t="str">
        <f t="shared" si="3"/>
        <v>malinowo-truskawkowy</v>
      </c>
      <c r="N98">
        <v>1</v>
      </c>
      <c r="O98">
        <f>owoce__2[[#This Row],[2]]</f>
        <v>729</v>
      </c>
    </row>
    <row r="99" spans="1:15" x14ac:dyDescent="0.25">
      <c r="A99" s="1">
        <v>44049</v>
      </c>
      <c r="B99">
        <v>342</v>
      </c>
      <c r="C99">
        <v>465</v>
      </c>
      <c r="D99">
        <v>417</v>
      </c>
      <c r="E99">
        <f>IF(E98&gt;=I98,E98-I98+owoce__2[[#This Row],[dostawa_malin]],E98+owoce__2[[#This Row],[dostawa_malin]])</f>
        <v>342</v>
      </c>
      <c r="F99">
        <f>IF(F98&gt;=I98,F98+owoce__2[[#This Row],[dostawa_truskawek]]-I98,owoce__2[[#This Row],[dostawa_truskawek]]+F98)</f>
        <v>534</v>
      </c>
      <c r="G99">
        <f>IF(G98&gt;=I98,G98+owoce__2[[#This Row],[dostawa_porzeczek]]-I98,G98+owoce__2[[#This Row],[dostawa_porzeczek]])</f>
        <v>828</v>
      </c>
      <c r="H99">
        <f>MAX(owoce__2[[#This Row],[magazyn_malin]:[magazyn_porzeczek]])</f>
        <v>828</v>
      </c>
      <c r="I99">
        <f>LARGE(owoce__2[[#This Row],[magazyn_malin]:[magazyn_porzeczek]],2)</f>
        <v>534</v>
      </c>
      <c r="J99">
        <f>IF(owoce__2[[#This Row],[magazyn_malin]]=owoce__2[[#This Row],[2]],1,IF(owoce__2[[#This Row],[2]]=owoce__2[[#This Row],[magazyn_truskawek]],2,IF(owoce__2[[#This Row],[2]]=owoce__2[[#This Row],[magazyn_porzeczek]],3)))</f>
        <v>2</v>
      </c>
      <c r="K99">
        <f>IF(owoce__2[[#This Row],[1]]=owoce__2[[#This Row],[magazyn_malin]],1,IF(owoce__2[[#This Row],[1]]=owoce__2[[#This Row],[magazyn_truskawek]],2,IF(owoce__2[[#This Row],[magazyn_porzeczek]]=owoce__2[[#This Row],[1]],3)))</f>
        <v>3</v>
      </c>
      <c r="L99">
        <f t="shared" si="2"/>
        <v>5</v>
      </c>
      <c r="M99" t="str">
        <f t="shared" si="3"/>
        <v>Truskawkowo-porzeczkowy</v>
      </c>
      <c r="N99">
        <v>1</v>
      </c>
      <c r="O99">
        <f>owoce__2[[#This Row],[2]]</f>
        <v>534</v>
      </c>
    </row>
    <row r="100" spans="1:15" x14ac:dyDescent="0.25">
      <c r="A100" s="1">
        <v>44050</v>
      </c>
      <c r="B100">
        <v>450</v>
      </c>
      <c r="C100">
        <v>318</v>
      </c>
      <c r="D100">
        <v>490</v>
      </c>
      <c r="E100">
        <f>IF(E99&gt;=I99,E99-I99+owoce__2[[#This Row],[dostawa_malin]],E99+owoce__2[[#This Row],[dostawa_malin]])</f>
        <v>792</v>
      </c>
      <c r="F100">
        <f>IF(F99&gt;=I99,F99+owoce__2[[#This Row],[dostawa_truskawek]]-I99,owoce__2[[#This Row],[dostawa_truskawek]]+F99)</f>
        <v>318</v>
      </c>
      <c r="G100">
        <f>IF(G99&gt;=I99,G99+owoce__2[[#This Row],[dostawa_porzeczek]]-I99,G99+owoce__2[[#This Row],[dostawa_porzeczek]])</f>
        <v>784</v>
      </c>
      <c r="H100">
        <f>MAX(owoce__2[[#This Row],[magazyn_malin]:[magazyn_porzeczek]])</f>
        <v>792</v>
      </c>
      <c r="I100">
        <f>LARGE(owoce__2[[#This Row],[magazyn_malin]:[magazyn_porzeczek]],2)</f>
        <v>784</v>
      </c>
      <c r="J100">
        <f>IF(owoce__2[[#This Row],[magazyn_malin]]=owoce__2[[#This Row],[2]],1,IF(owoce__2[[#This Row],[2]]=owoce__2[[#This Row],[magazyn_truskawek]],2,IF(owoce__2[[#This Row],[2]]=owoce__2[[#This Row],[magazyn_porzeczek]],3)))</f>
        <v>3</v>
      </c>
      <c r="K100">
        <f>IF(owoce__2[[#This Row],[1]]=owoce__2[[#This Row],[magazyn_malin]],1,IF(owoce__2[[#This Row],[1]]=owoce__2[[#This Row],[magazyn_truskawek]],2,IF(owoce__2[[#This Row],[magazyn_porzeczek]]=owoce__2[[#This Row],[1]],3)))</f>
        <v>1</v>
      </c>
      <c r="L100">
        <f t="shared" si="2"/>
        <v>4</v>
      </c>
      <c r="M100" t="str">
        <f t="shared" si="3"/>
        <v>malinowo-porzeczkowy</v>
      </c>
      <c r="N100">
        <v>1</v>
      </c>
      <c r="O100">
        <f>owoce__2[[#This Row],[2]]</f>
        <v>784</v>
      </c>
    </row>
    <row r="101" spans="1:15" x14ac:dyDescent="0.25">
      <c r="A101" s="1">
        <v>44051</v>
      </c>
      <c r="B101">
        <v>343</v>
      </c>
      <c r="C101">
        <v>329</v>
      </c>
      <c r="D101">
        <v>345</v>
      </c>
      <c r="E101">
        <f>IF(E100&gt;=I100,E100-I100+owoce__2[[#This Row],[dostawa_malin]],E100+owoce__2[[#This Row],[dostawa_malin]])</f>
        <v>351</v>
      </c>
      <c r="F101">
        <f>IF(F100&gt;=I100,F100+owoce__2[[#This Row],[dostawa_truskawek]]-I100,owoce__2[[#This Row],[dostawa_truskawek]]+F100)</f>
        <v>647</v>
      </c>
      <c r="G101">
        <f>IF(G100&gt;=I100,G100+owoce__2[[#This Row],[dostawa_porzeczek]]-I100,G100+owoce__2[[#This Row],[dostawa_porzeczek]])</f>
        <v>345</v>
      </c>
      <c r="H101">
        <f>MAX(owoce__2[[#This Row],[magazyn_malin]:[magazyn_porzeczek]])</f>
        <v>647</v>
      </c>
      <c r="I101">
        <f>LARGE(owoce__2[[#This Row],[magazyn_malin]:[magazyn_porzeczek]],2)</f>
        <v>351</v>
      </c>
      <c r="J101">
        <f>IF(owoce__2[[#This Row],[magazyn_malin]]=owoce__2[[#This Row],[2]],1,IF(owoce__2[[#This Row],[2]]=owoce__2[[#This Row],[magazyn_truskawek]],2,IF(owoce__2[[#This Row],[2]]=owoce__2[[#This Row],[magazyn_porzeczek]],3)))</f>
        <v>1</v>
      </c>
      <c r="K101">
        <f>IF(owoce__2[[#This Row],[1]]=owoce__2[[#This Row],[magazyn_malin]],1,IF(owoce__2[[#This Row],[1]]=owoce__2[[#This Row],[magazyn_truskawek]],2,IF(owoce__2[[#This Row],[magazyn_porzeczek]]=owoce__2[[#This Row],[1]],3)))</f>
        <v>2</v>
      </c>
      <c r="L101">
        <f t="shared" si="2"/>
        <v>3</v>
      </c>
      <c r="M101" t="str">
        <f t="shared" si="3"/>
        <v>malinowo-truskawkowy</v>
      </c>
      <c r="N101">
        <v>1</v>
      </c>
      <c r="O101">
        <f>owoce__2[[#This Row],[2]]</f>
        <v>351</v>
      </c>
    </row>
    <row r="102" spans="1:15" x14ac:dyDescent="0.25">
      <c r="A102" s="1">
        <v>44052</v>
      </c>
      <c r="B102">
        <v>287</v>
      </c>
      <c r="C102">
        <v>328</v>
      </c>
      <c r="D102">
        <v>377</v>
      </c>
      <c r="E102">
        <f>IF(E101&gt;=I101,E101-I101+owoce__2[[#This Row],[dostawa_malin]],E101+owoce__2[[#This Row],[dostawa_malin]])</f>
        <v>287</v>
      </c>
      <c r="F102">
        <f>IF(F101&gt;=I101,F101+owoce__2[[#This Row],[dostawa_truskawek]]-I101,owoce__2[[#This Row],[dostawa_truskawek]]+F101)</f>
        <v>624</v>
      </c>
      <c r="G102">
        <f>IF(G101&gt;=I101,G101+owoce__2[[#This Row],[dostawa_porzeczek]]-I101,G101+owoce__2[[#This Row],[dostawa_porzeczek]])</f>
        <v>722</v>
      </c>
      <c r="H102">
        <f>MAX(owoce__2[[#This Row],[magazyn_malin]:[magazyn_porzeczek]])</f>
        <v>722</v>
      </c>
      <c r="I102">
        <f>LARGE(owoce__2[[#This Row],[magazyn_malin]:[magazyn_porzeczek]],2)</f>
        <v>624</v>
      </c>
      <c r="J102">
        <f>IF(owoce__2[[#This Row],[magazyn_malin]]=owoce__2[[#This Row],[2]],1,IF(owoce__2[[#This Row],[2]]=owoce__2[[#This Row],[magazyn_truskawek]],2,IF(owoce__2[[#This Row],[2]]=owoce__2[[#This Row],[magazyn_porzeczek]],3)))</f>
        <v>2</v>
      </c>
      <c r="K102">
        <f>IF(owoce__2[[#This Row],[1]]=owoce__2[[#This Row],[magazyn_malin]],1,IF(owoce__2[[#This Row],[1]]=owoce__2[[#This Row],[magazyn_truskawek]],2,IF(owoce__2[[#This Row],[magazyn_porzeczek]]=owoce__2[[#This Row],[1]],3)))</f>
        <v>3</v>
      </c>
      <c r="L102">
        <f t="shared" si="2"/>
        <v>5</v>
      </c>
      <c r="M102" t="str">
        <f t="shared" si="3"/>
        <v>Truskawkowo-porzeczkowy</v>
      </c>
      <c r="N102">
        <v>1</v>
      </c>
      <c r="O102">
        <f>owoce__2[[#This Row],[2]]</f>
        <v>624</v>
      </c>
    </row>
    <row r="103" spans="1:15" x14ac:dyDescent="0.25">
      <c r="A103" s="1">
        <v>44053</v>
      </c>
      <c r="B103">
        <v>298</v>
      </c>
      <c r="C103">
        <v>401</v>
      </c>
      <c r="D103">
        <v>416</v>
      </c>
      <c r="E103">
        <f>IF(E102&gt;=I102,E102-I102+owoce__2[[#This Row],[dostawa_malin]],E102+owoce__2[[#This Row],[dostawa_malin]])</f>
        <v>585</v>
      </c>
      <c r="F103">
        <f>IF(F102&gt;=I102,F102+owoce__2[[#This Row],[dostawa_truskawek]]-I102,owoce__2[[#This Row],[dostawa_truskawek]]+F102)</f>
        <v>401</v>
      </c>
      <c r="G103">
        <f>IF(G102&gt;=I102,G102+owoce__2[[#This Row],[dostawa_porzeczek]]-I102,G102+owoce__2[[#This Row],[dostawa_porzeczek]])</f>
        <v>514</v>
      </c>
      <c r="H103">
        <f>MAX(owoce__2[[#This Row],[magazyn_malin]:[magazyn_porzeczek]])</f>
        <v>585</v>
      </c>
      <c r="I103">
        <f>LARGE(owoce__2[[#This Row],[magazyn_malin]:[magazyn_porzeczek]],2)</f>
        <v>514</v>
      </c>
      <c r="J103">
        <f>IF(owoce__2[[#This Row],[magazyn_malin]]=owoce__2[[#This Row],[2]],1,IF(owoce__2[[#This Row],[2]]=owoce__2[[#This Row],[magazyn_truskawek]],2,IF(owoce__2[[#This Row],[2]]=owoce__2[[#This Row],[magazyn_porzeczek]],3)))</f>
        <v>3</v>
      </c>
      <c r="K103">
        <f>IF(owoce__2[[#This Row],[1]]=owoce__2[[#This Row],[magazyn_malin]],1,IF(owoce__2[[#This Row],[1]]=owoce__2[[#This Row],[magazyn_truskawek]],2,IF(owoce__2[[#This Row],[magazyn_porzeczek]]=owoce__2[[#This Row],[1]],3)))</f>
        <v>1</v>
      </c>
      <c r="L103">
        <f t="shared" si="2"/>
        <v>4</v>
      </c>
      <c r="M103" t="str">
        <f t="shared" si="3"/>
        <v>malinowo-porzeczkowy</v>
      </c>
      <c r="N103">
        <v>1</v>
      </c>
      <c r="O103">
        <f>owoce__2[[#This Row],[2]]</f>
        <v>514</v>
      </c>
    </row>
    <row r="104" spans="1:15" x14ac:dyDescent="0.25">
      <c r="A104" s="1">
        <v>44054</v>
      </c>
      <c r="B104">
        <v>429</v>
      </c>
      <c r="C104">
        <v>348</v>
      </c>
      <c r="D104">
        <v>426</v>
      </c>
      <c r="E104">
        <f>IF(E103&gt;=I103,E103-I103+owoce__2[[#This Row],[dostawa_malin]],E103+owoce__2[[#This Row],[dostawa_malin]])</f>
        <v>500</v>
      </c>
      <c r="F104">
        <f>IF(F103&gt;=I103,F103+owoce__2[[#This Row],[dostawa_truskawek]]-I103,owoce__2[[#This Row],[dostawa_truskawek]]+F103)</f>
        <v>749</v>
      </c>
      <c r="G104">
        <f>IF(G103&gt;=I103,G103+owoce__2[[#This Row],[dostawa_porzeczek]]-I103,G103+owoce__2[[#This Row],[dostawa_porzeczek]])</f>
        <v>426</v>
      </c>
      <c r="H104">
        <f>MAX(owoce__2[[#This Row],[magazyn_malin]:[magazyn_porzeczek]])</f>
        <v>749</v>
      </c>
      <c r="I104">
        <f>LARGE(owoce__2[[#This Row],[magazyn_malin]:[magazyn_porzeczek]],2)</f>
        <v>500</v>
      </c>
      <c r="J104">
        <f>IF(owoce__2[[#This Row],[magazyn_malin]]=owoce__2[[#This Row],[2]],1,IF(owoce__2[[#This Row],[2]]=owoce__2[[#This Row],[magazyn_truskawek]],2,IF(owoce__2[[#This Row],[2]]=owoce__2[[#This Row],[magazyn_porzeczek]],3)))</f>
        <v>1</v>
      </c>
      <c r="K104">
        <f>IF(owoce__2[[#This Row],[1]]=owoce__2[[#This Row],[magazyn_malin]],1,IF(owoce__2[[#This Row],[1]]=owoce__2[[#This Row],[magazyn_truskawek]],2,IF(owoce__2[[#This Row],[magazyn_porzeczek]]=owoce__2[[#This Row],[1]],3)))</f>
        <v>2</v>
      </c>
      <c r="L104">
        <f t="shared" si="2"/>
        <v>3</v>
      </c>
      <c r="M104" t="str">
        <f t="shared" si="3"/>
        <v>malinowo-truskawkowy</v>
      </c>
      <c r="N104">
        <v>1</v>
      </c>
      <c r="O104">
        <f>owoce__2[[#This Row],[2]]</f>
        <v>500</v>
      </c>
    </row>
    <row r="105" spans="1:15" x14ac:dyDescent="0.25">
      <c r="A105" s="1">
        <v>44055</v>
      </c>
      <c r="B105">
        <v>417</v>
      </c>
      <c r="C105">
        <v>457</v>
      </c>
      <c r="D105">
        <v>438</v>
      </c>
      <c r="E105">
        <f>IF(E104&gt;=I104,E104-I104+owoce__2[[#This Row],[dostawa_malin]],E104+owoce__2[[#This Row],[dostawa_malin]])</f>
        <v>417</v>
      </c>
      <c r="F105">
        <f>IF(F104&gt;=I104,F104+owoce__2[[#This Row],[dostawa_truskawek]]-I104,owoce__2[[#This Row],[dostawa_truskawek]]+F104)</f>
        <v>706</v>
      </c>
      <c r="G105">
        <f>IF(G104&gt;=I104,G104+owoce__2[[#This Row],[dostawa_porzeczek]]-I104,G104+owoce__2[[#This Row],[dostawa_porzeczek]])</f>
        <v>864</v>
      </c>
      <c r="H105">
        <f>MAX(owoce__2[[#This Row],[magazyn_malin]:[magazyn_porzeczek]])</f>
        <v>864</v>
      </c>
      <c r="I105">
        <f>LARGE(owoce__2[[#This Row],[magazyn_malin]:[magazyn_porzeczek]],2)</f>
        <v>706</v>
      </c>
      <c r="J105">
        <f>IF(owoce__2[[#This Row],[magazyn_malin]]=owoce__2[[#This Row],[2]],1,IF(owoce__2[[#This Row],[2]]=owoce__2[[#This Row],[magazyn_truskawek]],2,IF(owoce__2[[#This Row],[2]]=owoce__2[[#This Row],[magazyn_porzeczek]],3)))</f>
        <v>2</v>
      </c>
      <c r="K105">
        <f>IF(owoce__2[[#This Row],[1]]=owoce__2[[#This Row],[magazyn_malin]],1,IF(owoce__2[[#This Row],[1]]=owoce__2[[#This Row],[magazyn_truskawek]],2,IF(owoce__2[[#This Row],[magazyn_porzeczek]]=owoce__2[[#This Row],[1]],3)))</f>
        <v>3</v>
      </c>
      <c r="L105">
        <f t="shared" si="2"/>
        <v>5</v>
      </c>
      <c r="M105" t="str">
        <f t="shared" si="3"/>
        <v>Truskawkowo-porzeczkowy</v>
      </c>
      <c r="N105">
        <v>1</v>
      </c>
      <c r="O105">
        <f>owoce__2[[#This Row],[2]]</f>
        <v>706</v>
      </c>
    </row>
    <row r="106" spans="1:15" x14ac:dyDescent="0.25">
      <c r="A106" s="1">
        <v>44056</v>
      </c>
      <c r="B106">
        <v>384</v>
      </c>
      <c r="C106">
        <v>330</v>
      </c>
      <c r="D106">
        <v>292</v>
      </c>
      <c r="E106">
        <f>IF(E105&gt;=I105,E105-I105+owoce__2[[#This Row],[dostawa_malin]],E105+owoce__2[[#This Row],[dostawa_malin]])</f>
        <v>801</v>
      </c>
      <c r="F106">
        <f>IF(F105&gt;=I105,F105+owoce__2[[#This Row],[dostawa_truskawek]]-I105,owoce__2[[#This Row],[dostawa_truskawek]]+F105)</f>
        <v>330</v>
      </c>
      <c r="G106">
        <f>IF(G105&gt;=I105,G105+owoce__2[[#This Row],[dostawa_porzeczek]]-I105,G105+owoce__2[[#This Row],[dostawa_porzeczek]])</f>
        <v>450</v>
      </c>
      <c r="H106">
        <f>MAX(owoce__2[[#This Row],[magazyn_malin]:[magazyn_porzeczek]])</f>
        <v>801</v>
      </c>
      <c r="I106">
        <f>LARGE(owoce__2[[#This Row],[magazyn_malin]:[magazyn_porzeczek]],2)</f>
        <v>450</v>
      </c>
      <c r="J106">
        <f>IF(owoce__2[[#This Row],[magazyn_malin]]=owoce__2[[#This Row],[2]],1,IF(owoce__2[[#This Row],[2]]=owoce__2[[#This Row],[magazyn_truskawek]],2,IF(owoce__2[[#This Row],[2]]=owoce__2[[#This Row],[magazyn_porzeczek]],3)))</f>
        <v>3</v>
      </c>
      <c r="K106">
        <f>IF(owoce__2[[#This Row],[1]]=owoce__2[[#This Row],[magazyn_malin]],1,IF(owoce__2[[#This Row],[1]]=owoce__2[[#This Row],[magazyn_truskawek]],2,IF(owoce__2[[#This Row],[magazyn_porzeczek]]=owoce__2[[#This Row],[1]],3)))</f>
        <v>1</v>
      </c>
      <c r="L106">
        <f t="shared" si="2"/>
        <v>4</v>
      </c>
      <c r="M106" t="str">
        <f t="shared" si="3"/>
        <v>malinowo-porzeczkowy</v>
      </c>
      <c r="N106">
        <v>1</v>
      </c>
      <c r="O106">
        <f>owoce__2[[#This Row],[2]]</f>
        <v>450</v>
      </c>
    </row>
    <row r="107" spans="1:15" x14ac:dyDescent="0.25">
      <c r="A107" s="1">
        <v>44057</v>
      </c>
      <c r="B107">
        <v>370</v>
      </c>
      <c r="C107">
        <v>388</v>
      </c>
      <c r="D107">
        <v>390</v>
      </c>
      <c r="E107">
        <f>IF(E106&gt;=I106,E106-I106+owoce__2[[#This Row],[dostawa_malin]],E106+owoce__2[[#This Row],[dostawa_malin]])</f>
        <v>721</v>
      </c>
      <c r="F107">
        <f>IF(F106&gt;=I106,F106+owoce__2[[#This Row],[dostawa_truskawek]]-I106,owoce__2[[#This Row],[dostawa_truskawek]]+F106)</f>
        <v>718</v>
      </c>
      <c r="G107">
        <f>IF(G106&gt;=I106,G106+owoce__2[[#This Row],[dostawa_porzeczek]]-I106,G106+owoce__2[[#This Row],[dostawa_porzeczek]])</f>
        <v>390</v>
      </c>
      <c r="H107">
        <f>MAX(owoce__2[[#This Row],[magazyn_malin]:[magazyn_porzeczek]])</f>
        <v>721</v>
      </c>
      <c r="I107">
        <f>LARGE(owoce__2[[#This Row],[magazyn_malin]:[magazyn_porzeczek]],2)</f>
        <v>718</v>
      </c>
      <c r="J107">
        <f>IF(owoce__2[[#This Row],[magazyn_malin]]=owoce__2[[#This Row],[2]],1,IF(owoce__2[[#This Row],[2]]=owoce__2[[#This Row],[magazyn_truskawek]],2,IF(owoce__2[[#This Row],[2]]=owoce__2[[#This Row],[magazyn_porzeczek]],3)))</f>
        <v>2</v>
      </c>
      <c r="K107">
        <f>IF(owoce__2[[#This Row],[1]]=owoce__2[[#This Row],[magazyn_malin]],1,IF(owoce__2[[#This Row],[1]]=owoce__2[[#This Row],[magazyn_truskawek]],2,IF(owoce__2[[#This Row],[magazyn_porzeczek]]=owoce__2[[#This Row],[1]],3)))</f>
        <v>1</v>
      </c>
      <c r="L107">
        <f t="shared" si="2"/>
        <v>3</v>
      </c>
      <c r="M107" t="str">
        <f t="shared" si="3"/>
        <v>malinowo-truskawkowy</v>
      </c>
      <c r="N107">
        <v>1</v>
      </c>
      <c r="O107">
        <f>owoce__2[[#This Row],[2]]</f>
        <v>718</v>
      </c>
    </row>
    <row r="108" spans="1:15" x14ac:dyDescent="0.25">
      <c r="A108" s="1">
        <v>44058</v>
      </c>
      <c r="B108">
        <v>436</v>
      </c>
      <c r="C108">
        <v>298</v>
      </c>
      <c r="D108">
        <v>420</v>
      </c>
      <c r="E108">
        <f>IF(E107&gt;=I107,E107-I107+owoce__2[[#This Row],[dostawa_malin]],E107+owoce__2[[#This Row],[dostawa_malin]])</f>
        <v>439</v>
      </c>
      <c r="F108">
        <f>IF(F107&gt;=I107,F107+owoce__2[[#This Row],[dostawa_truskawek]]-I107,owoce__2[[#This Row],[dostawa_truskawek]]+F107)</f>
        <v>298</v>
      </c>
      <c r="G108">
        <f>IF(G107&gt;=I107,G107+owoce__2[[#This Row],[dostawa_porzeczek]]-I107,G107+owoce__2[[#This Row],[dostawa_porzeczek]])</f>
        <v>810</v>
      </c>
      <c r="H108">
        <f>MAX(owoce__2[[#This Row],[magazyn_malin]:[magazyn_porzeczek]])</f>
        <v>810</v>
      </c>
      <c r="I108">
        <f>LARGE(owoce__2[[#This Row],[magazyn_malin]:[magazyn_porzeczek]],2)</f>
        <v>439</v>
      </c>
      <c r="J108">
        <f>IF(owoce__2[[#This Row],[magazyn_malin]]=owoce__2[[#This Row],[2]],1,IF(owoce__2[[#This Row],[2]]=owoce__2[[#This Row],[magazyn_truskawek]],2,IF(owoce__2[[#This Row],[2]]=owoce__2[[#This Row],[magazyn_porzeczek]],3)))</f>
        <v>1</v>
      </c>
      <c r="K108">
        <f>IF(owoce__2[[#This Row],[1]]=owoce__2[[#This Row],[magazyn_malin]],1,IF(owoce__2[[#This Row],[1]]=owoce__2[[#This Row],[magazyn_truskawek]],2,IF(owoce__2[[#This Row],[magazyn_porzeczek]]=owoce__2[[#This Row],[1]],3)))</f>
        <v>3</v>
      </c>
      <c r="L108">
        <f t="shared" si="2"/>
        <v>4</v>
      </c>
      <c r="M108" t="str">
        <f t="shared" si="3"/>
        <v>malinowo-porzeczkowy</v>
      </c>
      <c r="N108">
        <v>1</v>
      </c>
      <c r="O108">
        <f>owoce__2[[#This Row],[2]]</f>
        <v>439</v>
      </c>
    </row>
    <row r="109" spans="1:15" x14ac:dyDescent="0.25">
      <c r="A109" s="1">
        <v>44059</v>
      </c>
      <c r="B109">
        <v>303</v>
      </c>
      <c r="C109">
        <v>429</v>
      </c>
      <c r="D109">
        <v>407</v>
      </c>
      <c r="E109">
        <f>IF(E108&gt;=I108,E108-I108+owoce__2[[#This Row],[dostawa_malin]],E108+owoce__2[[#This Row],[dostawa_malin]])</f>
        <v>303</v>
      </c>
      <c r="F109">
        <f>IF(F108&gt;=I108,F108+owoce__2[[#This Row],[dostawa_truskawek]]-I108,owoce__2[[#This Row],[dostawa_truskawek]]+F108)</f>
        <v>727</v>
      </c>
      <c r="G109">
        <f>IF(G108&gt;=I108,G108+owoce__2[[#This Row],[dostawa_porzeczek]]-I108,G108+owoce__2[[#This Row],[dostawa_porzeczek]])</f>
        <v>778</v>
      </c>
      <c r="H109">
        <f>MAX(owoce__2[[#This Row],[magazyn_malin]:[magazyn_porzeczek]])</f>
        <v>778</v>
      </c>
      <c r="I109">
        <f>LARGE(owoce__2[[#This Row],[magazyn_malin]:[magazyn_porzeczek]],2)</f>
        <v>727</v>
      </c>
      <c r="J109">
        <f>IF(owoce__2[[#This Row],[magazyn_malin]]=owoce__2[[#This Row],[2]],1,IF(owoce__2[[#This Row],[2]]=owoce__2[[#This Row],[magazyn_truskawek]],2,IF(owoce__2[[#This Row],[2]]=owoce__2[[#This Row],[magazyn_porzeczek]],3)))</f>
        <v>2</v>
      </c>
      <c r="K109">
        <f>IF(owoce__2[[#This Row],[1]]=owoce__2[[#This Row],[magazyn_malin]],1,IF(owoce__2[[#This Row],[1]]=owoce__2[[#This Row],[magazyn_truskawek]],2,IF(owoce__2[[#This Row],[magazyn_porzeczek]]=owoce__2[[#This Row],[1]],3)))</f>
        <v>3</v>
      </c>
      <c r="L109">
        <f t="shared" si="2"/>
        <v>5</v>
      </c>
      <c r="M109" t="str">
        <f t="shared" si="3"/>
        <v>Truskawkowo-porzeczkowy</v>
      </c>
      <c r="N109">
        <v>1</v>
      </c>
      <c r="O109">
        <f>owoce__2[[#This Row],[2]]</f>
        <v>727</v>
      </c>
    </row>
    <row r="110" spans="1:15" x14ac:dyDescent="0.25">
      <c r="A110" s="1">
        <v>44060</v>
      </c>
      <c r="B110">
        <v>449</v>
      </c>
      <c r="C110">
        <v>444</v>
      </c>
      <c r="D110">
        <v>425</v>
      </c>
      <c r="E110">
        <f>IF(E109&gt;=I109,E109-I109+owoce__2[[#This Row],[dostawa_malin]],E109+owoce__2[[#This Row],[dostawa_malin]])</f>
        <v>752</v>
      </c>
      <c r="F110">
        <f>IF(F109&gt;=I109,F109+owoce__2[[#This Row],[dostawa_truskawek]]-I109,owoce__2[[#This Row],[dostawa_truskawek]]+F109)</f>
        <v>444</v>
      </c>
      <c r="G110">
        <f>IF(G109&gt;=I109,G109+owoce__2[[#This Row],[dostawa_porzeczek]]-I109,G109+owoce__2[[#This Row],[dostawa_porzeczek]])</f>
        <v>476</v>
      </c>
      <c r="H110">
        <f>MAX(owoce__2[[#This Row],[magazyn_malin]:[magazyn_porzeczek]])</f>
        <v>752</v>
      </c>
      <c r="I110">
        <f>LARGE(owoce__2[[#This Row],[magazyn_malin]:[magazyn_porzeczek]],2)</f>
        <v>476</v>
      </c>
      <c r="J110">
        <f>IF(owoce__2[[#This Row],[magazyn_malin]]=owoce__2[[#This Row],[2]],1,IF(owoce__2[[#This Row],[2]]=owoce__2[[#This Row],[magazyn_truskawek]],2,IF(owoce__2[[#This Row],[2]]=owoce__2[[#This Row],[magazyn_porzeczek]],3)))</f>
        <v>3</v>
      </c>
      <c r="K110">
        <f>IF(owoce__2[[#This Row],[1]]=owoce__2[[#This Row],[magazyn_malin]],1,IF(owoce__2[[#This Row],[1]]=owoce__2[[#This Row],[magazyn_truskawek]],2,IF(owoce__2[[#This Row],[magazyn_porzeczek]]=owoce__2[[#This Row],[1]],3)))</f>
        <v>1</v>
      </c>
      <c r="L110">
        <f t="shared" si="2"/>
        <v>4</v>
      </c>
      <c r="M110" t="str">
        <f t="shared" si="3"/>
        <v>malinowo-porzeczkowy</v>
      </c>
      <c r="N110">
        <v>1</v>
      </c>
      <c r="O110">
        <f>owoce__2[[#This Row],[2]]</f>
        <v>476</v>
      </c>
    </row>
    <row r="111" spans="1:15" x14ac:dyDescent="0.25">
      <c r="A111" s="1">
        <v>44061</v>
      </c>
      <c r="B111">
        <v>300</v>
      </c>
      <c r="C111">
        <v>358</v>
      </c>
      <c r="D111">
        <v>377</v>
      </c>
      <c r="E111">
        <f>IF(E110&gt;=I110,E110-I110+owoce__2[[#This Row],[dostawa_malin]],E110+owoce__2[[#This Row],[dostawa_malin]])</f>
        <v>576</v>
      </c>
      <c r="F111">
        <f>IF(F110&gt;=I110,F110+owoce__2[[#This Row],[dostawa_truskawek]]-I110,owoce__2[[#This Row],[dostawa_truskawek]]+F110)</f>
        <v>802</v>
      </c>
      <c r="G111">
        <f>IF(G110&gt;=I110,G110+owoce__2[[#This Row],[dostawa_porzeczek]]-I110,G110+owoce__2[[#This Row],[dostawa_porzeczek]])</f>
        <v>377</v>
      </c>
      <c r="H111">
        <f>MAX(owoce__2[[#This Row],[magazyn_malin]:[magazyn_porzeczek]])</f>
        <v>802</v>
      </c>
      <c r="I111">
        <f>LARGE(owoce__2[[#This Row],[magazyn_malin]:[magazyn_porzeczek]],2)</f>
        <v>576</v>
      </c>
      <c r="J111">
        <f>IF(owoce__2[[#This Row],[magazyn_malin]]=owoce__2[[#This Row],[2]],1,IF(owoce__2[[#This Row],[2]]=owoce__2[[#This Row],[magazyn_truskawek]],2,IF(owoce__2[[#This Row],[2]]=owoce__2[[#This Row],[magazyn_porzeczek]],3)))</f>
        <v>1</v>
      </c>
      <c r="K111">
        <f>IF(owoce__2[[#This Row],[1]]=owoce__2[[#This Row],[magazyn_malin]],1,IF(owoce__2[[#This Row],[1]]=owoce__2[[#This Row],[magazyn_truskawek]],2,IF(owoce__2[[#This Row],[magazyn_porzeczek]]=owoce__2[[#This Row],[1]],3)))</f>
        <v>2</v>
      </c>
      <c r="L111">
        <f t="shared" si="2"/>
        <v>3</v>
      </c>
      <c r="M111" t="str">
        <f t="shared" si="3"/>
        <v>malinowo-truskawkowy</v>
      </c>
      <c r="N111">
        <v>1</v>
      </c>
      <c r="O111">
        <f>owoce__2[[#This Row],[2]]</f>
        <v>576</v>
      </c>
    </row>
    <row r="112" spans="1:15" x14ac:dyDescent="0.25">
      <c r="A112" s="1">
        <v>44062</v>
      </c>
      <c r="B112">
        <v>307</v>
      </c>
      <c r="C112">
        <v>417</v>
      </c>
      <c r="D112">
        <v>405</v>
      </c>
      <c r="E112">
        <f>IF(E111&gt;=I111,E111-I111+owoce__2[[#This Row],[dostawa_malin]],E111+owoce__2[[#This Row],[dostawa_malin]])</f>
        <v>307</v>
      </c>
      <c r="F112">
        <f>IF(F111&gt;=I111,F111+owoce__2[[#This Row],[dostawa_truskawek]]-I111,owoce__2[[#This Row],[dostawa_truskawek]]+F111)</f>
        <v>643</v>
      </c>
      <c r="G112">
        <f>IF(G111&gt;=I111,G111+owoce__2[[#This Row],[dostawa_porzeczek]]-I111,G111+owoce__2[[#This Row],[dostawa_porzeczek]])</f>
        <v>782</v>
      </c>
      <c r="H112">
        <f>MAX(owoce__2[[#This Row],[magazyn_malin]:[magazyn_porzeczek]])</f>
        <v>782</v>
      </c>
      <c r="I112">
        <f>LARGE(owoce__2[[#This Row],[magazyn_malin]:[magazyn_porzeczek]],2)</f>
        <v>643</v>
      </c>
      <c r="J112">
        <f>IF(owoce__2[[#This Row],[magazyn_malin]]=owoce__2[[#This Row],[2]],1,IF(owoce__2[[#This Row],[2]]=owoce__2[[#This Row],[magazyn_truskawek]],2,IF(owoce__2[[#This Row],[2]]=owoce__2[[#This Row],[magazyn_porzeczek]],3)))</f>
        <v>2</v>
      </c>
      <c r="K112">
        <f>IF(owoce__2[[#This Row],[1]]=owoce__2[[#This Row],[magazyn_malin]],1,IF(owoce__2[[#This Row],[1]]=owoce__2[[#This Row],[magazyn_truskawek]],2,IF(owoce__2[[#This Row],[magazyn_porzeczek]]=owoce__2[[#This Row],[1]],3)))</f>
        <v>3</v>
      </c>
      <c r="L112">
        <f t="shared" si="2"/>
        <v>5</v>
      </c>
      <c r="M112" t="str">
        <f t="shared" si="3"/>
        <v>Truskawkowo-porzeczkowy</v>
      </c>
      <c r="N112">
        <v>1</v>
      </c>
      <c r="O112">
        <f>owoce__2[[#This Row],[2]]</f>
        <v>643</v>
      </c>
    </row>
    <row r="113" spans="1:15" x14ac:dyDescent="0.25">
      <c r="A113" s="1">
        <v>44063</v>
      </c>
      <c r="B113">
        <v>314</v>
      </c>
      <c r="C113">
        <v>340</v>
      </c>
      <c r="D113">
        <v>345</v>
      </c>
      <c r="E113">
        <f>IF(E112&gt;=I112,E112-I112+owoce__2[[#This Row],[dostawa_malin]],E112+owoce__2[[#This Row],[dostawa_malin]])</f>
        <v>621</v>
      </c>
      <c r="F113">
        <f>IF(F112&gt;=I112,F112+owoce__2[[#This Row],[dostawa_truskawek]]-I112,owoce__2[[#This Row],[dostawa_truskawek]]+F112)</f>
        <v>340</v>
      </c>
      <c r="G113">
        <f>IF(G112&gt;=I112,G112+owoce__2[[#This Row],[dostawa_porzeczek]]-I112,G112+owoce__2[[#This Row],[dostawa_porzeczek]])</f>
        <v>484</v>
      </c>
      <c r="H113">
        <f>MAX(owoce__2[[#This Row],[magazyn_malin]:[magazyn_porzeczek]])</f>
        <v>621</v>
      </c>
      <c r="I113">
        <f>LARGE(owoce__2[[#This Row],[magazyn_malin]:[magazyn_porzeczek]],2)</f>
        <v>484</v>
      </c>
      <c r="J113">
        <f>IF(owoce__2[[#This Row],[magazyn_malin]]=owoce__2[[#This Row],[2]],1,IF(owoce__2[[#This Row],[2]]=owoce__2[[#This Row],[magazyn_truskawek]],2,IF(owoce__2[[#This Row],[2]]=owoce__2[[#This Row],[magazyn_porzeczek]],3)))</f>
        <v>3</v>
      </c>
      <c r="K113">
        <f>IF(owoce__2[[#This Row],[1]]=owoce__2[[#This Row],[magazyn_malin]],1,IF(owoce__2[[#This Row],[1]]=owoce__2[[#This Row],[magazyn_truskawek]],2,IF(owoce__2[[#This Row],[magazyn_porzeczek]]=owoce__2[[#This Row],[1]],3)))</f>
        <v>1</v>
      </c>
      <c r="L113">
        <f t="shared" si="2"/>
        <v>4</v>
      </c>
      <c r="M113" t="str">
        <f t="shared" si="3"/>
        <v>malinowo-porzeczkowy</v>
      </c>
      <c r="N113">
        <v>1</v>
      </c>
      <c r="O113">
        <f>owoce__2[[#This Row],[2]]</f>
        <v>484</v>
      </c>
    </row>
    <row r="114" spans="1:15" x14ac:dyDescent="0.25">
      <c r="A114" s="1">
        <v>44064</v>
      </c>
      <c r="B114">
        <v>379</v>
      </c>
      <c r="C114">
        <v>288</v>
      </c>
      <c r="D114">
        <v>353</v>
      </c>
      <c r="E114">
        <f>IF(E113&gt;=I113,E113-I113+owoce__2[[#This Row],[dostawa_malin]],E113+owoce__2[[#This Row],[dostawa_malin]])</f>
        <v>516</v>
      </c>
      <c r="F114">
        <f>IF(F113&gt;=I113,F113+owoce__2[[#This Row],[dostawa_truskawek]]-I113,owoce__2[[#This Row],[dostawa_truskawek]]+F113)</f>
        <v>628</v>
      </c>
      <c r="G114">
        <f>IF(G113&gt;=I113,G113+owoce__2[[#This Row],[dostawa_porzeczek]]-I113,G113+owoce__2[[#This Row],[dostawa_porzeczek]])</f>
        <v>353</v>
      </c>
      <c r="H114">
        <f>MAX(owoce__2[[#This Row],[magazyn_malin]:[magazyn_porzeczek]])</f>
        <v>628</v>
      </c>
      <c r="I114">
        <f>LARGE(owoce__2[[#This Row],[magazyn_malin]:[magazyn_porzeczek]],2)</f>
        <v>516</v>
      </c>
      <c r="J114">
        <f>IF(owoce__2[[#This Row],[magazyn_malin]]=owoce__2[[#This Row],[2]],1,IF(owoce__2[[#This Row],[2]]=owoce__2[[#This Row],[magazyn_truskawek]],2,IF(owoce__2[[#This Row],[2]]=owoce__2[[#This Row],[magazyn_porzeczek]],3)))</f>
        <v>1</v>
      </c>
      <c r="K114">
        <f>IF(owoce__2[[#This Row],[1]]=owoce__2[[#This Row],[magazyn_malin]],1,IF(owoce__2[[#This Row],[1]]=owoce__2[[#This Row],[magazyn_truskawek]],2,IF(owoce__2[[#This Row],[magazyn_porzeczek]]=owoce__2[[#This Row],[1]],3)))</f>
        <v>2</v>
      </c>
      <c r="L114">
        <f t="shared" si="2"/>
        <v>3</v>
      </c>
      <c r="M114" t="str">
        <f t="shared" si="3"/>
        <v>malinowo-truskawkowy</v>
      </c>
      <c r="N114">
        <v>1</v>
      </c>
      <c r="O114">
        <f>owoce__2[[#This Row],[2]]</f>
        <v>516</v>
      </c>
    </row>
    <row r="115" spans="1:15" x14ac:dyDescent="0.25">
      <c r="A115" s="1">
        <v>44065</v>
      </c>
      <c r="B115">
        <v>405</v>
      </c>
      <c r="C115">
        <v>454</v>
      </c>
      <c r="D115">
        <v>342</v>
      </c>
      <c r="E115">
        <f>IF(E114&gt;=I114,E114-I114+owoce__2[[#This Row],[dostawa_malin]],E114+owoce__2[[#This Row],[dostawa_malin]])</f>
        <v>405</v>
      </c>
      <c r="F115">
        <f>IF(F114&gt;=I114,F114+owoce__2[[#This Row],[dostawa_truskawek]]-I114,owoce__2[[#This Row],[dostawa_truskawek]]+F114)</f>
        <v>566</v>
      </c>
      <c r="G115">
        <f>IF(G114&gt;=I114,G114+owoce__2[[#This Row],[dostawa_porzeczek]]-I114,G114+owoce__2[[#This Row],[dostawa_porzeczek]])</f>
        <v>695</v>
      </c>
      <c r="H115">
        <f>MAX(owoce__2[[#This Row],[magazyn_malin]:[magazyn_porzeczek]])</f>
        <v>695</v>
      </c>
      <c r="I115">
        <f>LARGE(owoce__2[[#This Row],[magazyn_malin]:[magazyn_porzeczek]],2)</f>
        <v>566</v>
      </c>
      <c r="J115">
        <f>IF(owoce__2[[#This Row],[magazyn_malin]]=owoce__2[[#This Row],[2]],1,IF(owoce__2[[#This Row],[2]]=owoce__2[[#This Row],[magazyn_truskawek]],2,IF(owoce__2[[#This Row],[2]]=owoce__2[[#This Row],[magazyn_porzeczek]],3)))</f>
        <v>2</v>
      </c>
      <c r="K115">
        <f>IF(owoce__2[[#This Row],[1]]=owoce__2[[#This Row],[magazyn_malin]],1,IF(owoce__2[[#This Row],[1]]=owoce__2[[#This Row],[magazyn_truskawek]],2,IF(owoce__2[[#This Row],[magazyn_porzeczek]]=owoce__2[[#This Row],[1]],3)))</f>
        <v>3</v>
      </c>
      <c r="L115">
        <f t="shared" si="2"/>
        <v>5</v>
      </c>
      <c r="M115" t="str">
        <f t="shared" si="3"/>
        <v>Truskawkowo-porzeczkowy</v>
      </c>
      <c r="N115">
        <v>1</v>
      </c>
      <c r="O115">
        <f>owoce__2[[#This Row],[2]]</f>
        <v>566</v>
      </c>
    </row>
    <row r="116" spans="1:15" x14ac:dyDescent="0.25">
      <c r="A116" s="1">
        <v>44066</v>
      </c>
      <c r="B116">
        <v>407</v>
      </c>
      <c r="C116">
        <v>300</v>
      </c>
      <c r="D116">
        <v>365</v>
      </c>
      <c r="E116">
        <f>IF(E115&gt;=I115,E115-I115+owoce__2[[#This Row],[dostawa_malin]],E115+owoce__2[[#This Row],[dostawa_malin]])</f>
        <v>812</v>
      </c>
      <c r="F116">
        <f>IF(F115&gt;=I115,F115+owoce__2[[#This Row],[dostawa_truskawek]]-I115,owoce__2[[#This Row],[dostawa_truskawek]]+F115)</f>
        <v>300</v>
      </c>
      <c r="G116">
        <f>IF(G115&gt;=I115,G115+owoce__2[[#This Row],[dostawa_porzeczek]]-I115,G115+owoce__2[[#This Row],[dostawa_porzeczek]])</f>
        <v>494</v>
      </c>
      <c r="H116">
        <f>MAX(owoce__2[[#This Row],[magazyn_malin]:[magazyn_porzeczek]])</f>
        <v>812</v>
      </c>
      <c r="I116">
        <f>LARGE(owoce__2[[#This Row],[magazyn_malin]:[magazyn_porzeczek]],2)</f>
        <v>494</v>
      </c>
      <c r="J116">
        <f>IF(owoce__2[[#This Row],[magazyn_malin]]=owoce__2[[#This Row],[2]],1,IF(owoce__2[[#This Row],[2]]=owoce__2[[#This Row],[magazyn_truskawek]],2,IF(owoce__2[[#This Row],[2]]=owoce__2[[#This Row],[magazyn_porzeczek]],3)))</f>
        <v>3</v>
      </c>
      <c r="K116">
        <f>IF(owoce__2[[#This Row],[1]]=owoce__2[[#This Row],[magazyn_malin]],1,IF(owoce__2[[#This Row],[1]]=owoce__2[[#This Row],[magazyn_truskawek]],2,IF(owoce__2[[#This Row],[magazyn_porzeczek]]=owoce__2[[#This Row],[1]],3)))</f>
        <v>1</v>
      </c>
      <c r="L116">
        <f t="shared" si="2"/>
        <v>4</v>
      </c>
      <c r="M116" t="str">
        <f t="shared" si="3"/>
        <v>malinowo-porzeczkowy</v>
      </c>
      <c r="N116">
        <v>1</v>
      </c>
      <c r="O116">
        <f>owoce__2[[#This Row],[2]]</f>
        <v>494</v>
      </c>
    </row>
    <row r="117" spans="1:15" x14ac:dyDescent="0.25">
      <c r="A117" s="1">
        <v>44067</v>
      </c>
      <c r="B117">
        <v>432</v>
      </c>
      <c r="C117">
        <v>423</v>
      </c>
      <c r="D117">
        <v>221</v>
      </c>
      <c r="E117">
        <f>IF(E116&gt;=I116,E116-I116+owoce__2[[#This Row],[dostawa_malin]],E116+owoce__2[[#This Row],[dostawa_malin]])</f>
        <v>750</v>
      </c>
      <c r="F117">
        <f>IF(F116&gt;=I116,F116+owoce__2[[#This Row],[dostawa_truskawek]]-I116,owoce__2[[#This Row],[dostawa_truskawek]]+F116)</f>
        <v>723</v>
      </c>
      <c r="G117">
        <f>IF(G116&gt;=I116,G116+owoce__2[[#This Row],[dostawa_porzeczek]]-I116,G116+owoce__2[[#This Row],[dostawa_porzeczek]])</f>
        <v>221</v>
      </c>
      <c r="H117">
        <f>MAX(owoce__2[[#This Row],[magazyn_malin]:[magazyn_porzeczek]])</f>
        <v>750</v>
      </c>
      <c r="I117">
        <f>LARGE(owoce__2[[#This Row],[magazyn_malin]:[magazyn_porzeczek]],2)</f>
        <v>723</v>
      </c>
      <c r="J117">
        <f>IF(owoce__2[[#This Row],[magazyn_malin]]=owoce__2[[#This Row],[2]],1,IF(owoce__2[[#This Row],[2]]=owoce__2[[#This Row],[magazyn_truskawek]],2,IF(owoce__2[[#This Row],[2]]=owoce__2[[#This Row],[magazyn_porzeczek]],3)))</f>
        <v>2</v>
      </c>
      <c r="K117">
        <f>IF(owoce__2[[#This Row],[1]]=owoce__2[[#This Row],[magazyn_malin]],1,IF(owoce__2[[#This Row],[1]]=owoce__2[[#This Row],[magazyn_truskawek]],2,IF(owoce__2[[#This Row],[magazyn_porzeczek]]=owoce__2[[#This Row],[1]],3)))</f>
        <v>1</v>
      </c>
      <c r="L117">
        <f t="shared" si="2"/>
        <v>3</v>
      </c>
      <c r="M117" t="str">
        <f t="shared" si="3"/>
        <v>malinowo-truskawkowy</v>
      </c>
      <c r="N117">
        <v>1</v>
      </c>
      <c r="O117">
        <f>owoce__2[[#This Row],[2]]</f>
        <v>723</v>
      </c>
    </row>
    <row r="118" spans="1:15" x14ac:dyDescent="0.25">
      <c r="A118" s="1">
        <v>44068</v>
      </c>
      <c r="B118">
        <v>405</v>
      </c>
      <c r="C118">
        <v>449</v>
      </c>
      <c r="D118">
        <v>231</v>
      </c>
      <c r="E118">
        <f>IF(E117&gt;=I117,E117-I117+owoce__2[[#This Row],[dostawa_malin]],E117+owoce__2[[#This Row],[dostawa_malin]])</f>
        <v>432</v>
      </c>
      <c r="F118">
        <f>IF(F117&gt;=I117,F117+owoce__2[[#This Row],[dostawa_truskawek]]-I117,owoce__2[[#This Row],[dostawa_truskawek]]+F117)</f>
        <v>449</v>
      </c>
      <c r="G118">
        <f>IF(G117&gt;=I117,G117+owoce__2[[#This Row],[dostawa_porzeczek]]-I117,G117+owoce__2[[#This Row],[dostawa_porzeczek]])</f>
        <v>452</v>
      </c>
      <c r="H118">
        <f>MAX(owoce__2[[#This Row],[magazyn_malin]:[magazyn_porzeczek]])</f>
        <v>452</v>
      </c>
      <c r="I118">
        <f>LARGE(owoce__2[[#This Row],[magazyn_malin]:[magazyn_porzeczek]],2)</f>
        <v>449</v>
      </c>
      <c r="J118">
        <f>IF(owoce__2[[#This Row],[magazyn_malin]]=owoce__2[[#This Row],[2]],1,IF(owoce__2[[#This Row],[2]]=owoce__2[[#This Row],[magazyn_truskawek]],2,IF(owoce__2[[#This Row],[2]]=owoce__2[[#This Row],[magazyn_porzeczek]],3)))</f>
        <v>2</v>
      </c>
      <c r="K118">
        <f>IF(owoce__2[[#This Row],[1]]=owoce__2[[#This Row],[magazyn_malin]],1,IF(owoce__2[[#This Row],[1]]=owoce__2[[#This Row],[magazyn_truskawek]],2,IF(owoce__2[[#This Row],[magazyn_porzeczek]]=owoce__2[[#This Row],[1]],3)))</f>
        <v>3</v>
      </c>
      <c r="L118">
        <f t="shared" si="2"/>
        <v>5</v>
      </c>
      <c r="M118" t="str">
        <f t="shared" si="3"/>
        <v>Truskawkowo-porzeczkowy</v>
      </c>
      <c r="N118">
        <v>1</v>
      </c>
      <c r="O118">
        <f>owoce__2[[#This Row],[2]]</f>
        <v>449</v>
      </c>
    </row>
    <row r="119" spans="1:15" x14ac:dyDescent="0.25">
      <c r="A119" s="1">
        <v>44069</v>
      </c>
      <c r="B119">
        <v>162</v>
      </c>
      <c r="C119">
        <v>294</v>
      </c>
      <c r="D119">
        <v>255</v>
      </c>
      <c r="E119">
        <f>IF(E118&gt;=I118,E118-I118+owoce__2[[#This Row],[dostawa_malin]],E118+owoce__2[[#This Row],[dostawa_malin]])</f>
        <v>594</v>
      </c>
      <c r="F119">
        <f>IF(F118&gt;=I118,F118+owoce__2[[#This Row],[dostawa_truskawek]]-I118,owoce__2[[#This Row],[dostawa_truskawek]]+F118)</f>
        <v>294</v>
      </c>
      <c r="G119">
        <f>IF(G118&gt;=I118,G118+owoce__2[[#This Row],[dostawa_porzeczek]]-I118,G118+owoce__2[[#This Row],[dostawa_porzeczek]])</f>
        <v>258</v>
      </c>
      <c r="H119">
        <f>MAX(owoce__2[[#This Row],[magazyn_malin]:[magazyn_porzeczek]])</f>
        <v>594</v>
      </c>
      <c r="I119">
        <f>LARGE(owoce__2[[#This Row],[magazyn_malin]:[magazyn_porzeczek]],2)</f>
        <v>294</v>
      </c>
      <c r="J119">
        <f>IF(owoce__2[[#This Row],[magazyn_malin]]=owoce__2[[#This Row],[2]],1,IF(owoce__2[[#This Row],[2]]=owoce__2[[#This Row],[magazyn_truskawek]],2,IF(owoce__2[[#This Row],[2]]=owoce__2[[#This Row],[magazyn_porzeczek]],3)))</f>
        <v>2</v>
      </c>
      <c r="K119">
        <f>IF(owoce__2[[#This Row],[1]]=owoce__2[[#This Row],[magazyn_malin]],1,IF(owoce__2[[#This Row],[1]]=owoce__2[[#This Row],[magazyn_truskawek]],2,IF(owoce__2[[#This Row],[magazyn_porzeczek]]=owoce__2[[#This Row],[1]],3)))</f>
        <v>1</v>
      </c>
      <c r="L119">
        <f t="shared" si="2"/>
        <v>3</v>
      </c>
      <c r="M119" t="str">
        <f t="shared" si="3"/>
        <v>malinowo-truskawkowy</v>
      </c>
      <c r="N119">
        <v>1</v>
      </c>
      <c r="O119">
        <f>owoce__2[[#This Row],[2]]</f>
        <v>294</v>
      </c>
    </row>
    <row r="120" spans="1:15" x14ac:dyDescent="0.25">
      <c r="A120" s="1">
        <v>44070</v>
      </c>
      <c r="B120">
        <v>297</v>
      </c>
      <c r="C120">
        <v>341</v>
      </c>
      <c r="D120">
        <v>223</v>
      </c>
      <c r="E120">
        <f>IF(E119&gt;=I119,E119-I119+owoce__2[[#This Row],[dostawa_malin]],E119+owoce__2[[#This Row],[dostawa_malin]])</f>
        <v>597</v>
      </c>
      <c r="F120">
        <f>IF(F119&gt;=I119,F119+owoce__2[[#This Row],[dostawa_truskawek]]-I119,owoce__2[[#This Row],[dostawa_truskawek]]+F119)</f>
        <v>341</v>
      </c>
      <c r="G120">
        <f>IF(G119&gt;=I119,G119+owoce__2[[#This Row],[dostawa_porzeczek]]-I119,G119+owoce__2[[#This Row],[dostawa_porzeczek]])</f>
        <v>481</v>
      </c>
      <c r="H120">
        <f>MAX(owoce__2[[#This Row],[magazyn_malin]:[magazyn_porzeczek]])</f>
        <v>597</v>
      </c>
      <c r="I120">
        <f>LARGE(owoce__2[[#This Row],[magazyn_malin]:[magazyn_porzeczek]],2)</f>
        <v>481</v>
      </c>
      <c r="J120">
        <f>IF(owoce__2[[#This Row],[magazyn_malin]]=owoce__2[[#This Row],[2]],1,IF(owoce__2[[#This Row],[2]]=owoce__2[[#This Row],[magazyn_truskawek]],2,IF(owoce__2[[#This Row],[2]]=owoce__2[[#This Row],[magazyn_porzeczek]],3)))</f>
        <v>3</v>
      </c>
      <c r="K120">
        <f>IF(owoce__2[[#This Row],[1]]=owoce__2[[#This Row],[magazyn_malin]],1,IF(owoce__2[[#This Row],[1]]=owoce__2[[#This Row],[magazyn_truskawek]],2,IF(owoce__2[[#This Row],[magazyn_porzeczek]]=owoce__2[[#This Row],[1]],3)))</f>
        <v>1</v>
      </c>
      <c r="L120">
        <f t="shared" si="2"/>
        <v>4</v>
      </c>
      <c r="M120" t="str">
        <f t="shared" si="3"/>
        <v>malinowo-porzeczkowy</v>
      </c>
      <c r="N120">
        <v>1</v>
      </c>
      <c r="O120">
        <f>owoce__2[[#This Row],[2]]</f>
        <v>481</v>
      </c>
    </row>
    <row r="121" spans="1:15" x14ac:dyDescent="0.25">
      <c r="A121" s="1">
        <v>44071</v>
      </c>
      <c r="B121">
        <v>226</v>
      </c>
      <c r="C121">
        <v>329</v>
      </c>
      <c r="D121">
        <v>261</v>
      </c>
      <c r="E121">
        <f>IF(E120&gt;=I120,E120-I120+owoce__2[[#This Row],[dostawa_malin]],E120+owoce__2[[#This Row],[dostawa_malin]])</f>
        <v>342</v>
      </c>
      <c r="F121">
        <f>IF(F120&gt;=I120,F120+owoce__2[[#This Row],[dostawa_truskawek]]-I120,owoce__2[[#This Row],[dostawa_truskawek]]+F120)</f>
        <v>670</v>
      </c>
      <c r="G121">
        <f>IF(G120&gt;=I120,G120+owoce__2[[#This Row],[dostawa_porzeczek]]-I120,G120+owoce__2[[#This Row],[dostawa_porzeczek]])</f>
        <v>261</v>
      </c>
      <c r="H121">
        <f>MAX(owoce__2[[#This Row],[magazyn_malin]:[magazyn_porzeczek]])</f>
        <v>670</v>
      </c>
      <c r="I121">
        <f>LARGE(owoce__2[[#This Row],[magazyn_malin]:[magazyn_porzeczek]],2)</f>
        <v>342</v>
      </c>
      <c r="J121">
        <f>IF(owoce__2[[#This Row],[magazyn_malin]]=owoce__2[[#This Row],[2]],1,IF(owoce__2[[#This Row],[2]]=owoce__2[[#This Row],[magazyn_truskawek]],2,IF(owoce__2[[#This Row],[2]]=owoce__2[[#This Row],[magazyn_porzeczek]],3)))</f>
        <v>1</v>
      </c>
      <c r="K121">
        <f>IF(owoce__2[[#This Row],[1]]=owoce__2[[#This Row],[magazyn_malin]],1,IF(owoce__2[[#This Row],[1]]=owoce__2[[#This Row],[magazyn_truskawek]],2,IF(owoce__2[[#This Row],[magazyn_porzeczek]]=owoce__2[[#This Row],[1]],3)))</f>
        <v>2</v>
      </c>
      <c r="L121">
        <f t="shared" si="2"/>
        <v>3</v>
      </c>
      <c r="M121" t="str">
        <f t="shared" si="3"/>
        <v>malinowo-truskawkowy</v>
      </c>
      <c r="N121">
        <v>1</v>
      </c>
      <c r="O121">
        <f>owoce__2[[#This Row],[2]]</f>
        <v>342</v>
      </c>
    </row>
    <row r="122" spans="1:15" x14ac:dyDescent="0.25">
      <c r="A122" s="1">
        <v>44072</v>
      </c>
      <c r="B122">
        <v>226</v>
      </c>
      <c r="C122">
        <v>256</v>
      </c>
      <c r="D122">
        <v>239</v>
      </c>
      <c r="E122">
        <f>IF(E121&gt;=I121,E121-I121+owoce__2[[#This Row],[dostawa_malin]],E121+owoce__2[[#This Row],[dostawa_malin]])</f>
        <v>226</v>
      </c>
      <c r="F122">
        <f>IF(F121&gt;=I121,F121+owoce__2[[#This Row],[dostawa_truskawek]]-I121,owoce__2[[#This Row],[dostawa_truskawek]]+F121)</f>
        <v>584</v>
      </c>
      <c r="G122">
        <f>IF(G121&gt;=I121,G121+owoce__2[[#This Row],[dostawa_porzeczek]]-I121,G121+owoce__2[[#This Row],[dostawa_porzeczek]])</f>
        <v>500</v>
      </c>
      <c r="H122">
        <f>MAX(owoce__2[[#This Row],[magazyn_malin]:[magazyn_porzeczek]])</f>
        <v>584</v>
      </c>
      <c r="I122">
        <f>LARGE(owoce__2[[#This Row],[magazyn_malin]:[magazyn_porzeczek]],2)</f>
        <v>500</v>
      </c>
      <c r="J122">
        <f>IF(owoce__2[[#This Row],[magazyn_malin]]=owoce__2[[#This Row],[2]],1,IF(owoce__2[[#This Row],[2]]=owoce__2[[#This Row],[magazyn_truskawek]],2,IF(owoce__2[[#This Row],[2]]=owoce__2[[#This Row],[magazyn_porzeczek]],3)))</f>
        <v>3</v>
      </c>
      <c r="K122">
        <f>IF(owoce__2[[#This Row],[1]]=owoce__2[[#This Row],[magazyn_malin]],1,IF(owoce__2[[#This Row],[1]]=owoce__2[[#This Row],[magazyn_truskawek]],2,IF(owoce__2[[#This Row],[magazyn_porzeczek]]=owoce__2[[#This Row],[1]],3)))</f>
        <v>2</v>
      </c>
      <c r="L122">
        <f t="shared" si="2"/>
        <v>5</v>
      </c>
      <c r="M122" t="str">
        <f t="shared" si="3"/>
        <v>Truskawkowo-porzeczkowy</v>
      </c>
      <c r="N122">
        <v>1</v>
      </c>
      <c r="O122">
        <f>owoce__2[[#This Row],[2]]</f>
        <v>500</v>
      </c>
    </row>
    <row r="123" spans="1:15" x14ac:dyDescent="0.25">
      <c r="A123" s="1">
        <v>44073</v>
      </c>
      <c r="B123">
        <v>287</v>
      </c>
      <c r="C123">
        <v>217</v>
      </c>
      <c r="D123">
        <v>262</v>
      </c>
      <c r="E123">
        <f>IF(E122&gt;=I122,E122-I122+owoce__2[[#This Row],[dostawa_malin]],E122+owoce__2[[#This Row],[dostawa_malin]])</f>
        <v>513</v>
      </c>
      <c r="F123">
        <f>IF(F122&gt;=I122,F122+owoce__2[[#This Row],[dostawa_truskawek]]-I122,owoce__2[[#This Row],[dostawa_truskawek]]+F122)</f>
        <v>301</v>
      </c>
      <c r="G123">
        <f>IF(G122&gt;=I122,G122+owoce__2[[#This Row],[dostawa_porzeczek]]-I122,G122+owoce__2[[#This Row],[dostawa_porzeczek]])</f>
        <v>262</v>
      </c>
      <c r="H123">
        <f>MAX(owoce__2[[#This Row],[magazyn_malin]:[magazyn_porzeczek]])</f>
        <v>513</v>
      </c>
      <c r="I123">
        <f>LARGE(owoce__2[[#This Row],[magazyn_malin]:[magazyn_porzeczek]],2)</f>
        <v>301</v>
      </c>
      <c r="J123">
        <f>IF(owoce__2[[#This Row],[magazyn_malin]]=owoce__2[[#This Row],[2]],1,IF(owoce__2[[#This Row],[2]]=owoce__2[[#This Row],[magazyn_truskawek]],2,IF(owoce__2[[#This Row],[2]]=owoce__2[[#This Row],[magazyn_porzeczek]],3)))</f>
        <v>2</v>
      </c>
      <c r="K123">
        <f>IF(owoce__2[[#This Row],[1]]=owoce__2[[#This Row],[magazyn_malin]],1,IF(owoce__2[[#This Row],[1]]=owoce__2[[#This Row],[magazyn_truskawek]],2,IF(owoce__2[[#This Row],[magazyn_porzeczek]]=owoce__2[[#This Row],[1]],3)))</f>
        <v>1</v>
      </c>
      <c r="L123">
        <f t="shared" si="2"/>
        <v>3</v>
      </c>
      <c r="M123" t="str">
        <f t="shared" si="3"/>
        <v>malinowo-truskawkowy</v>
      </c>
      <c r="N123">
        <v>1</v>
      </c>
      <c r="O123">
        <f>owoce__2[[#This Row],[2]]</f>
        <v>301</v>
      </c>
    </row>
    <row r="124" spans="1:15" x14ac:dyDescent="0.25">
      <c r="A124" s="1">
        <v>44074</v>
      </c>
      <c r="B124">
        <v>351</v>
      </c>
      <c r="C124">
        <v>266</v>
      </c>
      <c r="D124">
        <v>226</v>
      </c>
      <c r="E124">
        <f>IF(E123&gt;=I123,E123-I123+owoce__2[[#This Row],[dostawa_malin]],E123+owoce__2[[#This Row],[dostawa_malin]])</f>
        <v>563</v>
      </c>
      <c r="F124">
        <f>IF(F123&gt;=I123,F123+owoce__2[[#This Row],[dostawa_truskawek]]-I123,owoce__2[[#This Row],[dostawa_truskawek]]+F123)</f>
        <v>266</v>
      </c>
      <c r="G124">
        <f>IF(G123&gt;=I123,G123+owoce__2[[#This Row],[dostawa_porzeczek]]-I123,G123+owoce__2[[#This Row],[dostawa_porzeczek]])</f>
        <v>488</v>
      </c>
      <c r="H124">
        <f>MAX(owoce__2[[#This Row],[magazyn_malin]:[magazyn_porzeczek]])</f>
        <v>563</v>
      </c>
      <c r="I124">
        <f>LARGE(owoce__2[[#This Row],[magazyn_malin]:[magazyn_porzeczek]],2)</f>
        <v>488</v>
      </c>
      <c r="J124">
        <f>IF(owoce__2[[#This Row],[magazyn_malin]]=owoce__2[[#This Row],[2]],1,IF(owoce__2[[#This Row],[2]]=owoce__2[[#This Row],[magazyn_truskawek]],2,IF(owoce__2[[#This Row],[2]]=owoce__2[[#This Row],[magazyn_porzeczek]],3)))</f>
        <v>3</v>
      </c>
      <c r="K124">
        <f>IF(owoce__2[[#This Row],[1]]=owoce__2[[#This Row],[magazyn_malin]],1,IF(owoce__2[[#This Row],[1]]=owoce__2[[#This Row],[magazyn_truskawek]],2,IF(owoce__2[[#This Row],[magazyn_porzeczek]]=owoce__2[[#This Row],[1]],3)))</f>
        <v>1</v>
      </c>
      <c r="L124">
        <f t="shared" si="2"/>
        <v>4</v>
      </c>
      <c r="M124" t="str">
        <f t="shared" si="3"/>
        <v>malinowo-porzeczkowy</v>
      </c>
      <c r="N124">
        <v>1</v>
      </c>
      <c r="O124">
        <f>owoce__2[[#This Row],[2]]</f>
        <v>488</v>
      </c>
    </row>
    <row r="125" spans="1:15" x14ac:dyDescent="0.25">
      <c r="A125" s="1">
        <v>44075</v>
      </c>
      <c r="B125">
        <v>214</v>
      </c>
      <c r="C125">
        <v>260</v>
      </c>
      <c r="D125">
        <v>241</v>
      </c>
      <c r="E125">
        <f>IF(E124&gt;=I124,E124-I124+owoce__2[[#This Row],[dostawa_malin]],E124+owoce__2[[#This Row],[dostawa_malin]])</f>
        <v>289</v>
      </c>
      <c r="F125">
        <f>IF(F124&gt;=I124,F124+owoce__2[[#This Row],[dostawa_truskawek]]-I124,owoce__2[[#This Row],[dostawa_truskawek]]+F124)</f>
        <v>526</v>
      </c>
      <c r="G125">
        <f>IF(G124&gt;=I124,G124+owoce__2[[#This Row],[dostawa_porzeczek]]-I124,G124+owoce__2[[#This Row],[dostawa_porzeczek]])</f>
        <v>241</v>
      </c>
      <c r="H125">
        <f>MAX(owoce__2[[#This Row],[magazyn_malin]:[magazyn_porzeczek]])</f>
        <v>526</v>
      </c>
      <c r="I125">
        <f>LARGE(owoce__2[[#This Row],[magazyn_malin]:[magazyn_porzeczek]],2)</f>
        <v>289</v>
      </c>
      <c r="J125">
        <f>IF(owoce__2[[#This Row],[magazyn_malin]]=owoce__2[[#This Row],[2]],1,IF(owoce__2[[#This Row],[2]]=owoce__2[[#This Row],[magazyn_truskawek]],2,IF(owoce__2[[#This Row],[2]]=owoce__2[[#This Row],[magazyn_porzeczek]],3)))</f>
        <v>1</v>
      </c>
      <c r="K125">
        <f>IF(owoce__2[[#This Row],[1]]=owoce__2[[#This Row],[magazyn_malin]],1,IF(owoce__2[[#This Row],[1]]=owoce__2[[#This Row],[magazyn_truskawek]],2,IF(owoce__2[[#This Row],[magazyn_porzeczek]]=owoce__2[[#This Row],[1]],3)))</f>
        <v>2</v>
      </c>
      <c r="L125">
        <f t="shared" si="2"/>
        <v>3</v>
      </c>
      <c r="M125" t="str">
        <f t="shared" si="3"/>
        <v>malinowo-truskawkowy</v>
      </c>
      <c r="N125">
        <v>1</v>
      </c>
      <c r="O125">
        <f>owoce__2[[#This Row],[2]]</f>
        <v>289</v>
      </c>
    </row>
    <row r="126" spans="1:15" x14ac:dyDescent="0.25">
      <c r="A126" s="1">
        <v>44076</v>
      </c>
      <c r="B126">
        <v>282</v>
      </c>
      <c r="C126">
        <v>227</v>
      </c>
      <c r="D126">
        <v>258</v>
      </c>
      <c r="E126">
        <f>IF(E125&gt;=I125,E125-I125+owoce__2[[#This Row],[dostawa_malin]],E125+owoce__2[[#This Row],[dostawa_malin]])</f>
        <v>282</v>
      </c>
      <c r="F126">
        <f>IF(F125&gt;=I125,F125+owoce__2[[#This Row],[dostawa_truskawek]]-I125,owoce__2[[#This Row],[dostawa_truskawek]]+F125)</f>
        <v>464</v>
      </c>
      <c r="G126">
        <f>IF(G125&gt;=I125,G125+owoce__2[[#This Row],[dostawa_porzeczek]]-I125,G125+owoce__2[[#This Row],[dostawa_porzeczek]])</f>
        <v>499</v>
      </c>
      <c r="H126">
        <f>MAX(owoce__2[[#This Row],[magazyn_malin]:[magazyn_porzeczek]])</f>
        <v>499</v>
      </c>
      <c r="I126">
        <f>LARGE(owoce__2[[#This Row],[magazyn_malin]:[magazyn_porzeczek]],2)</f>
        <v>464</v>
      </c>
      <c r="J126">
        <f>IF(owoce__2[[#This Row],[magazyn_malin]]=owoce__2[[#This Row],[2]],1,IF(owoce__2[[#This Row],[2]]=owoce__2[[#This Row],[magazyn_truskawek]],2,IF(owoce__2[[#This Row],[2]]=owoce__2[[#This Row],[magazyn_porzeczek]],3)))</f>
        <v>2</v>
      </c>
      <c r="K126">
        <f>IF(owoce__2[[#This Row],[1]]=owoce__2[[#This Row],[magazyn_malin]],1,IF(owoce__2[[#This Row],[1]]=owoce__2[[#This Row],[magazyn_truskawek]],2,IF(owoce__2[[#This Row],[magazyn_porzeczek]]=owoce__2[[#This Row],[1]],3)))</f>
        <v>3</v>
      </c>
      <c r="L126">
        <f t="shared" si="2"/>
        <v>5</v>
      </c>
      <c r="M126" t="str">
        <f t="shared" si="3"/>
        <v>Truskawkowo-porzeczkowy</v>
      </c>
      <c r="N126">
        <v>1</v>
      </c>
      <c r="O126">
        <f>owoce__2[[#This Row],[2]]</f>
        <v>464</v>
      </c>
    </row>
    <row r="127" spans="1:15" x14ac:dyDescent="0.25">
      <c r="A127" s="1">
        <v>44077</v>
      </c>
      <c r="B127">
        <v>257</v>
      </c>
      <c r="C127">
        <v>251</v>
      </c>
      <c r="D127">
        <v>252</v>
      </c>
      <c r="E127">
        <f>IF(E126&gt;=I126,E126-I126+owoce__2[[#This Row],[dostawa_malin]],E126+owoce__2[[#This Row],[dostawa_malin]])</f>
        <v>539</v>
      </c>
      <c r="F127">
        <f>IF(F126&gt;=I126,F126+owoce__2[[#This Row],[dostawa_truskawek]]-I126,owoce__2[[#This Row],[dostawa_truskawek]]+F126)</f>
        <v>251</v>
      </c>
      <c r="G127">
        <f>IF(G126&gt;=I126,G126+owoce__2[[#This Row],[dostawa_porzeczek]]-I126,G126+owoce__2[[#This Row],[dostawa_porzeczek]])</f>
        <v>287</v>
      </c>
      <c r="H127">
        <f>MAX(owoce__2[[#This Row],[magazyn_malin]:[magazyn_porzeczek]])</f>
        <v>539</v>
      </c>
      <c r="I127">
        <f>LARGE(owoce__2[[#This Row],[magazyn_malin]:[magazyn_porzeczek]],2)</f>
        <v>287</v>
      </c>
      <c r="J127">
        <f>IF(owoce__2[[#This Row],[magazyn_malin]]=owoce__2[[#This Row],[2]],1,IF(owoce__2[[#This Row],[2]]=owoce__2[[#This Row],[magazyn_truskawek]],2,IF(owoce__2[[#This Row],[2]]=owoce__2[[#This Row],[magazyn_porzeczek]],3)))</f>
        <v>3</v>
      </c>
      <c r="K127">
        <f>IF(owoce__2[[#This Row],[1]]=owoce__2[[#This Row],[magazyn_malin]],1,IF(owoce__2[[#This Row],[1]]=owoce__2[[#This Row],[magazyn_truskawek]],2,IF(owoce__2[[#This Row],[magazyn_porzeczek]]=owoce__2[[#This Row],[1]],3)))</f>
        <v>1</v>
      </c>
      <c r="L127">
        <f t="shared" si="2"/>
        <v>4</v>
      </c>
      <c r="M127" t="str">
        <f t="shared" si="3"/>
        <v>malinowo-porzeczkowy</v>
      </c>
      <c r="N127">
        <v>1</v>
      </c>
      <c r="O127">
        <f>owoce__2[[#This Row],[2]]</f>
        <v>287</v>
      </c>
    </row>
    <row r="128" spans="1:15" x14ac:dyDescent="0.25">
      <c r="A128" s="1">
        <v>44078</v>
      </c>
      <c r="B128">
        <v>172</v>
      </c>
      <c r="C128">
        <v>171</v>
      </c>
      <c r="D128">
        <v>268</v>
      </c>
      <c r="E128">
        <f>IF(E127&gt;=I127,E127-I127+owoce__2[[#This Row],[dostawa_malin]],E127+owoce__2[[#This Row],[dostawa_malin]])</f>
        <v>424</v>
      </c>
      <c r="F128">
        <f>IF(F127&gt;=I127,F127+owoce__2[[#This Row],[dostawa_truskawek]]-I127,owoce__2[[#This Row],[dostawa_truskawek]]+F127)</f>
        <v>422</v>
      </c>
      <c r="G128">
        <f>IF(G127&gt;=I127,G127+owoce__2[[#This Row],[dostawa_porzeczek]]-I127,G127+owoce__2[[#This Row],[dostawa_porzeczek]])</f>
        <v>268</v>
      </c>
      <c r="H128">
        <f>MAX(owoce__2[[#This Row],[magazyn_malin]:[magazyn_porzeczek]])</f>
        <v>424</v>
      </c>
      <c r="I128">
        <f>LARGE(owoce__2[[#This Row],[magazyn_malin]:[magazyn_porzeczek]],2)</f>
        <v>422</v>
      </c>
      <c r="J128">
        <f>IF(owoce__2[[#This Row],[magazyn_malin]]=owoce__2[[#This Row],[2]],1,IF(owoce__2[[#This Row],[2]]=owoce__2[[#This Row],[magazyn_truskawek]],2,IF(owoce__2[[#This Row],[2]]=owoce__2[[#This Row],[magazyn_porzeczek]],3)))</f>
        <v>2</v>
      </c>
      <c r="K128">
        <f>IF(owoce__2[[#This Row],[1]]=owoce__2[[#This Row],[magazyn_malin]],1,IF(owoce__2[[#This Row],[1]]=owoce__2[[#This Row],[magazyn_truskawek]],2,IF(owoce__2[[#This Row],[magazyn_porzeczek]]=owoce__2[[#This Row],[1]],3)))</f>
        <v>1</v>
      </c>
      <c r="L128">
        <f t="shared" si="2"/>
        <v>3</v>
      </c>
      <c r="M128" t="str">
        <f t="shared" si="3"/>
        <v>malinowo-truskawkowy</v>
      </c>
      <c r="N128">
        <v>1</v>
      </c>
      <c r="O128">
        <f>owoce__2[[#This Row],[2]]</f>
        <v>422</v>
      </c>
    </row>
    <row r="129" spans="1:15" x14ac:dyDescent="0.25">
      <c r="A129" s="1">
        <v>44079</v>
      </c>
      <c r="B129">
        <v>197</v>
      </c>
      <c r="C129">
        <v>326</v>
      </c>
      <c r="D129">
        <v>224</v>
      </c>
      <c r="E129">
        <f>IF(E128&gt;=I128,E128-I128+owoce__2[[#This Row],[dostawa_malin]],E128+owoce__2[[#This Row],[dostawa_malin]])</f>
        <v>199</v>
      </c>
      <c r="F129">
        <f>IF(F128&gt;=I128,F128+owoce__2[[#This Row],[dostawa_truskawek]]-I128,owoce__2[[#This Row],[dostawa_truskawek]]+F128)</f>
        <v>326</v>
      </c>
      <c r="G129">
        <f>IF(G128&gt;=I128,G128+owoce__2[[#This Row],[dostawa_porzeczek]]-I128,G128+owoce__2[[#This Row],[dostawa_porzeczek]])</f>
        <v>492</v>
      </c>
      <c r="H129">
        <f>MAX(owoce__2[[#This Row],[magazyn_malin]:[magazyn_porzeczek]])</f>
        <v>492</v>
      </c>
      <c r="I129">
        <f>LARGE(owoce__2[[#This Row],[magazyn_malin]:[magazyn_porzeczek]],2)</f>
        <v>326</v>
      </c>
      <c r="J129">
        <f>IF(owoce__2[[#This Row],[magazyn_malin]]=owoce__2[[#This Row],[2]],1,IF(owoce__2[[#This Row],[2]]=owoce__2[[#This Row],[magazyn_truskawek]],2,IF(owoce__2[[#This Row],[2]]=owoce__2[[#This Row],[magazyn_porzeczek]],3)))</f>
        <v>2</v>
      </c>
      <c r="K129">
        <f>IF(owoce__2[[#This Row],[1]]=owoce__2[[#This Row],[magazyn_malin]],1,IF(owoce__2[[#This Row],[1]]=owoce__2[[#This Row],[magazyn_truskawek]],2,IF(owoce__2[[#This Row],[magazyn_porzeczek]]=owoce__2[[#This Row],[1]],3)))</f>
        <v>3</v>
      </c>
      <c r="L129">
        <f t="shared" si="2"/>
        <v>5</v>
      </c>
      <c r="M129" t="str">
        <f t="shared" si="3"/>
        <v>Truskawkowo-porzeczkowy</v>
      </c>
      <c r="N129">
        <v>1</v>
      </c>
      <c r="O129">
        <f>owoce__2[[#This Row],[2]]</f>
        <v>326</v>
      </c>
    </row>
    <row r="130" spans="1:15" x14ac:dyDescent="0.25">
      <c r="A130" s="1">
        <v>44080</v>
      </c>
      <c r="B130">
        <v>292</v>
      </c>
      <c r="C130">
        <v>329</v>
      </c>
      <c r="D130">
        <v>255</v>
      </c>
      <c r="E130">
        <f>IF(E129&gt;=I129,E129-I129+owoce__2[[#This Row],[dostawa_malin]],E129+owoce__2[[#This Row],[dostawa_malin]])</f>
        <v>491</v>
      </c>
      <c r="F130">
        <f>IF(F129&gt;=I129,F129+owoce__2[[#This Row],[dostawa_truskawek]]-I129,owoce__2[[#This Row],[dostawa_truskawek]]+F129)</f>
        <v>329</v>
      </c>
      <c r="G130">
        <f>IF(G129&gt;=I129,G129+owoce__2[[#This Row],[dostawa_porzeczek]]-I129,G129+owoce__2[[#This Row],[dostawa_porzeczek]])</f>
        <v>421</v>
      </c>
      <c r="H130">
        <f>MAX(owoce__2[[#This Row],[magazyn_malin]:[magazyn_porzeczek]])</f>
        <v>491</v>
      </c>
      <c r="I130">
        <f>LARGE(owoce__2[[#This Row],[magazyn_malin]:[magazyn_porzeczek]],2)</f>
        <v>421</v>
      </c>
      <c r="J130">
        <f>IF(owoce__2[[#This Row],[magazyn_malin]]=owoce__2[[#This Row],[2]],1,IF(owoce__2[[#This Row],[2]]=owoce__2[[#This Row],[magazyn_truskawek]],2,IF(owoce__2[[#This Row],[2]]=owoce__2[[#This Row],[magazyn_porzeczek]],3)))</f>
        <v>3</v>
      </c>
      <c r="K130">
        <f>IF(owoce__2[[#This Row],[1]]=owoce__2[[#This Row],[magazyn_malin]],1,IF(owoce__2[[#This Row],[1]]=owoce__2[[#This Row],[magazyn_truskawek]],2,IF(owoce__2[[#This Row],[magazyn_porzeczek]]=owoce__2[[#This Row],[1]],3)))</f>
        <v>1</v>
      </c>
      <c r="L130">
        <f t="shared" si="2"/>
        <v>4</v>
      </c>
      <c r="M130" t="str">
        <f t="shared" si="3"/>
        <v>malinowo-porzeczkowy</v>
      </c>
      <c r="N130">
        <v>1</v>
      </c>
      <c r="O130">
        <f>owoce__2[[#This Row],[2]]</f>
        <v>421</v>
      </c>
    </row>
    <row r="131" spans="1:15" x14ac:dyDescent="0.25">
      <c r="A131" s="1">
        <v>44081</v>
      </c>
      <c r="B131">
        <v>172</v>
      </c>
      <c r="C131">
        <v>216</v>
      </c>
      <c r="D131">
        <v>199</v>
      </c>
      <c r="E131">
        <f>IF(E130&gt;=I130,E130-I130+owoce__2[[#This Row],[dostawa_malin]],E130+owoce__2[[#This Row],[dostawa_malin]])</f>
        <v>242</v>
      </c>
      <c r="F131">
        <f>IF(F130&gt;=I130,F130+owoce__2[[#This Row],[dostawa_truskawek]]-I130,owoce__2[[#This Row],[dostawa_truskawek]]+F130)</f>
        <v>545</v>
      </c>
      <c r="G131">
        <f>IF(G130&gt;=I130,G130+owoce__2[[#This Row],[dostawa_porzeczek]]-I130,G130+owoce__2[[#This Row],[dostawa_porzeczek]])</f>
        <v>199</v>
      </c>
      <c r="H131">
        <f>MAX(owoce__2[[#This Row],[magazyn_malin]:[magazyn_porzeczek]])</f>
        <v>545</v>
      </c>
      <c r="I131">
        <f>LARGE(owoce__2[[#This Row],[magazyn_malin]:[magazyn_porzeczek]],2)</f>
        <v>242</v>
      </c>
      <c r="J131">
        <f>IF(owoce__2[[#This Row],[magazyn_malin]]=owoce__2[[#This Row],[2]],1,IF(owoce__2[[#This Row],[2]]=owoce__2[[#This Row],[magazyn_truskawek]],2,IF(owoce__2[[#This Row],[2]]=owoce__2[[#This Row],[magazyn_porzeczek]],3)))</f>
        <v>1</v>
      </c>
      <c r="K131">
        <f>IF(owoce__2[[#This Row],[1]]=owoce__2[[#This Row],[magazyn_malin]],1,IF(owoce__2[[#This Row],[1]]=owoce__2[[#This Row],[magazyn_truskawek]],2,IF(owoce__2[[#This Row],[magazyn_porzeczek]]=owoce__2[[#This Row],[1]],3)))</f>
        <v>2</v>
      </c>
      <c r="L131">
        <f t="shared" ref="L131:L154" si="4">SUM(J131:K131)</f>
        <v>3</v>
      </c>
      <c r="M131" t="str">
        <f t="shared" ref="M131:M154" si="5">IF(L131=3,"malinowo-truskawkowy",IF(L131=4,"malinowo-porzeczkowy",IF(L131=5,"Truskawkowo-porzeczkowy")))</f>
        <v>malinowo-truskawkowy</v>
      </c>
      <c r="N131">
        <v>1</v>
      </c>
      <c r="O131">
        <f>owoce__2[[#This Row],[2]]</f>
        <v>242</v>
      </c>
    </row>
    <row r="132" spans="1:15" x14ac:dyDescent="0.25">
      <c r="A132" s="1">
        <v>44082</v>
      </c>
      <c r="B132">
        <v>258</v>
      </c>
      <c r="C132">
        <v>291</v>
      </c>
      <c r="D132">
        <v>220</v>
      </c>
      <c r="E132">
        <f>IF(E131&gt;=I131,E131-I131+owoce__2[[#This Row],[dostawa_malin]],E131+owoce__2[[#This Row],[dostawa_malin]])</f>
        <v>258</v>
      </c>
      <c r="F132">
        <f>IF(F131&gt;=I131,F131+owoce__2[[#This Row],[dostawa_truskawek]]-I131,owoce__2[[#This Row],[dostawa_truskawek]]+F131)</f>
        <v>594</v>
      </c>
      <c r="G132">
        <f>IF(G131&gt;=I131,G131+owoce__2[[#This Row],[dostawa_porzeczek]]-I131,G131+owoce__2[[#This Row],[dostawa_porzeczek]])</f>
        <v>419</v>
      </c>
      <c r="H132">
        <f>MAX(owoce__2[[#This Row],[magazyn_malin]:[magazyn_porzeczek]])</f>
        <v>594</v>
      </c>
      <c r="I132">
        <f>LARGE(owoce__2[[#This Row],[magazyn_malin]:[magazyn_porzeczek]],2)</f>
        <v>419</v>
      </c>
      <c r="J132">
        <f>IF(owoce__2[[#This Row],[magazyn_malin]]=owoce__2[[#This Row],[2]],1,IF(owoce__2[[#This Row],[2]]=owoce__2[[#This Row],[magazyn_truskawek]],2,IF(owoce__2[[#This Row],[2]]=owoce__2[[#This Row],[magazyn_porzeczek]],3)))</f>
        <v>3</v>
      </c>
      <c r="K132">
        <f>IF(owoce__2[[#This Row],[1]]=owoce__2[[#This Row],[magazyn_malin]],1,IF(owoce__2[[#This Row],[1]]=owoce__2[[#This Row],[magazyn_truskawek]],2,IF(owoce__2[[#This Row],[magazyn_porzeczek]]=owoce__2[[#This Row],[1]],3)))</f>
        <v>2</v>
      </c>
      <c r="L132">
        <f t="shared" si="4"/>
        <v>5</v>
      </c>
      <c r="M132" t="str">
        <f t="shared" si="5"/>
        <v>Truskawkowo-porzeczkowy</v>
      </c>
      <c r="N132">
        <v>1</v>
      </c>
      <c r="O132">
        <f>owoce__2[[#This Row],[2]]</f>
        <v>419</v>
      </c>
    </row>
    <row r="133" spans="1:15" x14ac:dyDescent="0.25">
      <c r="A133" s="1">
        <v>44083</v>
      </c>
      <c r="B133">
        <v>276</v>
      </c>
      <c r="C133">
        <v>347</v>
      </c>
      <c r="D133">
        <v>197</v>
      </c>
      <c r="E133">
        <f>IF(E132&gt;=I132,E132-I132+owoce__2[[#This Row],[dostawa_malin]],E132+owoce__2[[#This Row],[dostawa_malin]])</f>
        <v>534</v>
      </c>
      <c r="F133">
        <f>IF(F132&gt;=I132,F132+owoce__2[[#This Row],[dostawa_truskawek]]-I132,owoce__2[[#This Row],[dostawa_truskawek]]+F132)</f>
        <v>522</v>
      </c>
      <c r="G133">
        <f>IF(G132&gt;=I132,G132+owoce__2[[#This Row],[dostawa_porzeczek]]-I132,G132+owoce__2[[#This Row],[dostawa_porzeczek]])</f>
        <v>197</v>
      </c>
      <c r="H133">
        <f>MAX(owoce__2[[#This Row],[magazyn_malin]:[magazyn_porzeczek]])</f>
        <v>534</v>
      </c>
      <c r="I133">
        <f>LARGE(owoce__2[[#This Row],[magazyn_malin]:[magazyn_porzeczek]],2)</f>
        <v>522</v>
      </c>
      <c r="J133">
        <f>IF(owoce__2[[#This Row],[magazyn_malin]]=owoce__2[[#This Row],[2]],1,IF(owoce__2[[#This Row],[2]]=owoce__2[[#This Row],[magazyn_truskawek]],2,IF(owoce__2[[#This Row],[2]]=owoce__2[[#This Row],[magazyn_porzeczek]],3)))</f>
        <v>2</v>
      </c>
      <c r="K133">
        <f>IF(owoce__2[[#This Row],[1]]=owoce__2[[#This Row],[magazyn_malin]],1,IF(owoce__2[[#This Row],[1]]=owoce__2[[#This Row],[magazyn_truskawek]],2,IF(owoce__2[[#This Row],[magazyn_porzeczek]]=owoce__2[[#This Row],[1]],3)))</f>
        <v>1</v>
      </c>
      <c r="L133">
        <f t="shared" si="4"/>
        <v>3</v>
      </c>
      <c r="M133" t="str">
        <f t="shared" si="5"/>
        <v>malinowo-truskawkowy</v>
      </c>
      <c r="N133">
        <v>1</v>
      </c>
      <c r="O133">
        <f>owoce__2[[#This Row],[2]]</f>
        <v>522</v>
      </c>
    </row>
    <row r="134" spans="1:15" x14ac:dyDescent="0.25">
      <c r="A134" s="1">
        <v>44084</v>
      </c>
      <c r="B134">
        <v>210</v>
      </c>
      <c r="C134">
        <v>333</v>
      </c>
      <c r="D134">
        <v>218</v>
      </c>
      <c r="E134">
        <f>IF(E133&gt;=I133,E133-I133+owoce__2[[#This Row],[dostawa_malin]],E133+owoce__2[[#This Row],[dostawa_malin]])</f>
        <v>222</v>
      </c>
      <c r="F134">
        <f>IF(F133&gt;=I133,F133+owoce__2[[#This Row],[dostawa_truskawek]]-I133,owoce__2[[#This Row],[dostawa_truskawek]]+F133)</f>
        <v>333</v>
      </c>
      <c r="G134">
        <f>IF(G133&gt;=I133,G133+owoce__2[[#This Row],[dostawa_porzeczek]]-I133,G133+owoce__2[[#This Row],[dostawa_porzeczek]])</f>
        <v>415</v>
      </c>
      <c r="H134">
        <f>MAX(owoce__2[[#This Row],[magazyn_malin]:[magazyn_porzeczek]])</f>
        <v>415</v>
      </c>
      <c r="I134">
        <f>LARGE(owoce__2[[#This Row],[magazyn_malin]:[magazyn_porzeczek]],2)</f>
        <v>333</v>
      </c>
      <c r="J134">
        <f>IF(owoce__2[[#This Row],[magazyn_malin]]=owoce__2[[#This Row],[2]],1,IF(owoce__2[[#This Row],[2]]=owoce__2[[#This Row],[magazyn_truskawek]],2,IF(owoce__2[[#This Row],[2]]=owoce__2[[#This Row],[magazyn_porzeczek]],3)))</f>
        <v>2</v>
      </c>
      <c r="K134">
        <f>IF(owoce__2[[#This Row],[1]]=owoce__2[[#This Row],[magazyn_malin]],1,IF(owoce__2[[#This Row],[1]]=owoce__2[[#This Row],[magazyn_truskawek]],2,IF(owoce__2[[#This Row],[magazyn_porzeczek]]=owoce__2[[#This Row],[1]],3)))</f>
        <v>3</v>
      </c>
      <c r="L134">
        <f t="shared" si="4"/>
        <v>5</v>
      </c>
      <c r="M134" t="str">
        <f t="shared" si="5"/>
        <v>Truskawkowo-porzeczkowy</v>
      </c>
      <c r="N134">
        <v>1</v>
      </c>
      <c r="O134">
        <f>owoce__2[[#This Row],[2]]</f>
        <v>333</v>
      </c>
    </row>
    <row r="135" spans="1:15" x14ac:dyDescent="0.25">
      <c r="A135" s="1">
        <v>44085</v>
      </c>
      <c r="B135">
        <v>168</v>
      </c>
      <c r="C135">
        <v>211</v>
      </c>
      <c r="D135">
        <v>180</v>
      </c>
      <c r="E135">
        <f>IF(E134&gt;=I134,E134-I134+owoce__2[[#This Row],[dostawa_malin]],E134+owoce__2[[#This Row],[dostawa_malin]])</f>
        <v>390</v>
      </c>
      <c r="F135">
        <f>IF(F134&gt;=I134,F134+owoce__2[[#This Row],[dostawa_truskawek]]-I134,owoce__2[[#This Row],[dostawa_truskawek]]+F134)</f>
        <v>211</v>
      </c>
      <c r="G135">
        <f>IF(G134&gt;=I134,G134+owoce__2[[#This Row],[dostawa_porzeczek]]-I134,G134+owoce__2[[#This Row],[dostawa_porzeczek]])</f>
        <v>262</v>
      </c>
      <c r="H135">
        <f>MAX(owoce__2[[#This Row],[magazyn_malin]:[magazyn_porzeczek]])</f>
        <v>390</v>
      </c>
      <c r="I135">
        <f>LARGE(owoce__2[[#This Row],[magazyn_malin]:[magazyn_porzeczek]],2)</f>
        <v>262</v>
      </c>
      <c r="J135">
        <f>IF(owoce__2[[#This Row],[magazyn_malin]]=owoce__2[[#This Row],[2]],1,IF(owoce__2[[#This Row],[2]]=owoce__2[[#This Row],[magazyn_truskawek]],2,IF(owoce__2[[#This Row],[2]]=owoce__2[[#This Row],[magazyn_porzeczek]],3)))</f>
        <v>3</v>
      </c>
      <c r="K135">
        <f>IF(owoce__2[[#This Row],[1]]=owoce__2[[#This Row],[magazyn_malin]],1,IF(owoce__2[[#This Row],[1]]=owoce__2[[#This Row],[magazyn_truskawek]],2,IF(owoce__2[[#This Row],[magazyn_porzeczek]]=owoce__2[[#This Row],[1]],3)))</f>
        <v>1</v>
      </c>
      <c r="L135">
        <f t="shared" si="4"/>
        <v>4</v>
      </c>
      <c r="M135" t="str">
        <f t="shared" si="5"/>
        <v>malinowo-porzeczkowy</v>
      </c>
      <c r="N135">
        <v>1</v>
      </c>
      <c r="O135">
        <f>owoce__2[[#This Row],[2]]</f>
        <v>262</v>
      </c>
    </row>
    <row r="136" spans="1:15" x14ac:dyDescent="0.25">
      <c r="A136" s="1">
        <v>44086</v>
      </c>
      <c r="B136">
        <v>196</v>
      </c>
      <c r="C136">
        <v>348</v>
      </c>
      <c r="D136">
        <v>225</v>
      </c>
      <c r="E136">
        <f>IF(E135&gt;=I135,E135-I135+owoce__2[[#This Row],[dostawa_malin]],E135+owoce__2[[#This Row],[dostawa_malin]])</f>
        <v>324</v>
      </c>
      <c r="F136">
        <f>IF(F135&gt;=I135,F135+owoce__2[[#This Row],[dostawa_truskawek]]-I135,owoce__2[[#This Row],[dostawa_truskawek]]+F135)</f>
        <v>559</v>
      </c>
      <c r="G136">
        <f>IF(G135&gt;=I135,G135+owoce__2[[#This Row],[dostawa_porzeczek]]-I135,G135+owoce__2[[#This Row],[dostawa_porzeczek]])</f>
        <v>225</v>
      </c>
      <c r="H136">
        <f>MAX(owoce__2[[#This Row],[magazyn_malin]:[magazyn_porzeczek]])</f>
        <v>559</v>
      </c>
      <c r="I136">
        <f>LARGE(owoce__2[[#This Row],[magazyn_malin]:[magazyn_porzeczek]],2)</f>
        <v>324</v>
      </c>
      <c r="J136">
        <f>IF(owoce__2[[#This Row],[magazyn_malin]]=owoce__2[[#This Row],[2]],1,IF(owoce__2[[#This Row],[2]]=owoce__2[[#This Row],[magazyn_truskawek]],2,IF(owoce__2[[#This Row],[2]]=owoce__2[[#This Row],[magazyn_porzeczek]],3)))</f>
        <v>1</v>
      </c>
      <c r="K136">
        <f>IF(owoce__2[[#This Row],[1]]=owoce__2[[#This Row],[magazyn_malin]],1,IF(owoce__2[[#This Row],[1]]=owoce__2[[#This Row],[magazyn_truskawek]],2,IF(owoce__2[[#This Row],[magazyn_porzeczek]]=owoce__2[[#This Row],[1]],3)))</f>
        <v>2</v>
      </c>
      <c r="L136">
        <f t="shared" si="4"/>
        <v>3</v>
      </c>
      <c r="M136" t="str">
        <f t="shared" si="5"/>
        <v>malinowo-truskawkowy</v>
      </c>
      <c r="N136">
        <v>1</v>
      </c>
      <c r="O136">
        <f>owoce__2[[#This Row],[2]]</f>
        <v>324</v>
      </c>
    </row>
    <row r="137" spans="1:15" x14ac:dyDescent="0.25">
      <c r="A137" s="1">
        <v>44087</v>
      </c>
      <c r="B137">
        <v>284</v>
      </c>
      <c r="C137">
        <v>226</v>
      </c>
      <c r="D137">
        <v>197</v>
      </c>
      <c r="E137">
        <f>IF(E136&gt;=I136,E136-I136+owoce__2[[#This Row],[dostawa_malin]],E136+owoce__2[[#This Row],[dostawa_malin]])</f>
        <v>284</v>
      </c>
      <c r="F137">
        <f>IF(F136&gt;=I136,F136+owoce__2[[#This Row],[dostawa_truskawek]]-I136,owoce__2[[#This Row],[dostawa_truskawek]]+F136)</f>
        <v>461</v>
      </c>
      <c r="G137">
        <f>IF(G136&gt;=I136,G136+owoce__2[[#This Row],[dostawa_porzeczek]]-I136,G136+owoce__2[[#This Row],[dostawa_porzeczek]])</f>
        <v>422</v>
      </c>
      <c r="H137">
        <f>MAX(owoce__2[[#This Row],[magazyn_malin]:[magazyn_porzeczek]])</f>
        <v>461</v>
      </c>
      <c r="I137">
        <f>LARGE(owoce__2[[#This Row],[magazyn_malin]:[magazyn_porzeczek]],2)</f>
        <v>422</v>
      </c>
      <c r="J137">
        <f>IF(owoce__2[[#This Row],[magazyn_malin]]=owoce__2[[#This Row],[2]],1,IF(owoce__2[[#This Row],[2]]=owoce__2[[#This Row],[magazyn_truskawek]],2,IF(owoce__2[[#This Row],[2]]=owoce__2[[#This Row],[magazyn_porzeczek]],3)))</f>
        <v>3</v>
      </c>
      <c r="K137">
        <f>IF(owoce__2[[#This Row],[1]]=owoce__2[[#This Row],[magazyn_malin]],1,IF(owoce__2[[#This Row],[1]]=owoce__2[[#This Row],[magazyn_truskawek]],2,IF(owoce__2[[#This Row],[magazyn_porzeczek]]=owoce__2[[#This Row],[1]],3)))</f>
        <v>2</v>
      </c>
      <c r="L137">
        <f t="shared" si="4"/>
        <v>5</v>
      </c>
      <c r="M137" t="str">
        <f t="shared" si="5"/>
        <v>Truskawkowo-porzeczkowy</v>
      </c>
      <c r="N137">
        <v>1</v>
      </c>
      <c r="O137">
        <f>owoce__2[[#This Row],[2]]</f>
        <v>422</v>
      </c>
    </row>
    <row r="138" spans="1:15" x14ac:dyDescent="0.25">
      <c r="A138" s="1">
        <v>44088</v>
      </c>
      <c r="B138">
        <v>162</v>
      </c>
      <c r="C138">
        <v>345</v>
      </c>
      <c r="D138">
        <v>194</v>
      </c>
      <c r="E138">
        <f>IF(E137&gt;=I137,E137-I137+owoce__2[[#This Row],[dostawa_malin]],E137+owoce__2[[#This Row],[dostawa_malin]])</f>
        <v>446</v>
      </c>
      <c r="F138">
        <f>IF(F137&gt;=I137,F137+owoce__2[[#This Row],[dostawa_truskawek]]-I137,owoce__2[[#This Row],[dostawa_truskawek]]+F137)</f>
        <v>384</v>
      </c>
      <c r="G138">
        <f>IF(G137&gt;=I137,G137+owoce__2[[#This Row],[dostawa_porzeczek]]-I137,G137+owoce__2[[#This Row],[dostawa_porzeczek]])</f>
        <v>194</v>
      </c>
      <c r="H138">
        <f>MAX(owoce__2[[#This Row],[magazyn_malin]:[magazyn_porzeczek]])</f>
        <v>446</v>
      </c>
      <c r="I138">
        <f>LARGE(owoce__2[[#This Row],[magazyn_malin]:[magazyn_porzeczek]],2)</f>
        <v>384</v>
      </c>
      <c r="J138">
        <f>IF(owoce__2[[#This Row],[magazyn_malin]]=owoce__2[[#This Row],[2]],1,IF(owoce__2[[#This Row],[2]]=owoce__2[[#This Row],[magazyn_truskawek]],2,IF(owoce__2[[#This Row],[2]]=owoce__2[[#This Row],[magazyn_porzeczek]],3)))</f>
        <v>2</v>
      </c>
      <c r="K138">
        <f>IF(owoce__2[[#This Row],[1]]=owoce__2[[#This Row],[magazyn_malin]],1,IF(owoce__2[[#This Row],[1]]=owoce__2[[#This Row],[magazyn_truskawek]],2,IF(owoce__2[[#This Row],[magazyn_porzeczek]]=owoce__2[[#This Row],[1]],3)))</f>
        <v>1</v>
      </c>
      <c r="L138">
        <f t="shared" si="4"/>
        <v>3</v>
      </c>
      <c r="M138" t="str">
        <f t="shared" si="5"/>
        <v>malinowo-truskawkowy</v>
      </c>
      <c r="N138">
        <v>1</v>
      </c>
      <c r="O138">
        <f>owoce__2[[#This Row],[2]]</f>
        <v>384</v>
      </c>
    </row>
    <row r="139" spans="1:15" x14ac:dyDescent="0.25">
      <c r="A139" s="1">
        <v>44089</v>
      </c>
      <c r="B139">
        <v>212</v>
      </c>
      <c r="C139">
        <v>184</v>
      </c>
      <c r="D139">
        <v>183</v>
      </c>
      <c r="E139">
        <f>IF(E138&gt;=I138,E138-I138+owoce__2[[#This Row],[dostawa_malin]],E138+owoce__2[[#This Row],[dostawa_malin]])</f>
        <v>274</v>
      </c>
      <c r="F139">
        <f>IF(F138&gt;=I138,F138+owoce__2[[#This Row],[dostawa_truskawek]]-I138,owoce__2[[#This Row],[dostawa_truskawek]]+F138)</f>
        <v>184</v>
      </c>
      <c r="G139">
        <f>IF(G138&gt;=I138,G138+owoce__2[[#This Row],[dostawa_porzeczek]]-I138,G138+owoce__2[[#This Row],[dostawa_porzeczek]])</f>
        <v>377</v>
      </c>
      <c r="H139">
        <f>MAX(owoce__2[[#This Row],[magazyn_malin]:[magazyn_porzeczek]])</f>
        <v>377</v>
      </c>
      <c r="I139">
        <f>LARGE(owoce__2[[#This Row],[magazyn_malin]:[magazyn_porzeczek]],2)</f>
        <v>274</v>
      </c>
      <c r="J139">
        <f>IF(owoce__2[[#This Row],[magazyn_malin]]=owoce__2[[#This Row],[2]],1,IF(owoce__2[[#This Row],[2]]=owoce__2[[#This Row],[magazyn_truskawek]],2,IF(owoce__2[[#This Row],[2]]=owoce__2[[#This Row],[magazyn_porzeczek]],3)))</f>
        <v>1</v>
      </c>
      <c r="K139">
        <f>IF(owoce__2[[#This Row],[1]]=owoce__2[[#This Row],[magazyn_malin]],1,IF(owoce__2[[#This Row],[1]]=owoce__2[[#This Row],[magazyn_truskawek]],2,IF(owoce__2[[#This Row],[magazyn_porzeczek]]=owoce__2[[#This Row],[1]],3)))</f>
        <v>3</v>
      </c>
      <c r="L139">
        <f t="shared" si="4"/>
        <v>4</v>
      </c>
      <c r="M139" t="str">
        <f t="shared" si="5"/>
        <v>malinowo-porzeczkowy</v>
      </c>
      <c r="N139">
        <v>1</v>
      </c>
      <c r="O139">
        <f>owoce__2[[#This Row],[2]]</f>
        <v>274</v>
      </c>
    </row>
    <row r="140" spans="1:15" x14ac:dyDescent="0.25">
      <c r="A140" s="1">
        <v>44090</v>
      </c>
      <c r="B140">
        <v>165</v>
      </c>
      <c r="C140">
        <v>232</v>
      </c>
      <c r="D140">
        <v>202</v>
      </c>
      <c r="E140">
        <f>IF(E139&gt;=I139,E139-I139+owoce__2[[#This Row],[dostawa_malin]],E139+owoce__2[[#This Row],[dostawa_malin]])</f>
        <v>165</v>
      </c>
      <c r="F140">
        <f>IF(F139&gt;=I139,F139+owoce__2[[#This Row],[dostawa_truskawek]]-I139,owoce__2[[#This Row],[dostawa_truskawek]]+F139)</f>
        <v>416</v>
      </c>
      <c r="G140">
        <f>IF(G139&gt;=I139,G139+owoce__2[[#This Row],[dostawa_porzeczek]]-I139,G139+owoce__2[[#This Row],[dostawa_porzeczek]])</f>
        <v>305</v>
      </c>
      <c r="H140">
        <f>MAX(owoce__2[[#This Row],[magazyn_malin]:[magazyn_porzeczek]])</f>
        <v>416</v>
      </c>
      <c r="I140">
        <f>LARGE(owoce__2[[#This Row],[magazyn_malin]:[magazyn_porzeczek]],2)</f>
        <v>305</v>
      </c>
      <c r="J140">
        <f>IF(owoce__2[[#This Row],[magazyn_malin]]=owoce__2[[#This Row],[2]],1,IF(owoce__2[[#This Row],[2]]=owoce__2[[#This Row],[magazyn_truskawek]],2,IF(owoce__2[[#This Row],[2]]=owoce__2[[#This Row],[magazyn_porzeczek]],3)))</f>
        <v>3</v>
      </c>
      <c r="K140">
        <f>IF(owoce__2[[#This Row],[1]]=owoce__2[[#This Row],[magazyn_malin]],1,IF(owoce__2[[#This Row],[1]]=owoce__2[[#This Row],[magazyn_truskawek]],2,IF(owoce__2[[#This Row],[magazyn_porzeczek]]=owoce__2[[#This Row],[1]],3)))</f>
        <v>2</v>
      </c>
      <c r="L140">
        <f t="shared" si="4"/>
        <v>5</v>
      </c>
      <c r="M140" t="str">
        <f t="shared" si="5"/>
        <v>Truskawkowo-porzeczkowy</v>
      </c>
      <c r="N140">
        <v>1</v>
      </c>
      <c r="O140">
        <f>owoce__2[[#This Row],[2]]</f>
        <v>305</v>
      </c>
    </row>
    <row r="141" spans="1:15" x14ac:dyDescent="0.25">
      <c r="A141" s="1">
        <v>44091</v>
      </c>
      <c r="B141">
        <v>163</v>
      </c>
      <c r="C141">
        <v>314</v>
      </c>
      <c r="D141">
        <v>213</v>
      </c>
      <c r="E141">
        <f>IF(E140&gt;=I140,E140-I140+owoce__2[[#This Row],[dostawa_malin]],E140+owoce__2[[#This Row],[dostawa_malin]])</f>
        <v>328</v>
      </c>
      <c r="F141">
        <f>IF(F140&gt;=I140,F140+owoce__2[[#This Row],[dostawa_truskawek]]-I140,owoce__2[[#This Row],[dostawa_truskawek]]+F140)</f>
        <v>425</v>
      </c>
      <c r="G141">
        <f>IF(G140&gt;=I140,G140+owoce__2[[#This Row],[dostawa_porzeczek]]-I140,G140+owoce__2[[#This Row],[dostawa_porzeczek]])</f>
        <v>213</v>
      </c>
      <c r="H141">
        <f>MAX(owoce__2[[#This Row],[magazyn_malin]:[magazyn_porzeczek]])</f>
        <v>425</v>
      </c>
      <c r="I141">
        <f>LARGE(owoce__2[[#This Row],[magazyn_malin]:[magazyn_porzeczek]],2)</f>
        <v>328</v>
      </c>
      <c r="J141">
        <f>IF(owoce__2[[#This Row],[magazyn_malin]]=owoce__2[[#This Row],[2]],1,IF(owoce__2[[#This Row],[2]]=owoce__2[[#This Row],[magazyn_truskawek]],2,IF(owoce__2[[#This Row],[2]]=owoce__2[[#This Row],[magazyn_porzeczek]],3)))</f>
        <v>1</v>
      </c>
      <c r="K141">
        <f>IF(owoce__2[[#This Row],[1]]=owoce__2[[#This Row],[magazyn_malin]],1,IF(owoce__2[[#This Row],[1]]=owoce__2[[#This Row],[magazyn_truskawek]],2,IF(owoce__2[[#This Row],[magazyn_porzeczek]]=owoce__2[[#This Row],[1]],3)))</f>
        <v>2</v>
      </c>
      <c r="L141">
        <f t="shared" si="4"/>
        <v>3</v>
      </c>
      <c r="M141" t="str">
        <f t="shared" si="5"/>
        <v>malinowo-truskawkowy</v>
      </c>
      <c r="N141">
        <v>1</v>
      </c>
      <c r="O141">
        <f>owoce__2[[#This Row],[2]]</f>
        <v>328</v>
      </c>
    </row>
    <row r="142" spans="1:15" x14ac:dyDescent="0.25">
      <c r="A142" s="1">
        <v>44092</v>
      </c>
      <c r="B142">
        <v>200</v>
      </c>
      <c r="C142">
        <v>307</v>
      </c>
      <c r="D142">
        <v>206</v>
      </c>
      <c r="E142">
        <f>IF(E141&gt;=I141,E141-I141+owoce__2[[#This Row],[dostawa_malin]],E141+owoce__2[[#This Row],[dostawa_malin]])</f>
        <v>200</v>
      </c>
      <c r="F142">
        <f>IF(F141&gt;=I141,F141+owoce__2[[#This Row],[dostawa_truskawek]]-I141,owoce__2[[#This Row],[dostawa_truskawek]]+F141)</f>
        <v>404</v>
      </c>
      <c r="G142">
        <f>IF(G141&gt;=I141,G141+owoce__2[[#This Row],[dostawa_porzeczek]]-I141,G141+owoce__2[[#This Row],[dostawa_porzeczek]])</f>
        <v>419</v>
      </c>
      <c r="H142">
        <f>MAX(owoce__2[[#This Row],[magazyn_malin]:[magazyn_porzeczek]])</f>
        <v>419</v>
      </c>
      <c r="I142">
        <f>LARGE(owoce__2[[#This Row],[magazyn_malin]:[magazyn_porzeczek]],2)</f>
        <v>404</v>
      </c>
      <c r="J142">
        <f>IF(owoce__2[[#This Row],[magazyn_malin]]=owoce__2[[#This Row],[2]],1,IF(owoce__2[[#This Row],[2]]=owoce__2[[#This Row],[magazyn_truskawek]],2,IF(owoce__2[[#This Row],[2]]=owoce__2[[#This Row],[magazyn_porzeczek]],3)))</f>
        <v>2</v>
      </c>
      <c r="K142">
        <f>IF(owoce__2[[#This Row],[1]]=owoce__2[[#This Row],[magazyn_malin]],1,IF(owoce__2[[#This Row],[1]]=owoce__2[[#This Row],[magazyn_truskawek]],2,IF(owoce__2[[#This Row],[magazyn_porzeczek]]=owoce__2[[#This Row],[1]],3)))</f>
        <v>3</v>
      </c>
      <c r="L142">
        <f t="shared" si="4"/>
        <v>5</v>
      </c>
      <c r="M142" t="str">
        <f t="shared" si="5"/>
        <v>Truskawkowo-porzeczkowy</v>
      </c>
      <c r="N142">
        <v>1</v>
      </c>
      <c r="O142">
        <f>owoce__2[[#This Row],[2]]</f>
        <v>404</v>
      </c>
    </row>
    <row r="143" spans="1:15" x14ac:dyDescent="0.25">
      <c r="A143" s="1">
        <v>44093</v>
      </c>
      <c r="B143">
        <v>201</v>
      </c>
      <c r="C143">
        <v>274</v>
      </c>
      <c r="D143">
        <v>210</v>
      </c>
      <c r="E143">
        <f>IF(E142&gt;=I142,E142-I142+owoce__2[[#This Row],[dostawa_malin]],E142+owoce__2[[#This Row],[dostawa_malin]])</f>
        <v>401</v>
      </c>
      <c r="F143">
        <f>IF(F142&gt;=I142,F142+owoce__2[[#This Row],[dostawa_truskawek]]-I142,owoce__2[[#This Row],[dostawa_truskawek]]+F142)</f>
        <v>274</v>
      </c>
      <c r="G143">
        <f>IF(G142&gt;=I142,G142+owoce__2[[#This Row],[dostawa_porzeczek]]-I142,G142+owoce__2[[#This Row],[dostawa_porzeczek]])</f>
        <v>225</v>
      </c>
      <c r="H143">
        <f>MAX(owoce__2[[#This Row],[magazyn_malin]:[magazyn_porzeczek]])</f>
        <v>401</v>
      </c>
      <c r="I143">
        <f>LARGE(owoce__2[[#This Row],[magazyn_malin]:[magazyn_porzeczek]],2)</f>
        <v>274</v>
      </c>
      <c r="J143">
        <f>IF(owoce__2[[#This Row],[magazyn_malin]]=owoce__2[[#This Row],[2]],1,IF(owoce__2[[#This Row],[2]]=owoce__2[[#This Row],[magazyn_truskawek]],2,IF(owoce__2[[#This Row],[2]]=owoce__2[[#This Row],[magazyn_porzeczek]],3)))</f>
        <v>2</v>
      </c>
      <c r="K143">
        <f>IF(owoce__2[[#This Row],[1]]=owoce__2[[#This Row],[magazyn_malin]],1,IF(owoce__2[[#This Row],[1]]=owoce__2[[#This Row],[magazyn_truskawek]],2,IF(owoce__2[[#This Row],[magazyn_porzeczek]]=owoce__2[[#This Row],[1]],3)))</f>
        <v>1</v>
      </c>
      <c r="L143">
        <f t="shared" si="4"/>
        <v>3</v>
      </c>
      <c r="M143" t="str">
        <f t="shared" si="5"/>
        <v>malinowo-truskawkowy</v>
      </c>
      <c r="N143">
        <v>1</v>
      </c>
      <c r="O143">
        <f>owoce__2[[#This Row],[2]]</f>
        <v>274</v>
      </c>
    </row>
    <row r="144" spans="1:15" x14ac:dyDescent="0.25">
      <c r="A144" s="1">
        <v>44094</v>
      </c>
      <c r="B144">
        <v>269</v>
      </c>
      <c r="C144">
        <v>278</v>
      </c>
      <c r="D144">
        <v>228</v>
      </c>
      <c r="E144">
        <f>IF(E143&gt;=I143,E143-I143+owoce__2[[#This Row],[dostawa_malin]],E143+owoce__2[[#This Row],[dostawa_malin]])</f>
        <v>396</v>
      </c>
      <c r="F144">
        <f>IF(F143&gt;=I143,F143+owoce__2[[#This Row],[dostawa_truskawek]]-I143,owoce__2[[#This Row],[dostawa_truskawek]]+F143)</f>
        <v>278</v>
      </c>
      <c r="G144">
        <f>IF(G143&gt;=I143,G143+owoce__2[[#This Row],[dostawa_porzeczek]]-I143,G143+owoce__2[[#This Row],[dostawa_porzeczek]])</f>
        <v>453</v>
      </c>
      <c r="H144">
        <f>MAX(owoce__2[[#This Row],[magazyn_malin]:[magazyn_porzeczek]])</f>
        <v>453</v>
      </c>
      <c r="I144">
        <f>LARGE(owoce__2[[#This Row],[magazyn_malin]:[magazyn_porzeczek]],2)</f>
        <v>396</v>
      </c>
      <c r="J144">
        <f>IF(owoce__2[[#This Row],[magazyn_malin]]=owoce__2[[#This Row],[2]],1,IF(owoce__2[[#This Row],[2]]=owoce__2[[#This Row],[magazyn_truskawek]],2,IF(owoce__2[[#This Row],[2]]=owoce__2[[#This Row],[magazyn_porzeczek]],3)))</f>
        <v>1</v>
      </c>
      <c r="K144">
        <f>IF(owoce__2[[#This Row],[1]]=owoce__2[[#This Row],[magazyn_malin]],1,IF(owoce__2[[#This Row],[1]]=owoce__2[[#This Row],[magazyn_truskawek]],2,IF(owoce__2[[#This Row],[magazyn_porzeczek]]=owoce__2[[#This Row],[1]],3)))</f>
        <v>3</v>
      </c>
      <c r="L144">
        <f t="shared" si="4"/>
        <v>4</v>
      </c>
      <c r="M144" t="str">
        <f t="shared" si="5"/>
        <v>malinowo-porzeczkowy</v>
      </c>
      <c r="N144">
        <v>1</v>
      </c>
      <c r="O144">
        <f>owoce__2[[#This Row],[2]]</f>
        <v>396</v>
      </c>
    </row>
    <row r="145" spans="1:15" x14ac:dyDescent="0.25">
      <c r="A145" s="1">
        <v>44095</v>
      </c>
      <c r="B145">
        <v>188</v>
      </c>
      <c r="C145">
        <v>195</v>
      </c>
      <c r="D145">
        <v>207</v>
      </c>
      <c r="E145">
        <f>IF(E144&gt;=I144,E144-I144+owoce__2[[#This Row],[dostawa_malin]],E144+owoce__2[[#This Row],[dostawa_malin]])</f>
        <v>188</v>
      </c>
      <c r="F145">
        <f>IF(F144&gt;=I144,F144+owoce__2[[#This Row],[dostawa_truskawek]]-I144,owoce__2[[#This Row],[dostawa_truskawek]]+F144)</f>
        <v>473</v>
      </c>
      <c r="G145">
        <f>IF(G144&gt;=I144,G144+owoce__2[[#This Row],[dostawa_porzeczek]]-I144,G144+owoce__2[[#This Row],[dostawa_porzeczek]])</f>
        <v>264</v>
      </c>
      <c r="H145">
        <f>MAX(owoce__2[[#This Row],[magazyn_malin]:[magazyn_porzeczek]])</f>
        <v>473</v>
      </c>
      <c r="I145">
        <f>LARGE(owoce__2[[#This Row],[magazyn_malin]:[magazyn_porzeczek]],2)</f>
        <v>264</v>
      </c>
      <c r="J145">
        <f>IF(owoce__2[[#This Row],[magazyn_malin]]=owoce__2[[#This Row],[2]],1,IF(owoce__2[[#This Row],[2]]=owoce__2[[#This Row],[magazyn_truskawek]],2,IF(owoce__2[[#This Row],[2]]=owoce__2[[#This Row],[magazyn_porzeczek]],3)))</f>
        <v>3</v>
      </c>
      <c r="K145">
        <f>IF(owoce__2[[#This Row],[1]]=owoce__2[[#This Row],[magazyn_malin]],1,IF(owoce__2[[#This Row],[1]]=owoce__2[[#This Row],[magazyn_truskawek]],2,IF(owoce__2[[#This Row],[magazyn_porzeczek]]=owoce__2[[#This Row],[1]],3)))</f>
        <v>2</v>
      </c>
      <c r="L145">
        <f t="shared" si="4"/>
        <v>5</v>
      </c>
      <c r="M145" t="str">
        <f t="shared" si="5"/>
        <v>Truskawkowo-porzeczkowy</v>
      </c>
      <c r="N145">
        <v>1</v>
      </c>
      <c r="O145">
        <f>owoce__2[[#This Row],[2]]</f>
        <v>264</v>
      </c>
    </row>
    <row r="146" spans="1:15" x14ac:dyDescent="0.25">
      <c r="A146" s="1">
        <v>44096</v>
      </c>
      <c r="B146">
        <v>142</v>
      </c>
      <c r="C146">
        <v>249</v>
      </c>
      <c r="D146">
        <v>202</v>
      </c>
      <c r="E146">
        <f>IF(E145&gt;=I145,E145-I145+owoce__2[[#This Row],[dostawa_malin]],E145+owoce__2[[#This Row],[dostawa_malin]])</f>
        <v>330</v>
      </c>
      <c r="F146">
        <f>IF(F145&gt;=I145,F145+owoce__2[[#This Row],[dostawa_truskawek]]-I145,owoce__2[[#This Row],[dostawa_truskawek]]+F145)</f>
        <v>458</v>
      </c>
      <c r="G146">
        <f>IF(G145&gt;=I145,G145+owoce__2[[#This Row],[dostawa_porzeczek]]-I145,G145+owoce__2[[#This Row],[dostawa_porzeczek]])</f>
        <v>202</v>
      </c>
      <c r="H146">
        <f>MAX(owoce__2[[#This Row],[magazyn_malin]:[magazyn_porzeczek]])</f>
        <v>458</v>
      </c>
      <c r="I146">
        <f>LARGE(owoce__2[[#This Row],[magazyn_malin]:[magazyn_porzeczek]],2)</f>
        <v>330</v>
      </c>
      <c r="J146">
        <f>IF(owoce__2[[#This Row],[magazyn_malin]]=owoce__2[[#This Row],[2]],1,IF(owoce__2[[#This Row],[2]]=owoce__2[[#This Row],[magazyn_truskawek]],2,IF(owoce__2[[#This Row],[2]]=owoce__2[[#This Row],[magazyn_porzeczek]],3)))</f>
        <v>1</v>
      </c>
      <c r="K146">
        <f>IF(owoce__2[[#This Row],[1]]=owoce__2[[#This Row],[magazyn_malin]],1,IF(owoce__2[[#This Row],[1]]=owoce__2[[#This Row],[magazyn_truskawek]],2,IF(owoce__2[[#This Row],[magazyn_porzeczek]]=owoce__2[[#This Row],[1]],3)))</f>
        <v>2</v>
      </c>
      <c r="L146">
        <f t="shared" si="4"/>
        <v>3</v>
      </c>
      <c r="M146" t="str">
        <f t="shared" si="5"/>
        <v>malinowo-truskawkowy</v>
      </c>
      <c r="N146">
        <v>1</v>
      </c>
      <c r="O146">
        <f>owoce__2[[#This Row],[2]]</f>
        <v>330</v>
      </c>
    </row>
    <row r="147" spans="1:15" x14ac:dyDescent="0.25">
      <c r="A147" s="1">
        <v>44097</v>
      </c>
      <c r="B147">
        <v>232</v>
      </c>
      <c r="C147">
        <v>116</v>
      </c>
      <c r="D147">
        <v>195</v>
      </c>
      <c r="E147">
        <f>IF(E146&gt;=I146,E146-I146+owoce__2[[#This Row],[dostawa_malin]],E146+owoce__2[[#This Row],[dostawa_malin]])</f>
        <v>232</v>
      </c>
      <c r="F147">
        <f>IF(F146&gt;=I146,F146+owoce__2[[#This Row],[dostawa_truskawek]]-I146,owoce__2[[#This Row],[dostawa_truskawek]]+F146)</f>
        <v>244</v>
      </c>
      <c r="G147">
        <f>IF(G146&gt;=I146,G146+owoce__2[[#This Row],[dostawa_porzeczek]]-I146,G146+owoce__2[[#This Row],[dostawa_porzeczek]])</f>
        <v>397</v>
      </c>
      <c r="H147">
        <f>MAX(owoce__2[[#This Row],[magazyn_malin]:[magazyn_porzeczek]])</f>
        <v>397</v>
      </c>
      <c r="I147">
        <f>LARGE(owoce__2[[#This Row],[magazyn_malin]:[magazyn_porzeczek]],2)</f>
        <v>244</v>
      </c>
      <c r="J147">
        <f>IF(owoce__2[[#This Row],[magazyn_malin]]=owoce__2[[#This Row],[2]],1,IF(owoce__2[[#This Row],[2]]=owoce__2[[#This Row],[magazyn_truskawek]],2,IF(owoce__2[[#This Row],[2]]=owoce__2[[#This Row],[magazyn_porzeczek]],3)))</f>
        <v>2</v>
      </c>
      <c r="K147">
        <f>IF(owoce__2[[#This Row],[1]]=owoce__2[[#This Row],[magazyn_malin]],1,IF(owoce__2[[#This Row],[1]]=owoce__2[[#This Row],[magazyn_truskawek]],2,IF(owoce__2[[#This Row],[magazyn_porzeczek]]=owoce__2[[#This Row],[1]],3)))</f>
        <v>3</v>
      </c>
      <c r="L147">
        <f t="shared" si="4"/>
        <v>5</v>
      </c>
      <c r="M147" t="str">
        <f t="shared" si="5"/>
        <v>Truskawkowo-porzeczkowy</v>
      </c>
      <c r="N147">
        <v>1</v>
      </c>
      <c r="O147">
        <f>owoce__2[[#This Row],[2]]</f>
        <v>244</v>
      </c>
    </row>
    <row r="148" spans="1:15" x14ac:dyDescent="0.25">
      <c r="A148" s="1">
        <v>44098</v>
      </c>
      <c r="B148">
        <v>296</v>
      </c>
      <c r="C148">
        <v>102</v>
      </c>
      <c r="D148">
        <v>192</v>
      </c>
      <c r="E148">
        <f>IF(E147&gt;=I147,E147-I147+owoce__2[[#This Row],[dostawa_malin]],E147+owoce__2[[#This Row],[dostawa_malin]])</f>
        <v>528</v>
      </c>
      <c r="F148">
        <f>IF(F147&gt;=I147,F147+owoce__2[[#This Row],[dostawa_truskawek]]-I147,owoce__2[[#This Row],[dostawa_truskawek]]+F147)</f>
        <v>102</v>
      </c>
      <c r="G148">
        <f>IF(G147&gt;=I147,G147+owoce__2[[#This Row],[dostawa_porzeczek]]-I147,G147+owoce__2[[#This Row],[dostawa_porzeczek]])</f>
        <v>345</v>
      </c>
      <c r="H148">
        <f>MAX(owoce__2[[#This Row],[magazyn_malin]:[magazyn_porzeczek]])</f>
        <v>528</v>
      </c>
      <c r="I148">
        <f>LARGE(owoce__2[[#This Row],[magazyn_malin]:[magazyn_porzeczek]],2)</f>
        <v>345</v>
      </c>
      <c r="J148">
        <f>IF(owoce__2[[#This Row],[magazyn_malin]]=owoce__2[[#This Row],[2]],1,IF(owoce__2[[#This Row],[2]]=owoce__2[[#This Row],[magazyn_truskawek]],2,IF(owoce__2[[#This Row],[2]]=owoce__2[[#This Row],[magazyn_porzeczek]],3)))</f>
        <v>3</v>
      </c>
      <c r="K148">
        <f>IF(owoce__2[[#This Row],[1]]=owoce__2[[#This Row],[magazyn_malin]],1,IF(owoce__2[[#This Row],[1]]=owoce__2[[#This Row],[magazyn_truskawek]],2,IF(owoce__2[[#This Row],[magazyn_porzeczek]]=owoce__2[[#This Row],[1]],3)))</f>
        <v>1</v>
      </c>
      <c r="L148">
        <f t="shared" si="4"/>
        <v>4</v>
      </c>
      <c r="M148" t="str">
        <f t="shared" si="5"/>
        <v>malinowo-porzeczkowy</v>
      </c>
      <c r="N148">
        <v>1</v>
      </c>
      <c r="O148">
        <f>owoce__2[[#This Row],[2]]</f>
        <v>345</v>
      </c>
    </row>
    <row r="149" spans="1:15" x14ac:dyDescent="0.25">
      <c r="A149" s="1">
        <v>44099</v>
      </c>
      <c r="B149">
        <v>161</v>
      </c>
      <c r="C149">
        <v>151</v>
      </c>
      <c r="D149">
        <v>216</v>
      </c>
      <c r="E149">
        <f>IF(E148&gt;=I148,E148-I148+owoce__2[[#This Row],[dostawa_malin]],E148+owoce__2[[#This Row],[dostawa_malin]])</f>
        <v>344</v>
      </c>
      <c r="F149">
        <f>IF(F148&gt;=I148,F148+owoce__2[[#This Row],[dostawa_truskawek]]-I148,owoce__2[[#This Row],[dostawa_truskawek]]+F148)</f>
        <v>253</v>
      </c>
      <c r="G149">
        <f>IF(G148&gt;=I148,G148+owoce__2[[#This Row],[dostawa_porzeczek]]-I148,G148+owoce__2[[#This Row],[dostawa_porzeczek]])</f>
        <v>216</v>
      </c>
      <c r="H149">
        <f>MAX(owoce__2[[#This Row],[magazyn_malin]:[magazyn_porzeczek]])</f>
        <v>344</v>
      </c>
      <c r="I149">
        <f>LARGE(owoce__2[[#This Row],[magazyn_malin]:[magazyn_porzeczek]],2)</f>
        <v>253</v>
      </c>
      <c r="J149">
        <f>IF(owoce__2[[#This Row],[magazyn_malin]]=owoce__2[[#This Row],[2]],1,IF(owoce__2[[#This Row],[2]]=owoce__2[[#This Row],[magazyn_truskawek]],2,IF(owoce__2[[#This Row],[2]]=owoce__2[[#This Row],[magazyn_porzeczek]],3)))</f>
        <v>2</v>
      </c>
      <c r="K149">
        <f>IF(owoce__2[[#This Row],[1]]=owoce__2[[#This Row],[magazyn_malin]],1,IF(owoce__2[[#This Row],[1]]=owoce__2[[#This Row],[magazyn_truskawek]],2,IF(owoce__2[[#This Row],[magazyn_porzeczek]]=owoce__2[[#This Row],[1]],3)))</f>
        <v>1</v>
      </c>
      <c r="L149">
        <f t="shared" si="4"/>
        <v>3</v>
      </c>
      <c r="M149" t="str">
        <f t="shared" si="5"/>
        <v>malinowo-truskawkowy</v>
      </c>
      <c r="N149">
        <v>1</v>
      </c>
      <c r="O149">
        <f>owoce__2[[#This Row],[2]]</f>
        <v>253</v>
      </c>
    </row>
    <row r="150" spans="1:15" x14ac:dyDescent="0.25">
      <c r="A150" s="1">
        <v>44100</v>
      </c>
      <c r="B150">
        <v>162</v>
      </c>
      <c r="C150">
        <v>261</v>
      </c>
      <c r="D150">
        <v>184</v>
      </c>
      <c r="E150">
        <f>IF(E149&gt;=I149,E149-I149+owoce__2[[#This Row],[dostawa_malin]],E149+owoce__2[[#This Row],[dostawa_malin]])</f>
        <v>253</v>
      </c>
      <c r="F150">
        <f>IF(F149&gt;=I149,F149+owoce__2[[#This Row],[dostawa_truskawek]]-I149,owoce__2[[#This Row],[dostawa_truskawek]]+F149)</f>
        <v>261</v>
      </c>
      <c r="G150">
        <f>IF(G149&gt;=I149,G149+owoce__2[[#This Row],[dostawa_porzeczek]]-I149,G149+owoce__2[[#This Row],[dostawa_porzeczek]])</f>
        <v>400</v>
      </c>
      <c r="H150">
        <f>MAX(owoce__2[[#This Row],[magazyn_malin]:[magazyn_porzeczek]])</f>
        <v>400</v>
      </c>
      <c r="I150">
        <f>LARGE(owoce__2[[#This Row],[magazyn_malin]:[magazyn_porzeczek]],2)</f>
        <v>261</v>
      </c>
      <c r="J150">
        <f>IF(owoce__2[[#This Row],[magazyn_malin]]=owoce__2[[#This Row],[2]],1,IF(owoce__2[[#This Row],[2]]=owoce__2[[#This Row],[magazyn_truskawek]],2,IF(owoce__2[[#This Row],[2]]=owoce__2[[#This Row],[magazyn_porzeczek]],3)))</f>
        <v>2</v>
      </c>
      <c r="K150">
        <f>IF(owoce__2[[#This Row],[1]]=owoce__2[[#This Row],[magazyn_malin]],1,IF(owoce__2[[#This Row],[1]]=owoce__2[[#This Row],[magazyn_truskawek]],2,IF(owoce__2[[#This Row],[magazyn_porzeczek]]=owoce__2[[#This Row],[1]],3)))</f>
        <v>3</v>
      </c>
      <c r="L150">
        <f t="shared" si="4"/>
        <v>5</v>
      </c>
      <c r="M150" t="str">
        <f t="shared" si="5"/>
        <v>Truskawkowo-porzeczkowy</v>
      </c>
      <c r="N150">
        <v>1</v>
      </c>
      <c r="O150">
        <f>owoce__2[[#This Row],[2]]</f>
        <v>261</v>
      </c>
    </row>
    <row r="151" spans="1:15" x14ac:dyDescent="0.25">
      <c r="A151" s="1">
        <v>44101</v>
      </c>
      <c r="B151">
        <v>216</v>
      </c>
      <c r="C151">
        <v>147</v>
      </c>
      <c r="D151">
        <v>204</v>
      </c>
      <c r="E151">
        <f>IF(E150&gt;=I150,E150-I150+owoce__2[[#This Row],[dostawa_malin]],E150+owoce__2[[#This Row],[dostawa_malin]])</f>
        <v>469</v>
      </c>
      <c r="F151">
        <f>IF(F150&gt;=I150,F150+owoce__2[[#This Row],[dostawa_truskawek]]-I150,owoce__2[[#This Row],[dostawa_truskawek]]+F150)</f>
        <v>147</v>
      </c>
      <c r="G151">
        <f>IF(G150&gt;=I150,G150+owoce__2[[#This Row],[dostawa_porzeczek]]-I150,G150+owoce__2[[#This Row],[dostawa_porzeczek]])</f>
        <v>343</v>
      </c>
      <c r="H151">
        <f>MAX(owoce__2[[#This Row],[magazyn_malin]:[magazyn_porzeczek]])</f>
        <v>469</v>
      </c>
      <c r="I151">
        <f>LARGE(owoce__2[[#This Row],[magazyn_malin]:[magazyn_porzeczek]],2)</f>
        <v>343</v>
      </c>
      <c r="J151">
        <f>IF(owoce__2[[#This Row],[magazyn_malin]]=owoce__2[[#This Row],[2]],1,IF(owoce__2[[#This Row],[2]]=owoce__2[[#This Row],[magazyn_truskawek]],2,IF(owoce__2[[#This Row],[2]]=owoce__2[[#This Row],[magazyn_porzeczek]],3)))</f>
        <v>3</v>
      </c>
      <c r="K151">
        <f>IF(owoce__2[[#This Row],[1]]=owoce__2[[#This Row],[magazyn_malin]],1,IF(owoce__2[[#This Row],[1]]=owoce__2[[#This Row],[magazyn_truskawek]],2,IF(owoce__2[[#This Row],[magazyn_porzeczek]]=owoce__2[[#This Row],[1]],3)))</f>
        <v>1</v>
      </c>
      <c r="L151">
        <f t="shared" si="4"/>
        <v>4</v>
      </c>
      <c r="M151" t="str">
        <f t="shared" si="5"/>
        <v>malinowo-porzeczkowy</v>
      </c>
      <c r="N151">
        <v>1</v>
      </c>
      <c r="O151">
        <f>owoce__2[[#This Row],[2]]</f>
        <v>343</v>
      </c>
    </row>
    <row r="152" spans="1:15" x14ac:dyDescent="0.25">
      <c r="A152" s="1">
        <v>44102</v>
      </c>
      <c r="B152">
        <v>282</v>
      </c>
      <c r="C152">
        <v>297</v>
      </c>
      <c r="D152">
        <v>195</v>
      </c>
      <c r="E152">
        <f>IF(E151&gt;=I151,E151-I151+owoce__2[[#This Row],[dostawa_malin]],E151+owoce__2[[#This Row],[dostawa_malin]])</f>
        <v>408</v>
      </c>
      <c r="F152">
        <f>IF(F151&gt;=I151,F151+owoce__2[[#This Row],[dostawa_truskawek]]-I151,owoce__2[[#This Row],[dostawa_truskawek]]+F151)</f>
        <v>444</v>
      </c>
      <c r="G152">
        <f>IF(G151&gt;=I151,G151+owoce__2[[#This Row],[dostawa_porzeczek]]-I151,G151+owoce__2[[#This Row],[dostawa_porzeczek]])</f>
        <v>195</v>
      </c>
      <c r="H152">
        <f>MAX(owoce__2[[#This Row],[magazyn_malin]:[magazyn_porzeczek]])</f>
        <v>444</v>
      </c>
      <c r="I152">
        <f>LARGE(owoce__2[[#This Row],[magazyn_malin]:[magazyn_porzeczek]],2)</f>
        <v>408</v>
      </c>
      <c r="J152">
        <f>IF(owoce__2[[#This Row],[magazyn_malin]]=owoce__2[[#This Row],[2]],1,IF(owoce__2[[#This Row],[2]]=owoce__2[[#This Row],[magazyn_truskawek]],2,IF(owoce__2[[#This Row],[2]]=owoce__2[[#This Row],[magazyn_porzeczek]],3)))</f>
        <v>1</v>
      </c>
      <c r="K152">
        <f>IF(owoce__2[[#This Row],[1]]=owoce__2[[#This Row],[magazyn_malin]],1,IF(owoce__2[[#This Row],[1]]=owoce__2[[#This Row],[magazyn_truskawek]],2,IF(owoce__2[[#This Row],[magazyn_porzeczek]]=owoce__2[[#This Row],[1]],3)))</f>
        <v>2</v>
      </c>
      <c r="L152">
        <f t="shared" si="4"/>
        <v>3</v>
      </c>
      <c r="M152" t="str">
        <f t="shared" si="5"/>
        <v>malinowo-truskawkowy</v>
      </c>
      <c r="N152">
        <v>1</v>
      </c>
      <c r="O152">
        <f>owoce__2[[#This Row],[2]]</f>
        <v>408</v>
      </c>
    </row>
    <row r="153" spans="1:15" x14ac:dyDescent="0.25">
      <c r="A153" s="1">
        <v>44103</v>
      </c>
      <c r="B153">
        <v>214</v>
      </c>
      <c r="C153">
        <v>198</v>
      </c>
      <c r="D153">
        <v>200</v>
      </c>
      <c r="E153">
        <f>IF(E152&gt;=I152,E152-I152+owoce__2[[#This Row],[dostawa_malin]],E152+owoce__2[[#This Row],[dostawa_malin]])</f>
        <v>214</v>
      </c>
      <c r="F153">
        <f>IF(F152&gt;=I152,F152+owoce__2[[#This Row],[dostawa_truskawek]]-I152,owoce__2[[#This Row],[dostawa_truskawek]]+F152)</f>
        <v>234</v>
      </c>
      <c r="G153">
        <f>IF(G152&gt;=I152,G152+owoce__2[[#This Row],[dostawa_porzeczek]]-I152,G152+owoce__2[[#This Row],[dostawa_porzeczek]])</f>
        <v>395</v>
      </c>
      <c r="H153">
        <f>MAX(owoce__2[[#This Row],[magazyn_malin]:[magazyn_porzeczek]])</f>
        <v>395</v>
      </c>
      <c r="I153">
        <f>LARGE(owoce__2[[#This Row],[magazyn_malin]:[magazyn_porzeczek]],2)</f>
        <v>234</v>
      </c>
      <c r="J153">
        <f>IF(owoce__2[[#This Row],[magazyn_malin]]=owoce__2[[#This Row],[2]],1,IF(owoce__2[[#This Row],[2]]=owoce__2[[#This Row],[magazyn_truskawek]],2,IF(owoce__2[[#This Row],[2]]=owoce__2[[#This Row],[magazyn_porzeczek]],3)))</f>
        <v>2</v>
      </c>
      <c r="K153">
        <f>IF(owoce__2[[#This Row],[1]]=owoce__2[[#This Row],[magazyn_malin]],1,IF(owoce__2[[#This Row],[1]]=owoce__2[[#This Row],[magazyn_truskawek]],2,IF(owoce__2[[#This Row],[magazyn_porzeczek]]=owoce__2[[#This Row],[1]],3)))</f>
        <v>3</v>
      </c>
      <c r="L153">
        <f t="shared" si="4"/>
        <v>5</v>
      </c>
      <c r="M153" t="str">
        <f t="shared" si="5"/>
        <v>Truskawkowo-porzeczkowy</v>
      </c>
      <c r="N153">
        <v>1</v>
      </c>
      <c r="O153">
        <f>owoce__2[[#This Row],[2]]</f>
        <v>234</v>
      </c>
    </row>
    <row r="154" spans="1:15" x14ac:dyDescent="0.25">
      <c r="A154" s="1">
        <v>44104</v>
      </c>
      <c r="B154">
        <v>289</v>
      </c>
      <c r="C154">
        <v>290</v>
      </c>
      <c r="D154">
        <v>190</v>
      </c>
      <c r="E154">
        <f>IF(E153&gt;=I153,E153-I153+owoce__2[[#This Row],[dostawa_malin]],E153+owoce__2[[#This Row],[dostawa_malin]])</f>
        <v>503</v>
      </c>
      <c r="F154">
        <f>IF(F153&gt;=I153,F153+owoce__2[[#This Row],[dostawa_truskawek]]-I153,owoce__2[[#This Row],[dostawa_truskawek]]+F153)</f>
        <v>290</v>
      </c>
      <c r="G154">
        <f>IF(G153&gt;=I153,G153+owoce__2[[#This Row],[dostawa_porzeczek]]-I153,G153+owoce__2[[#This Row],[dostawa_porzeczek]])</f>
        <v>351</v>
      </c>
      <c r="H154">
        <f>MAX(owoce__2[[#This Row],[magazyn_malin]:[magazyn_porzeczek]])</f>
        <v>503</v>
      </c>
      <c r="I154">
        <f>LARGE(owoce__2[[#This Row],[magazyn_malin]:[magazyn_porzeczek]],2)</f>
        <v>351</v>
      </c>
      <c r="J154">
        <f>IF(owoce__2[[#This Row],[magazyn_malin]]=owoce__2[[#This Row],[2]],1,IF(owoce__2[[#This Row],[2]]=owoce__2[[#This Row],[magazyn_truskawek]],2,IF(owoce__2[[#This Row],[2]]=owoce__2[[#This Row],[magazyn_porzeczek]],3)))</f>
        <v>3</v>
      </c>
      <c r="K154">
        <f>IF(owoce__2[[#This Row],[1]]=owoce__2[[#This Row],[magazyn_malin]],1,IF(owoce__2[[#This Row],[1]]=owoce__2[[#This Row],[magazyn_truskawek]],2,IF(owoce__2[[#This Row],[magazyn_porzeczek]]=owoce__2[[#This Row],[1]],3)))</f>
        <v>1</v>
      </c>
      <c r="L154">
        <f t="shared" si="4"/>
        <v>4</v>
      </c>
      <c r="M154" t="str">
        <f t="shared" si="5"/>
        <v>malinowo-porzeczkowy</v>
      </c>
      <c r="N154">
        <v>1</v>
      </c>
      <c r="O154">
        <f>owoce__2[[#This Row],[2]]</f>
        <v>351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A J Z J V y L 1 h J 2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Z 5 p R j C m S F U B j 7 F Z a e P t s f C L u p 9 d O o x d D G Z Q 5 k j U D e H 8 Q D U E s D B B Q A A g A I A A C W S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l k l X N G d v a q M B A A C D B A A A E w A c A E Z v c m 1 1 b G F z L 1 N l Y 3 R p b 2 4 x L m 0 g o h g A K K A U A A A A A A A A A A A A A A A A A A A A A A A A A A A A z V N N a 9 w w E D 1 3 Y f + D 0 F 5 s M C Z x 0 x 4 S f C i b l v Y S W n Z z S V z C x J 5 u t S t p j C T X t U M u o f 8 o p 0 B u w f + r 0 2 z b T b 8 g p T 1 E I D S a G d 7 M G z 1 5 L I M i K 2 b r c 3 t v P B q P / H t w W A l q q U S R C 4 1 h P B K 8 h i t 3 c 1 k N F 8 T O q f + Q 7 l P Z G L Q h e q E 0 p l O y g S 8 + k t P d 4 t C j 8 8 W S L P j C U + N K L B z W 5 I s s M 7 C E b C t 7 7 E 4 s t f C r 4 7 Z s G j 4 G G S f H + 6 i V U Q F d L i d R g N N Y J m J K u j H W 5 z u J e G 5 L q p R d 5 N v Z k 6 1 E v G k o 4 C x 0 G v O N m R 6 Q x b d x s u Y w k Y f D d b c U t U L X + h 4 X J F o 2 f Q 9 i C S s S F h b D x c 1 l u + I t m e c c T h n i t S P D e C 8 R K s 6 N v g 8 i E c d f Q 8 + 0 n p W g w f k 8 u O Z u v S O j c P g k Q l d v 8 O Y O r H 9 H z q y 5 z L s a f f R X r S V n Z 7 K C A D w P R k b B N p 4 n g p 3 k A 7 R w Y k A r y 9 F X N j z d S b 9 U + C H M T f o V t L j 6 c 0 p N r s e y / z n l P B 6 P l P 0 N u 7 v a m c i 1 e q I s l g 9 H Q o / + X T 0 H 3 x 5 B C R I 1 V W 0 3 X P u e b G f 4 1 i v i c f w / 2 V j + k n Q v 5 d y n r Y c k m Q 2 z v c 9 Q S w E C L Q A U A A I A C A A A l k l X I v W E n a I A A A D 2 A A A A E g A A A A A A A A A A A A A A A A A A A A A A Q 2 9 u Z m l n L 1 B h Y 2 t h Z 2 U u e G 1 s U E s B A i 0 A F A A C A A g A A J Z J V w / K 6 a u k A A A A 6 Q A A A B M A A A A A A A A A A A A A A A A A 7 g A A A F t D b 2 5 0 Z W 5 0 X 1 R 5 c G V z X S 5 4 b W x Q S w E C L Q A U A A I A C A A A l k l X N G d v a q M B A A C D B A A A E w A A A A A A A A A A A A A A A A D f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E w A A A A A A A I 0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2 9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O V Q x N D o 1 M T o z M y 4 x M j c 5 M D E 4 W i I g L z 4 8 R W 5 0 c n k g V H l w Z T 0 i R m l s b E N v b H V t b l R 5 c G V z I i B W Y W x 1 Z T 0 i c 0 N R T U R B d z 0 9 I i A v P j x F b n R y e S B U e X B l P S J G a W x s Q 2 9 s d W 1 u T m F t Z X M i I F Z h b H V l P S J z W y Z x d W 9 0 O 2 R h d G E m c X V v d D s s J n F 1 b 3 Q 7 Z G 9 z d G F 3 Y V 9 t Y W x p b i Z x d W 9 0 O y w m c X V v d D t k b 3 N 0 Y X d h X 3 R y d X N r Y X d l a y Z x d W 9 0 O y w m c X V v d D t k b 3 N 0 Y X d h X 3 B v c n p l Y 3 p l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2 N l L 0 F 1 d G 9 S Z W 1 v d m V k Q 2 9 s d W 1 u c z E u e 2 R h d G E s M H 0 m c X V v d D s s J n F 1 b 3 Q 7 U 2 V j d G l v b j E v b 3 d v Y 2 U v Q X V 0 b 1 J l b W 9 2 Z W R D b 2 x 1 b W 5 z M S 5 7 Z G 9 z d G F 3 Y V 9 t Y W x p b i w x f S Z x d W 9 0 O y w m c X V v d D t T Z W N 0 a W 9 u M S 9 v d 2 9 j Z S 9 B d X R v U m V t b 3 Z l Z E N v b H V t b n M x L n t k b 3 N 0 Y X d h X 3 R y d X N r Y X d l a y w y f S Z x d W 9 0 O y w m c X V v d D t T Z W N 0 a W 9 u M S 9 v d 2 9 j Z S 9 B d X R v U m V t b 3 Z l Z E N v b H V t b n M x L n t k b 3 N 0 Y X d h X 3 B v c n p l Y 3 p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9 j Z S 9 B d X R v U m V t b 3 Z l Z E N v b H V t b n M x L n t k Y X R h L D B 9 J n F 1 b 3 Q 7 L C Z x d W 9 0 O 1 N l Y 3 R p b 2 4 x L 2 9 3 b 2 N l L 0 F 1 d G 9 S Z W 1 v d m V k Q 2 9 s d W 1 u c z E u e 2 R v c 3 R h d 2 F f b W F s a W 4 s M X 0 m c X V v d D s s J n F 1 b 3 Q 7 U 2 V j d G l v b j E v b 3 d v Y 2 U v Q X V 0 b 1 J l b W 9 2 Z W R D b 2 x 1 b W 5 z M S 5 7 Z G 9 z d G F 3 Y V 9 0 c n V z a 2 F 3 Z W s s M n 0 m c X V v d D s s J n F 1 b 3 Q 7 U 2 V j d G l v b j E v b 3 d v Y 2 U v Q X V 0 b 1 J l b W 9 2 Z W R D b 2 x 1 b W 5 z M S 5 7 Z G 9 z d G F 3 Y V 9 w b 3 J 6 Z W N 6 Z W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3 b 2 N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L 1 U l Q z U l Q k N 5 a i U y M H B p Z X J 3 c 3 p l Z 2 8 l M j B 3 a W V y c 3 p h J T I w a m F r b y U y M G 5 h Z y V D N S U 4 M i V D M y V C M 3 d r J U M z J U I z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3 b 2 N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O V Q x N D o 1 M j o 0 O C 4 z N T M z M j U 5 W i I g L z 4 8 R W 5 0 c n k g V H l w Z T 0 i R m l s b E N v b H V t b l R 5 c G V z I i B W Y W x 1 Z T 0 i c 0 N R T U R B d z 0 9 I i A v P j x F b n R y e S B U e X B l P S J G a W x s Q 2 9 s d W 1 u T m F t Z X M i I F Z h b H V l P S J z W y Z x d W 9 0 O 2 R h d G E m c X V v d D s s J n F 1 b 3 Q 7 Z G 9 z d G F 3 Y V 9 t Y W x p b i Z x d W 9 0 O y w m c X V v d D t k b 3 N 0 Y X d h X 3 R y d X N r Y X d l a y Z x d W 9 0 O y w m c X V v d D t k b 3 N 0 Y X d h X 3 B v c n p l Y 3 p l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2 N l I C g y K S 9 B d X R v U m V t b 3 Z l Z E N v b H V t b n M x L n t k Y X R h L D B 9 J n F 1 b 3 Q 7 L C Z x d W 9 0 O 1 N l Y 3 R p b 2 4 x L 2 9 3 b 2 N l I C g y K S 9 B d X R v U m V t b 3 Z l Z E N v b H V t b n M x L n t k b 3 N 0 Y X d h X 2 1 h b G l u L D F 9 J n F 1 b 3 Q 7 L C Z x d W 9 0 O 1 N l Y 3 R p b 2 4 x L 2 9 3 b 2 N l I C g y K S 9 B d X R v U m V t b 3 Z l Z E N v b H V t b n M x L n t k b 3 N 0 Y X d h X 3 R y d X N r Y X d l a y w y f S Z x d W 9 0 O y w m c X V v d D t T Z W N 0 a W 9 u M S 9 v d 2 9 j Z S A o M i k v Q X V 0 b 1 J l b W 9 2 Z W R D b 2 x 1 b W 5 z M S 5 7 Z G 9 z d G F 3 Y V 9 w b 3 J 6 Z W N 6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v Y 2 U g K D I p L 0 F 1 d G 9 S Z W 1 v d m V k Q 2 9 s d W 1 u c z E u e 2 R h d G E s M H 0 m c X V v d D s s J n F 1 b 3 Q 7 U 2 V j d G l v b j E v b 3 d v Y 2 U g K D I p L 0 F 1 d G 9 S Z W 1 v d m V k Q 2 9 s d W 1 u c z E u e 2 R v c 3 R h d 2 F f b W F s a W 4 s M X 0 m c X V v d D s s J n F 1 b 3 Q 7 U 2 V j d G l v b j E v b 3 d v Y 2 U g K D I p L 0 F 1 d G 9 S Z W 1 v d m V k Q 2 9 s d W 1 u c z E u e 2 R v c 3 R h d 2 F f d H J 1 c 2 t h d 2 V r L D J 9 J n F 1 b 3 Q 7 L C Z x d W 9 0 O 1 N l Y 3 R p b 2 4 x L 2 9 3 b 2 N l I C g y K S 9 B d X R v U m V t b 3 Z l Z E N v b H V t b n M x L n t k b 3 N 0 Y X d h X 3 B v c n p l Y 3 p l a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d v Y 2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h M g q 2 W m 6 0 C a d A C C C P r U M Q A A A A A C A A A A A A A Q Z g A A A A E A A C A A A A C 2 I m l f K e e C f q U x I F L b L 3 G C h C d 5 J 6 9 K b q Y 9 2 m 7 e H m h z e A A A A A A O g A A A A A I A A C A A A A C W p C B j J D r H u C 9 D X x r X H w r N 5 Y b b U O J 9 N B b G 1 J Y j k 3 Q e 9 l A A A A A F 7 f 6 6 i u f q B A g 6 M T e / M Y J i 7 N p j U + 0 L / H h + 4 4 4 Q u E 7 o q o j D A E o r Z p k z z d T x N e K C d v G o n C v f 3 8 k e O P L K a t B M R l l d d G U M w a e M L r z r F F s z x 8 V C 3 E A A A A D 6 v z N c F K 9 C K e a Q U m w T 4 U C Z 3 B P z i z X X D t p G m U 0 W 4 K q e I / j m 6 z V j I L 5 F k y P c 6 1 f d j X X h b c K O 3 e 1 k 5 h w C 4 f 8 3 Q 4 X M < / D a t a M a s h u p > 
</file>

<file path=customXml/itemProps1.xml><?xml version="1.0" encoding="utf-8"?>
<ds:datastoreItem xmlns:ds="http://schemas.openxmlformats.org/officeDocument/2006/customXml" ds:itemID="{DB29BC8F-3FBB-4E84-83DB-399E713A63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6.1</vt:lpstr>
      <vt:lpstr>6.2</vt:lpstr>
      <vt:lpstr>6.3</vt:lpstr>
      <vt:lpstr>6.4</vt:lpstr>
      <vt:lpstr>owoce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LuBieSteJKi ,</cp:lastModifiedBy>
  <dcterms:created xsi:type="dcterms:W3CDTF">2015-06-05T18:17:20Z</dcterms:created>
  <dcterms:modified xsi:type="dcterms:W3CDTF">2023-10-09T17:12:38Z</dcterms:modified>
</cp:coreProperties>
</file>