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onas\Desktop\Informatyka Matura\13czerwca2016r\"/>
    </mc:Choice>
  </mc:AlternateContent>
  <xr:revisionPtr revIDLastSave="0" documentId="13_ncr:1_{D2C5E9B4-180B-48D7-9710-815E3C53401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zadanie1" sheetId="4" r:id="rId1"/>
    <sheet name="zadanie2" sheetId="5" r:id="rId2"/>
    <sheet name="zadanie3" sheetId="6" r:id="rId3"/>
    <sheet name="zadanie4" sheetId="7" r:id="rId4"/>
    <sheet name="ubezpieczenia" sheetId="2" r:id="rId5"/>
    <sheet name="Arkusz1" sheetId="3" r:id="rId6"/>
  </sheets>
  <definedNames>
    <definedName name="ExternalData_1" localSheetId="5" hidden="1">Arkusz1!$A$1:$D$332</definedName>
    <definedName name="ExternalData_1" localSheetId="4" hidden="1">ubezpieczenia!$A$1:$D$332</definedName>
    <definedName name="ExternalData_1" localSheetId="1" hidden="1">zadanie2!$A$1:$D$332</definedName>
    <definedName name="ExternalData_1" localSheetId="2" hidden="1">zadanie3!$A$1:$D$332</definedName>
  </definedName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7" l="1"/>
  <c r="K3" i="7"/>
  <c r="J3" i="7"/>
  <c r="I3" i="7"/>
  <c r="H3" i="7"/>
  <c r="G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2" i="6"/>
  <c r="G6" i="6"/>
  <c r="G8" i="6"/>
  <c r="G18" i="6"/>
  <c r="G20" i="6"/>
  <c r="G30" i="6"/>
  <c r="G32" i="6"/>
  <c r="G42" i="6"/>
  <c r="G44" i="6"/>
  <c r="G54" i="6"/>
  <c r="G56" i="6"/>
  <c r="G66" i="6"/>
  <c r="G68" i="6"/>
  <c r="G78" i="6"/>
  <c r="G80" i="6"/>
  <c r="G90" i="6"/>
  <c r="G92" i="6"/>
  <c r="G102" i="6"/>
  <c r="G104" i="6"/>
  <c r="G114" i="6"/>
  <c r="G116" i="6"/>
  <c r="G126" i="6"/>
  <c r="G128" i="6"/>
  <c r="G138" i="6"/>
  <c r="G140" i="6"/>
  <c r="G150" i="6"/>
  <c r="G152" i="6"/>
  <c r="G162" i="6"/>
  <c r="G164" i="6"/>
  <c r="G174" i="6"/>
  <c r="G176" i="6"/>
  <c r="G185" i="6"/>
  <c r="G186" i="6"/>
  <c r="G191" i="6"/>
  <c r="G192" i="6"/>
  <c r="G197" i="6"/>
  <c r="G198" i="6"/>
  <c r="G203" i="6"/>
  <c r="G204" i="6"/>
  <c r="G209" i="6"/>
  <c r="G210" i="6"/>
  <c r="G215" i="6"/>
  <c r="G216" i="6"/>
  <c r="G221" i="6"/>
  <c r="G222" i="6"/>
  <c r="G227" i="6"/>
  <c r="G228" i="6"/>
  <c r="G233" i="6"/>
  <c r="G234" i="6"/>
  <c r="G239" i="6"/>
  <c r="G240" i="6"/>
  <c r="G245" i="6"/>
  <c r="G246" i="6"/>
  <c r="G251" i="6"/>
  <c r="G252" i="6"/>
  <c r="G257" i="6"/>
  <c r="G258" i="6"/>
  <c r="G263" i="6"/>
  <c r="G264" i="6"/>
  <c r="G269" i="6"/>
  <c r="G270" i="6"/>
  <c r="G275" i="6"/>
  <c r="G276" i="6"/>
  <c r="G281" i="6"/>
  <c r="G282" i="6"/>
  <c r="G287" i="6"/>
  <c r="G288" i="6"/>
  <c r="G293" i="6"/>
  <c r="G294" i="6"/>
  <c r="G299" i="6"/>
  <c r="G300" i="6"/>
  <c r="G305" i="6"/>
  <c r="G306" i="6"/>
  <c r="G311" i="6"/>
  <c r="G312" i="6"/>
  <c r="G317" i="6"/>
  <c r="G318" i="6"/>
  <c r="G323" i="6"/>
  <c r="G324" i="6"/>
  <c r="G329" i="6"/>
  <c r="G330" i="6"/>
  <c r="E14" i="6"/>
  <c r="F14" i="6" s="1"/>
  <c r="G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G22" i="6" s="1"/>
  <c r="E23" i="6"/>
  <c r="F23" i="6" s="1"/>
  <c r="E24" i="6"/>
  <c r="F24" i="6" s="1"/>
  <c r="G24" i="6" s="1"/>
  <c r="E25" i="6"/>
  <c r="F25" i="6" s="1"/>
  <c r="E26" i="6"/>
  <c r="F26" i="6" s="1"/>
  <c r="G26" i="6" s="1"/>
  <c r="E27" i="6"/>
  <c r="F27" i="6" s="1"/>
  <c r="E28" i="6"/>
  <c r="F28" i="6" s="1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 s="1"/>
  <c r="G34" i="6" s="1"/>
  <c r="E35" i="6"/>
  <c r="F35" i="6" s="1"/>
  <c r="E36" i="6"/>
  <c r="F36" i="6" s="1"/>
  <c r="G36" i="6" s="1"/>
  <c r="E37" i="6"/>
  <c r="F37" i="6" s="1"/>
  <c r="E38" i="6"/>
  <c r="F38" i="6" s="1"/>
  <c r="G38" i="6" s="1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G46" i="6" s="1"/>
  <c r="E47" i="6"/>
  <c r="F47" i="6" s="1"/>
  <c r="E48" i="6"/>
  <c r="F48" i="6" s="1"/>
  <c r="G48" i="6" s="1"/>
  <c r="E49" i="6"/>
  <c r="F49" i="6" s="1"/>
  <c r="E50" i="6"/>
  <c r="F50" i="6" s="1"/>
  <c r="E51" i="6"/>
  <c r="F51" i="6" s="1"/>
  <c r="E52" i="6"/>
  <c r="F52" i="6" s="1"/>
  <c r="E53" i="6"/>
  <c r="F53" i="6" s="1"/>
  <c r="E54" i="6"/>
  <c r="F54" i="6" s="1"/>
  <c r="E55" i="6"/>
  <c r="F55" i="6" s="1"/>
  <c r="E56" i="6"/>
  <c r="F56" i="6" s="1"/>
  <c r="E57" i="6"/>
  <c r="F57" i="6" s="1"/>
  <c r="E58" i="6"/>
  <c r="F58" i="6" s="1"/>
  <c r="E59" i="6"/>
  <c r="F59" i="6" s="1"/>
  <c r="E60" i="6"/>
  <c r="F60" i="6" s="1"/>
  <c r="G60" i="6" s="1"/>
  <c r="E61" i="6"/>
  <c r="F61" i="6" s="1"/>
  <c r="E62" i="6"/>
  <c r="F62" i="6" s="1"/>
  <c r="E63" i="6"/>
  <c r="F63" i="6" s="1"/>
  <c r="E64" i="6"/>
  <c r="F64" i="6" s="1"/>
  <c r="G64" i="6" s="1"/>
  <c r="E65" i="6"/>
  <c r="F65" i="6" s="1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G72" i="6" s="1"/>
  <c r="E73" i="6"/>
  <c r="F73" i="6" s="1"/>
  <c r="E74" i="6"/>
  <c r="F74" i="6" s="1"/>
  <c r="E75" i="6"/>
  <c r="F75" i="6" s="1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 s="1"/>
  <c r="G82" i="6" s="1"/>
  <c r="E83" i="6"/>
  <c r="F83" i="6" s="1"/>
  <c r="E84" i="6"/>
  <c r="F84" i="6" s="1"/>
  <c r="G84" i="6" s="1"/>
  <c r="E85" i="6"/>
  <c r="F85" i="6" s="1"/>
  <c r="E86" i="6"/>
  <c r="F86" i="6" s="1"/>
  <c r="E87" i="6"/>
  <c r="F87" i="6" s="1"/>
  <c r="E88" i="6"/>
  <c r="F88" i="6" s="1"/>
  <c r="E89" i="6"/>
  <c r="F89" i="6" s="1"/>
  <c r="E90" i="6"/>
  <c r="F90" i="6" s="1"/>
  <c r="E91" i="6"/>
  <c r="F91" i="6" s="1"/>
  <c r="E92" i="6"/>
  <c r="F92" i="6" s="1"/>
  <c r="E93" i="6"/>
  <c r="F93" i="6" s="1"/>
  <c r="E94" i="6"/>
  <c r="F94" i="6" s="1"/>
  <c r="E95" i="6"/>
  <c r="F95" i="6" s="1"/>
  <c r="E96" i="6"/>
  <c r="F96" i="6" s="1"/>
  <c r="G96" i="6" s="1"/>
  <c r="E97" i="6"/>
  <c r="F97" i="6" s="1"/>
  <c r="E98" i="6"/>
  <c r="F98" i="6" s="1"/>
  <c r="E99" i="6"/>
  <c r="F99" i="6" s="1"/>
  <c r="E100" i="6"/>
  <c r="F100" i="6" s="1"/>
  <c r="G100" i="6" s="1"/>
  <c r="E101" i="6"/>
  <c r="F101" i="6" s="1"/>
  <c r="E102" i="6"/>
  <c r="F102" i="6" s="1"/>
  <c r="E103" i="6"/>
  <c r="F103" i="6" s="1"/>
  <c r="E104" i="6"/>
  <c r="F104" i="6" s="1"/>
  <c r="E105" i="6"/>
  <c r="F105" i="6" s="1"/>
  <c r="E106" i="6"/>
  <c r="F106" i="6" s="1"/>
  <c r="E107" i="6"/>
  <c r="F107" i="6" s="1"/>
  <c r="E108" i="6"/>
  <c r="F108" i="6" s="1"/>
  <c r="G108" i="6" s="1"/>
  <c r="E109" i="6"/>
  <c r="F109" i="6" s="1"/>
  <c r="E110" i="6"/>
  <c r="F110" i="6" s="1"/>
  <c r="E111" i="6"/>
  <c r="F111" i="6" s="1"/>
  <c r="E112" i="6"/>
  <c r="F112" i="6" s="1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G118" i="6" s="1"/>
  <c r="E119" i="6"/>
  <c r="F119" i="6" s="1"/>
  <c r="E120" i="6"/>
  <c r="F120" i="6" s="1"/>
  <c r="G120" i="6" s="1"/>
  <c r="E121" i="6"/>
  <c r="F121" i="6" s="1"/>
  <c r="E122" i="6"/>
  <c r="F122" i="6" s="1"/>
  <c r="E123" i="6"/>
  <c r="F123" i="6" s="1"/>
  <c r="E124" i="6"/>
  <c r="F124" i="6" s="1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F131" i="6" s="1"/>
  <c r="E132" i="6"/>
  <c r="F132" i="6" s="1"/>
  <c r="G132" i="6" s="1"/>
  <c r="E133" i="6"/>
  <c r="F133" i="6" s="1"/>
  <c r="E134" i="6"/>
  <c r="F134" i="6" s="1"/>
  <c r="E135" i="6"/>
  <c r="F135" i="6" s="1"/>
  <c r="E136" i="6"/>
  <c r="F136" i="6" s="1"/>
  <c r="G136" i="6" s="1"/>
  <c r="E137" i="6"/>
  <c r="F137" i="6" s="1"/>
  <c r="E138" i="6"/>
  <c r="F138" i="6" s="1"/>
  <c r="E139" i="6"/>
  <c r="F139" i="6" s="1"/>
  <c r="E140" i="6"/>
  <c r="F140" i="6" s="1"/>
  <c r="E141" i="6"/>
  <c r="F141" i="6" s="1"/>
  <c r="E142" i="6"/>
  <c r="F142" i="6" s="1"/>
  <c r="E143" i="6"/>
  <c r="F143" i="6" s="1"/>
  <c r="E144" i="6"/>
  <c r="F144" i="6" s="1"/>
  <c r="G144" i="6" s="1"/>
  <c r="E145" i="6"/>
  <c r="F145" i="6" s="1"/>
  <c r="E146" i="6"/>
  <c r="F146" i="6" s="1"/>
  <c r="E147" i="6"/>
  <c r="F147" i="6" s="1"/>
  <c r="E148" i="6"/>
  <c r="F148" i="6" s="1"/>
  <c r="E149" i="6"/>
  <c r="F149" i="6" s="1"/>
  <c r="E150" i="6"/>
  <c r="F150" i="6" s="1"/>
  <c r="E151" i="6"/>
  <c r="F151" i="6" s="1"/>
  <c r="E152" i="6"/>
  <c r="F152" i="6" s="1"/>
  <c r="E153" i="6"/>
  <c r="F153" i="6" s="1"/>
  <c r="E154" i="6"/>
  <c r="F154" i="6" s="1"/>
  <c r="G154" i="6" s="1"/>
  <c r="E155" i="6"/>
  <c r="F155" i="6" s="1"/>
  <c r="E156" i="6"/>
  <c r="F156" i="6" s="1"/>
  <c r="G156" i="6" s="1"/>
  <c r="E157" i="6"/>
  <c r="F157" i="6" s="1"/>
  <c r="E158" i="6"/>
  <c r="F158" i="6" s="1"/>
  <c r="E159" i="6"/>
  <c r="F159" i="6" s="1"/>
  <c r="E160" i="6"/>
  <c r="F160" i="6" s="1"/>
  <c r="E161" i="6"/>
  <c r="F161" i="6" s="1"/>
  <c r="E162" i="6"/>
  <c r="F162" i="6" s="1"/>
  <c r="E163" i="6"/>
  <c r="F163" i="6" s="1"/>
  <c r="E164" i="6"/>
  <c r="F164" i="6" s="1"/>
  <c r="E165" i="6"/>
  <c r="F165" i="6" s="1"/>
  <c r="E166" i="6"/>
  <c r="F166" i="6" s="1"/>
  <c r="E167" i="6"/>
  <c r="F167" i="6" s="1"/>
  <c r="E168" i="6"/>
  <c r="F168" i="6" s="1"/>
  <c r="G168" i="6" s="1"/>
  <c r="E169" i="6"/>
  <c r="F169" i="6" s="1"/>
  <c r="E170" i="6"/>
  <c r="F170" i="6" s="1"/>
  <c r="E171" i="6"/>
  <c r="F171" i="6" s="1"/>
  <c r="E172" i="6"/>
  <c r="F172" i="6" s="1"/>
  <c r="G172" i="6" s="1"/>
  <c r="E173" i="6"/>
  <c r="F173" i="6" s="1"/>
  <c r="E174" i="6"/>
  <c r="F174" i="6" s="1"/>
  <c r="E175" i="6"/>
  <c r="F175" i="6" s="1"/>
  <c r="E176" i="6"/>
  <c r="F176" i="6" s="1"/>
  <c r="E177" i="6"/>
  <c r="F177" i="6" s="1"/>
  <c r="E178" i="6"/>
  <c r="F178" i="6" s="1"/>
  <c r="E179" i="6"/>
  <c r="F179" i="6" s="1"/>
  <c r="E180" i="6"/>
  <c r="F180" i="6" s="1"/>
  <c r="G180" i="6" s="1"/>
  <c r="E181" i="6"/>
  <c r="F181" i="6" s="1"/>
  <c r="E182" i="6"/>
  <c r="F182" i="6" s="1"/>
  <c r="E183" i="6"/>
  <c r="F183" i="6" s="1"/>
  <c r="E184" i="6"/>
  <c r="F184" i="6" s="1"/>
  <c r="E185" i="6"/>
  <c r="F185" i="6" s="1"/>
  <c r="E186" i="6"/>
  <c r="F186" i="6" s="1"/>
  <c r="E187" i="6"/>
  <c r="F187" i="6" s="1"/>
  <c r="E188" i="6"/>
  <c r="F188" i="6" s="1"/>
  <c r="E189" i="6"/>
  <c r="F189" i="6" s="1"/>
  <c r="E190" i="6"/>
  <c r="F190" i="6" s="1"/>
  <c r="G190" i="6" s="1"/>
  <c r="E191" i="6"/>
  <c r="F191" i="6" s="1"/>
  <c r="E192" i="6"/>
  <c r="F192" i="6" s="1"/>
  <c r="E193" i="6"/>
  <c r="F193" i="6" s="1"/>
  <c r="E194" i="6"/>
  <c r="F194" i="6" s="1"/>
  <c r="E195" i="6"/>
  <c r="F195" i="6" s="1"/>
  <c r="E196" i="6"/>
  <c r="F196" i="6" s="1"/>
  <c r="E197" i="6"/>
  <c r="F197" i="6" s="1"/>
  <c r="E198" i="6"/>
  <c r="F198" i="6" s="1"/>
  <c r="E199" i="6"/>
  <c r="F199" i="6" s="1"/>
  <c r="E200" i="6"/>
  <c r="F200" i="6" s="1"/>
  <c r="E201" i="6"/>
  <c r="F201" i="6" s="1"/>
  <c r="E202" i="6"/>
  <c r="F202" i="6" s="1"/>
  <c r="E203" i="6"/>
  <c r="F203" i="6" s="1"/>
  <c r="E204" i="6"/>
  <c r="F204" i="6" s="1"/>
  <c r="E205" i="6"/>
  <c r="F205" i="6" s="1"/>
  <c r="E206" i="6"/>
  <c r="F206" i="6" s="1"/>
  <c r="E207" i="6"/>
  <c r="F207" i="6" s="1"/>
  <c r="E208" i="6"/>
  <c r="F208" i="6" s="1"/>
  <c r="G208" i="6" s="1"/>
  <c r="E209" i="6"/>
  <c r="F209" i="6" s="1"/>
  <c r="E210" i="6"/>
  <c r="F210" i="6" s="1"/>
  <c r="E211" i="6"/>
  <c r="F211" i="6" s="1"/>
  <c r="E212" i="6"/>
  <c r="F212" i="6" s="1"/>
  <c r="E213" i="6"/>
  <c r="F213" i="6" s="1"/>
  <c r="E214" i="6"/>
  <c r="F214" i="6" s="1"/>
  <c r="E215" i="6"/>
  <c r="F215" i="6" s="1"/>
  <c r="E216" i="6"/>
  <c r="F216" i="6" s="1"/>
  <c r="E217" i="6"/>
  <c r="F217" i="6" s="1"/>
  <c r="E218" i="6"/>
  <c r="F218" i="6" s="1"/>
  <c r="E219" i="6"/>
  <c r="F219" i="6" s="1"/>
  <c r="E220" i="6"/>
  <c r="F220" i="6" s="1"/>
  <c r="E221" i="6"/>
  <c r="F221" i="6" s="1"/>
  <c r="E222" i="6"/>
  <c r="F222" i="6" s="1"/>
  <c r="E223" i="6"/>
  <c r="F223" i="6" s="1"/>
  <c r="E224" i="6"/>
  <c r="F224" i="6" s="1"/>
  <c r="E225" i="6"/>
  <c r="F225" i="6" s="1"/>
  <c r="E226" i="6"/>
  <c r="F226" i="6" s="1"/>
  <c r="G226" i="6" s="1"/>
  <c r="E227" i="6"/>
  <c r="F227" i="6" s="1"/>
  <c r="E228" i="6"/>
  <c r="F228" i="6" s="1"/>
  <c r="E229" i="6"/>
  <c r="F229" i="6" s="1"/>
  <c r="E230" i="6"/>
  <c r="F230" i="6" s="1"/>
  <c r="E231" i="6"/>
  <c r="F231" i="6" s="1"/>
  <c r="E232" i="6"/>
  <c r="F232" i="6" s="1"/>
  <c r="E233" i="6"/>
  <c r="F233" i="6" s="1"/>
  <c r="E234" i="6"/>
  <c r="F234" i="6" s="1"/>
  <c r="E235" i="6"/>
  <c r="F235" i="6" s="1"/>
  <c r="E236" i="6"/>
  <c r="F236" i="6" s="1"/>
  <c r="E237" i="6"/>
  <c r="F237" i="6" s="1"/>
  <c r="E238" i="6"/>
  <c r="F238" i="6" s="1"/>
  <c r="E239" i="6"/>
  <c r="F239" i="6" s="1"/>
  <c r="E240" i="6"/>
  <c r="F240" i="6" s="1"/>
  <c r="E241" i="6"/>
  <c r="F241" i="6" s="1"/>
  <c r="E242" i="6"/>
  <c r="F242" i="6" s="1"/>
  <c r="E243" i="6"/>
  <c r="F243" i="6" s="1"/>
  <c r="E244" i="6"/>
  <c r="F244" i="6" s="1"/>
  <c r="G244" i="6" s="1"/>
  <c r="E245" i="6"/>
  <c r="F245" i="6" s="1"/>
  <c r="E246" i="6"/>
  <c r="F246" i="6" s="1"/>
  <c r="E247" i="6"/>
  <c r="F247" i="6" s="1"/>
  <c r="E248" i="6"/>
  <c r="F248" i="6" s="1"/>
  <c r="E249" i="6"/>
  <c r="F249" i="6" s="1"/>
  <c r="E250" i="6"/>
  <c r="F250" i="6" s="1"/>
  <c r="E251" i="6"/>
  <c r="F251" i="6" s="1"/>
  <c r="E252" i="6"/>
  <c r="F252" i="6" s="1"/>
  <c r="E253" i="6"/>
  <c r="F253" i="6" s="1"/>
  <c r="E254" i="6"/>
  <c r="F254" i="6" s="1"/>
  <c r="E255" i="6"/>
  <c r="F255" i="6" s="1"/>
  <c r="E256" i="6"/>
  <c r="F256" i="6" s="1"/>
  <c r="E257" i="6"/>
  <c r="F257" i="6" s="1"/>
  <c r="E258" i="6"/>
  <c r="F258" i="6" s="1"/>
  <c r="E259" i="6"/>
  <c r="F259" i="6" s="1"/>
  <c r="E260" i="6"/>
  <c r="F260" i="6" s="1"/>
  <c r="E261" i="6"/>
  <c r="F261" i="6" s="1"/>
  <c r="E262" i="6"/>
  <c r="F262" i="6" s="1"/>
  <c r="G262" i="6" s="1"/>
  <c r="E263" i="6"/>
  <c r="F263" i="6" s="1"/>
  <c r="E264" i="6"/>
  <c r="F264" i="6" s="1"/>
  <c r="E265" i="6"/>
  <c r="F265" i="6" s="1"/>
  <c r="E266" i="6"/>
  <c r="F266" i="6" s="1"/>
  <c r="E267" i="6"/>
  <c r="F267" i="6" s="1"/>
  <c r="E268" i="6"/>
  <c r="F268" i="6" s="1"/>
  <c r="E269" i="6"/>
  <c r="F269" i="6" s="1"/>
  <c r="E270" i="6"/>
  <c r="F270" i="6" s="1"/>
  <c r="E271" i="6"/>
  <c r="F271" i="6" s="1"/>
  <c r="E272" i="6"/>
  <c r="F272" i="6" s="1"/>
  <c r="E273" i="6"/>
  <c r="F273" i="6" s="1"/>
  <c r="E274" i="6"/>
  <c r="F274" i="6" s="1"/>
  <c r="E275" i="6"/>
  <c r="F275" i="6" s="1"/>
  <c r="E276" i="6"/>
  <c r="F276" i="6" s="1"/>
  <c r="E277" i="6"/>
  <c r="F277" i="6" s="1"/>
  <c r="E278" i="6"/>
  <c r="F278" i="6" s="1"/>
  <c r="E279" i="6"/>
  <c r="F279" i="6" s="1"/>
  <c r="E280" i="6"/>
  <c r="F280" i="6" s="1"/>
  <c r="G280" i="6" s="1"/>
  <c r="E281" i="6"/>
  <c r="F281" i="6" s="1"/>
  <c r="E282" i="6"/>
  <c r="F282" i="6" s="1"/>
  <c r="E283" i="6"/>
  <c r="F283" i="6" s="1"/>
  <c r="E284" i="6"/>
  <c r="F284" i="6" s="1"/>
  <c r="E285" i="6"/>
  <c r="F285" i="6" s="1"/>
  <c r="E286" i="6"/>
  <c r="F286" i="6" s="1"/>
  <c r="E287" i="6"/>
  <c r="F287" i="6" s="1"/>
  <c r="E288" i="6"/>
  <c r="F288" i="6" s="1"/>
  <c r="E289" i="6"/>
  <c r="F289" i="6" s="1"/>
  <c r="E290" i="6"/>
  <c r="F290" i="6" s="1"/>
  <c r="E291" i="6"/>
  <c r="F291" i="6" s="1"/>
  <c r="E292" i="6"/>
  <c r="F292" i="6" s="1"/>
  <c r="E293" i="6"/>
  <c r="F293" i="6" s="1"/>
  <c r="E294" i="6"/>
  <c r="F294" i="6" s="1"/>
  <c r="E295" i="6"/>
  <c r="F295" i="6" s="1"/>
  <c r="E296" i="6"/>
  <c r="F296" i="6" s="1"/>
  <c r="E297" i="6"/>
  <c r="F297" i="6" s="1"/>
  <c r="E298" i="6"/>
  <c r="F298" i="6" s="1"/>
  <c r="G298" i="6" s="1"/>
  <c r="E299" i="6"/>
  <c r="F299" i="6" s="1"/>
  <c r="E300" i="6"/>
  <c r="F300" i="6" s="1"/>
  <c r="E301" i="6"/>
  <c r="F301" i="6" s="1"/>
  <c r="E302" i="6"/>
  <c r="F302" i="6" s="1"/>
  <c r="E303" i="6"/>
  <c r="F303" i="6" s="1"/>
  <c r="E304" i="6"/>
  <c r="F304" i="6" s="1"/>
  <c r="E305" i="6"/>
  <c r="F305" i="6" s="1"/>
  <c r="E306" i="6"/>
  <c r="F306" i="6" s="1"/>
  <c r="E307" i="6"/>
  <c r="F307" i="6" s="1"/>
  <c r="E308" i="6"/>
  <c r="F308" i="6" s="1"/>
  <c r="E309" i="6"/>
  <c r="F309" i="6" s="1"/>
  <c r="E310" i="6"/>
  <c r="F310" i="6" s="1"/>
  <c r="E311" i="6"/>
  <c r="F311" i="6" s="1"/>
  <c r="E312" i="6"/>
  <c r="F312" i="6" s="1"/>
  <c r="E313" i="6"/>
  <c r="F313" i="6" s="1"/>
  <c r="E314" i="6"/>
  <c r="F314" i="6" s="1"/>
  <c r="E315" i="6"/>
  <c r="F315" i="6" s="1"/>
  <c r="E316" i="6"/>
  <c r="F316" i="6" s="1"/>
  <c r="G316" i="6" s="1"/>
  <c r="E317" i="6"/>
  <c r="F317" i="6" s="1"/>
  <c r="E318" i="6"/>
  <c r="F318" i="6" s="1"/>
  <c r="E319" i="6"/>
  <c r="F319" i="6" s="1"/>
  <c r="E320" i="6"/>
  <c r="F320" i="6" s="1"/>
  <c r="E321" i="6"/>
  <c r="F321" i="6" s="1"/>
  <c r="E322" i="6"/>
  <c r="F322" i="6" s="1"/>
  <c r="E323" i="6"/>
  <c r="F323" i="6" s="1"/>
  <c r="E324" i="6"/>
  <c r="F324" i="6" s="1"/>
  <c r="E325" i="6"/>
  <c r="F325" i="6" s="1"/>
  <c r="E326" i="6"/>
  <c r="F326" i="6" s="1"/>
  <c r="E327" i="6"/>
  <c r="F327" i="6" s="1"/>
  <c r="E328" i="6"/>
  <c r="F328" i="6" s="1"/>
  <c r="E329" i="6"/>
  <c r="F329" i="6" s="1"/>
  <c r="E330" i="6"/>
  <c r="F330" i="6" s="1"/>
  <c r="E331" i="6"/>
  <c r="F331" i="6" s="1"/>
  <c r="E332" i="6"/>
  <c r="F33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G10" i="6" s="1"/>
  <c r="E11" i="6"/>
  <c r="F11" i="6" s="1"/>
  <c r="E12" i="6"/>
  <c r="F12" i="6" s="1"/>
  <c r="G12" i="6" s="1"/>
  <c r="E13" i="6"/>
  <c r="F13" i="6" s="1"/>
  <c r="E2" i="6"/>
  <c r="F2" i="6" s="1"/>
  <c r="G2" i="6" s="1"/>
  <c r="E2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2" i="3"/>
  <c r="H333" i="6" l="1"/>
  <c r="G183" i="6"/>
  <c r="G171" i="6"/>
  <c r="G159" i="6"/>
  <c r="G141" i="6"/>
  <c r="G129" i="6"/>
  <c r="G117" i="6"/>
  <c r="G105" i="6"/>
  <c r="G93" i="6"/>
  <c r="G81" i="6"/>
  <c r="G69" i="6"/>
  <c r="G57" i="6"/>
  <c r="G45" i="6"/>
  <c r="G39" i="6"/>
  <c r="G27" i="6"/>
  <c r="G21" i="6"/>
  <c r="G15" i="6"/>
  <c r="G7" i="6"/>
  <c r="G333" i="6" s="1"/>
  <c r="G11" i="6"/>
  <c r="G5" i="6"/>
  <c r="G331" i="6"/>
  <c r="G325" i="6"/>
  <c r="G319" i="6"/>
  <c r="G313" i="6"/>
  <c r="G307" i="6"/>
  <c r="G301" i="6"/>
  <c r="G295" i="6"/>
  <c r="G289" i="6"/>
  <c r="G283" i="6"/>
  <c r="G277" i="6"/>
  <c r="G271" i="6"/>
  <c r="G265" i="6"/>
  <c r="G259" i="6"/>
  <c r="G253" i="6"/>
  <c r="G247" i="6"/>
  <c r="G241" i="6"/>
  <c r="G235" i="6"/>
  <c r="G229" i="6"/>
  <c r="G223" i="6"/>
  <c r="G217" i="6"/>
  <c r="G211" i="6"/>
  <c r="G205" i="6"/>
  <c r="G199" i="6"/>
  <c r="G193" i="6"/>
  <c r="G187" i="6"/>
  <c r="G178" i="6"/>
  <c r="G166" i="6"/>
  <c r="G142" i="6"/>
  <c r="G130" i="6"/>
  <c r="G106" i="6"/>
  <c r="G94" i="6"/>
  <c r="G70" i="6"/>
  <c r="G58" i="6"/>
  <c r="G67" i="6"/>
  <c r="G61" i="6"/>
  <c r="G55" i="6"/>
  <c r="G49" i="6"/>
  <c r="G43" i="6"/>
  <c r="G37" i="6"/>
  <c r="G31" i="6"/>
  <c r="G25" i="6"/>
  <c r="G19" i="6"/>
  <c r="G328" i="6"/>
  <c r="G322" i="6"/>
  <c r="G310" i="6"/>
  <c r="G304" i="6"/>
  <c r="G292" i="6"/>
  <c r="G286" i="6"/>
  <c r="G274" i="6"/>
  <c r="G268" i="6"/>
  <c r="G256" i="6"/>
  <c r="G250" i="6"/>
  <c r="G238" i="6"/>
  <c r="G232" i="6"/>
  <c r="G220" i="6"/>
  <c r="G214" i="6"/>
  <c r="G202" i="6"/>
  <c r="G196" i="6"/>
  <c r="G184" i="6"/>
  <c r="G160" i="6"/>
  <c r="G148" i="6"/>
  <c r="G124" i="6"/>
  <c r="G112" i="6"/>
  <c r="G88" i="6"/>
  <c r="G76" i="6"/>
  <c r="G52" i="6"/>
  <c r="G40" i="6"/>
  <c r="G28" i="6"/>
  <c r="G16" i="6"/>
  <c r="G4" i="6"/>
  <c r="G9" i="6"/>
  <c r="G177" i="6"/>
  <c r="G165" i="6"/>
  <c r="G153" i="6"/>
  <c r="G147" i="6"/>
  <c r="G135" i="6"/>
  <c r="G123" i="6"/>
  <c r="G111" i="6"/>
  <c r="G99" i="6"/>
  <c r="G87" i="6"/>
  <c r="G75" i="6"/>
  <c r="G63" i="6"/>
  <c r="G51" i="6"/>
  <c r="G33" i="6"/>
  <c r="G13" i="6"/>
  <c r="G181" i="6"/>
  <c r="G175" i="6"/>
  <c r="G169" i="6"/>
  <c r="G163" i="6"/>
  <c r="G157" i="6"/>
  <c r="G151" i="6"/>
  <c r="G145" i="6"/>
  <c r="G139" i="6"/>
  <c r="G133" i="6"/>
  <c r="G127" i="6"/>
  <c r="G121" i="6"/>
  <c r="G115" i="6"/>
  <c r="G109" i="6"/>
  <c r="G103" i="6"/>
  <c r="G97" i="6"/>
  <c r="G91" i="6"/>
  <c r="G85" i="6"/>
  <c r="G79" i="6"/>
  <c r="G73" i="6"/>
  <c r="G3" i="6"/>
  <c r="G327" i="6"/>
  <c r="G321" i="6"/>
  <c r="G315" i="6"/>
  <c r="G309" i="6"/>
  <c r="G303" i="6"/>
  <c r="G297" i="6"/>
  <c r="G291" i="6"/>
  <c r="G285" i="6"/>
  <c r="G279" i="6"/>
  <c r="G273" i="6"/>
  <c r="G267" i="6"/>
  <c r="G261" i="6"/>
  <c r="G255" i="6"/>
  <c r="G249" i="6"/>
  <c r="G243" i="6"/>
  <c r="G237" i="6"/>
  <c r="G231" i="6"/>
  <c r="G225" i="6"/>
  <c r="G219" i="6"/>
  <c r="G213" i="6"/>
  <c r="G207" i="6"/>
  <c r="G201" i="6"/>
  <c r="G195" i="6"/>
  <c r="G189" i="6"/>
  <c r="G182" i="6"/>
  <c r="G170" i="6"/>
  <c r="G158" i="6"/>
  <c r="G146" i="6"/>
  <c r="G134" i="6"/>
  <c r="G122" i="6"/>
  <c r="G110" i="6"/>
  <c r="G98" i="6"/>
  <c r="G86" i="6"/>
  <c r="G74" i="6"/>
  <c r="G62" i="6"/>
  <c r="G50" i="6"/>
  <c r="G179" i="6"/>
  <c r="G173" i="6"/>
  <c r="G167" i="6"/>
  <c r="G161" i="6"/>
  <c r="G155" i="6"/>
  <c r="G149" i="6"/>
  <c r="G143" i="6"/>
  <c r="G137" i="6"/>
  <c r="G131" i="6"/>
  <c r="G125" i="6"/>
  <c r="G119" i="6"/>
  <c r="G113" i="6"/>
  <c r="G107" i="6"/>
  <c r="G101" i="6"/>
  <c r="G95" i="6"/>
  <c r="G89" i="6"/>
  <c r="G83" i="6"/>
  <c r="G77" i="6"/>
  <c r="G71" i="6"/>
  <c r="G65" i="6"/>
  <c r="G59" i="6"/>
  <c r="G53" i="6"/>
  <c r="G47" i="6"/>
  <c r="G41" i="6"/>
  <c r="G35" i="6"/>
  <c r="G29" i="6"/>
  <c r="G23" i="6"/>
  <c r="G17" i="6"/>
  <c r="G332" i="6"/>
  <c r="G326" i="6"/>
  <c r="G320" i="6"/>
  <c r="G314" i="6"/>
  <c r="G308" i="6"/>
  <c r="G302" i="6"/>
  <c r="G296" i="6"/>
  <c r="G290" i="6"/>
  <c r="G284" i="6"/>
  <c r="G278" i="6"/>
  <c r="G272" i="6"/>
  <c r="G266" i="6"/>
  <c r="G260" i="6"/>
  <c r="G254" i="6"/>
  <c r="G248" i="6"/>
  <c r="G242" i="6"/>
  <c r="G236" i="6"/>
  <c r="G230" i="6"/>
  <c r="G224" i="6"/>
  <c r="G218" i="6"/>
  <c r="G212" i="6"/>
  <c r="G206" i="6"/>
  <c r="G200" i="6"/>
  <c r="G194" i="6"/>
  <c r="G18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1B81E3-42EA-40DD-BD93-A2E7F92BF095}" keepAlive="1" name="Zapytanie — ubezpieczenia" description="Połączenie z zapytaniem „ubezpieczenia” w skoroszycie." type="5" refreshedVersion="8" background="1" saveData="1">
    <dbPr connection="Provider=Microsoft.Mashup.OleDb.1;Data Source=$Workbook$;Location=ubezpieczenia;Extended Properties=&quot;&quot;" command="SELECT * FROM [ubezpieczenia]"/>
  </connection>
  <connection id="2" xr16:uid="{1C34C183-FEB4-4D25-B2A3-106B357CD8F2}" keepAlive="1" name="Zapytanie — ubezpieczenia (2)" description="Połączenie z zapytaniem „ubezpieczenia (2)” w skoroszycie." type="5" refreshedVersion="8" background="1" saveData="1">
    <dbPr connection="Provider=Microsoft.Mashup.OleDb.1;Data Source=$Workbook$;Location=&quot;ubezpieczenia (2)&quot;;Extended Properties=&quot;&quot;" command="SELECT * FROM [ubezpieczenia (2)]"/>
  </connection>
  <connection id="3" xr16:uid="{731DB4B8-E033-479D-A7BF-E87F34B78132}" keepAlive="1" name="Zapytanie — ubezpieczenia (3)" description="Połączenie z zapytaniem „ubezpieczenia (3)” w skoroszycie." type="5" refreshedVersion="8" background="1" saveData="1">
    <dbPr connection="Provider=Microsoft.Mashup.OleDb.1;Data Source=$Workbook$;Location=&quot;ubezpieczenia (3)&quot;;Extended Properties=&quot;&quot;" command="SELECT * FROM [ubezpieczenia (3)]"/>
  </connection>
  <connection id="4" xr16:uid="{AC7B351F-652B-4F1B-9967-B74ED8095484}" keepAlive="1" name="Zapytanie — ubezpieczenia (4)" description="Połączenie z zapytaniem „ubezpieczenia (4)” w skoroszycie." type="5" refreshedVersion="8" background="1" saveData="1">
    <dbPr connection="Provider=Microsoft.Mashup.OleDb.1;Data Source=$Workbook$;Location=&quot;ubezpieczenia (4)&quot;;Extended Properties=&quot;&quot;" command="SELECT * FROM [ubezpieczenia (4)]"/>
  </connection>
</connections>
</file>

<file path=xl/sharedStrings.xml><?xml version="1.0" encoding="utf-8"?>
<sst xmlns="http://schemas.openxmlformats.org/spreadsheetml/2006/main" count="5006" uniqueCount="446">
  <si>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</si>
  <si>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</si>
  <si>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</si>
  <si>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</si>
  <si>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</si>
  <si>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</si>
  <si>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</si>
  <si>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</si>
  <si>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</si>
  <si>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</si>
  <si>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</si>
  <si>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</si>
  <si>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</si>
  <si>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</si>
  <si>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</si>
  <si>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</si>
  <si>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</si>
  <si>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</si>
  <si>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</si>
  <si>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</si>
  <si>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</si>
  <si>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</si>
  <si>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</si>
  <si>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</si>
  <si>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</si>
  <si>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</si>
  <si>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</si>
  <si>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</si>
  <si>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</si>
  <si>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</si>
  <si>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</si>
  <si>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</si>
  <si>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</si>
  <si>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</si>
  <si>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</si>
  <si>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</si>
  <si>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</si>
  <si>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</si>
  <si>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</si>
  <si>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</si>
  <si>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</si>
  <si>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</si>
  <si>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</si>
  <si>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</si>
  <si>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</si>
  <si>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</si>
  <si>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</si>
  <si>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</si>
  <si>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</si>
  <si>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</si>
  <si>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</si>
  <si>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</si>
  <si>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</si>
  <si>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</si>
  <si>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</si>
  <si>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</si>
  <si>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</si>
  <si>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</si>
  <si>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</si>
  <si>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</si>
  <si>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</si>
  <si>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</si>
  <si>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</si>
  <si>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</si>
  <si>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</si>
  <si>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</si>
  <si>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</si>
  <si>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</si>
  <si>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</si>
  <si>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</si>
  <si>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</si>
  <si>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</si>
  <si>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</si>
  <si>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</si>
  <si>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</si>
  <si>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</si>
  <si>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</si>
  <si>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</si>
  <si>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</si>
  <si>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</si>
  <si>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</si>
  <si>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</si>
  <si>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</si>
  <si>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</si>
  <si>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</si>
  <si>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</si>
  <si>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</si>
  <si>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</si>
  <si>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</si>
  <si>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</si>
  <si>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</si>
  <si>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</si>
  <si>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</si>
  <si>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</si>
  <si>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</si>
  <si>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</si>
  <si>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</si>
  <si>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</si>
  <si>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</si>
  <si>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</si>
  <si>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</si>
  <si>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</si>
  <si>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</si>
  <si>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</si>
  <si>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</si>
  <si>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</si>
  <si>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</si>
  <si>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</si>
  <si>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</si>
  <si>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</si>
  <si>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</si>
  <si>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</si>
  <si>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</si>
  <si>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</si>
  <si>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</si>
  <si>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</si>
  <si>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</si>
  <si>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</si>
  <si>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</si>
  <si>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</si>
  <si>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</si>
  <si>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</si>
  <si>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</si>
  <si>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</si>
  <si>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</si>
  <si>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</si>
  <si>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</si>
  <si>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</si>
  <si>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</si>
  <si>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</si>
  <si>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</si>
  <si>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</si>
  <si>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</si>
  <si>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</si>
  <si>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</si>
  <si>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</si>
  <si>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</si>
  <si>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</si>
  <si>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</si>
  <si>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</si>
  <si>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</si>
  <si>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</si>
  <si>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</si>
  <si>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</si>
  <si>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</si>
  <si>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</si>
  <si>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</si>
  <si>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</si>
  <si>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</si>
  <si>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</si>
  <si>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</si>
  <si>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</si>
  <si>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</si>
  <si>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</si>
  <si>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</si>
  <si>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</si>
  <si>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</si>
  <si>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</si>
  <si>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</si>
  <si>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</si>
  <si>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</si>
  <si>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</si>
  <si>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</si>
  <si>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</si>
  <si>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</si>
  <si>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</si>
  <si>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</si>
  <si>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</si>
  <si>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</si>
  <si>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</si>
  <si>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</si>
  <si>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</si>
  <si>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</si>
  <si>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</si>
  <si>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</si>
  <si>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</si>
  <si>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</si>
  <si>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</si>
  <si>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</si>
  <si>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</si>
  <si>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</si>
  <si>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</si>
  <si>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</si>
  <si>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</si>
  <si>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</si>
  <si>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</si>
  <si>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</si>
  <si>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</si>
  <si>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</si>
  <si>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</si>
  <si>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</si>
  <si>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</si>
  <si>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</si>
  <si>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</si>
  <si>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</si>
  <si>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</si>
  <si>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</si>
  <si>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</si>
  <si>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</si>
  <si>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</si>
  <si>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</si>
  <si>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</si>
  <si>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</si>
  <si>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</si>
  <si>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</si>
  <si>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</si>
  <si>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</si>
  <si>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</si>
  <si>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</si>
  <si>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</si>
  <si>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</si>
  <si>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</si>
  <si>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</si>
  <si>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</si>
  <si>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</si>
  <si>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</si>
  <si>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</si>
  <si>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</si>
  <si>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</si>
  <si>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</si>
  <si>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</si>
  <si>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</si>
  <si>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</si>
  <si>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</si>
  <si>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</si>
  <si>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</si>
  <si>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</si>
  <si>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</si>
  <si>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</si>
  <si>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</si>
  <si>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</si>
  <si>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</si>
  <si>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</si>
  <si>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</si>
  <si>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</si>
  <si>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</si>
  <si>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</si>
  <si>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</si>
  <si>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</si>
  <si>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</si>
  <si>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</si>
  <si>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</si>
  <si>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</si>
  <si>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</si>
  <si>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</si>
  <si>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</si>
  <si>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</si>
  <si>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</si>
  <si>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</si>
  <si>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</si>
  <si>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</si>
  <si>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</si>
  <si>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</si>
  <si>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</si>
  <si>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</si>
  <si>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</si>
  <si>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</si>
  <si>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</si>
  <si>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</si>
  <si>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</si>
  <si>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</si>
  <si>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</si>
  <si>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</si>
  <si>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</si>
  <si>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</si>
  <si>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</si>
  <si>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</si>
  <si>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</si>
  <si>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</si>
  <si>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</si>
  <si>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</si>
  <si>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</si>
  <si>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</si>
  <si>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</si>
  <si>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</si>
  <si>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</si>
  <si>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</si>
  <si>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</si>
  <si>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</si>
  <si>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</si>
  <si>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</si>
  <si>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</si>
  <si>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</si>
  <si>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</si>
  <si>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</si>
  <si>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</si>
  <si>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</si>
  <si>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</si>
  <si>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</si>
  <si>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</si>
  <si>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</si>
  <si>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</si>
  <si>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</si>
  <si>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</si>
  <si>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</si>
  <si>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</si>
  <si>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</si>
  <si>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</si>
  <si>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</si>
  <si>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</si>
  <si>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</si>
  <si>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</si>
  <si>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</si>
  <si>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</si>
  <si>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</si>
  <si>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</si>
  <si>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</si>
  <si>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</si>
  <si>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</si>
  <si>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</si>
  <si>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</si>
  <si>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</si>
  <si>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</si>
  <si>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</si>
  <si>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</si>
  <si>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</si>
  <si>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</si>
  <si>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</si>
  <si>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</si>
  <si>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</si>
  <si>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</si>
  <si>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</si>
  <si>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</si>
  <si>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</si>
  <si>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</si>
  <si>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</si>
  <si>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</si>
  <si>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</si>
  <si>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</si>
  <si>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</si>
  <si>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</si>
  <si>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</si>
  <si>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</si>
  <si>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</si>
  <si>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</si>
  <si>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</si>
  <si>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</si>
  <si>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</si>
  <si>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</si>
  <si>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</si>
  <si>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</si>
  <si>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</si>
  <si>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</si>
  <si>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</si>
  <si>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</si>
  <si>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</si>
  <si>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</si>
  <si>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</si>
  <si>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</si>
  <si>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</si>
  <si>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</si>
  <si>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</si>
  <si>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</si>
  <si>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</si>
  <si>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</si>
  <si>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</si>
  <si>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</si>
  <si>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</si>
  <si>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</si>
  <si>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</si>
  <si>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</si>
  <si>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</si>
  <si>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</si>
  <si>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</si>
  <si>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</si>
  <si>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</si>
  <si>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</si>
  <si>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</si>
  <si>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</si>
  <si>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</si>
  <si>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</si>
  <si>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</si>
  <si>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</si>
  <si>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</si>
  <si>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</si>
  <si>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</si>
  <si>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</si>
  <si>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</si>
  <si>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</si>
  <si>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</si>
  <si>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</si>
  <si>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</si>
  <si>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</si>
  <si>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</si>
  <si>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</si>
  <si>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</si>
  <si>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</si>
  <si>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</si>
  <si>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</si>
  <si>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</si>
  <si>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</si>
  <si>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</si>
  <si>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</si>
  <si>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</si>
  <si>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</si>
  <si>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</si>
  <si>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</si>
  <si>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</si>
  <si>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</si>
  <si>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</si>
  <si>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</si>
  <si>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</si>
  <si>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</si>
  <si>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</si>
  <si>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</si>
  <si>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</si>
  <si>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</si>
  <si>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</si>
  <si>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</si>
  <si>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</si>
  <si>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</si>
  <si>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</si>
  <si>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</si>
  <si>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</si>
  <si>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</si>
  <si>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</si>
  <si>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</si>
  <si>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</si>
  <si>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</si>
  <si>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</si>
  <si>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</si>
  <si>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</si>
  <si>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</si>
  <si>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</si>
  <si>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</si>
  <si>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</si>
  <si>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</si>
  <si>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</si>
  <si>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</si>
  <si>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</si>
  <si>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</si>
  <si>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</si>
  <si>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Kolumna1</t>
  </si>
  <si>
    <t>Kolumna2</t>
  </si>
  <si>
    <t>Etykiety wierszy</t>
  </si>
  <si>
    <t>Suma końcowa</t>
  </si>
  <si>
    <t>Suma z Kolumna1</t>
  </si>
  <si>
    <t>WIEK</t>
  </si>
  <si>
    <t>mezczyzni</t>
  </si>
  <si>
    <t>przedzial</t>
  </si>
  <si>
    <t>20-29</t>
  </si>
  <si>
    <t>30-39</t>
  </si>
  <si>
    <t>40-49</t>
  </si>
  <si>
    <t>50-59</t>
  </si>
  <si>
    <t>60-69</t>
  </si>
  <si>
    <t>70-79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</si>
</sst>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14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4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ny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osob w danym przedziale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zadanie4!$G$2:$L$2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</c:strCache>
            </c:strRef>
          </c:cat>
          <c:val>
            <c:numRef>
              <c:f>zadanie4!$G$3:$L$3</c:f>
              <c:numCache>
                <c:formatCode>General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64</c:v>
                </c:pt>
                <c:pt idx="3">
                  <c:v>56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7-4F9F-8B75-3F596860E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839967"/>
        <c:axId val="1615832767"/>
      </c:barChart>
      <c:catAx>
        <c:axId val="161583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5832767"/>
        <c:crosses val="autoZero"/>
        <c:auto val="1"/>
        <c:lblAlgn val="ctr"/>
        <c:lblOffset val="100"/>
        <c:noMultiLvlLbl val="0"/>
      </c:catAx>
      <c:valAx>
        <c:axId val="16158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583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4</xdr:row>
      <xdr:rowOff>109537</xdr:rowOff>
    </xdr:from>
    <xdr:to>
      <xdr:col>13</xdr:col>
      <xdr:colOff>352425</xdr:colOff>
      <xdr:row>18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31BC9E9-8AA0-95B0-56F7-3ACD939BA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365.956783796297" createdVersion="8" refreshedVersion="8" minRefreshableVersion="3" recordCount="331" xr:uid="{270DFDE8-A06D-4C0C-AD35-2613C5455E26}">
  <cacheSource type="worksheet">
    <worksheetSource name="ubezpieczenia3"/>
  </cacheSource>
  <cacheFields count="6">
    <cacheField name="Nazwisko" numFmtId="0">
      <sharedItems/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 count="4">
        <s v="srednie miasto"/>
        <s v="wies"/>
        <s v="duze miasto"/>
        <s v="male miasto"/>
      </sharedItems>
    </cacheField>
    <cacheField name="Kolumna1" numFmtId="0">
      <sharedItems containsSemiMixedTypes="0" containsString="0" containsNumber="1" containsInteger="1" minValue="1" maxValue="1"/>
    </cacheField>
    <cacheField name="Kolumna2" numFmtId="0">
      <sharedItems containsSemiMixedTypes="0" containsString="0" containsNumber="1" containsInteger="1" minValue="1" maxValue="12" count="12">
        <n v="10"/>
        <n v="9"/>
        <n v="5"/>
        <n v="11"/>
        <n v="2"/>
        <n v="3"/>
        <n v="6"/>
        <n v="12"/>
        <n v="8"/>
        <n v="1"/>
        <n v="7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d v="1960-10-01T00:00:00"/>
    <x v="0"/>
    <n v="1"/>
    <x v="0"/>
  </r>
  <r>
    <s v="Nesterowicz"/>
    <s v="Piotr"/>
    <d v="1984-09-27T00:00:00"/>
    <x v="1"/>
    <n v="1"/>
    <x v="1"/>
  </r>
  <r>
    <s v="Adamus"/>
    <s v="Magdalena"/>
    <d v="1967-10-08T00:00:00"/>
    <x v="2"/>
    <n v="1"/>
    <x v="0"/>
  </r>
  <r>
    <s v="Kowalski"/>
    <s v="Hubert"/>
    <d v="1986-05-12T00:00:00"/>
    <x v="1"/>
    <n v="1"/>
    <x v="2"/>
  </r>
  <r>
    <s v="Zamojska"/>
    <s v="Maria"/>
    <d v="1962-05-14T00:00:00"/>
    <x v="1"/>
    <n v="1"/>
    <x v="2"/>
  </r>
  <r>
    <s v="Matecki"/>
    <s v="Adam"/>
    <d v="1986-10-09T00:00:00"/>
    <x v="2"/>
    <n v="1"/>
    <x v="0"/>
  </r>
  <r>
    <s v="Potocki"/>
    <s v="Anna"/>
    <d v="1991-11-27T00:00:00"/>
    <x v="0"/>
    <n v="1"/>
    <x v="3"/>
  </r>
  <r>
    <s v="Przybylska"/>
    <s v="Laura"/>
    <d v="1983-02-25T00:00:00"/>
    <x v="0"/>
    <n v="1"/>
    <x v="4"/>
  </r>
  <r>
    <s v="Monachijski"/>
    <s v="Piotr"/>
    <d v="1991-11-26T00:00:00"/>
    <x v="0"/>
    <n v="1"/>
    <x v="3"/>
  </r>
  <r>
    <s v="Cender"/>
    <s v="Urszula"/>
    <d v="1985-03-05T00:00:00"/>
    <x v="0"/>
    <n v="1"/>
    <x v="5"/>
  </r>
  <r>
    <s v="Badowski"/>
    <s v="Bogdan"/>
    <d v="1947-06-29T00:00:00"/>
    <x v="0"/>
    <n v="1"/>
    <x v="6"/>
  </r>
  <r>
    <s v="Mazurowski"/>
    <s v="Janusz"/>
    <d v="1991-03-24T00:00:00"/>
    <x v="2"/>
    <n v="1"/>
    <x v="5"/>
  </r>
  <r>
    <s v="Lasota"/>
    <s v="Piotr"/>
    <d v="1971-06-09T00:00:00"/>
    <x v="2"/>
    <n v="1"/>
    <x v="6"/>
  </r>
  <r>
    <s v="Olczak"/>
    <s v="Damian"/>
    <d v="1946-12-08T00:00:00"/>
    <x v="2"/>
    <n v="1"/>
    <x v="7"/>
  </r>
  <r>
    <s v="Kolesinski"/>
    <s v="Konstanty"/>
    <d v="1971-03-27T00:00:00"/>
    <x v="2"/>
    <n v="1"/>
    <x v="5"/>
  </r>
  <r>
    <s v="Pakulski"/>
    <s v="Bogdan"/>
    <d v="1982-08-30T00:00:00"/>
    <x v="0"/>
    <n v="1"/>
    <x v="8"/>
  </r>
  <r>
    <s v="Banasiak"/>
    <s v="Paulina"/>
    <d v="1981-03-23T00:00:00"/>
    <x v="1"/>
    <n v="1"/>
    <x v="5"/>
  </r>
  <r>
    <s v="Bajdek"/>
    <s v="Katarzyna"/>
    <d v="1995-09-03T00:00:00"/>
    <x v="3"/>
    <n v="1"/>
    <x v="1"/>
  </r>
  <r>
    <s v="Chojnacka"/>
    <s v="Monika"/>
    <d v="1963-10-25T00:00:00"/>
    <x v="1"/>
    <n v="1"/>
    <x v="0"/>
  </r>
  <r>
    <s v="Karpowicz"/>
    <s v="Anna"/>
    <d v="1945-03-02T00:00:00"/>
    <x v="0"/>
    <n v="1"/>
    <x v="5"/>
  </r>
  <r>
    <s v="Korcela"/>
    <s v="Marta"/>
    <d v="1954-05-28T00:00:00"/>
    <x v="2"/>
    <n v="1"/>
    <x v="2"/>
  </r>
  <r>
    <s v="Deska"/>
    <s v="Ewa"/>
    <d v="1971-03-26T00:00:00"/>
    <x v="0"/>
    <n v="1"/>
    <x v="5"/>
  </r>
  <r>
    <s v="Krencik"/>
    <s v="Maciej"/>
    <d v="1968-09-29T00:00:00"/>
    <x v="3"/>
    <n v="1"/>
    <x v="1"/>
  </r>
  <r>
    <s v="Nawrot"/>
    <s v="Janusz"/>
    <d v="1991-06-22T00:00:00"/>
    <x v="1"/>
    <n v="1"/>
    <x v="6"/>
  </r>
  <r>
    <s v="Legnicka"/>
    <s v="Karolina"/>
    <d v="1984-10-14T00:00:00"/>
    <x v="2"/>
    <n v="1"/>
    <x v="0"/>
  </r>
  <r>
    <s v="Wenecka"/>
    <s v="Justyna"/>
    <d v="1953-01-09T00:00:00"/>
    <x v="2"/>
    <n v="1"/>
    <x v="9"/>
  </r>
  <r>
    <s v="Kaleta"/>
    <s v="Natalia"/>
    <d v="1964-10-18T00:00:00"/>
    <x v="3"/>
    <n v="1"/>
    <x v="0"/>
  </r>
  <r>
    <s v="Samarskyi"/>
    <s v="Kostiantyn"/>
    <d v="1954-05-07T00:00:00"/>
    <x v="2"/>
    <n v="1"/>
    <x v="2"/>
  </r>
  <r>
    <s v="Tkacz"/>
    <s v="Adam"/>
    <d v="1948-12-29T00:00:00"/>
    <x v="1"/>
    <n v="1"/>
    <x v="7"/>
  </r>
  <r>
    <s v="Borsuk"/>
    <s v="Magdalena"/>
    <d v="1968-07-26T00:00:00"/>
    <x v="2"/>
    <n v="1"/>
    <x v="10"/>
  </r>
  <r>
    <s v="Anusz"/>
    <s v="Anna"/>
    <d v="1950-04-14T00:00:00"/>
    <x v="2"/>
    <n v="1"/>
    <x v="11"/>
  </r>
  <r>
    <s v="Trzebnicka"/>
    <s v="Anna"/>
    <d v="1959-03-21T00:00:00"/>
    <x v="0"/>
    <n v="1"/>
    <x v="5"/>
  </r>
  <r>
    <s v="Bardzio"/>
    <s v="Celina"/>
    <d v="1944-01-04T00:00:00"/>
    <x v="3"/>
    <n v="1"/>
    <x v="9"/>
  </r>
  <r>
    <s v="Firlej"/>
    <s v="Anna"/>
    <d v="1983-11-20T00:00:00"/>
    <x v="0"/>
    <n v="1"/>
    <x v="3"/>
  </r>
  <r>
    <s v="Sadcza"/>
    <s v="Romuald"/>
    <d v="1959-03-24T00:00:00"/>
    <x v="2"/>
    <n v="1"/>
    <x v="5"/>
  </r>
  <r>
    <s v="Uniejewski"/>
    <s v="Tobiasz"/>
    <d v="1962-07-16T00:00:00"/>
    <x v="0"/>
    <n v="1"/>
    <x v="10"/>
  </r>
  <r>
    <s v="Iwaszko"/>
    <s v="Katarzyna"/>
    <d v="1962-10-25T00:00:00"/>
    <x v="2"/>
    <n v="1"/>
    <x v="0"/>
  </r>
  <r>
    <s v="Rutkowski"/>
    <s v="Sebastian"/>
    <d v="1979-01-01T00:00:00"/>
    <x v="0"/>
    <n v="1"/>
    <x v="9"/>
  </r>
  <r>
    <s v="Kubiak"/>
    <s v="Aleksandra"/>
    <d v="1975-04-26T00:00:00"/>
    <x v="1"/>
    <n v="1"/>
    <x v="11"/>
  </r>
  <r>
    <s v="Krakowska"/>
    <s v="Karolina"/>
    <d v="1967-09-29T00:00:00"/>
    <x v="2"/>
    <n v="1"/>
    <x v="1"/>
  </r>
  <r>
    <s v="Uss"/>
    <s v="Adrian"/>
    <d v="1973-02-08T00:00:00"/>
    <x v="3"/>
    <n v="1"/>
    <x v="4"/>
  </r>
  <r>
    <s v="Zasada"/>
    <s v="Joanna"/>
    <d v="1951-08-07T00:00:00"/>
    <x v="0"/>
    <n v="1"/>
    <x v="8"/>
  </r>
  <r>
    <s v="Majka"/>
    <s v="Danuta"/>
    <d v="1992-10-22T00:00:00"/>
    <x v="2"/>
    <n v="1"/>
    <x v="0"/>
  </r>
  <r>
    <s v="Kaczmar"/>
    <s v="Monika"/>
    <d v="1995-03-15T00:00:00"/>
    <x v="2"/>
    <n v="1"/>
    <x v="5"/>
  </r>
  <r>
    <s v="Adamczyk"/>
    <s v="Irena"/>
    <d v="1979-03-15T00:00:00"/>
    <x v="0"/>
    <n v="1"/>
    <x v="5"/>
  </r>
  <r>
    <s v="Jasiak"/>
    <s v="Monika"/>
    <d v="1948-03-20T00:00:00"/>
    <x v="3"/>
    <n v="1"/>
    <x v="5"/>
  </r>
  <r>
    <s v="Sosnowski"/>
    <s v="Arkadiusz"/>
    <d v="1971-03-10T00:00:00"/>
    <x v="2"/>
    <n v="1"/>
    <x v="5"/>
  </r>
  <r>
    <s v="Bydgoska"/>
    <s v="Karolina"/>
    <d v="1946-09-05T00:00:00"/>
    <x v="2"/>
    <n v="1"/>
    <x v="1"/>
  </r>
  <r>
    <s v="Szulgo"/>
    <s v="Marek"/>
    <d v="1948-08-12T00:00:00"/>
    <x v="0"/>
    <n v="1"/>
    <x v="8"/>
  </r>
  <r>
    <s v="Szczygielski"/>
    <s v="Tadeusz"/>
    <d v="1982-07-23T00:00:00"/>
    <x v="0"/>
    <n v="1"/>
    <x v="10"/>
  </r>
  <r>
    <s v="Magierowicz"/>
    <s v="Patryk"/>
    <d v="1962-04-22T00:00:00"/>
    <x v="3"/>
    <n v="1"/>
    <x v="11"/>
  </r>
  <r>
    <s v="Biegaj"/>
    <s v="Karolina"/>
    <d v="1948-10-24T00:00:00"/>
    <x v="0"/>
    <n v="1"/>
    <x v="0"/>
  </r>
  <r>
    <s v="Boss"/>
    <s v="Anna"/>
    <d v="1944-04-06T00:00:00"/>
    <x v="0"/>
    <n v="1"/>
    <x v="11"/>
  </r>
  <r>
    <s v="Rusu"/>
    <s v="Siergiu"/>
    <d v="1987-12-07T00:00:00"/>
    <x v="0"/>
    <n v="1"/>
    <x v="7"/>
  </r>
  <r>
    <s v="Lipski"/>
    <s v="Adam"/>
    <d v="1955-08-31T00:00:00"/>
    <x v="2"/>
    <n v="1"/>
    <x v="8"/>
  </r>
  <r>
    <s v="Milcarz"/>
    <s v="Maciej"/>
    <d v="1953-01-16T00:00:00"/>
    <x v="0"/>
    <n v="1"/>
    <x v="9"/>
  </r>
  <r>
    <s v="Czarnoleska"/>
    <s v="Patrycja"/>
    <d v="1995-04-29T00:00:00"/>
    <x v="2"/>
    <n v="1"/>
    <x v="11"/>
  </r>
  <r>
    <s v="Rejkowicz"/>
    <s v="Maria"/>
    <d v="1965-02-02T00:00:00"/>
    <x v="1"/>
    <n v="1"/>
    <x v="4"/>
  </r>
  <r>
    <s v="Rybicka"/>
    <s v="Martyna"/>
    <d v="1980-05-30T00:00:00"/>
    <x v="2"/>
    <n v="1"/>
    <x v="2"/>
  </r>
  <r>
    <s v="Gajak"/>
    <s v="Agnieszka"/>
    <d v="1974-12-07T00:00:00"/>
    <x v="2"/>
    <n v="1"/>
    <x v="7"/>
  </r>
  <r>
    <s v="Zakowicz"/>
    <s v="Kacper"/>
    <d v="1952-02-08T00:00:00"/>
    <x v="0"/>
    <n v="1"/>
    <x v="4"/>
  </r>
  <r>
    <s v="Chorzowska"/>
    <s v="Paulina"/>
    <d v="1975-03-22T00:00:00"/>
    <x v="2"/>
    <n v="1"/>
    <x v="5"/>
  </r>
  <r>
    <s v="Belgracka"/>
    <s v="Karolina"/>
    <d v="1956-09-21T00:00:00"/>
    <x v="0"/>
    <n v="1"/>
    <x v="1"/>
  </r>
  <r>
    <s v="Paszewski"/>
    <s v="Piotr"/>
    <d v="1960-10-17T00:00:00"/>
    <x v="3"/>
    <n v="1"/>
    <x v="0"/>
  </r>
  <r>
    <s v="Wielogorski"/>
    <s v="Karol"/>
    <d v="1947-07-28T00:00:00"/>
    <x v="2"/>
    <n v="1"/>
    <x v="10"/>
  </r>
  <r>
    <s v="Kowalczyk"/>
    <s v="Karol"/>
    <d v="1993-11-07T00:00:00"/>
    <x v="3"/>
    <n v="1"/>
    <x v="3"/>
  </r>
  <r>
    <s v="Marzec"/>
    <s v="Maciej"/>
    <d v="1970-09-10T00:00:00"/>
    <x v="3"/>
    <n v="1"/>
    <x v="1"/>
  </r>
  <r>
    <s v="Kaczan"/>
    <s v="Ewa"/>
    <d v="1955-06-02T00:00:00"/>
    <x v="3"/>
    <n v="1"/>
    <x v="6"/>
  </r>
  <r>
    <s v="Cichocka"/>
    <s v="Anna"/>
    <d v="1969-07-31T00:00:00"/>
    <x v="2"/>
    <n v="1"/>
    <x v="10"/>
  </r>
  <r>
    <s v="Wichrowa"/>
    <s v="Ewa"/>
    <d v="1952-02-24T00:00:00"/>
    <x v="1"/>
    <n v="1"/>
    <x v="4"/>
  </r>
  <r>
    <s v="Wpawska"/>
    <s v="Barbara"/>
    <d v="1951-07-02T00:00:00"/>
    <x v="2"/>
    <n v="1"/>
    <x v="10"/>
  </r>
  <r>
    <s v="Bugajska"/>
    <s v="Julia"/>
    <d v="1946-09-27T00:00:00"/>
    <x v="3"/>
    <n v="1"/>
    <x v="1"/>
  </r>
  <r>
    <s v="Adaszek"/>
    <s v="Barbara"/>
    <d v="1991-02-08T00:00:00"/>
    <x v="0"/>
    <n v="1"/>
    <x v="4"/>
  </r>
  <r>
    <s v="Mielecka"/>
    <s v="Joanna"/>
    <d v="1946-07-04T00:00:00"/>
    <x v="0"/>
    <n v="1"/>
    <x v="10"/>
  </r>
  <r>
    <s v="Radu"/>
    <s v="Daniel"/>
    <d v="1991-06-19T00:00:00"/>
    <x v="3"/>
    <n v="1"/>
    <x v="6"/>
  </r>
  <r>
    <s v="Chorzowska"/>
    <s v="Joanna"/>
    <d v="1968-08-20T00:00:00"/>
    <x v="0"/>
    <n v="1"/>
    <x v="8"/>
  </r>
  <r>
    <s v="Szymenderski"/>
    <s v="Olaf"/>
    <d v="1993-05-11T00:00:00"/>
    <x v="3"/>
    <n v="1"/>
    <x v="2"/>
  </r>
  <r>
    <s v="Adamczyk"/>
    <s v="Karolina"/>
    <d v="1953-06-12T00:00:00"/>
    <x v="1"/>
    <n v="1"/>
    <x v="6"/>
  </r>
  <r>
    <s v="Banasik"/>
    <s v="Zofia"/>
    <d v="1974-09-12T00:00:00"/>
    <x v="1"/>
    <n v="1"/>
    <x v="1"/>
  </r>
  <r>
    <s v="Kostrzewa"/>
    <s v="Piotr"/>
    <d v="1974-11-14T00:00:00"/>
    <x v="2"/>
    <n v="1"/>
    <x v="3"/>
  </r>
  <r>
    <s v="Gazda"/>
    <s v="Alicja"/>
    <d v="1956-06-12T00:00:00"/>
    <x v="2"/>
    <n v="1"/>
    <x v="6"/>
  </r>
  <r>
    <s v="Lubelska"/>
    <s v="Justyna"/>
    <d v="1952-09-19T00:00:00"/>
    <x v="2"/>
    <n v="1"/>
    <x v="1"/>
  </r>
  <r>
    <s v="Grabowska"/>
    <s v="Klaudia"/>
    <d v="1959-12-14T00:00:00"/>
    <x v="2"/>
    <n v="1"/>
    <x v="7"/>
  </r>
  <r>
    <s v="Talaska"/>
    <s v="Marcin"/>
    <d v="1946-03-12T00:00:00"/>
    <x v="2"/>
    <n v="1"/>
    <x v="5"/>
  </r>
  <r>
    <s v="Lewandowski"/>
    <s v="Bartosz"/>
    <d v="1995-07-13T00:00:00"/>
    <x v="0"/>
    <n v="1"/>
    <x v="10"/>
  </r>
  <r>
    <s v="Durka"/>
    <s v="Kornelia"/>
    <d v="1943-11-18T00:00:00"/>
    <x v="2"/>
    <n v="1"/>
    <x v="3"/>
  </r>
  <r>
    <s v="Krynicka"/>
    <s v="Justyna"/>
    <d v="1991-07-27T00:00:00"/>
    <x v="0"/>
    <n v="1"/>
    <x v="10"/>
  </r>
  <r>
    <s v="Baran"/>
    <s v="Leon"/>
    <d v="1951-09-21T00:00:00"/>
    <x v="0"/>
    <n v="1"/>
    <x v="1"/>
  </r>
  <r>
    <s v="Pleszewska"/>
    <s v="Patrycja"/>
    <d v="1988-03-17T00:00:00"/>
    <x v="2"/>
    <n v="1"/>
    <x v="5"/>
  </r>
  <r>
    <s v="Kika"/>
    <s v="Marcelina"/>
    <d v="1986-12-25T00:00:00"/>
    <x v="1"/>
    <n v="1"/>
    <x v="7"/>
  </r>
  <r>
    <s v="Legnicka"/>
    <s v="Maryla"/>
    <d v="1983-11-13T00:00:00"/>
    <x v="3"/>
    <n v="1"/>
    <x v="3"/>
  </r>
  <r>
    <s v="Kijowski"/>
    <s v="Wojciech"/>
    <d v="1993-07-27T00:00:00"/>
    <x v="3"/>
    <n v="1"/>
    <x v="10"/>
  </r>
  <r>
    <s v="Antczak"/>
    <s v="Klaudia"/>
    <d v="1991-02-12T00:00:00"/>
    <x v="2"/>
    <n v="1"/>
    <x v="4"/>
  </r>
  <r>
    <s v="Krakowska"/>
    <s v="Teresa"/>
    <d v="1959-12-13T00:00:00"/>
    <x v="2"/>
    <n v="1"/>
    <x v="7"/>
  </r>
  <r>
    <s v="Suwalska"/>
    <s v="Paulina"/>
    <d v="1950-12-07T00:00:00"/>
    <x v="3"/>
    <n v="1"/>
    <x v="7"/>
  </r>
  <r>
    <s v="Karwatowska"/>
    <s v="Marzena"/>
    <d v="1951-10-09T00:00:00"/>
    <x v="2"/>
    <n v="1"/>
    <x v="0"/>
  </r>
  <r>
    <s v="Sofijska"/>
    <s v="Ewa"/>
    <d v="1946-09-11T00:00:00"/>
    <x v="1"/>
    <n v="1"/>
    <x v="1"/>
  </r>
  <r>
    <s v="Sadecki"/>
    <s v="Andrzej"/>
    <d v="1961-12-04T00:00:00"/>
    <x v="1"/>
    <n v="1"/>
    <x v="7"/>
  </r>
  <r>
    <s v="Podlaska"/>
    <s v="Paulina"/>
    <d v="1954-01-16T00:00:00"/>
    <x v="2"/>
    <n v="1"/>
    <x v="9"/>
  </r>
  <r>
    <s v="Augustowska"/>
    <s v="Zofia"/>
    <d v="1966-04-25T00:00:00"/>
    <x v="0"/>
    <n v="1"/>
    <x v="11"/>
  </r>
  <r>
    <s v="Piotrkowska"/>
    <s v="Paulina"/>
    <d v="1947-01-29T00:00:00"/>
    <x v="3"/>
    <n v="1"/>
    <x v="9"/>
  </r>
  <r>
    <s v="Sopocka"/>
    <s v="Karolina"/>
    <d v="1987-08-24T00:00:00"/>
    <x v="2"/>
    <n v="1"/>
    <x v="8"/>
  </r>
  <r>
    <s v="Piotrkowska"/>
    <s v="Katarzyna"/>
    <d v="1964-10-29T00:00:00"/>
    <x v="2"/>
    <n v="1"/>
    <x v="0"/>
  </r>
  <r>
    <s v="Krakowska"/>
    <s v="Beata"/>
    <d v="1971-11-02T00:00:00"/>
    <x v="2"/>
    <n v="1"/>
    <x v="3"/>
  </r>
  <r>
    <s v="Kalinowski"/>
    <s v="Szymon"/>
    <d v="1984-04-02T00:00:00"/>
    <x v="0"/>
    <n v="1"/>
    <x v="11"/>
  </r>
  <r>
    <s v="Rzymski"/>
    <s v="Robert"/>
    <d v="1970-09-07T00:00:00"/>
    <x v="0"/>
    <n v="1"/>
    <x v="1"/>
  </r>
  <r>
    <s v="Kowalik"/>
    <s v="Malgorzata"/>
    <d v="1945-04-02T00:00:00"/>
    <x v="3"/>
    <n v="1"/>
    <x v="11"/>
  </r>
  <r>
    <s v="Bajda"/>
    <s v="Ewelina"/>
    <d v="1983-08-02T00:00:00"/>
    <x v="3"/>
    <n v="1"/>
    <x v="8"/>
  </r>
  <r>
    <s v="Kapala"/>
    <s v="Adrian"/>
    <d v="1986-07-08T00:00:00"/>
    <x v="2"/>
    <n v="1"/>
    <x v="10"/>
  </r>
  <r>
    <s v="Szklarska"/>
    <s v="Marzena"/>
    <d v="1977-10-29T00:00:00"/>
    <x v="2"/>
    <n v="1"/>
    <x v="0"/>
  </r>
  <r>
    <s v="Jagos"/>
    <s v="Wioletta"/>
    <d v="1963-05-08T00:00:00"/>
    <x v="2"/>
    <n v="1"/>
    <x v="2"/>
  </r>
  <r>
    <s v="Szklarska"/>
    <s v="Dominika"/>
    <d v="1981-10-02T00:00:00"/>
    <x v="2"/>
    <n v="1"/>
    <x v="0"/>
  </r>
  <r>
    <s v="Bolkowski"/>
    <s v="Jan"/>
    <d v="1989-02-06T00:00:00"/>
    <x v="3"/>
    <n v="1"/>
    <x v="4"/>
  </r>
  <r>
    <s v="Barszcz"/>
    <s v="Patryk"/>
    <d v="1980-05-20T00:00:00"/>
    <x v="2"/>
    <n v="1"/>
    <x v="2"/>
  </r>
  <r>
    <s v="Kot"/>
    <s v="Maciej"/>
    <d v="1948-08-27T00:00:00"/>
    <x v="3"/>
    <n v="1"/>
    <x v="8"/>
  </r>
  <r>
    <s v="Junak"/>
    <s v="Roxana"/>
    <d v="1978-03-31T00:00:00"/>
    <x v="0"/>
    <n v="1"/>
    <x v="5"/>
  </r>
  <r>
    <s v="Setniewska"/>
    <s v="Wiktoria"/>
    <d v="1957-11-30T00:00:00"/>
    <x v="3"/>
    <n v="1"/>
    <x v="3"/>
  </r>
  <r>
    <s v="Hajkiewicz"/>
    <s v="Justyna"/>
    <d v="1949-10-12T00:00:00"/>
    <x v="2"/>
    <n v="1"/>
    <x v="0"/>
  </r>
  <r>
    <s v="Balcerzak"/>
    <s v="Ilona"/>
    <d v="1956-06-24T00:00:00"/>
    <x v="0"/>
    <n v="1"/>
    <x v="6"/>
  </r>
  <r>
    <s v="Litewka"/>
    <s v="Maciej"/>
    <d v="1994-01-30T00:00:00"/>
    <x v="2"/>
    <n v="1"/>
    <x v="9"/>
  </r>
  <r>
    <s v="Kotala"/>
    <s v="Anna"/>
    <d v="1970-01-14T00:00:00"/>
    <x v="0"/>
    <n v="1"/>
    <x v="9"/>
  </r>
  <r>
    <s v="Aronowska"/>
    <s v="Halina"/>
    <d v="1980-05-09T00:00:00"/>
    <x v="2"/>
    <n v="1"/>
    <x v="2"/>
  </r>
  <r>
    <s v="Katowicka"/>
    <s v="Dorota"/>
    <d v="1959-06-03T00:00:00"/>
    <x v="0"/>
    <n v="1"/>
    <x v="6"/>
  </r>
  <r>
    <s v="Bitner"/>
    <s v="Halina"/>
    <d v="1955-12-13T00:00:00"/>
    <x v="2"/>
    <n v="1"/>
    <x v="7"/>
  </r>
  <r>
    <s v="Sochacki"/>
    <s v="Marcin"/>
    <d v="1967-01-03T00:00:00"/>
    <x v="2"/>
    <n v="1"/>
    <x v="9"/>
  </r>
  <r>
    <s v="Skrok"/>
    <s v="Arkadiusz"/>
    <d v="1973-04-19T00:00:00"/>
    <x v="0"/>
    <n v="1"/>
    <x v="11"/>
  </r>
  <r>
    <s v="Bartosiak"/>
    <s v="Kazimiera"/>
    <d v="1948-05-15T00:00:00"/>
    <x v="2"/>
    <n v="1"/>
    <x v="2"/>
  </r>
  <r>
    <s v="Siedlecka"/>
    <s v="Rozalia"/>
    <d v="1947-08-03T00:00:00"/>
    <x v="2"/>
    <n v="1"/>
    <x v="8"/>
  </r>
  <r>
    <s v="Muchewicz"/>
    <s v="Piotr"/>
    <d v="1946-06-23T00:00:00"/>
    <x v="0"/>
    <n v="1"/>
    <x v="6"/>
  </r>
  <r>
    <s v="Pilipczuk"/>
    <s v="Mariusz"/>
    <d v="1992-06-24T00:00:00"/>
    <x v="3"/>
    <n v="1"/>
    <x v="6"/>
  </r>
  <r>
    <s v="Krakowska"/>
    <s v="Paulina"/>
    <d v="1992-10-08T00:00:00"/>
    <x v="0"/>
    <n v="1"/>
    <x v="0"/>
  </r>
  <r>
    <s v="Bielun"/>
    <s v="Urszula"/>
    <d v="1983-07-01T00:00:00"/>
    <x v="1"/>
    <n v="1"/>
    <x v="10"/>
  </r>
  <r>
    <s v="Grzeskowiak"/>
    <s v="Szymon"/>
    <d v="1960-06-23T00:00:00"/>
    <x v="1"/>
    <n v="1"/>
    <x v="6"/>
  </r>
  <r>
    <s v="Karpek"/>
    <s v="Paulina"/>
    <d v="1976-06-27T00:00:00"/>
    <x v="0"/>
    <n v="1"/>
    <x v="6"/>
  </r>
  <r>
    <s v="Kowal"/>
    <s v="Ewa"/>
    <d v="1965-01-20T00:00:00"/>
    <x v="2"/>
    <n v="1"/>
    <x v="9"/>
  </r>
  <r>
    <s v="Augustyn"/>
    <s v="Zofia"/>
    <d v="1968-11-16T00:00:00"/>
    <x v="0"/>
    <n v="1"/>
    <x v="3"/>
  </r>
  <r>
    <s v="Filipczuk"/>
    <s v="Paulina"/>
    <d v="1967-12-18T00:00:00"/>
    <x v="2"/>
    <n v="1"/>
    <x v="7"/>
  </r>
  <r>
    <s v="Miklas"/>
    <s v="Maciej"/>
    <d v="1991-06-09T00:00:00"/>
    <x v="1"/>
    <n v="1"/>
    <x v="6"/>
  </r>
  <r>
    <s v="Vasina"/>
    <s v="Adam"/>
    <d v="1995-04-06T00:00:00"/>
    <x v="1"/>
    <n v="1"/>
    <x v="11"/>
  </r>
  <r>
    <s v="Bydgoska"/>
    <s v="Inga"/>
    <d v="1955-10-12T00:00:00"/>
    <x v="2"/>
    <n v="1"/>
    <x v="0"/>
  </r>
  <r>
    <s v="Banasiewicz"/>
    <s v="Beata"/>
    <d v="1969-08-01T00:00:00"/>
    <x v="2"/>
    <n v="1"/>
    <x v="8"/>
  </r>
  <r>
    <s v="Fryziel"/>
    <s v="Daria"/>
    <d v="1958-12-29T00:00:00"/>
    <x v="2"/>
    <n v="1"/>
    <x v="7"/>
  </r>
  <r>
    <s v="Bedka"/>
    <s v="Justyna"/>
    <d v="1985-07-04T00:00:00"/>
    <x v="1"/>
    <n v="1"/>
    <x v="10"/>
  </r>
  <r>
    <s v="Banaszczyk"/>
    <s v="Barbara"/>
    <d v="1977-12-13T00:00:00"/>
    <x v="2"/>
    <n v="1"/>
    <x v="7"/>
  </r>
  <r>
    <s v="Ptaszek"/>
    <s v="Janusz"/>
    <d v="1993-11-14T00:00:00"/>
    <x v="2"/>
    <n v="1"/>
    <x v="3"/>
  </r>
  <r>
    <s v="Rey"/>
    <s v="Tadeusz"/>
    <d v="1968-05-14T00:00:00"/>
    <x v="0"/>
    <n v="1"/>
    <x v="2"/>
  </r>
  <r>
    <s v="Zeller"/>
    <s v="Teresa"/>
    <d v="1951-06-08T00:00:00"/>
    <x v="1"/>
    <n v="1"/>
    <x v="6"/>
  </r>
  <r>
    <s v="Majcherczyk"/>
    <s v="Maciej"/>
    <d v="1975-08-05T00:00:00"/>
    <x v="1"/>
    <n v="1"/>
    <x v="8"/>
  </r>
  <r>
    <s v="Grabicka"/>
    <s v="Grazyna"/>
    <d v="1971-05-18T00:00:00"/>
    <x v="2"/>
    <n v="1"/>
    <x v="2"/>
  </r>
  <r>
    <s v="Praska"/>
    <s v="Anna"/>
    <d v="1950-01-22T00:00:00"/>
    <x v="0"/>
    <n v="1"/>
    <x v="9"/>
  </r>
  <r>
    <s v="Jakus"/>
    <s v="Piotr"/>
    <d v="1992-04-02T00:00:00"/>
    <x v="2"/>
    <n v="1"/>
    <x v="11"/>
  </r>
  <r>
    <s v="Grdulska"/>
    <s v="Danuta"/>
    <d v="1969-07-20T00:00:00"/>
    <x v="2"/>
    <n v="1"/>
    <x v="10"/>
  </r>
  <r>
    <s v="Badowski"/>
    <s v="Karol"/>
    <d v="1959-08-07T00:00:00"/>
    <x v="0"/>
    <n v="1"/>
    <x v="8"/>
  </r>
  <r>
    <s v="Majkut"/>
    <s v="Maciej"/>
    <d v="1972-07-10T00:00:00"/>
    <x v="0"/>
    <n v="1"/>
    <x v="10"/>
  </r>
  <r>
    <s v="Cabaj"/>
    <s v="Martyna"/>
    <d v="1979-02-11T00:00:00"/>
    <x v="1"/>
    <n v="1"/>
    <x v="4"/>
  </r>
  <r>
    <s v="Malecka"/>
    <s v="Stefania"/>
    <d v="1991-08-04T00:00:00"/>
    <x v="2"/>
    <n v="1"/>
    <x v="8"/>
  </r>
  <r>
    <s v="Gagatek"/>
    <s v="Stefan"/>
    <d v="1967-03-08T00:00:00"/>
    <x v="2"/>
    <n v="1"/>
    <x v="5"/>
  </r>
  <r>
    <s v="Otwocka"/>
    <s v="Ewelia"/>
    <d v="1976-08-20T00:00:00"/>
    <x v="0"/>
    <n v="1"/>
    <x v="8"/>
  </r>
  <r>
    <s v="Pleszewska"/>
    <s v="Krystyna"/>
    <d v="1972-02-06T00:00:00"/>
    <x v="3"/>
    <n v="1"/>
    <x v="4"/>
  </r>
  <r>
    <s v="Sabatowicz"/>
    <s v="Szymon"/>
    <d v="1985-02-17T00:00:00"/>
    <x v="2"/>
    <n v="1"/>
    <x v="4"/>
  </r>
  <r>
    <s v="Magiera"/>
    <s v="Robert"/>
    <d v="1971-06-28T00:00:00"/>
    <x v="3"/>
    <n v="1"/>
    <x v="6"/>
  </r>
  <r>
    <s v="Klekotko"/>
    <s v="Justyna"/>
    <d v="1963-09-18T00:00:00"/>
    <x v="0"/>
    <n v="1"/>
    <x v="1"/>
  </r>
  <r>
    <s v="Nowak"/>
    <s v="Damian"/>
    <d v="1990-03-20T00:00:00"/>
    <x v="3"/>
    <n v="1"/>
    <x v="5"/>
  </r>
  <r>
    <s v="Doszko"/>
    <s v="Katarzyna"/>
    <d v="1954-02-04T00:00:00"/>
    <x v="1"/>
    <n v="1"/>
    <x v="4"/>
  </r>
  <r>
    <s v="Rozwalka"/>
    <s v="Wojciech"/>
    <d v="1974-10-22T00:00:00"/>
    <x v="1"/>
    <n v="1"/>
    <x v="0"/>
  </r>
  <r>
    <s v="Aleksandrowicz"/>
    <s v="Krystyna"/>
    <d v="1959-10-15T00:00:00"/>
    <x v="0"/>
    <n v="1"/>
    <x v="0"/>
  </r>
  <r>
    <s v="Kilarski"/>
    <s v="Ewa"/>
    <d v="1957-08-19T00:00:00"/>
    <x v="3"/>
    <n v="1"/>
    <x v="8"/>
  </r>
  <r>
    <s v="Rykowski"/>
    <s v="Roman"/>
    <d v="1985-09-02T00:00:00"/>
    <x v="3"/>
    <n v="1"/>
    <x v="1"/>
  </r>
  <r>
    <s v="Skierniewicka"/>
    <s v="Malwina"/>
    <d v="1947-01-12T00:00:00"/>
    <x v="2"/>
    <n v="1"/>
    <x v="9"/>
  </r>
  <r>
    <s v="Wronka"/>
    <s v="Cezary"/>
    <d v="1988-06-11T00:00:00"/>
    <x v="0"/>
    <n v="1"/>
    <x v="6"/>
  </r>
  <r>
    <s v="Wroniszewski"/>
    <s v="Mieszko"/>
    <d v="1987-10-31T00:00:00"/>
    <x v="2"/>
    <n v="1"/>
    <x v="0"/>
  </r>
  <r>
    <s v="Andrzejewska"/>
    <s v="Barbara"/>
    <d v="1986-12-03T00:00:00"/>
    <x v="0"/>
    <n v="1"/>
    <x v="7"/>
  </r>
  <r>
    <s v="Klimaszewski"/>
    <s v="Krzysztof"/>
    <d v="1951-01-20T00:00:00"/>
    <x v="3"/>
    <n v="1"/>
    <x v="9"/>
  </r>
  <r>
    <s v="Pachnowski"/>
    <s v="Jacek"/>
    <d v="1945-10-24T00:00:00"/>
    <x v="0"/>
    <n v="1"/>
    <x v="0"/>
  </r>
  <r>
    <s v="Klimaszewska"/>
    <s v="Ewa"/>
    <d v="1968-07-17T00:00:00"/>
    <x v="2"/>
    <n v="1"/>
    <x v="10"/>
  </r>
  <r>
    <s v="Malik"/>
    <s v="Jakub"/>
    <d v="1947-06-24T00:00:00"/>
    <x v="0"/>
    <n v="1"/>
    <x v="6"/>
  </r>
  <r>
    <s v="Grzeskowiak"/>
    <s v="Szymon"/>
    <d v="1963-05-26T00:00:00"/>
    <x v="1"/>
    <n v="1"/>
    <x v="2"/>
  </r>
  <r>
    <s v="Lwowska"/>
    <s v="Paulina"/>
    <d v="1946-12-30T00:00:00"/>
    <x v="2"/>
    <n v="1"/>
    <x v="7"/>
  </r>
  <r>
    <s v="Adamowicz"/>
    <s v="Jolanta"/>
    <d v="1966-12-30T00:00:00"/>
    <x v="2"/>
    <n v="1"/>
    <x v="7"/>
  </r>
  <r>
    <s v="Pastuszka"/>
    <s v="Marzena"/>
    <d v="1994-07-08T00:00:00"/>
    <x v="0"/>
    <n v="1"/>
    <x v="10"/>
  </r>
  <r>
    <s v="Kalitowski"/>
    <s v="Marcin"/>
    <d v="1950-04-01T00:00:00"/>
    <x v="0"/>
    <n v="1"/>
    <x v="11"/>
  </r>
  <r>
    <s v="Miller"/>
    <s v="Zbigniew"/>
    <d v="1993-04-10T00:00:00"/>
    <x v="2"/>
    <n v="1"/>
    <x v="11"/>
  </r>
  <r>
    <s v="Bartkiewicz"/>
    <s v="Elwira"/>
    <d v="1947-06-13T00:00:00"/>
    <x v="2"/>
    <n v="1"/>
    <x v="6"/>
  </r>
  <r>
    <s v="Dmochowska"/>
    <s v="Katarzyna"/>
    <d v="1991-11-08T00:00:00"/>
    <x v="3"/>
    <n v="1"/>
    <x v="3"/>
  </r>
  <r>
    <s v="Szostek"/>
    <s v="Krzysztof"/>
    <d v="1966-11-15T00:00:00"/>
    <x v="0"/>
    <n v="1"/>
    <x v="3"/>
  </r>
  <r>
    <s v="Paprocki"/>
    <s v="Konrad"/>
    <d v="1952-11-09T00:00:00"/>
    <x v="3"/>
    <n v="1"/>
    <x v="3"/>
  </r>
  <r>
    <s v="Holmes"/>
    <s v="Barbara"/>
    <d v="1972-11-23T00:00:00"/>
    <x v="2"/>
    <n v="1"/>
    <x v="3"/>
  </r>
  <r>
    <s v="Kozar"/>
    <s v="Robert"/>
    <d v="1959-12-13T00:00:00"/>
    <x v="2"/>
    <n v="1"/>
    <x v="7"/>
  </r>
  <r>
    <s v="Bednarska"/>
    <s v="Karolina"/>
    <d v="1995-06-15T00:00:00"/>
    <x v="2"/>
    <n v="1"/>
    <x v="6"/>
  </r>
  <r>
    <s v="Piotrkowska"/>
    <s v="Zuzanna"/>
    <d v="1953-12-19T00:00:00"/>
    <x v="2"/>
    <n v="1"/>
    <x v="7"/>
  </r>
  <r>
    <s v="Antos"/>
    <s v="Karolina"/>
    <d v="1976-05-13T00:00:00"/>
    <x v="0"/>
    <n v="1"/>
    <x v="2"/>
  </r>
  <r>
    <s v="Kumur"/>
    <s v="Genowefa"/>
    <d v="1977-04-11T00:00:00"/>
    <x v="2"/>
    <n v="1"/>
    <x v="11"/>
  </r>
  <r>
    <s v="Wilczko"/>
    <s v="Adrian"/>
    <d v="1982-01-03T00:00:00"/>
    <x v="1"/>
    <n v="1"/>
    <x v="9"/>
  </r>
  <r>
    <s v="Bugajski"/>
    <s v="Jan"/>
    <d v="1963-04-10T00:00:00"/>
    <x v="2"/>
    <n v="1"/>
    <x v="11"/>
  </r>
  <r>
    <s v="Florczuk"/>
    <s v="Katarzyna"/>
    <d v="1967-12-02T00:00:00"/>
    <x v="2"/>
    <n v="1"/>
    <x v="7"/>
  </r>
  <r>
    <s v="Bielec"/>
    <s v="Maria"/>
    <d v="1948-03-09T00:00:00"/>
    <x v="3"/>
    <n v="1"/>
    <x v="5"/>
  </r>
  <r>
    <s v="Busz"/>
    <s v="Jan"/>
    <d v="1958-01-14T00:00:00"/>
    <x v="1"/>
    <n v="1"/>
    <x v="9"/>
  </r>
  <r>
    <s v="Balicka"/>
    <s v="Anna"/>
    <d v="1981-10-20T00:00:00"/>
    <x v="2"/>
    <n v="1"/>
    <x v="0"/>
  </r>
  <r>
    <s v="Badowska"/>
    <s v="Danuta"/>
    <d v="1953-10-27T00:00:00"/>
    <x v="0"/>
    <n v="1"/>
    <x v="0"/>
  </r>
  <r>
    <s v="Labryga"/>
    <s v="Piotr"/>
    <d v="1961-08-21T00:00:00"/>
    <x v="2"/>
    <n v="1"/>
    <x v="8"/>
  </r>
  <r>
    <s v="Barcik"/>
    <s v="Barbara"/>
    <d v="1969-05-09T00:00:00"/>
    <x v="2"/>
    <n v="1"/>
    <x v="2"/>
  </r>
  <r>
    <s v="Ksel"/>
    <s v="Krzysztof"/>
    <d v="1955-04-02T00:00:00"/>
    <x v="3"/>
    <n v="1"/>
    <x v="11"/>
  </r>
  <r>
    <s v="Skrzypek"/>
    <s v="Bartosz"/>
    <d v="1952-05-27T00:00:00"/>
    <x v="2"/>
    <n v="1"/>
    <x v="2"/>
  </r>
  <r>
    <s v="Konstantinova"/>
    <s v="Alexandra"/>
    <d v="1949-09-06T00:00:00"/>
    <x v="2"/>
    <n v="1"/>
    <x v="1"/>
  </r>
  <r>
    <s v="Kowalska"/>
    <s v="Karolina"/>
    <d v="1971-08-01T00:00:00"/>
    <x v="0"/>
    <n v="1"/>
    <x v="8"/>
  </r>
  <r>
    <s v="Wojtkowiak"/>
    <s v="Marcin"/>
    <d v="1984-04-26T00:00:00"/>
    <x v="3"/>
    <n v="1"/>
    <x v="11"/>
  </r>
  <r>
    <s v="Jurecka"/>
    <s v="Kinga"/>
    <d v="1967-05-31T00:00:00"/>
    <x v="2"/>
    <n v="1"/>
    <x v="2"/>
  </r>
  <r>
    <s v="Popowski"/>
    <s v="Adam"/>
    <d v="1987-02-10T00:00:00"/>
    <x v="0"/>
    <n v="1"/>
    <x v="4"/>
  </r>
  <r>
    <s v="Pietrzyk"/>
    <s v="Anita"/>
    <d v="1993-08-20T00:00:00"/>
    <x v="2"/>
    <n v="1"/>
    <x v="8"/>
  </r>
  <r>
    <s v="Sieduszewski"/>
    <s v="Piotr"/>
    <d v="1974-02-19T00:00:00"/>
    <x v="1"/>
    <n v="1"/>
    <x v="4"/>
  </r>
  <r>
    <s v="Pryk"/>
    <s v="Tymon"/>
    <d v="1949-06-04T00:00:00"/>
    <x v="1"/>
    <n v="1"/>
    <x v="6"/>
  </r>
  <r>
    <s v="Maj"/>
    <s v="Maciej"/>
    <d v="1974-01-30T00:00:00"/>
    <x v="2"/>
    <n v="1"/>
    <x v="9"/>
  </r>
  <r>
    <s v="Marciszewski"/>
    <s v="Roman"/>
    <d v="1984-12-23T00:00:00"/>
    <x v="0"/>
    <n v="1"/>
    <x v="7"/>
  </r>
  <r>
    <s v="Adamski"/>
    <s v="Jerzy"/>
    <d v="1995-07-13T00:00:00"/>
    <x v="2"/>
    <n v="1"/>
    <x v="10"/>
  </r>
  <r>
    <s v="Albert"/>
    <s v="Jerzy"/>
    <d v="1960-07-04T00:00:00"/>
    <x v="0"/>
    <n v="1"/>
    <x v="10"/>
  </r>
  <r>
    <s v="Polkowicka"/>
    <s v="Dominika"/>
    <d v="1944-07-14T00:00:00"/>
    <x v="2"/>
    <n v="1"/>
    <x v="10"/>
  </r>
  <r>
    <s v="Cieplik"/>
    <s v="Marta"/>
    <d v="1987-11-22T00:00:00"/>
    <x v="2"/>
    <n v="1"/>
    <x v="3"/>
  </r>
  <r>
    <s v="Parczewska"/>
    <s v="Malwina"/>
    <d v="1971-03-04T00:00:00"/>
    <x v="1"/>
    <n v="1"/>
    <x v="5"/>
  </r>
  <r>
    <s v="Pisarska"/>
    <s v="Alicja"/>
    <d v="1990-06-16T00:00:00"/>
    <x v="2"/>
    <n v="1"/>
    <x v="6"/>
  </r>
  <r>
    <s v="Basiak"/>
    <s v="Anna"/>
    <d v="1983-12-21T00:00:00"/>
    <x v="1"/>
    <n v="1"/>
    <x v="7"/>
  </r>
  <r>
    <s v="Janicka"/>
    <s v="Paulina"/>
    <d v="1969-02-09T00:00:00"/>
    <x v="2"/>
    <n v="1"/>
    <x v="4"/>
  </r>
  <r>
    <s v="Engel"/>
    <s v="Anna"/>
    <d v="1975-09-02T00:00:00"/>
    <x v="2"/>
    <n v="1"/>
    <x v="1"/>
  </r>
  <r>
    <s v="Plichta"/>
    <s v="Robert"/>
    <d v="1970-03-17T00:00:00"/>
    <x v="2"/>
    <n v="1"/>
    <x v="5"/>
  </r>
  <r>
    <s v="Barszczewska"/>
    <s v="Cecylia"/>
    <d v="1975-10-16T00:00:00"/>
    <x v="0"/>
    <n v="1"/>
    <x v="0"/>
  </r>
  <r>
    <s v="Szklarska"/>
    <s v="Tekla"/>
    <d v="1989-09-14T00:00:00"/>
    <x v="1"/>
    <n v="1"/>
    <x v="1"/>
  </r>
  <r>
    <s v="Aleksandrowicz"/>
    <s v="Barbara"/>
    <d v="1972-03-22T00:00:00"/>
    <x v="1"/>
    <n v="1"/>
    <x v="5"/>
  </r>
  <r>
    <s v="Kuc"/>
    <s v="Danuta"/>
    <d v="1958-11-19T00:00:00"/>
    <x v="0"/>
    <n v="1"/>
    <x v="3"/>
  </r>
  <r>
    <s v="Kogut"/>
    <s v="Magdalena"/>
    <d v="1989-10-09T00:00:00"/>
    <x v="0"/>
    <n v="1"/>
    <x v="0"/>
  </r>
  <r>
    <s v="Sopocka"/>
    <s v="Olivia"/>
    <d v="1966-07-15T00:00:00"/>
    <x v="0"/>
    <n v="1"/>
    <x v="10"/>
  </r>
  <r>
    <s v="Berezowska"/>
    <s v="Anita"/>
    <d v="1984-03-06T00:00:00"/>
    <x v="1"/>
    <n v="1"/>
    <x v="5"/>
  </r>
  <r>
    <s v="Walczak"/>
    <s v="Maciej"/>
    <d v="1954-05-09T00:00:00"/>
    <x v="2"/>
    <n v="1"/>
    <x v="2"/>
  </r>
  <r>
    <s v="Guzik"/>
    <s v="Anna"/>
    <d v="1988-01-05T00:00:00"/>
    <x v="2"/>
    <n v="1"/>
    <x v="9"/>
  </r>
  <r>
    <s v="Modzelewski"/>
    <s v="Mateusz"/>
    <d v="1949-01-06T00:00:00"/>
    <x v="2"/>
    <n v="1"/>
    <x v="9"/>
  </r>
  <r>
    <s v="Dudek"/>
    <s v="Marzena"/>
    <d v="1954-11-29T00:00:00"/>
    <x v="2"/>
    <n v="1"/>
    <x v="3"/>
  </r>
  <r>
    <s v="Banach"/>
    <s v="Leon"/>
    <d v="1984-06-30T00:00:00"/>
    <x v="1"/>
    <n v="1"/>
    <x v="6"/>
  </r>
  <r>
    <s v="Klasz"/>
    <s v="Marcin"/>
    <d v="1961-06-03T00:00:00"/>
    <x v="0"/>
    <n v="1"/>
    <x v="6"/>
  </r>
  <r>
    <s v="Banasik"/>
    <s v="Irena"/>
    <d v="1946-09-03T00:00:00"/>
    <x v="2"/>
    <n v="1"/>
    <x v="1"/>
  </r>
  <r>
    <s v="Kisiel"/>
    <s v="Dawid"/>
    <d v="1967-09-17T00:00:00"/>
    <x v="0"/>
    <n v="1"/>
    <x v="1"/>
  </r>
  <r>
    <s v="Geldner"/>
    <s v="Magdalena"/>
    <d v="1950-11-22T00:00:00"/>
    <x v="0"/>
    <n v="1"/>
    <x v="3"/>
  </r>
  <r>
    <s v="Rygielski"/>
    <s v="Maciej"/>
    <d v="1956-09-29T00:00:00"/>
    <x v="2"/>
    <n v="1"/>
    <x v="1"/>
  </r>
  <r>
    <s v="Ossowski"/>
    <s v="Karol"/>
    <d v="1964-01-25T00:00:00"/>
    <x v="0"/>
    <n v="1"/>
    <x v="9"/>
  </r>
  <r>
    <s v="Kisielewska"/>
    <s v="Greta"/>
    <d v="1946-10-09T00:00:00"/>
    <x v="0"/>
    <n v="1"/>
    <x v="0"/>
  </r>
  <r>
    <s v="Nyski"/>
    <s v="Piotr"/>
    <d v="1983-06-14T00:00:00"/>
    <x v="2"/>
    <n v="1"/>
    <x v="6"/>
  </r>
  <r>
    <s v="Kopec"/>
    <s v="Anna"/>
    <d v="1956-07-15T00:00:00"/>
    <x v="2"/>
    <n v="1"/>
    <x v="10"/>
  </r>
  <r>
    <s v="Sznyrowska"/>
    <s v="Wiktoria"/>
    <d v="1989-03-13T00:00:00"/>
    <x v="2"/>
    <n v="1"/>
    <x v="5"/>
  </r>
  <r>
    <s v="Tichoniuk"/>
    <s v="Marcin"/>
    <d v="1949-12-01T00:00:00"/>
    <x v="2"/>
    <n v="1"/>
    <x v="7"/>
  </r>
  <r>
    <s v="Dul"/>
    <s v="Dominika"/>
    <d v="1966-04-28T00:00:00"/>
    <x v="0"/>
    <n v="1"/>
    <x v="11"/>
  </r>
  <r>
    <s v="Grzegorczyk"/>
    <s v="Marta"/>
    <d v="1974-09-27T00:00:00"/>
    <x v="0"/>
    <n v="1"/>
    <x v="1"/>
  </r>
  <r>
    <s v="Grzywacz"/>
    <s v="Wanda"/>
    <d v="1950-05-15T00:00:00"/>
    <x v="2"/>
    <n v="1"/>
    <x v="2"/>
  </r>
  <r>
    <s v="Banach"/>
    <s v="Dorota"/>
    <d v="1994-03-07T00:00:00"/>
    <x v="2"/>
    <n v="1"/>
    <x v="5"/>
  </r>
  <r>
    <s v="Legnicka"/>
    <s v="Karina"/>
    <d v="1958-11-24T00:00:00"/>
    <x v="2"/>
    <n v="1"/>
    <x v="3"/>
  </r>
  <r>
    <s v="Barabasz"/>
    <s v="Krystyna"/>
    <d v="1986-12-03T00:00:00"/>
    <x v="0"/>
    <n v="1"/>
    <x v="7"/>
  </r>
  <r>
    <s v="Borowska"/>
    <s v="Ewelina"/>
    <d v="1993-09-23T00:00:00"/>
    <x v="0"/>
    <n v="1"/>
    <x v="1"/>
  </r>
  <r>
    <s v="Cedro"/>
    <s v="Zofia"/>
    <d v="1952-07-08T00:00:00"/>
    <x v="1"/>
    <n v="1"/>
    <x v="10"/>
  </r>
  <r>
    <s v="Sieradzki"/>
    <s v="Piotr"/>
    <d v="1975-01-30T00:00:00"/>
    <x v="2"/>
    <n v="1"/>
    <x v="9"/>
  </r>
  <r>
    <s v="Sar"/>
    <s v="Wojciech"/>
    <d v="1964-10-15T00:00:00"/>
    <x v="2"/>
    <n v="1"/>
    <x v="0"/>
  </r>
  <r>
    <s v="Kordaszewska"/>
    <s v="Magdalena"/>
    <d v="1948-04-26T00:00:00"/>
    <x v="0"/>
    <n v="1"/>
    <x v="11"/>
  </r>
  <r>
    <s v="Bauer"/>
    <s v="Jagoda"/>
    <d v="1969-11-23T00:00:00"/>
    <x v="0"/>
    <n v="1"/>
    <x v="3"/>
  </r>
  <r>
    <s v="Brychcy"/>
    <s v="Agata"/>
    <d v="1995-02-28T00:00:00"/>
    <x v="1"/>
    <n v="1"/>
    <x v="4"/>
  </r>
  <r>
    <s v="Potocki"/>
    <s v="Grzegorz"/>
    <d v="1947-12-30T00:00:00"/>
    <x v="2"/>
    <n v="1"/>
    <x v="7"/>
  </r>
  <r>
    <s v="Kordaszewski"/>
    <s v="Piotr"/>
    <d v="1988-12-05T00:00:00"/>
    <x v="0"/>
    <n v="1"/>
    <x v="7"/>
  </r>
  <r>
    <s v="Wiatrowski"/>
    <s v="Roman"/>
    <d v="1994-07-18T00:00:00"/>
    <x v="2"/>
    <n v="1"/>
    <x v="10"/>
  </r>
  <r>
    <s v="Albert"/>
    <s v="Joanna"/>
    <d v="1978-01-01T00:00:00"/>
    <x v="2"/>
    <n v="1"/>
    <x v="9"/>
  </r>
  <r>
    <s v="Balcer"/>
    <s v="Iwona"/>
    <d v="1989-06-30T00:00:00"/>
    <x v="1"/>
    <n v="1"/>
    <x v="6"/>
  </r>
  <r>
    <s v="Augustowska"/>
    <s v="Irma"/>
    <d v="1974-03-24T00:00:00"/>
    <x v="0"/>
    <n v="1"/>
    <x v="5"/>
  </r>
  <r>
    <s v="Jackowska"/>
    <s v="Maria"/>
    <d v="1980-02-08T00:00:00"/>
    <x v="2"/>
    <n v="1"/>
    <x v="4"/>
  </r>
  <r>
    <s v="Adamczyk"/>
    <s v="Julia"/>
    <d v="1950-06-23T00:00:00"/>
    <x v="0"/>
    <n v="1"/>
    <x v="6"/>
  </r>
  <r>
    <s v="Sosnowiecka"/>
    <s v="Dorota"/>
    <d v="1994-03-13T00:00:00"/>
    <x v="2"/>
    <n v="1"/>
    <x v="5"/>
  </r>
  <r>
    <s v="Henrykowski"/>
    <s v="Kornel"/>
    <d v="1973-01-25T00:00:00"/>
    <x v="2"/>
    <n v="1"/>
    <x v="9"/>
  </r>
  <r>
    <s v="Szklarska"/>
    <s v="Karolina"/>
    <d v="1966-10-11T00:00:00"/>
    <x v="0"/>
    <n v="1"/>
    <x v="0"/>
  </r>
  <r>
    <s v="Podczasiak"/>
    <s v="Jadwiga"/>
    <d v="1960-04-04T00:00:00"/>
    <x v="2"/>
    <n v="1"/>
    <x v="11"/>
  </r>
  <r>
    <s v="Skrzydlowski"/>
    <s v="Dawid"/>
    <d v="1947-02-09T00:00:00"/>
    <x v="1"/>
    <n v="1"/>
    <x v="4"/>
  </r>
  <r>
    <s v="Genewski"/>
    <s v="Andrzej"/>
    <d v="1961-09-23T00:00:00"/>
    <x v="0"/>
    <n v="1"/>
    <x v="1"/>
  </r>
  <r>
    <s v="Bienias"/>
    <s v="Alina"/>
    <d v="1956-09-24T00:00:00"/>
    <x v="2"/>
    <n v="1"/>
    <x v="1"/>
  </r>
  <r>
    <s v="Madrycki"/>
    <s v="Janusz"/>
    <d v="1968-03-03T00:00:00"/>
    <x v="2"/>
    <n v="1"/>
    <x v="5"/>
  </r>
  <r>
    <s v="Opolska"/>
    <s v="Paulina"/>
    <d v="1956-12-19T00:00:00"/>
    <x v="2"/>
    <n v="1"/>
    <x v="7"/>
  </r>
  <r>
    <s v="Barwicka"/>
    <s v="Zofia"/>
    <d v="1982-10-11T00:00:00"/>
    <x v="2"/>
    <n v="1"/>
    <x v="0"/>
  </r>
  <r>
    <s v="Leniak"/>
    <s v="Jacek"/>
    <d v="1958-02-05T00:00:00"/>
    <x v="1"/>
    <n v="1"/>
    <x v="4"/>
  </r>
  <r>
    <s v="Kapanowska"/>
    <s v="Marta"/>
    <d v="1955-04-14T00:00:00"/>
    <x v="0"/>
    <n v="1"/>
    <x v="11"/>
  </r>
  <r>
    <s v="Lech"/>
    <s v="Bartosz"/>
    <d v="1946-12-01T00:00:00"/>
    <x v="0"/>
    <n v="1"/>
    <x v="7"/>
  </r>
  <r>
    <s v="Kaczocha"/>
    <s v="Maciej"/>
    <d v="1989-10-21T00:00:00"/>
    <x v="0"/>
    <n v="1"/>
    <x v="0"/>
  </r>
  <r>
    <s v="Nowak"/>
    <s v="Anna"/>
    <d v="1970-09-28T00:00:00"/>
    <x v="2"/>
    <n v="1"/>
    <x v="1"/>
  </r>
  <r>
    <s v="Kozar"/>
    <s v="Artur"/>
    <d v="1987-09-08T00:00:00"/>
    <x v="2"/>
    <n v="1"/>
    <x v="1"/>
  </r>
  <r>
    <s v="Barszczewska"/>
    <s v="Halina"/>
    <d v="1986-05-24T00:00:00"/>
    <x v="0"/>
    <n v="1"/>
    <x v="2"/>
  </r>
  <r>
    <s v="Bartoszek"/>
    <s v="Justyna"/>
    <d v="1952-06-08T00:00:00"/>
    <x v="0"/>
    <n v="1"/>
    <x v="6"/>
  </r>
  <r>
    <s v="Gawlowska"/>
    <s v="Enrika"/>
    <d v="1960-01-19T00:00:00"/>
    <x v="0"/>
    <n v="1"/>
    <x v="9"/>
  </r>
  <r>
    <s v="Balcerowska"/>
    <s v="Iwona"/>
    <d v="1977-03-03T00:00:00"/>
    <x v="2"/>
    <n v="1"/>
    <x v="5"/>
  </r>
  <r>
    <s v="Nagaj"/>
    <s v="Mieszko"/>
    <d v="1993-11-18T00:00:00"/>
    <x v="2"/>
    <n v="1"/>
    <x v="3"/>
  </r>
  <r>
    <s v="Jakubczyk"/>
    <s v="Agnieszka"/>
    <d v="1967-06-29T00:00:00"/>
    <x v="0"/>
    <n v="1"/>
    <x v="6"/>
  </r>
  <r>
    <s v="Aleksander"/>
    <s v="Barbara"/>
    <d v="1949-04-22T00:00:00"/>
    <x v="0"/>
    <n v="1"/>
    <x v="11"/>
  </r>
  <r>
    <s v="Wiek"/>
    <s v="Jadwiga"/>
    <d v="1972-07-26T00:00:00"/>
    <x v="3"/>
    <n v="1"/>
    <x v="10"/>
  </r>
  <r>
    <s v="Suchocki"/>
    <s v="Andrzej"/>
    <d v="1983-02-21T00:00:00"/>
    <x v="3"/>
    <n v="1"/>
    <x v="4"/>
  </r>
  <r>
    <s v="Augustowska"/>
    <s v="Justyna"/>
    <d v="1946-07-08T00:00:00"/>
    <x v="2"/>
    <n v="1"/>
    <x v="10"/>
  </r>
  <r>
    <s v="Michalik"/>
    <s v="Wojciech"/>
    <d v="1965-07-27T00:00:00"/>
    <x v="2"/>
    <n v="1"/>
    <x v="10"/>
  </r>
  <r>
    <s v="Bandera"/>
    <s v="Ewa"/>
    <d v="1973-07-26T00:00:00"/>
    <x v="2"/>
    <n v="1"/>
    <x v="10"/>
  </r>
  <r>
    <s v="Rybicki"/>
    <s v="Jakub"/>
    <d v="1947-04-11T00:00:00"/>
    <x v="3"/>
    <n v="1"/>
    <x v="11"/>
  </r>
  <r>
    <s v="Lysiak"/>
    <s v="Helena"/>
    <d v="1986-07-19T00:00:00"/>
    <x v="0"/>
    <n v="1"/>
    <x v="10"/>
  </r>
  <r>
    <s v="Balcerek"/>
    <s v="Zofia"/>
    <d v="1958-03-20T00:00:00"/>
    <x v="2"/>
    <n v="1"/>
    <x v="5"/>
  </r>
  <r>
    <s v="Blacharz"/>
    <s v="Krystyna"/>
    <d v="1981-02-05T00:00:00"/>
    <x v="3"/>
    <n v="1"/>
    <x v="4"/>
  </r>
  <r>
    <s v="Augustowska"/>
    <s v="Anna"/>
    <d v="1984-07-12T00:00:00"/>
    <x v="0"/>
    <n v="1"/>
    <x v="10"/>
  </r>
  <r>
    <s v="Kaczorowska"/>
    <s v="Agnieszka"/>
    <d v="1987-05-27T00:00:00"/>
    <x v="2"/>
    <n v="1"/>
    <x v="2"/>
  </r>
  <r>
    <s v="Kisielewski"/>
    <s v="Krystian"/>
    <d v="1964-01-08T00:00:00"/>
    <x v="2"/>
    <n v="1"/>
    <x v="9"/>
  </r>
  <r>
    <s v="Sikora"/>
    <s v="Norbert"/>
    <d v="1987-11-16T00:00:00"/>
    <x v="0"/>
    <n v="1"/>
    <x v="3"/>
  </r>
  <r>
    <s v="Warszawska"/>
    <s v="Rita"/>
    <d v="1961-10-01T00:00:00"/>
    <x v="3"/>
    <n v="1"/>
    <x v="0"/>
  </r>
  <r>
    <s v="Barszczewska"/>
    <s v="Anna"/>
    <d v="1961-08-15T00:00:00"/>
    <x v="2"/>
    <n v="1"/>
    <x v="8"/>
  </r>
  <r>
    <s v="Moskiewski"/>
    <s v="Sebastian"/>
    <d v="1980-10-16T00:00:00"/>
    <x v="0"/>
    <n v="1"/>
    <x v="0"/>
  </r>
  <r>
    <s v="Pogrebniak"/>
    <s v="Jegor"/>
    <d v="1961-04-27T00:00:00"/>
    <x v="2"/>
    <n v="1"/>
    <x v="11"/>
  </r>
  <r>
    <s v="Gates"/>
    <s v="Anna"/>
    <d v="1977-09-26T00:00:00"/>
    <x v="1"/>
    <n v="1"/>
    <x v="1"/>
  </r>
  <r>
    <s v="Zaprawa"/>
    <s v="Marcin"/>
    <d v="1944-06-21T00:00:00"/>
    <x v="0"/>
    <n v="1"/>
    <x v="6"/>
  </r>
  <r>
    <s v="Mazgaj"/>
    <s v="Szymon"/>
    <d v="1989-11-24T00:00:00"/>
    <x v="2"/>
    <n v="1"/>
    <x v="3"/>
  </r>
  <r>
    <s v="Samborski"/>
    <s v="Bartosz"/>
    <d v="1964-05-31T00:00:00"/>
    <x v="0"/>
    <n v="1"/>
    <x v="2"/>
  </r>
  <r>
    <s v="Barcikowska"/>
    <s v="Zyta"/>
    <d v="1977-12-30T00:00:00"/>
    <x v="2"/>
    <n v="1"/>
    <x v="7"/>
  </r>
  <r>
    <s v="Radziejowski"/>
    <s v="Krystian"/>
    <d v="1957-04-10T00:00:00"/>
    <x v="2"/>
    <n v="1"/>
    <x v="11"/>
  </r>
  <r>
    <s v="Baranek"/>
    <s v="Magdalena"/>
    <d v="1993-07-14T00:00:00"/>
    <x v="0"/>
    <n v="1"/>
    <x v="10"/>
  </r>
  <r>
    <s v="Wosiak"/>
    <s v="Roman"/>
    <d v="1988-07-17T00:00:00"/>
    <x v="0"/>
    <n v="1"/>
    <x v="10"/>
  </r>
  <r>
    <s v="Cichawa"/>
    <s v="Dorota"/>
    <d v="1945-07-22T00:00:00"/>
    <x v="2"/>
    <n v="1"/>
    <x v="10"/>
  </r>
  <r>
    <s v="Smutnicki"/>
    <s v="Tomasz"/>
    <d v="1977-04-02T00:00:00"/>
    <x v="2"/>
    <n v="1"/>
    <x v="11"/>
  </r>
  <r>
    <s v="Kotala"/>
    <s v="Dominik"/>
    <d v="1989-05-18T00:00:00"/>
    <x v="3"/>
    <n v="1"/>
    <x v="2"/>
  </r>
  <r>
    <s v="Gralewicz"/>
    <s v="Ewelina"/>
    <d v="1978-05-26T00:00:00"/>
    <x v="3"/>
    <n v="1"/>
    <x v="2"/>
  </r>
  <r>
    <s v="Matczak"/>
    <s v="Piotr"/>
    <d v="1983-04-12T00:00:00"/>
    <x v="2"/>
    <n v="1"/>
    <x v="11"/>
  </r>
  <r>
    <s v="Chorzowska"/>
    <s v="Jadwiga"/>
    <d v="1993-01-02T00:00:00"/>
    <x v="2"/>
    <n v="1"/>
    <x v="9"/>
  </r>
  <r>
    <s v="Grzybek"/>
    <s v="Karolina"/>
    <d v="1973-11-06T00:00:00"/>
    <x v="2"/>
    <n v="1"/>
    <x v="3"/>
  </r>
  <r>
    <s v="Bartel"/>
    <s v="Ewa"/>
    <d v="1958-06-03T00:00:00"/>
    <x v="2"/>
    <n v="1"/>
    <x v="6"/>
  </r>
  <r>
    <s v="Kosaty"/>
    <s v="Marek"/>
    <d v="1968-11-08T00:00:00"/>
    <x v="0"/>
    <n v="1"/>
    <x v="3"/>
  </r>
  <r>
    <s v="Pietkiewicz"/>
    <s v="Piotr"/>
    <d v="1955-09-08T00:00:00"/>
    <x v="2"/>
    <n v="1"/>
    <x v="1"/>
  </r>
  <r>
    <s v="Alot"/>
    <s v="Zofia"/>
    <d v="1943-12-05T00:00:00"/>
    <x v="0"/>
    <n v="1"/>
    <x v="7"/>
  </r>
  <r>
    <s v="Glazik"/>
    <s v="Paulina"/>
    <d v="1950-11-01T00:00:00"/>
    <x v="2"/>
    <n v="1"/>
    <x v="3"/>
  </r>
  <r>
    <s v="Parczewska"/>
    <s v="Kazimiera"/>
    <d v="1993-01-07T00:00:00"/>
    <x v="2"/>
    <n v="1"/>
    <x v="9"/>
  </r>
  <r>
    <s v="Barczuk"/>
    <s v="Maja"/>
    <d v="1984-02-08T00:00:00"/>
    <x v="2"/>
    <n v="1"/>
    <x v="4"/>
  </r>
  <r>
    <s v="Szkutnik"/>
    <s v="Bartosz"/>
    <d v="1961-11-19T00:00:00"/>
    <x v="1"/>
    <n v="1"/>
    <x v="3"/>
  </r>
  <r>
    <s v="Podstawa"/>
    <s v="Jadwiga"/>
    <d v="1952-05-09T00:00:00"/>
    <x v="2"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ED595-C426-44A9-8B2F-07E45E616CF6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6" firstHeaderRow="1" firstDataRow="1" firstDataCol="1"/>
  <pivotFields count="6">
    <pivotField showAll="0"/>
    <pivotField showAll="0"/>
    <pivotField numFmtId="14" showAll="0"/>
    <pivotField showAll="0">
      <items count="5">
        <item x="2"/>
        <item x="3"/>
        <item x="0"/>
        <item x="1"/>
        <item t="default"/>
      </items>
    </pivotField>
    <pivotField dataField="1" showAll="0"/>
    <pivotField axis="axisRow" showAll="0">
      <items count="13">
        <item x="9"/>
        <item x="4"/>
        <item x="5"/>
        <item x="11"/>
        <item x="2"/>
        <item x="6"/>
        <item x="10"/>
        <item x="8"/>
        <item x="1"/>
        <item x="0"/>
        <item x="3"/>
        <item x="7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Kolumna1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7B1F453-4C2A-4CE9-8E25-C0844D032499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10369F0-6C36-474F-9C3F-857A69BA321B}" autoFormatId="16" applyNumberFormats="0" applyBorderFormats="0" applyFontFormats="0" applyPatternFormats="0" applyAlignmentFormats="0" applyWidthHeightFormats="0">
  <queryTableRefresh nextId="10" unboundColumnsRight="4">
    <queryTableFields count="8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33215B-A3F2-46FF-9C2C-EA88C6DD25AD}" autoFormatId="16" applyNumberFormats="0" applyBorderFormats="0" applyFontFormats="0" applyPatternFormats="0" applyAlignmentFormats="0" applyWidthHeightFormats="0">
  <queryTableRefresh nextId="5">
    <queryTableFields count="4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E0D0A80-F763-4666-AAB6-9652FC52DEFF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EAECBA-219C-4E61-B5A4-B4A4561FB6FC}" name="ubezpieczenia4" displayName="ubezpieczenia4" ref="A1:E332" tableType="queryTable" totalsRowShown="0">
  <autoFilter ref="A1:E332" xr:uid="{C1EAECBA-219C-4E61-B5A4-B4A4561FB6FC}"/>
  <sortState xmlns:xlrd2="http://schemas.microsoft.com/office/spreadsheetml/2017/richdata2" ref="A2:D332">
    <sortCondition ref="D1:D332"/>
  </sortState>
  <tableColumns count="5">
    <tableColumn id="1" xr3:uid="{6491F7C0-C3AC-49D5-B189-A7CCDE488ABA}" uniqueName="1" name="Nazwisko" queryTableFieldId="1" dataDxfId="19"/>
    <tableColumn id="2" xr3:uid="{B57370A9-38B8-4365-92ED-DA4CF158EE65}" uniqueName="2" name="Imie" queryTableFieldId="2" dataDxfId="18"/>
    <tableColumn id="3" xr3:uid="{82BF456E-81DD-4A35-B46C-ED152FAB3C8B}" uniqueName="3" name="Data_urodz" queryTableFieldId="3" dataDxfId="17"/>
    <tableColumn id="4" xr3:uid="{A26AE096-0823-4655-945D-0A228156921D}" uniqueName="4" name="Miejsce_zamieszkania" queryTableFieldId="4" dataDxfId="16"/>
    <tableColumn id="6" xr3:uid="{3D417F69-78EC-4086-805A-4A3D5FDAD329}" uniqueName="6" name="Kolumna1" queryTableFieldId="6" dataDxfId="15">
      <calculatedColumnFormula>IF(RIGHT(ubezpieczenia4[[#This Row],[Imie]],1)="a",1,0)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76B41D-FC85-4B5E-91DD-5FF0E6CA8343}" name="ubezpieczenia5" displayName="ubezpieczenia5" ref="A1:H333" tableType="queryTable" totalsRowCount="1">
  <autoFilter ref="A1:H332" xr:uid="{BA76B41D-FC85-4B5E-91DD-5FF0E6CA8343}"/>
  <tableColumns count="8">
    <tableColumn id="1" xr3:uid="{D662DF9C-A548-4C87-A781-6ABE193A756C}" uniqueName="1" name="Nazwisko" queryTableFieldId="1" dataDxfId="14" totalsRowDxfId="6"/>
    <tableColumn id="2" xr3:uid="{6A8E3641-5069-4087-82B2-886B8D6A5B4F}" uniqueName="2" name="Imie" queryTableFieldId="2" dataDxfId="13" totalsRowDxfId="5"/>
    <tableColumn id="3" xr3:uid="{5F8E57E3-48F4-425B-92E1-CE7F8F716DD1}" uniqueName="3" name="Data_urodz" queryTableFieldId="3" dataDxfId="12" totalsRowDxfId="4"/>
    <tableColumn id="4" xr3:uid="{938CE98E-1C6D-4A5E-B037-BE8474BFF1B8}" uniqueName="4" name="Miejsce_zamieszkania" queryTableFieldId="4" dataDxfId="11" totalsRowDxfId="3"/>
    <tableColumn id="6" xr3:uid="{C71F1BD6-48C0-479E-9577-FEE04ECB773C}" uniqueName="6" name="WIEK" queryTableFieldId="6" dataDxfId="10" totalsRowDxfId="2">
      <calculatedColumnFormula>2016-YEAR(ubezpieczenia5[[#This Row],[Data_urodz]])</calculatedColumnFormula>
    </tableColumn>
    <tableColumn id="7" xr3:uid="{FEE90D2E-2EFC-4544-A817-63F27828D6BB}" uniqueName="7" name="przedzial" queryTableFieldId="7" dataDxfId="9" totalsRowDxfId="1">
      <calculatedColumnFormula>IF(ubezpieczenia5[[#This Row],[WIEK]]&lt;=30,1,0)+IF(ubezpieczenia5[[#This Row],[WIEK]]&gt;=31,2,0)*IF(ubezpieczenia5[[#This Row],[WIEK]]&lt;=45,1,0)+IF(ubezpieczenia5[[#This Row],[WIEK]]&gt;=46,3,0)</calculatedColumnFormula>
    </tableColumn>
    <tableColumn id="8" xr3:uid="{16DF7B3A-7401-4252-90A3-C7273D5586D2}" uniqueName="8" name="mezczyzni" totalsRowFunction="custom" queryTableFieldId="8" dataDxfId="8" totalsRowDxfId="0">
      <calculatedColumnFormula>IF(RIGHT(ubezpieczenia5[[#This Row],[Imie]],1)&lt;&gt;"a",1,0)*IF(ubezpieczenia5[[#This Row],[przedzial]]=1,30000*0.001,1)*IF(ubezpieczenia5[[#This Row],[przedzial]]=2,30000*0.0015,1)*IF(ubezpieczenia5[[#This Row],[przedzial]]=3,30000*0.0012)+IF(ubezpieczenia5[[#This Row],[WIEK]]&gt;60,49,0)*IF(RIGHT(ubezpieczenia5[[#This Row],[Imie]],1)&lt;&gt;"a",1,0)</calculatedColumnFormula>
      <totalsRowFormula>SUM(ubezpieczenia5[mezczyzni])</totalsRowFormula>
    </tableColumn>
    <tableColumn id="9" xr3:uid="{0E3BDDE4-88EB-4E68-8F60-6A4FDE6C139C}" uniqueName="9" name="Kolumna1" totalsRowFunction="sum" queryTableFieldId="9" dataDxfId="7">
      <calculatedColumnFormula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3185E4-9646-4313-A256-C385A352946F}" name="ubezpieczenia" displayName="ubezpieczenia" ref="A1:D332" tableType="queryTable" totalsRowShown="0">
  <autoFilter ref="A1:D332" xr:uid="{DB3185E4-9646-4313-A256-C385A352946F}"/>
  <tableColumns count="4">
    <tableColumn id="1" xr3:uid="{F9979D97-B962-4259-88F2-953B3C664FCF}" uniqueName="1" name="Nazwisko" queryTableFieldId="1" dataDxfId="29"/>
    <tableColumn id="2" xr3:uid="{C66B07BA-125E-40F4-8350-47E8478CCE6C}" uniqueName="2" name="Imie" queryTableFieldId="2" dataDxfId="28"/>
    <tableColumn id="3" xr3:uid="{89565FC9-D6BF-4B02-9756-101A52E7F5AC}" uniqueName="3" name="Data_urodz" queryTableFieldId="3" dataDxfId="27"/>
    <tableColumn id="4" xr3:uid="{C300AAD0-1622-4B93-8DBF-34D2B8B1FFA0}" uniqueName="4" name="Miejsce_zamieszkania" queryTableFieldId="4" dataDxfId="2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0D7FF8-F812-4686-A83F-87A5B94B3F55}" name="ubezpieczenia3" displayName="ubezpieczenia3" ref="A1:F332" tableType="queryTable" totalsRowShown="0">
  <autoFilter ref="A1:F332" xr:uid="{EB0D7FF8-F812-4686-A83F-87A5B94B3F55}"/>
  <tableColumns count="6">
    <tableColumn id="1" xr3:uid="{ED800BE2-1805-43D0-97BF-E23F238EDDFC}" uniqueName="1" name="Nazwisko" queryTableFieldId="1" dataDxfId="25"/>
    <tableColumn id="2" xr3:uid="{41EF92C8-65E3-4592-940C-3E717980BBE6}" uniqueName="2" name="Imie" queryTableFieldId="2" dataDxfId="24"/>
    <tableColumn id="3" xr3:uid="{A08ECCAA-DF50-42D5-86DA-8B599A8217B4}" uniqueName="3" name="Data_urodz" queryTableFieldId="3" dataDxfId="23"/>
    <tableColumn id="4" xr3:uid="{CE19B6BD-D041-428F-9247-2577188CDEB6}" uniqueName="4" name="Miejsce_zamieszkania" queryTableFieldId="4" dataDxfId="22"/>
    <tableColumn id="5" xr3:uid="{FECE2CB2-B034-405E-ACC6-F0E0A34F64A2}" uniqueName="5" name="Kolumna1" queryTableFieldId="5" dataDxfId="21"/>
    <tableColumn id="6" xr3:uid="{67D0F7AA-0C9E-4B57-88E1-05C74E506AE8}" uniqueName="6" name="Kolumna2" queryTableFieldId="6" dataDxfId="20">
      <calculatedColumnFormula>MONTH(ubezpieczenia3[[#This Row],[Data_urodz]])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93D34-E966-4008-BB24-D3962B14FFEF}">
  <dimension ref="A3:B16"/>
  <sheetViews>
    <sheetView workbookViewId="0">
      <selection activeCell="E32" sqref="E32"/>
    </sheetView>
  </sheetViews>
  <sheetFormatPr defaultRowHeight="15" x14ac:dyDescent="0.25"/>
  <cols>
    <col min="1" max="1" width="17.7109375" bestFit="1" customWidth="1"/>
    <col min="2" max="2" width="16.5703125" bestFit="1" customWidth="1"/>
  </cols>
  <sheetData>
    <row r="3" spans="1:2" x14ac:dyDescent="0.25">
      <c r="A3" s="5" t="s">
        <v>434</v>
      </c>
      <c r="B3" t="s">
        <v>436</v>
      </c>
    </row>
    <row r="4" spans="1:2" x14ac:dyDescent="0.25">
      <c r="A4" s="6">
        <v>1</v>
      </c>
      <c r="B4" s="1">
        <v>26</v>
      </c>
    </row>
    <row r="5" spans="1:2" x14ac:dyDescent="0.25">
      <c r="A5" s="6">
        <v>2</v>
      </c>
      <c r="B5" s="1">
        <v>22</v>
      </c>
    </row>
    <row r="6" spans="1:2" x14ac:dyDescent="0.25">
      <c r="A6" s="6">
        <v>3</v>
      </c>
      <c r="B6" s="1">
        <v>30</v>
      </c>
    </row>
    <row r="7" spans="1:2" x14ac:dyDescent="0.25">
      <c r="A7" s="6">
        <v>4</v>
      </c>
      <c r="B7" s="1">
        <v>27</v>
      </c>
    </row>
    <row r="8" spans="1:2" x14ac:dyDescent="0.25">
      <c r="A8" s="6">
        <v>5</v>
      </c>
      <c r="B8" s="1">
        <v>25</v>
      </c>
    </row>
    <row r="9" spans="1:2" x14ac:dyDescent="0.25">
      <c r="A9" s="6">
        <v>6</v>
      </c>
      <c r="B9" s="1">
        <v>31</v>
      </c>
    </row>
    <row r="10" spans="1:2" x14ac:dyDescent="0.25">
      <c r="A10" s="6">
        <v>7</v>
      </c>
      <c r="B10" s="1">
        <v>33</v>
      </c>
    </row>
    <row r="11" spans="1:2" x14ac:dyDescent="0.25">
      <c r="A11" s="6">
        <v>8</v>
      </c>
      <c r="B11" s="1">
        <v>19</v>
      </c>
    </row>
    <row r="12" spans="1:2" x14ac:dyDescent="0.25">
      <c r="A12" s="6">
        <v>9</v>
      </c>
      <c r="B12" s="1">
        <v>29</v>
      </c>
    </row>
    <row r="13" spans="1:2" x14ac:dyDescent="0.25">
      <c r="A13" s="6">
        <v>10</v>
      </c>
      <c r="B13" s="1">
        <v>32</v>
      </c>
    </row>
    <row r="14" spans="1:2" x14ac:dyDescent="0.25">
      <c r="A14" s="6">
        <v>11</v>
      </c>
      <c r="B14" s="1">
        <v>28</v>
      </c>
    </row>
    <row r="15" spans="1:2" x14ac:dyDescent="0.25">
      <c r="A15" s="6">
        <v>12</v>
      </c>
      <c r="B15" s="1">
        <v>29</v>
      </c>
    </row>
    <row r="16" spans="1:2" x14ac:dyDescent="0.25">
      <c r="A16" s="6" t="s">
        <v>435</v>
      </c>
      <c r="B16" s="1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8DDE-5ADA-4EAC-84D4-36999CB2272B}">
  <dimension ref="A1:I332"/>
  <sheetViews>
    <sheetView workbookViewId="0">
      <selection activeCell="E2" sqref="E2"/>
    </sheetView>
  </sheetViews>
  <sheetFormatPr defaultRowHeight="15" x14ac:dyDescent="0.25"/>
  <cols>
    <col min="1" max="1" width="14.42578125" customWidth="1"/>
    <col min="2" max="2" width="21.42578125" customWidth="1"/>
    <col min="3" max="3" width="12.7109375" customWidth="1"/>
    <col min="4" max="4" width="27.5703125" customWidth="1"/>
    <col min="8" max="8" width="2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432</v>
      </c>
    </row>
    <row r="2" spans="1:9" x14ac:dyDescent="0.25">
      <c r="A2" s="1" t="s">
        <v>10</v>
      </c>
      <c r="B2" s="1" t="s">
        <v>11</v>
      </c>
      <c r="C2" s="2">
        <v>24753</v>
      </c>
      <c r="D2" s="1" t="s">
        <v>12</v>
      </c>
      <c r="E2" s="1">
        <f>IF(RIGHT(ubezpieczenia4[[#This Row],[Imie]],1)="a",1,0)</f>
        <v>1</v>
      </c>
      <c r="H2" s="8" t="s">
        <v>12</v>
      </c>
      <c r="I2" s="10">
        <v>97</v>
      </c>
    </row>
    <row r="3" spans="1:9" x14ac:dyDescent="0.25">
      <c r="A3" s="1" t="s">
        <v>17</v>
      </c>
      <c r="B3" s="1" t="s">
        <v>18</v>
      </c>
      <c r="C3" s="2">
        <v>31694</v>
      </c>
      <c r="D3" s="1" t="s">
        <v>12</v>
      </c>
      <c r="E3" s="1">
        <f>IF(RIGHT(ubezpieczenia4[[#This Row],[Imie]],1)="a",E2+1,E2)*IF(ubezpieczenia4[[#This Row],[Miejsce_zamieszkania]]=D2,1,0)+IF(ubezpieczenia4[[#This Row],[Miejsce_zamieszkania]]&lt;&gt;D2,1,0)</f>
        <v>1</v>
      </c>
      <c r="H3" s="8" t="s">
        <v>40</v>
      </c>
      <c r="I3" s="10">
        <v>20</v>
      </c>
    </row>
    <row r="4" spans="1:9" x14ac:dyDescent="0.25">
      <c r="A4" s="1" t="s">
        <v>28</v>
      </c>
      <c r="B4" s="1" t="s">
        <v>29</v>
      </c>
      <c r="C4" s="2">
        <v>33321</v>
      </c>
      <c r="D4" s="1" t="s">
        <v>12</v>
      </c>
      <c r="E4" s="1">
        <f>IF(RIGHT(ubezpieczenia4[[#This Row],[Imie]],1)="a",E3+1,E3)*IF(ubezpieczenia4[[#This Row],[Miejsce_zamieszkania]]=D3,1,0)+IF(ubezpieczenia4[[#This Row],[Miejsce_zamieszkania]]&lt;&gt;D3,1,0)</f>
        <v>1</v>
      </c>
      <c r="H4" s="12" t="s">
        <v>6</v>
      </c>
      <c r="I4" s="14">
        <v>59</v>
      </c>
    </row>
    <row r="5" spans="1:9" x14ac:dyDescent="0.25">
      <c r="A5" s="1" t="s">
        <v>30</v>
      </c>
      <c r="B5" s="1" t="s">
        <v>8</v>
      </c>
      <c r="C5" s="2">
        <v>26093</v>
      </c>
      <c r="D5" s="1" t="s">
        <v>12</v>
      </c>
      <c r="E5" s="1">
        <f>IF(RIGHT(ubezpieczenia4[[#This Row],[Imie]],1)="a",E4+1,E4)*IF(ubezpieczenia4[[#This Row],[Miejsce_zamieszkania]]=D4,1,0)+IF(ubezpieczenia4[[#This Row],[Miejsce_zamieszkania]]&lt;&gt;D4,1,0)</f>
        <v>1</v>
      </c>
      <c r="H5" s="8" t="s">
        <v>9</v>
      </c>
      <c r="I5" s="10">
        <v>25</v>
      </c>
    </row>
    <row r="6" spans="1:9" x14ac:dyDescent="0.25">
      <c r="A6" s="1" t="s">
        <v>31</v>
      </c>
      <c r="B6" s="1" t="s">
        <v>32</v>
      </c>
      <c r="C6" s="2">
        <v>17144</v>
      </c>
      <c r="D6" s="1" t="s">
        <v>12</v>
      </c>
      <c r="E6" s="1">
        <f>IF(RIGHT(ubezpieczenia4[[#This Row],[Imie]],1)="a",E5+1,E5)*IF(ubezpieczenia4[[#This Row],[Miejsce_zamieszkania]]=D5,1,0)+IF(ubezpieczenia4[[#This Row],[Miejsce_zamieszkania]]&lt;&gt;D5,1,0)</f>
        <v>1</v>
      </c>
    </row>
    <row r="7" spans="1:9" x14ac:dyDescent="0.25">
      <c r="A7" s="1" t="s">
        <v>33</v>
      </c>
      <c r="B7" s="1" t="s">
        <v>34</v>
      </c>
      <c r="C7" s="2">
        <v>26019</v>
      </c>
      <c r="D7" s="1" t="s">
        <v>12</v>
      </c>
      <c r="E7" s="1">
        <f>IF(RIGHT(ubezpieczenia4[[#This Row],[Imie]],1)="a",E6+1,E6)*IF(ubezpieczenia4[[#This Row],[Miejsce_zamieszkania]]=D6,1,0)+IF(ubezpieczenia4[[#This Row],[Miejsce_zamieszkania]]&lt;&gt;D6,1,0)</f>
        <v>1</v>
      </c>
    </row>
    <row r="8" spans="1:9" x14ac:dyDescent="0.25">
      <c r="A8" s="1" t="s">
        <v>44</v>
      </c>
      <c r="B8" s="1" t="s">
        <v>45</v>
      </c>
      <c r="C8" s="2">
        <v>19872</v>
      </c>
      <c r="D8" s="1" t="s">
        <v>12</v>
      </c>
      <c r="E8" s="1">
        <f>IF(RIGHT(ubezpieczenia4[[#This Row],[Imie]],1)="a",E7+1,E7)*IF(ubezpieczenia4[[#This Row],[Miejsce_zamieszkania]]=D7,1,0)+IF(ubezpieczenia4[[#This Row],[Miejsce_zamieszkania]]&lt;&gt;D7,1,0)</f>
        <v>2</v>
      </c>
    </row>
    <row r="9" spans="1:9" x14ac:dyDescent="0.25">
      <c r="A9" s="1" t="s">
        <v>51</v>
      </c>
      <c r="B9" s="1" t="s">
        <v>52</v>
      </c>
      <c r="C9" s="2">
        <v>30969</v>
      </c>
      <c r="D9" s="1" t="s">
        <v>12</v>
      </c>
      <c r="E9" s="1">
        <f>IF(RIGHT(ubezpieczenia4[[#This Row],[Imie]],1)="a",E8+1,E8)*IF(ubezpieczenia4[[#This Row],[Miejsce_zamieszkania]]=D8,1,0)+IF(ubezpieczenia4[[#This Row],[Miejsce_zamieszkania]]&lt;&gt;D8,1,0)</f>
        <v>3</v>
      </c>
    </row>
    <row r="10" spans="1:9" x14ac:dyDescent="0.25">
      <c r="A10" s="1" t="s">
        <v>53</v>
      </c>
      <c r="B10" s="1" t="s">
        <v>54</v>
      </c>
      <c r="C10" s="2">
        <v>19368</v>
      </c>
      <c r="D10" s="1" t="s">
        <v>12</v>
      </c>
      <c r="E10" s="1">
        <f>IF(RIGHT(ubezpieczenia4[[#This Row],[Imie]],1)="a",E9+1,E9)*IF(ubezpieczenia4[[#This Row],[Miejsce_zamieszkania]]=D9,1,0)+IF(ubezpieczenia4[[#This Row],[Miejsce_zamieszkania]]&lt;&gt;D9,1,0)</f>
        <v>4</v>
      </c>
    </row>
    <row r="11" spans="1:9" x14ac:dyDescent="0.25">
      <c r="A11" s="1" t="s">
        <v>57</v>
      </c>
      <c r="B11" s="1" t="s">
        <v>58</v>
      </c>
      <c r="C11" s="2">
        <v>19851</v>
      </c>
      <c r="D11" s="1" t="s">
        <v>12</v>
      </c>
      <c r="E11" s="1">
        <f>IF(RIGHT(ubezpieczenia4[[#This Row],[Imie]],1)="a",E10+1,E10)*IF(ubezpieczenia4[[#This Row],[Miejsce_zamieszkania]]=D10,1,0)+IF(ubezpieczenia4[[#This Row],[Miejsce_zamieszkania]]&lt;&gt;D10,1,0)</f>
        <v>4</v>
      </c>
    </row>
    <row r="12" spans="1:9" x14ac:dyDescent="0.25">
      <c r="A12" s="1" t="s">
        <v>60</v>
      </c>
      <c r="B12" s="1" t="s">
        <v>11</v>
      </c>
      <c r="C12" s="2">
        <v>25045</v>
      </c>
      <c r="D12" s="1" t="s">
        <v>12</v>
      </c>
      <c r="E12" s="1">
        <f>IF(RIGHT(ubezpieczenia4[[#This Row],[Imie]],1)="a",E11+1,E11)*IF(ubezpieczenia4[[#This Row],[Miejsce_zamieszkania]]=D11,1,0)+IF(ubezpieczenia4[[#This Row],[Miejsce_zamieszkania]]&lt;&gt;D11,1,0)</f>
        <v>5</v>
      </c>
    </row>
    <row r="13" spans="1:9" x14ac:dyDescent="0.25">
      <c r="A13" s="1" t="s">
        <v>61</v>
      </c>
      <c r="B13" s="1" t="s">
        <v>20</v>
      </c>
      <c r="C13" s="2">
        <v>18367</v>
      </c>
      <c r="D13" s="1" t="s">
        <v>12</v>
      </c>
      <c r="E13" s="1">
        <f>IF(RIGHT(ubezpieczenia4[[#This Row],[Imie]],1)="a",E12+1,E12)*IF(ubezpieczenia4[[#This Row],[Miejsce_zamieszkania]]=D12,1,0)+IF(ubezpieczenia4[[#This Row],[Miejsce_zamieszkania]]&lt;&gt;D12,1,0)</f>
        <v>6</v>
      </c>
    </row>
    <row r="14" spans="1:9" x14ac:dyDescent="0.25">
      <c r="A14" s="1" t="s">
        <v>66</v>
      </c>
      <c r="B14" s="1" t="s">
        <v>67</v>
      </c>
      <c r="C14" s="2">
        <v>21633</v>
      </c>
      <c r="D14" s="1" t="s">
        <v>12</v>
      </c>
      <c r="E14" s="1">
        <f>IF(RIGHT(ubezpieczenia4[[#This Row],[Imie]],1)="a",E13+1,E13)*IF(ubezpieczenia4[[#This Row],[Miejsce_zamieszkania]]=D13,1,0)+IF(ubezpieczenia4[[#This Row],[Miejsce_zamieszkania]]&lt;&gt;D13,1,0)</f>
        <v>6</v>
      </c>
    </row>
    <row r="15" spans="1:9" x14ac:dyDescent="0.25">
      <c r="A15" s="1" t="s">
        <v>70</v>
      </c>
      <c r="B15" s="1" t="s">
        <v>39</v>
      </c>
      <c r="C15" s="2">
        <v>22944</v>
      </c>
      <c r="D15" s="1" t="s">
        <v>12</v>
      </c>
      <c r="E15" s="1">
        <f>IF(RIGHT(ubezpieczenia4[[#This Row],[Imie]],1)="a",E14+1,E14)*IF(ubezpieczenia4[[#This Row],[Miejsce_zamieszkania]]=D14,1,0)+IF(ubezpieczenia4[[#This Row],[Miejsce_zamieszkania]]&lt;&gt;D14,1,0)</f>
        <v>7</v>
      </c>
    </row>
    <row r="16" spans="1:9" x14ac:dyDescent="0.25">
      <c r="A16" s="1" t="s">
        <v>75</v>
      </c>
      <c r="B16" s="1" t="s">
        <v>52</v>
      </c>
      <c r="C16" s="2">
        <v>24744</v>
      </c>
      <c r="D16" s="1" t="s">
        <v>12</v>
      </c>
      <c r="E16" s="1">
        <f>IF(RIGHT(ubezpieczenia4[[#This Row],[Imie]],1)="a",E15+1,E15)*IF(ubezpieczenia4[[#This Row],[Miejsce_zamieszkania]]=D15,1,0)+IF(ubezpieczenia4[[#This Row],[Miejsce_zamieszkania]]&lt;&gt;D15,1,0)</f>
        <v>8</v>
      </c>
    </row>
    <row r="17" spans="1:5" x14ac:dyDescent="0.25">
      <c r="A17" s="1" t="s">
        <v>80</v>
      </c>
      <c r="B17" s="1" t="s">
        <v>81</v>
      </c>
      <c r="C17" s="2">
        <v>33899</v>
      </c>
      <c r="D17" s="1" t="s">
        <v>12</v>
      </c>
      <c r="E17" s="1">
        <f>IF(RIGHT(ubezpieczenia4[[#This Row],[Imie]],1)="a",E16+1,E16)*IF(ubezpieczenia4[[#This Row],[Miejsce_zamieszkania]]=D16,1,0)+IF(ubezpieczenia4[[#This Row],[Miejsce_zamieszkania]]&lt;&gt;D16,1,0)</f>
        <v>9</v>
      </c>
    </row>
    <row r="18" spans="1:5" x14ac:dyDescent="0.25">
      <c r="A18" s="1" t="s">
        <v>82</v>
      </c>
      <c r="B18" s="1" t="s">
        <v>42</v>
      </c>
      <c r="C18" s="2">
        <v>34773</v>
      </c>
      <c r="D18" s="1" t="s">
        <v>12</v>
      </c>
      <c r="E18" s="1">
        <f>IF(RIGHT(ubezpieczenia4[[#This Row],[Imie]],1)="a",E17+1,E17)*IF(ubezpieczenia4[[#This Row],[Miejsce_zamieszkania]]=D17,1,0)+IF(ubezpieczenia4[[#This Row],[Miejsce_zamieszkania]]&lt;&gt;D17,1,0)</f>
        <v>10</v>
      </c>
    </row>
    <row r="19" spans="1:5" x14ac:dyDescent="0.25">
      <c r="A19" s="1" t="s">
        <v>86</v>
      </c>
      <c r="B19" s="1" t="s">
        <v>87</v>
      </c>
      <c r="C19" s="2">
        <v>26002</v>
      </c>
      <c r="D19" s="1" t="s">
        <v>12</v>
      </c>
      <c r="E19" s="1">
        <f>IF(RIGHT(ubezpieczenia4[[#This Row],[Imie]],1)="a",E18+1,E18)*IF(ubezpieczenia4[[#This Row],[Miejsce_zamieszkania]]=D18,1,0)+IF(ubezpieczenia4[[#This Row],[Miejsce_zamieszkania]]&lt;&gt;D18,1,0)</f>
        <v>10</v>
      </c>
    </row>
    <row r="20" spans="1:5" x14ac:dyDescent="0.25">
      <c r="A20" s="1" t="s">
        <v>88</v>
      </c>
      <c r="B20" s="1" t="s">
        <v>52</v>
      </c>
      <c r="C20" s="2">
        <v>17050</v>
      </c>
      <c r="D20" s="1" t="s">
        <v>12</v>
      </c>
      <c r="E20" s="1">
        <f>IF(RIGHT(ubezpieczenia4[[#This Row],[Imie]],1)="a",E19+1,E19)*IF(ubezpieczenia4[[#This Row],[Miejsce_zamieszkania]]=D19,1,0)+IF(ubezpieczenia4[[#This Row],[Miejsce_zamieszkania]]&lt;&gt;D19,1,0)</f>
        <v>11</v>
      </c>
    </row>
    <row r="21" spans="1:5" x14ac:dyDescent="0.25">
      <c r="A21" s="1" t="s">
        <v>99</v>
      </c>
      <c r="B21" s="1" t="s">
        <v>18</v>
      </c>
      <c r="C21" s="2">
        <v>20332</v>
      </c>
      <c r="D21" s="1" t="s">
        <v>12</v>
      </c>
      <c r="E21" s="1">
        <f>IF(RIGHT(ubezpieczenia4[[#This Row],[Imie]],1)="a",E20+1,E20)*IF(ubezpieczenia4[[#This Row],[Miejsce_zamieszkania]]=D20,1,0)+IF(ubezpieczenia4[[#This Row],[Miejsce_zamieszkania]]&lt;&gt;D20,1,0)</f>
        <v>11</v>
      </c>
    </row>
    <row r="22" spans="1:5" x14ac:dyDescent="0.25">
      <c r="A22" s="1" t="s">
        <v>101</v>
      </c>
      <c r="B22" s="1" t="s">
        <v>102</v>
      </c>
      <c r="C22" s="2">
        <v>34818</v>
      </c>
      <c r="D22" s="1" t="s">
        <v>12</v>
      </c>
      <c r="E22" s="1">
        <f>IF(RIGHT(ubezpieczenia4[[#This Row],[Imie]],1)="a",E21+1,E21)*IF(ubezpieczenia4[[#This Row],[Miejsce_zamieszkania]]=D21,1,0)+IF(ubezpieczenia4[[#This Row],[Miejsce_zamieszkania]]&lt;&gt;D21,1,0)</f>
        <v>12</v>
      </c>
    </row>
    <row r="23" spans="1:5" x14ac:dyDescent="0.25">
      <c r="A23" s="1" t="s">
        <v>104</v>
      </c>
      <c r="B23" s="1" t="s">
        <v>105</v>
      </c>
      <c r="C23" s="2">
        <v>29371</v>
      </c>
      <c r="D23" s="1" t="s">
        <v>12</v>
      </c>
      <c r="E23" s="1">
        <f>IF(RIGHT(ubezpieczenia4[[#This Row],[Imie]],1)="a",E22+1,E22)*IF(ubezpieczenia4[[#This Row],[Miejsce_zamieszkania]]=D22,1,0)+IF(ubezpieczenia4[[#This Row],[Miejsce_zamieszkania]]&lt;&gt;D22,1,0)</f>
        <v>13</v>
      </c>
    </row>
    <row r="24" spans="1:5" x14ac:dyDescent="0.25">
      <c r="A24" s="1" t="s">
        <v>106</v>
      </c>
      <c r="B24" s="1" t="s">
        <v>107</v>
      </c>
      <c r="C24" s="2">
        <v>27370</v>
      </c>
      <c r="D24" s="1" t="s">
        <v>12</v>
      </c>
      <c r="E24" s="1">
        <f>IF(RIGHT(ubezpieczenia4[[#This Row],[Imie]],1)="a",E23+1,E23)*IF(ubezpieczenia4[[#This Row],[Miejsce_zamieszkania]]=D23,1,0)+IF(ubezpieczenia4[[#This Row],[Miejsce_zamieszkania]]&lt;&gt;D23,1,0)</f>
        <v>14</v>
      </c>
    </row>
    <row r="25" spans="1:5" x14ac:dyDescent="0.25">
      <c r="A25" s="1" t="s">
        <v>110</v>
      </c>
      <c r="B25" s="1" t="s">
        <v>37</v>
      </c>
      <c r="C25" s="2">
        <v>27475</v>
      </c>
      <c r="D25" s="1" t="s">
        <v>12</v>
      </c>
      <c r="E25" s="1">
        <f>IF(RIGHT(ubezpieczenia4[[#This Row],[Imie]],1)="a",E24+1,E24)*IF(ubezpieczenia4[[#This Row],[Miejsce_zamieszkania]]=D24,1,0)+IF(ubezpieczenia4[[#This Row],[Miejsce_zamieszkania]]&lt;&gt;D24,1,0)</f>
        <v>15</v>
      </c>
    </row>
    <row r="26" spans="1:5" x14ac:dyDescent="0.25">
      <c r="A26" s="1" t="s">
        <v>113</v>
      </c>
      <c r="B26" s="1" t="s">
        <v>114</v>
      </c>
      <c r="C26" s="2">
        <v>17376</v>
      </c>
      <c r="D26" s="1" t="s">
        <v>12</v>
      </c>
      <c r="E26" s="1">
        <f>IF(RIGHT(ubezpieczenia4[[#This Row],[Imie]],1)="a",E25+1,E25)*IF(ubezpieczenia4[[#This Row],[Miejsce_zamieszkania]]=D25,1,0)+IF(ubezpieczenia4[[#This Row],[Miejsce_zamieszkania]]&lt;&gt;D25,1,0)</f>
        <v>15</v>
      </c>
    </row>
    <row r="27" spans="1:5" x14ac:dyDescent="0.25">
      <c r="A27" s="1" t="s">
        <v>118</v>
      </c>
      <c r="B27" s="1" t="s">
        <v>20</v>
      </c>
      <c r="C27" s="2">
        <v>25415</v>
      </c>
      <c r="D27" s="1" t="s">
        <v>12</v>
      </c>
      <c r="E27" s="1">
        <f>IF(RIGHT(ubezpieczenia4[[#This Row],[Imie]],1)="a",E26+1,E26)*IF(ubezpieczenia4[[#This Row],[Miejsce_zamieszkania]]=D26,1,0)+IF(ubezpieczenia4[[#This Row],[Miejsce_zamieszkania]]&lt;&gt;D26,1,0)</f>
        <v>16</v>
      </c>
    </row>
    <row r="28" spans="1:5" x14ac:dyDescent="0.25">
      <c r="A28" s="1" t="s">
        <v>120</v>
      </c>
      <c r="B28" s="1" t="s">
        <v>121</v>
      </c>
      <c r="C28" s="2">
        <v>18811</v>
      </c>
      <c r="D28" s="1" t="s">
        <v>12</v>
      </c>
      <c r="E28" s="1">
        <f>IF(RIGHT(ubezpieczenia4[[#This Row],[Imie]],1)="a",E27+1,E27)*IF(ubezpieczenia4[[#This Row],[Miejsce_zamieszkania]]=D27,1,0)+IF(ubezpieczenia4[[#This Row],[Miejsce_zamieszkania]]&lt;&gt;D27,1,0)</f>
        <v>17</v>
      </c>
    </row>
    <row r="29" spans="1:5" x14ac:dyDescent="0.25">
      <c r="A29" s="1" t="s">
        <v>132</v>
      </c>
      <c r="B29" s="1" t="s">
        <v>8</v>
      </c>
      <c r="C29" s="2">
        <v>27347</v>
      </c>
      <c r="D29" s="1" t="s">
        <v>12</v>
      </c>
      <c r="E29" s="1">
        <f>IF(RIGHT(ubezpieczenia4[[#This Row],[Imie]],1)="a",E28+1,E28)*IF(ubezpieczenia4[[#This Row],[Miejsce_zamieszkania]]=D28,1,0)+IF(ubezpieczenia4[[#This Row],[Miejsce_zamieszkania]]&lt;&gt;D28,1,0)</f>
        <v>17</v>
      </c>
    </row>
    <row r="30" spans="1:5" x14ac:dyDescent="0.25">
      <c r="A30" s="1" t="s">
        <v>133</v>
      </c>
      <c r="B30" s="1" t="s">
        <v>134</v>
      </c>
      <c r="C30" s="2">
        <v>20618</v>
      </c>
      <c r="D30" s="1" t="s">
        <v>12</v>
      </c>
      <c r="E30" s="1">
        <f>IF(RIGHT(ubezpieczenia4[[#This Row],[Imie]],1)="a",E29+1,E29)*IF(ubezpieczenia4[[#This Row],[Miejsce_zamieszkania]]=D29,1,0)+IF(ubezpieczenia4[[#This Row],[Miejsce_zamieszkania]]&lt;&gt;D29,1,0)</f>
        <v>18</v>
      </c>
    </row>
    <row r="31" spans="1:5" x14ac:dyDescent="0.25">
      <c r="A31" s="1" t="s">
        <v>135</v>
      </c>
      <c r="B31" s="1" t="s">
        <v>54</v>
      </c>
      <c r="C31" s="2">
        <v>19256</v>
      </c>
      <c r="D31" s="1" t="s">
        <v>12</v>
      </c>
      <c r="E31" s="1">
        <f>IF(RIGHT(ubezpieczenia4[[#This Row],[Imie]],1)="a",E30+1,E30)*IF(ubezpieczenia4[[#This Row],[Miejsce_zamieszkania]]=D30,1,0)+IF(ubezpieczenia4[[#This Row],[Miejsce_zamieszkania]]&lt;&gt;D30,1,0)</f>
        <v>19</v>
      </c>
    </row>
    <row r="32" spans="1:5" x14ac:dyDescent="0.25">
      <c r="A32" s="1" t="s">
        <v>136</v>
      </c>
      <c r="B32" s="1" t="s">
        <v>137</v>
      </c>
      <c r="C32" s="2">
        <v>21898</v>
      </c>
      <c r="D32" s="1" t="s">
        <v>12</v>
      </c>
      <c r="E32" s="1">
        <f>IF(RIGHT(ubezpieczenia4[[#This Row],[Imie]],1)="a",E31+1,E31)*IF(ubezpieczenia4[[#This Row],[Miejsce_zamieszkania]]=D31,1,0)+IF(ubezpieczenia4[[#This Row],[Miejsce_zamieszkania]]&lt;&gt;D31,1,0)</f>
        <v>20</v>
      </c>
    </row>
    <row r="33" spans="1:5" x14ac:dyDescent="0.25">
      <c r="A33" s="1" t="s">
        <v>138</v>
      </c>
      <c r="B33" s="1" t="s">
        <v>139</v>
      </c>
      <c r="C33" s="2">
        <v>16873</v>
      </c>
      <c r="D33" s="1" t="s">
        <v>12</v>
      </c>
      <c r="E33" s="1">
        <f>IF(RIGHT(ubezpieczenia4[[#This Row],[Imie]],1)="a",E32+1,E32)*IF(ubezpieczenia4[[#This Row],[Miejsce_zamieszkania]]=D32,1,0)+IF(ubezpieczenia4[[#This Row],[Miejsce_zamieszkania]]&lt;&gt;D32,1,0)</f>
        <v>20</v>
      </c>
    </row>
    <row r="34" spans="1:5" x14ac:dyDescent="0.25">
      <c r="A34" s="1" t="s">
        <v>142</v>
      </c>
      <c r="B34" s="1" t="s">
        <v>143</v>
      </c>
      <c r="C34" s="2">
        <v>16028</v>
      </c>
      <c r="D34" s="1" t="s">
        <v>12</v>
      </c>
      <c r="E34" s="1">
        <f>IF(RIGHT(ubezpieczenia4[[#This Row],[Imie]],1)="a",E33+1,E33)*IF(ubezpieczenia4[[#This Row],[Miejsce_zamieszkania]]=D33,1,0)+IF(ubezpieczenia4[[#This Row],[Miejsce_zamieszkania]]&lt;&gt;D33,1,0)</f>
        <v>21</v>
      </c>
    </row>
    <row r="35" spans="1:5" x14ac:dyDescent="0.25">
      <c r="A35" s="1" t="s">
        <v>147</v>
      </c>
      <c r="B35" s="1" t="s">
        <v>102</v>
      </c>
      <c r="C35" s="2">
        <v>32219</v>
      </c>
      <c r="D35" s="1" t="s">
        <v>12</v>
      </c>
      <c r="E35" s="1">
        <f>IF(RIGHT(ubezpieczenia4[[#This Row],[Imie]],1)="a",E34+1,E34)*IF(ubezpieczenia4[[#This Row],[Miejsce_zamieszkania]]=D34,1,0)+IF(ubezpieczenia4[[#This Row],[Miejsce_zamieszkania]]&lt;&gt;D34,1,0)</f>
        <v>22</v>
      </c>
    </row>
    <row r="36" spans="1:5" x14ac:dyDescent="0.25">
      <c r="A36" s="1" t="s">
        <v>153</v>
      </c>
      <c r="B36" s="1" t="s">
        <v>137</v>
      </c>
      <c r="C36" s="2">
        <v>33281</v>
      </c>
      <c r="D36" s="1" t="s">
        <v>12</v>
      </c>
      <c r="E36" s="1">
        <f>IF(RIGHT(ubezpieczenia4[[#This Row],[Imie]],1)="a",E35+1,E35)*IF(ubezpieczenia4[[#This Row],[Miejsce_zamieszkania]]=D35,1,0)+IF(ubezpieczenia4[[#This Row],[Miejsce_zamieszkania]]&lt;&gt;D35,1,0)</f>
        <v>23</v>
      </c>
    </row>
    <row r="37" spans="1:5" x14ac:dyDescent="0.25">
      <c r="A37" s="1" t="s">
        <v>75</v>
      </c>
      <c r="B37" s="1" t="s">
        <v>154</v>
      </c>
      <c r="C37" s="2">
        <v>21897</v>
      </c>
      <c r="D37" s="1" t="s">
        <v>12</v>
      </c>
      <c r="E37" s="1">
        <f>IF(RIGHT(ubezpieczenia4[[#This Row],[Imie]],1)="a",E36+1,E36)*IF(ubezpieczenia4[[#This Row],[Miejsce_zamieszkania]]=D36,1,0)+IF(ubezpieczenia4[[#This Row],[Miejsce_zamieszkania]]&lt;&gt;D36,1,0)</f>
        <v>24</v>
      </c>
    </row>
    <row r="38" spans="1:5" x14ac:dyDescent="0.25">
      <c r="A38" s="1" t="s">
        <v>156</v>
      </c>
      <c r="B38" s="1" t="s">
        <v>157</v>
      </c>
      <c r="C38" s="2">
        <v>18910</v>
      </c>
      <c r="D38" s="1" t="s">
        <v>12</v>
      </c>
      <c r="E38" s="1">
        <f>IF(RIGHT(ubezpieczenia4[[#This Row],[Imie]],1)="a",E37+1,E37)*IF(ubezpieczenia4[[#This Row],[Miejsce_zamieszkania]]=D37,1,0)+IF(ubezpieczenia4[[#This Row],[Miejsce_zamieszkania]]&lt;&gt;D37,1,0)</f>
        <v>25</v>
      </c>
    </row>
    <row r="39" spans="1:5" x14ac:dyDescent="0.25">
      <c r="A39" s="1" t="s">
        <v>161</v>
      </c>
      <c r="B39" s="1" t="s">
        <v>37</v>
      </c>
      <c r="C39" s="2">
        <v>19740</v>
      </c>
      <c r="D39" s="1" t="s">
        <v>12</v>
      </c>
      <c r="E39" s="1">
        <f>IF(RIGHT(ubezpieczenia4[[#This Row],[Imie]],1)="a",E38+1,E38)*IF(ubezpieczenia4[[#This Row],[Miejsce_zamieszkania]]=D38,1,0)+IF(ubezpieczenia4[[#This Row],[Miejsce_zamieszkania]]&lt;&gt;D38,1,0)</f>
        <v>26</v>
      </c>
    </row>
    <row r="40" spans="1:5" x14ac:dyDescent="0.25">
      <c r="A40" s="1" t="s">
        <v>164</v>
      </c>
      <c r="B40" s="1" t="s">
        <v>52</v>
      </c>
      <c r="C40" s="2">
        <v>32013</v>
      </c>
      <c r="D40" s="1" t="s">
        <v>12</v>
      </c>
      <c r="E40" s="1">
        <f>IF(RIGHT(ubezpieczenia4[[#This Row],[Imie]],1)="a",E39+1,E39)*IF(ubezpieczenia4[[#This Row],[Miejsce_zamieszkania]]=D39,1,0)+IF(ubezpieczenia4[[#This Row],[Miejsce_zamieszkania]]&lt;&gt;D39,1,0)</f>
        <v>27</v>
      </c>
    </row>
    <row r="41" spans="1:5" x14ac:dyDescent="0.25">
      <c r="A41" s="1" t="s">
        <v>163</v>
      </c>
      <c r="B41" s="1" t="s">
        <v>39</v>
      </c>
      <c r="C41" s="2">
        <v>23679</v>
      </c>
      <c r="D41" s="1" t="s">
        <v>12</v>
      </c>
      <c r="E41" s="1">
        <f>IF(RIGHT(ubezpieczenia4[[#This Row],[Imie]],1)="a",E40+1,E40)*IF(ubezpieczenia4[[#This Row],[Miejsce_zamieszkania]]=D40,1,0)+IF(ubezpieczenia4[[#This Row],[Miejsce_zamieszkania]]&lt;&gt;D40,1,0)</f>
        <v>28</v>
      </c>
    </row>
    <row r="42" spans="1:5" x14ac:dyDescent="0.25">
      <c r="A42" s="1" t="s">
        <v>75</v>
      </c>
      <c r="B42" s="1" t="s">
        <v>165</v>
      </c>
      <c r="C42" s="2">
        <v>26239</v>
      </c>
      <c r="D42" s="1" t="s">
        <v>12</v>
      </c>
      <c r="E42" s="1">
        <f>IF(RIGHT(ubezpieczenia4[[#This Row],[Imie]],1)="a",E41+1,E41)*IF(ubezpieczenia4[[#This Row],[Miejsce_zamieszkania]]=D41,1,0)+IF(ubezpieczenia4[[#This Row],[Miejsce_zamieszkania]]&lt;&gt;D41,1,0)</f>
        <v>29</v>
      </c>
    </row>
    <row r="43" spans="1:5" x14ac:dyDescent="0.25">
      <c r="A43" s="1" t="s">
        <v>173</v>
      </c>
      <c r="B43" s="1" t="s">
        <v>77</v>
      </c>
      <c r="C43" s="2">
        <v>31601</v>
      </c>
      <c r="D43" s="1" t="s">
        <v>12</v>
      </c>
      <c r="E43" s="1">
        <f>IF(RIGHT(ubezpieczenia4[[#This Row],[Imie]],1)="a",E42+1,E42)*IF(ubezpieczenia4[[#This Row],[Miejsce_zamieszkania]]=D42,1,0)+IF(ubezpieczenia4[[#This Row],[Miejsce_zamieszkania]]&lt;&gt;D42,1,0)</f>
        <v>29</v>
      </c>
    </row>
    <row r="44" spans="1:5" x14ac:dyDescent="0.25">
      <c r="A44" s="1" t="s">
        <v>174</v>
      </c>
      <c r="B44" s="1" t="s">
        <v>157</v>
      </c>
      <c r="C44" s="2">
        <v>28427</v>
      </c>
      <c r="D44" s="1" t="s">
        <v>12</v>
      </c>
      <c r="E44" s="1">
        <f>IF(RIGHT(ubezpieczenia4[[#This Row],[Imie]],1)="a",E43+1,E43)*IF(ubezpieczenia4[[#This Row],[Miejsce_zamieszkania]]=D43,1,0)+IF(ubezpieczenia4[[#This Row],[Miejsce_zamieszkania]]&lt;&gt;D43,1,0)</f>
        <v>30</v>
      </c>
    </row>
    <row r="45" spans="1:5" x14ac:dyDescent="0.25">
      <c r="A45" s="1" t="s">
        <v>175</v>
      </c>
      <c r="B45" s="1" t="s">
        <v>176</v>
      </c>
      <c r="C45" s="2">
        <v>23139</v>
      </c>
      <c r="D45" s="1" t="s">
        <v>12</v>
      </c>
      <c r="E45" s="1">
        <f>IF(RIGHT(ubezpieczenia4[[#This Row],[Imie]],1)="a",E44+1,E44)*IF(ubezpieczenia4[[#This Row],[Miejsce_zamieszkania]]=D44,1,0)+IF(ubezpieczenia4[[#This Row],[Miejsce_zamieszkania]]&lt;&gt;D44,1,0)</f>
        <v>31</v>
      </c>
    </row>
    <row r="46" spans="1:5" x14ac:dyDescent="0.25">
      <c r="A46" s="1" t="s">
        <v>174</v>
      </c>
      <c r="B46" s="1" t="s">
        <v>177</v>
      </c>
      <c r="C46" s="2">
        <v>29861</v>
      </c>
      <c r="D46" s="1" t="s">
        <v>12</v>
      </c>
      <c r="E46" s="1">
        <f>IF(RIGHT(ubezpieczenia4[[#This Row],[Imie]],1)="a",E45+1,E45)*IF(ubezpieczenia4[[#This Row],[Miejsce_zamieszkania]]=D45,1,0)+IF(ubezpieczenia4[[#This Row],[Miejsce_zamieszkania]]&lt;&gt;D45,1,0)</f>
        <v>32</v>
      </c>
    </row>
    <row r="47" spans="1:5" x14ac:dyDescent="0.25">
      <c r="A47" s="1" t="s">
        <v>180</v>
      </c>
      <c r="B47" s="1" t="s">
        <v>94</v>
      </c>
      <c r="C47" s="2">
        <v>29361</v>
      </c>
      <c r="D47" s="1" t="s">
        <v>12</v>
      </c>
      <c r="E47" s="1">
        <f>IF(RIGHT(ubezpieczenia4[[#This Row],[Imie]],1)="a",E46+1,E46)*IF(ubezpieczenia4[[#This Row],[Miejsce_zamieszkania]]=D46,1,0)+IF(ubezpieczenia4[[#This Row],[Miejsce_zamieszkania]]&lt;&gt;D46,1,0)</f>
        <v>32</v>
      </c>
    </row>
    <row r="48" spans="1:5" x14ac:dyDescent="0.25">
      <c r="A48" s="1" t="s">
        <v>186</v>
      </c>
      <c r="B48" s="1" t="s">
        <v>54</v>
      </c>
      <c r="C48" s="2">
        <v>18183</v>
      </c>
      <c r="D48" s="1" t="s">
        <v>12</v>
      </c>
      <c r="E48" s="1">
        <f>IF(RIGHT(ubezpieczenia4[[#This Row],[Imie]],1)="a",E47+1,E47)*IF(ubezpieczenia4[[#This Row],[Miejsce_zamieszkania]]=D47,1,0)+IF(ubezpieczenia4[[#This Row],[Miejsce_zamieszkania]]&lt;&gt;D47,1,0)</f>
        <v>33</v>
      </c>
    </row>
    <row r="49" spans="1:5" x14ac:dyDescent="0.25">
      <c r="A49" s="1" t="s">
        <v>189</v>
      </c>
      <c r="B49" s="1" t="s">
        <v>49</v>
      </c>
      <c r="C49" s="2">
        <v>34364</v>
      </c>
      <c r="D49" s="1" t="s">
        <v>12</v>
      </c>
      <c r="E49" s="1">
        <f>IF(RIGHT(ubezpieczenia4[[#This Row],[Imie]],1)="a",E48+1,E48)*IF(ubezpieczenia4[[#This Row],[Miejsce_zamieszkania]]=D48,1,0)+IF(ubezpieczenia4[[#This Row],[Miejsce_zamieszkania]]&lt;&gt;D48,1,0)</f>
        <v>33</v>
      </c>
    </row>
    <row r="50" spans="1:5" x14ac:dyDescent="0.25">
      <c r="A50" s="1" t="s">
        <v>191</v>
      </c>
      <c r="B50" s="1" t="s">
        <v>192</v>
      </c>
      <c r="C50" s="2">
        <v>29350</v>
      </c>
      <c r="D50" s="1" t="s">
        <v>12</v>
      </c>
      <c r="E50" s="1">
        <f>IF(RIGHT(ubezpieczenia4[[#This Row],[Imie]],1)="a",E49+1,E49)*IF(ubezpieczenia4[[#This Row],[Miejsce_zamieszkania]]=D49,1,0)+IF(ubezpieczenia4[[#This Row],[Miejsce_zamieszkania]]&lt;&gt;D49,1,0)</f>
        <v>34</v>
      </c>
    </row>
    <row r="51" spans="1:5" x14ac:dyDescent="0.25">
      <c r="A51" s="1" t="s">
        <v>195</v>
      </c>
      <c r="B51" s="1" t="s">
        <v>192</v>
      </c>
      <c r="C51" s="2">
        <v>20436</v>
      </c>
      <c r="D51" s="1" t="s">
        <v>12</v>
      </c>
      <c r="E51" s="1">
        <f>IF(RIGHT(ubezpieczenia4[[#This Row],[Imie]],1)="a",E50+1,E50)*IF(ubezpieczenia4[[#This Row],[Miejsce_zamieszkania]]=D50,1,0)+IF(ubezpieczenia4[[#This Row],[Miejsce_zamieszkania]]&lt;&gt;D50,1,0)</f>
        <v>35</v>
      </c>
    </row>
    <row r="52" spans="1:5" x14ac:dyDescent="0.25">
      <c r="A52" s="1" t="s">
        <v>196</v>
      </c>
      <c r="B52" s="1" t="s">
        <v>139</v>
      </c>
      <c r="C52" s="2">
        <v>24475</v>
      </c>
      <c r="D52" s="1" t="s">
        <v>12</v>
      </c>
      <c r="E52" s="1">
        <f>IF(RIGHT(ubezpieczenia4[[#This Row],[Imie]],1)="a",E51+1,E51)*IF(ubezpieczenia4[[#This Row],[Miejsce_zamieszkania]]=D51,1,0)+IF(ubezpieczenia4[[#This Row],[Miejsce_zamieszkania]]&lt;&gt;D51,1,0)</f>
        <v>35</v>
      </c>
    </row>
    <row r="53" spans="1:5" x14ac:dyDescent="0.25">
      <c r="A53" s="1" t="s">
        <v>198</v>
      </c>
      <c r="B53" s="1" t="s">
        <v>199</v>
      </c>
      <c r="C53" s="2">
        <v>17668</v>
      </c>
      <c r="D53" s="1" t="s">
        <v>12</v>
      </c>
      <c r="E53" s="1">
        <f>IF(RIGHT(ubezpieczenia4[[#This Row],[Imie]],1)="a",E52+1,E52)*IF(ubezpieczenia4[[#This Row],[Miejsce_zamieszkania]]=D52,1,0)+IF(ubezpieczenia4[[#This Row],[Miejsce_zamieszkania]]&lt;&gt;D52,1,0)</f>
        <v>36</v>
      </c>
    </row>
    <row r="54" spans="1:5" x14ac:dyDescent="0.25">
      <c r="A54" s="1" t="s">
        <v>200</v>
      </c>
      <c r="B54" s="1" t="s">
        <v>201</v>
      </c>
      <c r="C54" s="2">
        <v>17382</v>
      </c>
      <c r="D54" s="1" t="s">
        <v>12</v>
      </c>
      <c r="E54" s="1">
        <f>IF(RIGHT(ubezpieczenia4[[#This Row],[Imie]],1)="a",E53+1,E53)*IF(ubezpieczenia4[[#This Row],[Miejsce_zamieszkania]]=D53,1,0)+IF(ubezpieczenia4[[#This Row],[Miejsce_zamieszkania]]&lt;&gt;D53,1,0)</f>
        <v>37</v>
      </c>
    </row>
    <row r="55" spans="1:5" x14ac:dyDescent="0.25">
      <c r="A55" s="1" t="s">
        <v>208</v>
      </c>
      <c r="B55" s="1" t="s">
        <v>47</v>
      </c>
      <c r="C55" s="2">
        <v>23762</v>
      </c>
      <c r="D55" s="1" t="s">
        <v>12</v>
      </c>
      <c r="E55" s="1">
        <f>IF(RIGHT(ubezpieczenia4[[#This Row],[Imie]],1)="a",E54+1,E54)*IF(ubezpieczenia4[[#This Row],[Miejsce_zamieszkania]]=D54,1,0)+IF(ubezpieczenia4[[#This Row],[Miejsce_zamieszkania]]&lt;&gt;D54,1,0)</f>
        <v>38</v>
      </c>
    </row>
    <row r="56" spans="1:5" x14ac:dyDescent="0.25">
      <c r="A56" s="1" t="s">
        <v>210</v>
      </c>
      <c r="B56" s="1" t="s">
        <v>37</v>
      </c>
      <c r="C56" s="2">
        <v>24824</v>
      </c>
      <c r="D56" s="1" t="s">
        <v>12</v>
      </c>
      <c r="E56" s="1">
        <f>IF(RIGHT(ubezpieczenia4[[#This Row],[Imie]],1)="a",E55+1,E55)*IF(ubezpieczenia4[[#This Row],[Miejsce_zamieszkania]]=D55,1,0)+IF(ubezpieczenia4[[#This Row],[Miejsce_zamieszkania]]&lt;&gt;D55,1,0)</f>
        <v>39</v>
      </c>
    </row>
    <row r="57" spans="1:5" x14ac:dyDescent="0.25">
      <c r="A57" s="1" t="s">
        <v>88</v>
      </c>
      <c r="B57" s="1" t="s">
        <v>213</v>
      </c>
      <c r="C57" s="2">
        <v>20374</v>
      </c>
      <c r="D57" s="1" t="s">
        <v>12</v>
      </c>
      <c r="E57" s="1">
        <f>IF(RIGHT(ubezpieczenia4[[#This Row],[Imie]],1)="a",E56+1,E56)*IF(ubezpieczenia4[[#This Row],[Miejsce_zamieszkania]]=D56,1,0)+IF(ubezpieczenia4[[#This Row],[Miejsce_zamieszkania]]&lt;&gt;D56,1,0)</f>
        <v>40</v>
      </c>
    </row>
    <row r="58" spans="1:5" x14ac:dyDescent="0.25">
      <c r="A58" s="1" t="s">
        <v>214</v>
      </c>
      <c r="B58" s="1" t="s">
        <v>165</v>
      </c>
      <c r="C58" s="2">
        <v>25416</v>
      </c>
      <c r="D58" s="1" t="s">
        <v>12</v>
      </c>
      <c r="E58" s="1">
        <f>IF(RIGHT(ubezpieczenia4[[#This Row],[Imie]],1)="a",E57+1,E57)*IF(ubezpieczenia4[[#This Row],[Miejsce_zamieszkania]]=D57,1,0)+IF(ubezpieczenia4[[#This Row],[Miejsce_zamieszkania]]&lt;&gt;D57,1,0)</f>
        <v>41</v>
      </c>
    </row>
    <row r="59" spans="1:5" x14ac:dyDescent="0.25">
      <c r="A59" s="1" t="s">
        <v>215</v>
      </c>
      <c r="B59" s="1" t="s">
        <v>216</v>
      </c>
      <c r="C59" s="2">
        <v>21548</v>
      </c>
      <c r="D59" s="1" t="s">
        <v>12</v>
      </c>
      <c r="E59" s="1">
        <f>IF(RIGHT(ubezpieczenia4[[#This Row],[Imie]],1)="a",E58+1,E58)*IF(ubezpieczenia4[[#This Row],[Miejsce_zamieszkania]]=D58,1,0)+IF(ubezpieczenia4[[#This Row],[Miejsce_zamieszkania]]&lt;&gt;D58,1,0)</f>
        <v>42</v>
      </c>
    </row>
    <row r="60" spans="1:5" x14ac:dyDescent="0.25">
      <c r="A60" s="1" t="s">
        <v>218</v>
      </c>
      <c r="B60" s="1" t="s">
        <v>121</v>
      </c>
      <c r="C60" s="2">
        <v>28472</v>
      </c>
      <c r="D60" s="1" t="s">
        <v>12</v>
      </c>
      <c r="E60" s="1">
        <f>IF(RIGHT(ubezpieczenia4[[#This Row],[Imie]],1)="a",E59+1,E59)*IF(ubezpieczenia4[[#This Row],[Miejsce_zamieszkania]]=D59,1,0)+IF(ubezpieczenia4[[#This Row],[Miejsce_zamieszkania]]&lt;&gt;D59,1,0)</f>
        <v>43</v>
      </c>
    </row>
    <row r="61" spans="1:5" x14ac:dyDescent="0.25">
      <c r="A61" s="1" t="s">
        <v>219</v>
      </c>
      <c r="B61" s="1" t="s">
        <v>29</v>
      </c>
      <c r="C61" s="2">
        <v>34287</v>
      </c>
      <c r="D61" s="1" t="s">
        <v>12</v>
      </c>
      <c r="E61" s="1">
        <f>IF(RIGHT(ubezpieczenia4[[#This Row],[Imie]],1)="a",E60+1,E60)*IF(ubezpieczenia4[[#This Row],[Miejsce_zamieszkania]]=D60,1,0)+IF(ubezpieczenia4[[#This Row],[Miejsce_zamieszkania]]&lt;&gt;D60,1,0)</f>
        <v>43</v>
      </c>
    </row>
    <row r="62" spans="1:5" x14ac:dyDescent="0.25">
      <c r="A62" s="1" t="s">
        <v>223</v>
      </c>
      <c r="B62" s="1" t="s">
        <v>224</v>
      </c>
      <c r="C62" s="2">
        <v>26071</v>
      </c>
      <c r="D62" s="1" t="s">
        <v>12</v>
      </c>
      <c r="E62" s="1">
        <f>IF(RIGHT(ubezpieczenia4[[#This Row],[Imie]],1)="a",E61+1,E61)*IF(ubezpieczenia4[[#This Row],[Miejsce_zamieszkania]]=D61,1,0)+IF(ubezpieczenia4[[#This Row],[Miejsce_zamieszkania]]&lt;&gt;D61,1,0)</f>
        <v>44</v>
      </c>
    </row>
    <row r="63" spans="1:5" x14ac:dyDescent="0.25">
      <c r="A63" s="1" t="s">
        <v>226</v>
      </c>
      <c r="B63" s="1" t="s">
        <v>8</v>
      </c>
      <c r="C63" s="2">
        <v>33696</v>
      </c>
      <c r="D63" s="1" t="s">
        <v>12</v>
      </c>
      <c r="E63" s="1">
        <f>IF(RIGHT(ubezpieczenia4[[#This Row],[Imie]],1)="a",E62+1,E62)*IF(ubezpieczenia4[[#This Row],[Miejsce_zamieszkania]]=D62,1,0)+IF(ubezpieczenia4[[#This Row],[Miejsce_zamieszkania]]&lt;&gt;D62,1,0)</f>
        <v>44</v>
      </c>
    </row>
    <row r="64" spans="1:5" x14ac:dyDescent="0.25">
      <c r="A64" s="1" t="s">
        <v>227</v>
      </c>
      <c r="B64" s="1" t="s">
        <v>81</v>
      </c>
      <c r="C64" s="2">
        <v>25404</v>
      </c>
      <c r="D64" s="1" t="s">
        <v>12</v>
      </c>
      <c r="E64" s="1">
        <f>IF(RIGHT(ubezpieczenia4[[#This Row],[Imie]],1)="a",E63+1,E63)*IF(ubezpieczenia4[[#This Row],[Miejsce_zamieszkania]]=D63,1,0)+IF(ubezpieczenia4[[#This Row],[Miejsce_zamieszkania]]&lt;&gt;D63,1,0)</f>
        <v>45</v>
      </c>
    </row>
    <row r="65" spans="1:5" x14ac:dyDescent="0.25">
      <c r="A65" s="1" t="s">
        <v>230</v>
      </c>
      <c r="B65" s="1" t="s">
        <v>231</v>
      </c>
      <c r="C65" s="2">
        <v>33454</v>
      </c>
      <c r="D65" s="1" t="s">
        <v>12</v>
      </c>
      <c r="E65" s="1">
        <f>IF(RIGHT(ubezpieczenia4[[#This Row],[Imie]],1)="a",E64+1,E64)*IF(ubezpieczenia4[[#This Row],[Miejsce_zamieszkania]]=D64,1,0)+IF(ubezpieczenia4[[#This Row],[Miejsce_zamieszkania]]&lt;&gt;D64,1,0)</f>
        <v>46</v>
      </c>
    </row>
    <row r="66" spans="1:5" x14ac:dyDescent="0.25">
      <c r="A66" s="1" t="s">
        <v>232</v>
      </c>
      <c r="B66" s="1" t="s">
        <v>233</v>
      </c>
      <c r="C66" s="2">
        <v>24539</v>
      </c>
      <c r="D66" s="1" t="s">
        <v>12</v>
      </c>
      <c r="E66" s="1">
        <f>IF(RIGHT(ubezpieczenia4[[#This Row],[Imie]],1)="a",E65+1,E65)*IF(ubezpieczenia4[[#This Row],[Miejsce_zamieszkania]]=D65,1,0)+IF(ubezpieczenia4[[#This Row],[Miejsce_zamieszkania]]&lt;&gt;D65,1,0)</f>
        <v>46</v>
      </c>
    </row>
    <row r="67" spans="1:5" x14ac:dyDescent="0.25">
      <c r="A67" s="1" t="s">
        <v>237</v>
      </c>
      <c r="B67" s="1" t="s">
        <v>167</v>
      </c>
      <c r="C67" s="2">
        <v>31095</v>
      </c>
      <c r="D67" s="1" t="s">
        <v>12</v>
      </c>
      <c r="E67" s="1">
        <f>IF(RIGHT(ubezpieczenia4[[#This Row],[Imie]],1)="a",E66+1,E66)*IF(ubezpieczenia4[[#This Row],[Miejsce_zamieszkania]]=D66,1,0)+IF(ubezpieczenia4[[#This Row],[Miejsce_zamieszkania]]&lt;&gt;D66,1,0)</f>
        <v>46</v>
      </c>
    </row>
    <row r="68" spans="1:5" x14ac:dyDescent="0.25">
      <c r="A68" s="1" t="s">
        <v>247</v>
      </c>
      <c r="B68" s="1" t="s">
        <v>248</v>
      </c>
      <c r="C68" s="2">
        <v>17179</v>
      </c>
      <c r="D68" s="1" t="s">
        <v>12</v>
      </c>
      <c r="E68" s="1">
        <f>IF(RIGHT(ubezpieczenia4[[#This Row],[Imie]],1)="a",E67+1,E67)*IF(ubezpieczenia4[[#This Row],[Miejsce_zamieszkania]]=D67,1,0)+IF(ubezpieczenia4[[#This Row],[Miejsce_zamieszkania]]&lt;&gt;D67,1,0)</f>
        <v>47</v>
      </c>
    </row>
    <row r="69" spans="1:5" x14ac:dyDescent="0.25">
      <c r="A69" s="1" t="s">
        <v>251</v>
      </c>
      <c r="B69" s="1" t="s">
        <v>252</v>
      </c>
      <c r="C69" s="2">
        <v>32081</v>
      </c>
      <c r="D69" s="1" t="s">
        <v>12</v>
      </c>
      <c r="E69" s="1">
        <f>IF(RIGHT(ubezpieczenia4[[#This Row],[Imie]],1)="a",E68+1,E68)*IF(ubezpieczenia4[[#This Row],[Miejsce_zamieszkania]]=D68,1,0)+IF(ubezpieczenia4[[#This Row],[Miejsce_zamieszkania]]&lt;&gt;D68,1,0)</f>
        <v>47</v>
      </c>
    </row>
    <row r="70" spans="1:5" x14ac:dyDescent="0.25">
      <c r="A70" s="1" t="s">
        <v>258</v>
      </c>
      <c r="B70" s="1" t="s">
        <v>47</v>
      </c>
      <c r="C70" s="2">
        <v>25036</v>
      </c>
      <c r="D70" s="1" t="s">
        <v>12</v>
      </c>
      <c r="E70" s="1">
        <f>IF(RIGHT(ubezpieczenia4[[#This Row],[Imie]],1)="a",E69+1,E69)*IF(ubezpieczenia4[[#This Row],[Miejsce_zamieszkania]]=D69,1,0)+IF(ubezpieczenia4[[#This Row],[Miejsce_zamieszkania]]&lt;&gt;D69,1,0)</f>
        <v>48</v>
      </c>
    </row>
    <row r="71" spans="1:5" x14ac:dyDescent="0.25">
      <c r="A71" s="1" t="s">
        <v>261</v>
      </c>
      <c r="B71" s="1" t="s">
        <v>37</v>
      </c>
      <c r="C71" s="2">
        <v>17166</v>
      </c>
      <c r="D71" s="1" t="s">
        <v>12</v>
      </c>
      <c r="E71" s="1">
        <f>IF(RIGHT(ubezpieczenia4[[#This Row],[Imie]],1)="a",E70+1,E70)*IF(ubezpieczenia4[[#This Row],[Miejsce_zamieszkania]]=D70,1,0)+IF(ubezpieczenia4[[#This Row],[Miejsce_zamieszkania]]&lt;&gt;D70,1,0)</f>
        <v>49</v>
      </c>
    </row>
    <row r="72" spans="1:5" x14ac:dyDescent="0.25">
      <c r="A72" s="1" t="s">
        <v>262</v>
      </c>
      <c r="B72" s="1" t="s">
        <v>263</v>
      </c>
      <c r="C72" s="2">
        <v>24471</v>
      </c>
      <c r="D72" s="1" t="s">
        <v>12</v>
      </c>
      <c r="E72" s="1">
        <f>IF(RIGHT(ubezpieczenia4[[#This Row],[Imie]],1)="a",E71+1,E71)*IF(ubezpieczenia4[[#This Row],[Miejsce_zamieszkania]]=D71,1,0)+IF(ubezpieczenia4[[#This Row],[Miejsce_zamieszkania]]&lt;&gt;D71,1,0)</f>
        <v>50</v>
      </c>
    </row>
    <row r="73" spans="1:5" x14ac:dyDescent="0.25">
      <c r="A73" s="1" t="s">
        <v>266</v>
      </c>
      <c r="B73" s="1" t="s">
        <v>267</v>
      </c>
      <c r="C73" s="2">
        <v>34069</v>
      </c>
      <c r="D73" s="1" t="s">
        <v>12</v>
      </c>
      <c r="E73" s="1">
        <f>IF(RIGHT(ubezpieczenia4[[#This Row],[Imie]],1)="a",E72+1,E72)*IF(ubezpieczenia4[[#This Row],[Miejsce_zamieszkania]]=D72,1,0)+IF(ubezpieczenia4[[#This Row],[Miejsce_zamieszkania]]&lt;&gt;D72,1,0)</f>
        <v>50</v>
      </c>
    </row>
    <row r="74" spans="1:5" x14ac:dyDescent="0.25">
      <c r="A74" s="1" t="s">
        <v>268</v>
      </c>
      <c r="B74" s="1" t="s">
        <v>269</v>
      </c>
      <c r="C74" s="2">
        <v>17331</v>
      </c>
      <c r="D74" s="1" t="s">
        <v>12</v>
      </c>
      <c r="E74" s="1">
        <f>IF(RIGHT(ubezpieczenia4[[#This Row],[Imie]],1)="a",E73+1,E73)*IF(ubezpieczenia4[[#This Row],[Miejsce_zamieszkania]]=D73,1,0)+IF(ubezpieczenia4[[#This Row],[Miejsce_zamieszkania]]&lt;&gt;D73,1,0)</f>
        <v>51</v>
      </c>
    </row>
    <row r="75" spans="1:5" x14ac:dyDescent="0.25">
      <c r="A75" s="1" t="s">
        <v>274</v>
      </c>
      <c r="B75" s="1" t="s">
        <v>121</v>
      </c>
      <c r="C75" s="2">
        <v>26626</v>
      </c>
      <c r="D75" s="1" t="s">
        <v>12</v>
      </c>
      <c r="E75" s="1">
        <f>IF(RIGHT(ubezpieczenia4[[#This Row],[Imie]],1)="a",E74+1,E74)*IF(ubezpieczenia4[[#This Row],[Miejsce_zamieszkania]]=D74,1,0)+IF(ubezpieczenia4[[#This Row],[Miejsce_zamieszkania]]&lt;&gt;D74,1,0)</f>
        <v>52</v>
      </c>
    </row>
    <row r="76" spans="1:5" x14ac:dyDescent="0.25">
      <c r="A76" s="1" t="s">
        <v>275</v>
      </c>
      <c r="B76" s="1" t="s">
        <v>169</v>
      </c>
      <c r="C76" s="2">
        <v>21897</v>
      </c>
      <c r="D76" s="1" t="s">
        <v>12</v>
      </c>
      <c r="E76" s="1">
        <f>IF(RIGHT(ubezpieczenia4[[#This Row],[Imie]],1)="a",E75+1,E75)*IF(ubezpieczenia4[[#This Row],[Miejsce_zamieszkania]]=D75,1,0)+IF(ubezpieczenia4[[#This Row],[Miejsce_zamieszkania]]&lt;&gt;D75,1,0)</f>
        <v>52</v>
      </c>
    </row>
    <row r="77" spans="1:5" x14ac:dyDescent="0.25">
      <c r="A77" s="1" t="s">
        <v>276</v>
      </c>
      <c r="B77" s="1" t="s">
        <v>52</v>
      </c>
      <c r="C77" s="2">
        <v>34865</v>
      </c>
      <c r="D77" s="1" t="s">
        <v>12</v>
      </c>
      <c r="E77" s="1">
        <f>IF(RIGHT(ubezpieczenia4[[#This Row],[Imie]],1)="a",E76+1,E76)*IF(ubezpieczenia4[[#This Row],[Miejsce_zamieszkania]]=D76,1,0)+IF(ubezpieczenia4[[#This Row],[Miejsce_zamieszkania]]&lt;&gt;D76,1,0)</f>
        <v>53</v>
      </c>
    </row>
    <row r="78" spans="1:5" x14ac:dyDescent="0.25">
      <c r="A78" s="1" t="s">
        <v>163</v>
      </c>
      <c r="B78" s="1" t="s">
        <v>277</v>
      </c>
      <c r="C78" s="2">
        <v>19712</v>
      </c>
      <c r="D78" s="1" t="s">
        <v>12</v>
      </c>
      <c r="E78" s="1">
        <f>IF(RIGHT(ubezpieczenia4[[#This Row],[Imie]],1)="a",E77+1,E77)*IF(ubezpieczenia4[[#This Row],[Miejsce_zamieszkania]]=D77,1,0)+IF(ubezpieczenia4[[#This Row],[Miejsce_zamieszkania]]&lt;&gt;D77,1,0)</f>
        <v>54</v>
      </c>
    </row>
    <row r="79" spans="1:5" x14ac:dyDescent="0.25">
      <c r="A79" s="1" t="s">
        <v>279</v>
      </c>
      <c r="B79" s="1" t="s">
        <v>280</v>
      </c>
      <c r="C79" s="2">
        <v>28226</v>
      </c>
      <c r="D79" s="1" t="s">
        <v>12</v>
      </c>
      <c r="E79" s="1">
        <f>IF(RIGHT(ubezpieczenia4[[#This Row],[Imie]],1)="a",E78+1,E78)*IF(ubezpieczenia4[[#This Row],[Miejsce_zamieszkania]]=D78,1,0)+IF(ubezpieczenia4[[#This Row],[Miejsce_zamieszkania]]&lt;&gt;D78,1,0)</f>
        <v>55</v>
      </c>
    </row>
    <row r="80" spans="1:5" x14ac:dyDescent="0.25">
      <c r="A80" s="1" t="s">
        <v>282</v>
      </c>
      <c r="B80" s="1" t="s">
        <v>179</v>
      </c>
      <c r="C80" s="2">
        <v>23111</v>
      </c>
      <c r="D80" s="1" t="s">
        <v>12</v>
      </c>
      <c r="E80" s="1">
        <f>IF(RIGHT(ubezpieczenia4[[#This Row],[Imie]],1)="a",E79+1,E79)*IF(ubezpieczenia4[[#This Row],[Miejsce_zamieszkania]]=D79,1,0)+IF(ubezpieczenia4[[#This Row],[Miejsce_zamieszkania]]&lt;&gt;D79,1,0)</f>
        <v>55</v>
      </c>
    </row>
    <row r="81" spans="1:5" x14ac:dyDescent="0.25">
      <c r="A81" s="1" t="s">
        <v>283</v>
      </c>
      <c r="B81" s="1" t="s">
        <v>39</v>
      </c>
      <c r="C81" s="2">
        <v>24808</v>
      </c>
      <c r="D81" s="1" t="s">
        <v>12</v>
      </c>
      <c r="E81" s="1">
        <f>IF(RIGHT(ubezpieczenia4[[#This Row],[Imie]],1)="a",E80+1,E80)*IF(ubezpieczenia4[[#This Row],[Miejsce_zamieszkania]]=D80,1,0)+IF(ubezpieczenia4[[#This Row],[Miejsce_zamieszkania]]&lt;&gt;D80,1,0)</f>
        <v>56</v>
      </c>
    </row>
    <row r="82" spans="1:5" x14ac:dyDescent="0.25">
      <c r="A82" s="1" t="s">
        <v>286</v>
      </c>
      <c r="B82" s="1" t="s">
        <v>20</v>
      </c>
      <c r="C82" s="2">
        <v>29879</v>
      </c>
      <c r="D82" s="1" t="s">
        <v>12</v>
      </c>
      <c r="E82" s="1">
        <f>IF(RIGHT(ubezpieczenia4[[#This Row],[Imie]],1)="a",E81+1,E81)*IF(ubezpieczenia4[[#This Row],[Miejsce_zamieszkania]]=D81,1,0)+IF(ubezpieczenia4[[#This Row],[Miejsce_zamieszkania]]&lt;&gt;D81,1,0)</f>
        <v>57</v>
      </c>
    </row>
    <row r="83" spans="1:5" x14ac:dyDescent="0.25">
      <c r="A83" s="1" t="s">
        <v>288</v>
      </c>
      <c r="B83" s="1" t="s">
        <v>8</v>
      </c>
      <c r="C83" s="2">
        <v>22514</v>
      </c>
      <c r="D83" s="1" t="s">
        <v>12</v>
      </c>
      <c r="E83" s="1">
        <f>IF(RIGHT(ubezpieczenia4[[#This Row],[Imie]],1)="a",E82+1,E82)*IF(ubezpieczenia4[[#This Row],[Miejsce_zamieszkania]]=D82,1,0)+IF(ubezpieczenia4[[#This Row],[Miejsce_zamieszkania]]&lt;&gt;D82,1,0)</f>
        <v>57</v>
      </c>
    </row>
    <row r="84" spans="1:5" x14ac:dyDescent="0.25">
      <c r="A84" s="1" t="s">
        <v>289</v>
      </c>
      <c r="B84" s="1" t="s">
        <v>121</v>
      </c>
      <c r="C84" s="2">
        <v>25332</v>
      </c>
      <c r="D84" s="1" t="s">
        <v>12</v>
      </c>
      <c r="E84" s="1">
        <f>IF(RIGHT(ubezpieczenia4[[#This Row],[Imie]],1)="a",E83+1,E83)*IF(ubezpieczenia4[[#This Row],[Miejsce_zamieszkania]]=D83,1,0)+IF(ubezpieczenia4[[#This Row],[Miejsce_zamieszkania]]&lt;&gt;D83,1,0)</f>
        <v>58</v>
      </c>
    </row>
    <row r="85" spans="1:5" x14ac:dyDescent="0.25">
      <c r="A85" s="1" t="s">
        <v>291</v>
      </c>
      <c r="B85" s="1" t="s">
        <v>141</v>
      </c>
      <c r="C85" s="2">
        <v>19141</v>
      </c>
      <c r="D85" s="1" t="s">
        <v>12</v>
      </c>
      <c r="E85" s="1">
        <f>IF(RIGHT(ubezpieczenia4[[#This Row],[Imie]],1)="a",E84+1,E84)*IF(ubezpieczenia4[[#This Row],[Miejsce_zamieszkania]]=D84,1,0)+IF(ubezpieczenia4[[#This Row],[Miejsce_zamieszkania]]&lt;&gt;D84,1,0)</f>
        <v>58</v>
      </c>
    </row>
    <row r="86" spans="1:5" x14ac:dyDescent="0.25">
      <c r="A86" s="1" t="s">
        <v>292</v>
      </c>
      <c r="B86" s="1" t="s">
        <v>293</v>
      </c>
      <c r="C86" s="2">
        <v>18147</v>
      </c>
      <c r="D86" s="1" t="s">
        <v>12</v>
      </c>
      <c r="E86" s="1">
        <f>IF(RIGHT(ubezpieczenia4[[#This Row],[Imie]],1)="a",E85+1,E85)*IF(ubezpieczenia4[[#This Row],[Miejsce_zamieszkania]]=D85,1,0)+IF(ubezpieczenia4[[#This Row],[Miejsce_zamieszkania]]&lt;&gt;D85,1,0)</f>
        <v>59</v>
      </c>
    </row>
    <row r="87" spans="1:5" x14ac:dyDescent="0.25">
      <c r="A87" s="1" t="s">
        <v>296</v>
      </c>
      <c r="B87" s="1" t="s">
        <v>297</v>
      </c>
      <c r="C87" s="2">
        <v>24623</v>
      </c>
      <c r="D87" s="1" t="s">
        <v>12</v>
      </c>
      <c r="E87" s="1">
        <f>IF(RIGHT(ubezpieczenia4[[#This Row],[Imie]],1)="a",E86+1,E86)*IF(ubezpieczenia4[[#This Row],[Miejsce_zamieszkania]]=D86,1,0)+IF(ubezpieczenia4[[#This Row],[Miejsce_zamieszkania]]&lt;&gt;D86,1,0)</f>
        <v>60</v>
      </c>
    </row>
    <row r="88" spans="1:5" x14ac:dyDescent="0.25">
      <c r="A88" s="1" t="s">
        <v>299</v>
      </c>
      <c r="B88" s="1" t="s">
        <v>300</v>
      </c>
      <c r="C88" s="2">
        <v>34201</v>
      </c>
      <c r="D88" s="1" t="s">
        <v>12</v>
      </c>
      <c r="E88" s="1">
        <f>IF(RIGHT(ubezpieczenia4[[#This Row],[Imie]],1)="a",E87+1,E87)*IF(ubezpieczenia4[[#This Row],[Miejsce_zamieszkania]]=D87,1,0)+IF(ubezpieczenia4[[#This Row],[Miejsce_zamieszkania]]&lt;&gt;D87,1,0)</f>
        <v>61</v>
      </c>
    </row>
    <row r="89" spans="1:5" x14ac:dyDescent="0.25">
      <c r="A89" s="1" t="s">
        <v>304</v>
      </c>
      <c r="B89" s="1" t="s">
        <v>49</v>
      </c>
      <c r="C89" s="2">
        <v>27059</v>
      </c>
      <c r="D89" s="1" t="s">
        <v>12</v>
      </c>
      <c r="E89" s="1">
        <f>IF(RIGHT(ubezpieczenia4[[#This Row],[Imie]],1)="a",E88+1,E88)*IF(ubezpieczenia4[[#This Row],[Miejsce_zamieszkania]]=D88,1,0)+IF(ubezpieczenia4[[#This Row],[Miejsce_zamieszkania]]&lt;&gt;D88,1,0)</f>
        <v>61</v>
      </c>
    </row>
    <row r="90" spans="1:5" x14ac:dyDescent="0.25">
      <c r="A90" s="1" t="s">
        <v>306</v>
      </c>
      <c r="B90" s="1" t="s">
        <v>307</v>
      </c>
      <c r="C90" s="2">
        <v>34893</v>
      </c>
      <c r="D90" s="1" t="s">
        <v>12</v>
      </c>
      <c r="E90" s="1">
        <f>IF(RIGHT(ubezpieczenia4[[#This Row],[Imie]],1)="a",E89+1,E89)*IF(ubezpieczenia4[[#This Row],[Miejsce_zamieszkania]]=D89,1,0)+IF(ubezpieczenia4[[#This Row],[Miejsce_zamieszkania]]&lt;&gt;D89,1,0)</f>
        <v>61</v>
      </c>
    </row>
    <row r="91" spans="1:5" x14ac:dyDescent="0.25">
      <c r="A91" s="1" t="s">
        <v>309</v>
      </c>
      <c r="B91" s="1" t="s">
        <v>177</v>
      </c>
      <c r="C91" s="2">
        <v>16267</v>
      </c>
      <c r="D91" s="1" t="s">
        <v>12</v>
      </c>
      <c r="E91" s="1">
        <f>IF(RIGHT(ubezpieczenia4[[#This Row],[Imie]],1)="a",E90+1,E90)*IF(ubezpieczenia4[[#This Row],[Miejsce_zamieszkania]]=D90,1,0)+IF(ubezpieczenia4[[#This Row],[Miejsce_zamieszkania]]&lt;&gt;D90,1,0)</f>
        <v>62</v>
      </c>
    </row>
    <row r="92" spans="1:5" x14ac:dyDescent="0.25">
      <c r="A92" s="1" t="s">
        <v>310</v>
      </c>
      <c r="B92" s="1" t="s">
        <v>45</v>
      </c>
      <c r="C92" s="2">
        <v>32103</v>
      </c>
      <c r="D92" s="1" t="s">
        <v>12</v>
      </c>
      <c r="E92" s="1">
        <f>IF(RIGHT(ubezpieczenia4[[#This Row],[Imie]],1)="a",E91+1,E91)*IF(ubezpieczenia4[[#This Row],[Miejsce_zamieszkania]]=D91,1,0)+IF(ubezpieczenia4[[#This Row],[Miejsce_zamieszkania]]&lt;&gt;D91,1,0)</f>
        <v>63</v>
      </c>
    </row>
    <row r="93" spans="1:5" x14ac:dyDescent="0.25">
      <c r="A93" s="1" t="s">
        <v>312</v>
      </c>
      <c r="B93" s="1" t="s">
        <v>134</v>
      </c>
      <c r="C93" s="2">
        <v>33040</v>
      </c>
      <c r="D93" s="1" t="s">
        <v>12</v>
      </c>
      <c r="E93" s="1">
        <f>IF(RIGHT(ubezpieczenia4[[#This Row],[Imie]],1)="a",E92+1,E92)*IF(ubezpieczenia4[[#This Row],[Miejsce_zamieszkania]]=D92,1,0)+IF(ubezpieczenia4[[#This Row],[Miejsce_zamieszkania]]&lt;&gt;D92,1,0)</f>
        <v>64</v>
      </c>
    </row>
    <row r="94" spans="1:5" x14ac:dyDescent="0.25">
      <c r="A94" s="1" t="s">
        <v>314</v>
      </c>
      <c r="B94" s="1" t="s">
        <v>37</v>
      </c>
      <c r="C94" s="2">
        <v>25243</v>
      </c>
      <c r="D94" s="1" t="s">
        <v>12</v>
      </c>
      <c r="E94" s="1">
        <f>IF(RIGHT(ubezpieczenia4[[#This Row],[Imie]],1)="a",E93+1,E93)*IF(ubezpieczenia4[[#This Row],[Miejsce_zamieszkania]]=D93,1,0)+IF(ubezpieczenia4[[#This Row],[Miejsce_zamieszkania]]&lt;&gt;D93,1,0)</f>
        <v>65</v>
      </c>
    </row>
    <row r="95" spans="1:5" x14ac:dyDescent="0.25">
      <c r="A95" s="1" t="s">
        <v>315</v>
      </c>
      <c r="B95" s="1" t="s">
        <v>20</v>
      </c>
      <c r="C95" s="2">
        <v>27639</v>
      </c>
      <c r="D95" s="1" t="s">
        <v>12</v>
      </c>
      <c r="E95" s="1">
        <f>IF(RIGHT(ubezpieczenia4[[#This Row],[Imie]],1)="a",E94+1,E94)*IF(ubezpieczenia4[[#This Row],[Miejsce_zamieszkania]]=D94,1,0)+IF(ubezpieczenia4[[#This Row],[Miejsce_zamieszkania]]&lt;&gt;D94,1,0)</f>
        <v>66</v>
      </c>
    </row>
    <row r="96" spans="1:5" x14ac:dyDescent="0.25">
      <c r="A96" s="1" t="s">
        <v>316</v>
      </c>
      <c r="B96" s="1" t="s">
        <v>169</v>
      </c>
      <c r="C96" s="2">
        <v>25644</v>
      </c>
      <c r="D96" s="1" t="s">
        <v>12</v>
      </c>
      <c r="E96" s="1">
        <f>IF(RIGHT(ubezpieczenia4[[#This Row],[Imie]],1)="a",E95+1,E95)*IF(ubezpieczenia4[[#This Row],[Miejsce_zamieszkania]]=D95,1,0)+IF(ubezpieczenia4[[#This Row],[Miejsce_zamieszkania]]&lt;&gt;D95,1,0)</f>
        <v>66</v>
      </c>
    </row>
    <row r="97" spans="1:5" x14ac:dyDescent="0.25">
      <c r="A97" s="1" t="s">
        <v>324</v>
      </c>
      <c r="B97" s="1" t="s">
        <v>49</v>
      </c>
      <c r="C97" s="2">
        <v>19853</v>
      </c>
      <c r="D97" s="1" t="s">
        <v>12</v>
      </c>
      <c r="E97" s="1">
        <f>IF(RIGHT(ubezpieczenia4[[#This Row],[Imie]],1)="a",E96+1,E96)*IF(ubezpieczenia4[[#This Row],[Miejsce_zamieszkania]]=D96,1,0)+IF(ubezpieczenia4[[#This Row],[Miejsce_zamieszkania]]&lt;&gt;D96,1,0)</f>
        <v>66</v>
      </c>
    </row>
    <row r="98" spans="1:5" x14ac:dyDescent="0.25">
      <c r="A98" s="1" t="s">
        <v>325</v>
      </c>
      <c r="B98" s="1" t="s">
        <v>20</v>
      </c>
      <c r="C98" s="2">
        <v>32147</v>
      </c>
      <c r="D98" s="1" t="s">
        <v>12</v>
      </c>
      <c r="E98" s="1">
        <f>IF(RIGHT(ubezpieczenia4[[#This Row],[Imie]],1)="a",E97+1,E97)*IF(ubezpieczenia4[[#This Row],[Miejsce_zamieszkania]]=D97,1,0)+IF(ubezpieczenia4[[#This Row],[Miejsce_zamieszkania]]&lt;&gt;D97,1,0)</f>
        <v>67</v>
      </c>
    </row>
    <row r="99" spans="1:5" x14ac:dyDescent="0.25">
      <c r="A99" s="1" t="s">
        <v>326</v>
      </c>
      <c r="B99" s="1" t="s">
        <v>327</v>
      </c>
      <c r="C99" s="2">
        <v>17904</v>
      </c>
      <c r="D99" s="1" t="s">
        <v>12</v>
      </c>
      <c r="E99" s="1">
        <f>IF(RIGHT(ubezpieczenia4[[#This Row],[Imie]],1)="a",E98+1,E98)*IF(ubezpieczenia4[[#This Row],[Miejsce_zamieszkania]]=D98,1,0)+IF(ubezpieczenia4[[#This Row],[Miejsce_zamieszkania]]&lt;&gt;D98,1,0)</f>
        <v>67</v>
      </c>
    </row>
    <row r="100" spans="1:5" x14ac:dyDescent="0.25">
      <c r="A100" s="1" t="s">
        <v>328</v>
      </c>
      <c r="B100" s="1" t="s">
        <v>157</v>
      </c>
      <c r="C100" s="2">
        <v>20057</v>
      </c>
      <c r="D100" s="1" t="s">
        <v>12</v>
      </c>
      <c r="E100" s="1">
        <f>IF(RIGHT(ubezpieczenia4[[#This Row],[Imie]],1)="a",E99+1,E99)*IF(ubezpieczenia4[[#This Row],[Miejsce_zamieszkania]]=D99,1,0)+IF(ubezpieczenia4[[#This Row],[Miejsce_zamieszkania]]&lt;&gt;D99,1,0)</f>
        <v>68</v>
      </c>
    </row>
    <row r="101" spans="1:5" x14ac:dyDescent="0.25">
      <c r="A101" s="1" t="s">
        <v>130</v>
      </c>
      <c r="B101" s="1" t="s">
        <v>84</v>
      </c>
      <c r="C101" s="2">
        <v>17048</v>
      </c>
      <c r="D101" s="1" t="s">
        <v>12</v>
      </c>
      <c r="E101" s="1">
        <f>IF(RIGHT(ubezpieczenia4[[#This Row],[Imie]],1)="a",E100+1,E100)*IF(ubezpieczenia4[[#This Row],[Miejsce_zamieszkania]]=D100,1,0)+IF(ubezpieczenia4[[#This Row],[Miejsce_zamieszkania]]&lt;&gt;D100,1,0)</f>
        <v>69</v>
      </c>
    </row>
    <row r="102" spans="1:5" x14ac:dyDescent="0.25">
      <c r="A102" s="1" t="s">
        <v>334</v>
      </c>
      <c r="B102" s="1" t="s">
        <v>49</v>
      </c>
      <c r="C102" s="2">
        <v>20727</v>
      </c>
      <c r="D102" s="1" t="s">
        <v>12</v>
      </c>
      <c r="E102" s="1">
        <f>IF(RIGHT(ubezpieczenia4[[#This Row],[Imie]],1)="a",E101+1,E101)*IF(ubezpieczenia4[[#This Row],[Miejsce_zamieszkania]]=D101,1,0)+IF(ubezpieczenia4[[#This Row],[Miejsce_zamieszkania]]&lt;&gt;D101,1,0)</f>
        <v>69</v>
      </c>
    </row>
    <row r="103" spans="1:5" x14ac:dyDescent="0.25">
      <c r="A103" s="1" t="s">
        <v>338</v>
      </c>
      <c r="B103" s="1" t="s">
        <v>8</v>
      </c>
      <c r="C103" s="2">
        <v>30481</v>
      </c>
      <c r="D103" s="1" t="s">
        <v>12</v>
      </c>
      <c r="E103" s="1">
        <f>IF(RIGHT(ubezpieczenia4[[#This Row],[Imie]],1)="a",E102+1,E102)*IF(ubezpieczenia4[[#This Row],[Miejsce_zamieszkania]]=D102,1,0)+IF(ubezpieczenia4[[#This Row],[Miejsce_zamieszkania]]&lt;&gt;D102,1,0)</f>
        <v>69</v>
      </c>
    </row>
    <row r="104" spans="1:5" x14ac:dyDescent="0.25">
      <c r="A104" s="1" t="s">
        <v>339</v>
      </c>
      <c r="B104" s="1" t="s">
        <v>20</v>
      </c>
      <c r="C104" s="2">
        <v>20651</v>
      </c>
      <c r="D104" s="1" t="s">
        <v>12</v>
      </c>
      <c r="E104" s="1">
        <f>IF(RIGHT(ubezpieczenia4[[#This Row],[Imie]],1)="a",E103+1,E103)*IF(ubezpieczenia4[[#This Row],[Miejsce_zamieszkania]]=D103,1,0)+IF(ubezpieczenia4[[#This Row],[Miejsce_zamieszkania]]&lt;&gt;D103,1,0)</f>
        <v>70</v>
      </c>
    </row>
    <row r="105" spans="1:5" x14ac:dyDescent="0.25">
      <c r="A105" s="1" t="s">
        <v>340</v>
      </c>
      <c r="B105" s="1" t="s">
        <v>185</v>
      </c>
      <c r="C105" s="2">
        <v>32580</v>
      </c>
      <c r="D105" s="1" t="s">
        <v>12</v>
      </c>
      <c r="E105" s="1">
        <f>IF(RIGHT(ubezpieczenia4[[#This Row],[Imie]],1)="a",E104+1,E104)*IF(ubezpieczenia4[[#This Row],[Miejsce_zamieszkania]]=D104,1,0)+IF(ubezpieczenia4[[#This Row],[Miejsce_zamieszkania]]&lt;&gt;D104,1,0)</f>
        <v>71</v>
      </c>
    </row>
    <row r="106" spans="1:5" x14ac:dyDescent="0.25">
      <c r="A106" s="1" t="s">
        <v>341</v>
      </c>
      <c r="B106" s="1" t="s">
        <v>139</v>
      </c>
      <c r="C106" s="2">
        <v>18233</v>
      </c>
      <c r="D106" s="1" t="s">
        <v>12</v>
      </c>
      <c r="E106" s="1">
        <f>IF(RIGHT(ubezpieczenia4[[#This Row],[Imie]],1)="a",E105+1,E105)*IF(ubezpieczenia4[[#This Row],[Miejsce_zamieszkania]]=D105,1,0)+IF(ubezpieczenia4[[#This Row],[Miejsce_zamieszkania]]&lt;&gt;D105,1,0)</f>
        <v>71</v>
      </c>
    </row>
    <row r="107" spans="1:5" x14ac:dyDescent="0.25">
      <c r="A107" s="1" t="s">
        <v>344</v>
      </c>
      <c r="B107" s="1" t="s">
        <v>345</v>
      </c>
      <c r="C107" s="2">
        <v>18398</v>
      </c>
      <c r="D107" s="1" t="s">
        <v>12</v>
      </c>
      <c r="E107" s="1">
        <f>IF(RIGHT(ubezpieczenia4[[#This Row],[Imie]],1)="a",E106+1,E106)*IF(ubezpieczenia4[[#This Row],[Miejsce_zamieszkania]]=D106,1,0)+IF(ubezpieczenia4[[#This Row],[Miejsce_zamieszkania]]&lt;&gt;D106,1,0)</f>
        <v>72</v>
      </c>
    </row>
    <row r="108" spans="1:5" x14ac:dyDescent="0.25">
      <c r="A108" s="1" t="s">
        <v>329</v>
      </c>
      <c r="B108" s="1" t="s">
        <v>194</v>
      </c>
      <c r="C108" s="2">
        <v>34400</v>
      </c>
      <c r="D108" s="1" t="s">
        <v>12</v>
      </c>
      <c r="E108" s="1">
        <f>IF(RIGHT(ubezpieczenia4[[#This Row],[Imie]],1)="a",E107+1,E107)*IF(ubezpieczenia4[[#This Row],[Miejsce_zamieszkania]]=D107,1,0)+IF(ubezpieczenia4[[#This Row],[Miejsce_zamieszkania]]&lt;&gt;D107,1,0)</f>
        <v>73</v>
      </c>
    </row>
    <row r="109" spans="1:5" x14ac:dyDescent="0.25">
      <c r="A109" s="1" t="s">
        <v>51</v>
      </c>
      <c r="B109" s="1" t="s">
        <v>346</v>
      </c>
      <c r="C109" s="2">
        <v>21513</v>
      </c>
      <c r="D109" s="1" t="s">
        <v>12</v>
      </c>
      <c r="E109" s="1">
        <f>IF(RIGHT(ubezpieczenia4[[#This Row],[Imie]],1)="a",E108+1,E108)*IF(ubezpieczenia4[[#This Row],[Miejsce_zamieszkania]]=D108,1,0)+IF(ubezpieczenia4[[#This Row],[Miejsce_zamieszkania]]&lt;&gt;D108,1,0)</f>
        <v>74</v>
      </c>
    </row>
    <row r="110" spans="1:5" x14ac:dyDescent="0.25">
      <c r="A110" s="1" t="s">
        <v>350</v>
      </c>
      <c r="B110" s="1" t="s">
        <v>8</v>
      </c>
      <c r="C110" s="2">
        <v>27424</v>
      </c>
      <c r="D110" s="1" t="s">
        <v>12</v>
      </c>
      <c r="E110" s="1">
        <f>IF(RIGHT(ubezpieczenia4[[#This Row],[Imie]],1)="a",E109+1,E109)*IF(ubezpieczenia4[[#This Row],[Miejsce_zamieszkania]]=D109,1,0)+IF(ubezpieczenia4[[#This Row],[Miejsce_zamieszkania]]&lt;&gt;D109,1,0)</f>
        <v>74</v>
      </c>
    </row>
    <row r="111" spans="1:5" x14ac:dyDescent="0.25">
      <c r="A111" s="1" t="s">
        <v>351</v>
      </c>
      <c r="B111" s="1" t="s">
        <v>152</v>
      </c>
      <c r="C111" s="2">
        <v>23665</v>
      </c>
      <c r="D111" s="1" t="s">
        <v>12</v>
      </c>
      <c r="E111" s="1">
        <f>IF(RIGHT(ubezpieczenia4[[#This Row],[Imie]],1)="a",E110+1,E110)*IF(ubezpieczenia4[[#This Row],[Miejsce_zamieszkania]]=D110,1,0)+IF(ubezpieczenia4[[#This Row],[Miejsce_zamieszkania]]&lt;&gt;D110,1,0)</f>
        <v>74</v>
      </c>
    </row>
    <row r="112" spans="1:5" x14ac:dyDescent="0.25">
      <c r="A112" s="1" t="s">
        <v>19</v>
      </c>
      <c r="B112" s="1" t="s">
        <v>357</v>
      </c>
      <c r="C112" s="2">
        <v>17531</v>
      </c>
      <c r="D112" s="1" t="s">
        <v>12</v>
      </c>
      <c r="E112" s="1">
        <f>IF(RIGHT(ubezpieczenia4[[#This Row],[Imie]],1)="a",E111+1,E111)*IF(ubezpieczenia4[[#This Row],[Miejsce_zamieszkania]]=D111,1,0)+IF(ubezpieczenia4[[#This Row],[Miejsce_zamieszkania]]&lt;&gt;D111,1,0)</f>
        <v>74</v>
      </c>
    </row>
    <row r="113" spans="1:5" x14ac:dyDescent="0.25">
      <c r="A113" s="1" t="s">
        <v>359</v>
      </c>
      <c r="B113" s="1" t="s">
        <v>246</v>
      </c>
      <c r="C113" s="2">
        <v>34533</v>
      </c>
      <c r="D113" s="1" t="s">
        <v>12</v>
      </c>
      <c r="E113" s="1">
        <f>IF(RIGHT(ubezpieczenia4[[#This Row],[Imie]],1)="a",E112+1,E112)*IF(ubezpieczenia4[[#This Row],[Miejsce_zamieszkania]]=D112,1,0)+IF(ubezpieczenia4[[#This Row],[Miejsce_zamieszkania]]&lt;&gt;D112,1,0)</f>
        <v>74</v>
      </c>
    </row>
    <row r="114" spans="1:5" x14ac:dyDescent="0.25">
      <c r="A114" s="1" t="s">
        <v>308</v>
      </c>
      <c r="B114" s="1" t="s">
        <v>79</v>
      </c>
      <c r="C114" s="2">
        <v>28491</v>
      </c>
      <c r="D114" s="1" t="s">
        <v>12</v>
      </c>
      <c r="E114" s="1">
        <f>IF(RIGHT(ubezpieczenia4[[#This Row],[Imie]],1)="a",E113+1,E113)*IF(ubezpieczenia4[[#This Row],[Miejsce_zamieszkania]]=D113,1,0)+IF(ubezpieczenia4[[#This Row],[Miejsce_zamieszkania]]&lt;&gt;D113,1,0)</f>
        <v>75</v>
      </c>
    </row>
    <row r="115" spans="1:5" x14ac:dyDescent="0.25">
      <c r="A115" s="1" t="s">
        <v>363</v>
      </c>
      <c r="B115" s="1" t="s">
        <v>16</v>
      </c>
      <c r="C115" s="2">
        <v>29259</v>
      </c>
      <c r="D115" s="1" t="s">
        <v>12</v>
      </c>
      <c r="E115" s="1">
        <f>IF(RIGHT(ubezpieczenia4[[#This Row],[Imie]],1)="a",E114+1,E114)*IF(ubezpieczenia4[[#This Row],[Miejsce_zamieszkania]]=D114,1,0)+IF(ubezpieczenia4[[#This Row],[Miejsce_zamieszkania]]&lt;&gt;D114,1,0)</f>
        <v>76</v>
      </c>
    </row>
    <row r="116" spans="1:5" x14ac:dyDescent="0.25">
      <c r="A116" s="1" t="s">
        <v>364</v>
      </c>
      <c r="B116" s="1" t="s">
        <v>194</v>
      </c>
      <c r="C116" s="2">
        <v>34406</v>
      </c>
      <c r="D116" s="1" t="s">
        <v>12</v>
      </c>
      <c r="E116" s="1">
        <f>IF(RIGHT(ubezpieczenia4[[#This Row],[Imie]],1)="a",E115+1,E115)*IF(ubezpieczenia4[[#This Row],[Miejsce_zamieszkania]]=D115,1,0)+IF(ubezpieczenia4[[#This Row],[Miejsce_zamieszkania]]&lt;&gt;D115,1,0)</f>
        <v>77</v>
      </c>
    </row>
    <row r="117" spans="1:5" x14ac:dyDescent="0.25">
      <c r="A117" s="1" t="s">
        <v>365</v>
      </c>
      <c r="B117" s="1" t="s">
        <v>366</v>
      </c>
      <c r="C117" s="2">
        <v>26689</v>
      </c>
      <c r="D117" s="1" t="s">
        <v>12</v>
      </c>
      <c r="E117" s="1">
        <f>IF(RIGHT(ubezpieczenia4[[#This Row],[Imie]],1)="a",E116+1,E116)*IF(ubezpieczenia4[[#This Row],[Miejsce_zamieszkania]]=D116,1,0)+IF(ubezpieczenia4[[#This Row],[Miejsce_zamieszkania]]&lt;&gt;D116,1,0)</f>
        <v>77</v>
      </c>
    </row>
    <row r="118" spans="1:5" x14ac:dyDescent="0.25">
      <c r="A118" s="1" t="s">
        <v>367</v>
      </c>
      <c r="B118" s="1" t="s">
        <v>368</v>
      </c>
      <c r="C118" s="2">
        <v>22010</v>
      </c>
      <c r="D118" s="1" t="s">
        <v>12</v>
      </c>
      <c r="E118" s="1">
        <f>IF(RIGHT(ubezpieczenia4[[#This Row],[Imie]],1)="a",E117+1,E117)*IF(ubezpieczenia4[[#This Row],[Miejsce_zamieszkania]]=D117,1,0)+IF(ubezpieczenia4[[#This Row],[Miejsce_zamieszkania]]&lt;&gt;D117,1,0)</f>
        <v>78</v>
      </c>
    </row>
    <row r="119" spans="1:5" x14ac:dyDescent="0.25">
      <c r="A119" s="1" t="s">
        <v>371</v>
      </c>
      <c r="B119" s="1" t="s">
        <v>372</v>
      </c>
      <c r="C119" s="2">
        <v>20722</v>
      </c>
      <c r="D119" s="1" t="s">
        <v>12</v>
      </c>
      <c r="E119" s="1">
        <f>IF(RIGHT(ubezpieczenia4[[#This Row],[Imie]],1)="a",E118+1,E118)*IF(ubezpieczenia4[[#This Row],[Miejsce_zamieszkania]]=D118,1,0)+IF(ubezpieczenia4[[#This Row],[Miejsce_zamieszkania]]&lt;&gt;D118,1,0)</f>
        <v>79</v>
      </c>
    </row>
    <row r="120" spans="1:5" x14ac:dyDescent="0.25">
      <c r="A120" s="1" t="s">
        <v>373</v>
      </c>
      <c r="B120" s="1" t="s">
        <v>29</v>
      </c>
      <c r="C120" s="2">
        <v>24900</v>
      </c>
      <c r="D120" s="1" t="s">
        <v>12</v>
      </c>
      <c r="E120" s="1">
        <f>IF(RIGHT(ubezpieczenia4[[#This Row],[Imie]],1)="a",E119+1,E119)*IF(ubezpieczenia4[[#This Row],[Miejsce_zamieszkania]]=D119,1,0)+IF(ubezpieczenia4[[#This Row],[Miejsce_zamieszkania]]&lt;&gt;D119,1,0)</f>
        <v>79</v>
      </c>
    </row>
    <row r="121" spans="1:5" x14ac:dyDescent="0.25">
      <c r="A121" s="1" t="s">
        <v>374</v>
      </c>
      <c r="B121" s="1" t="s">
        <v>37</v>
      </c>
      <c r="C121" s="2">
        <v>20808</v>
      </c>
      <c r="D121" s="1" t="s">
        <v>12</v>
      </c>
      <c r="E121" s="1">
        <f>IF(RIGHT(ubezpieczenia4[[#This Row],[Imie]],1)="a",E120+1,E120)*IF(ubezpieczenia4[[#This Row],[Miejsce_zamieszkania]]=D120,1,0)+IF(ubezpieczenia4[[#This Row],[Miejsce_zamieszkania]]&lt;&gt;D120,1,0)</f>
        <v>80</v>
      </c>
    </row>
    <row r="122" spans="1:5" x14ac:dyDescent="0.25">
      <c r="A122" s="1" t="s">
        <v>375</v>
      </c>
      <c r="B122" s="1" t="s">
        <v>131</v>
      </c>
      <c r="C122" s="2">
        <v>30235</v>
      </c>
      <c r="D122" s="1" t="s">
        <v>12</v>
      </c>
      <c r="E122" s="1">
        <f>IF(RIGHT(ubezpieczenia4[[#This Row],[Imie]],1)="a",E121+1,E121)*IF(ubezpieczenia4[[#This Row],[Miejsce_zamieszkania]]=D121,1,0)+IF(ubezpieczenia4[[#This Row],[Miejsce_zamieszkania]]&lt;&gt;D121,1,0)</f>
        <v>81</v>
      </c>
    </row>
    <row r="123" spans="1:5" x14ac:dyDescent="0.25">
      <c r="A123" s="1" t="s">
        <v>240</v>
      </c>
      <c r="B123" s="1" t="s">
        <v>20</v>
      </c>
      <c r="C123" s="2">
        <v>25839</v>
      </c>
      <c r="D123" s="1" t="s">
        <v>12</v>
      </c>
      <c r="E123" s="1">
        <f>IF(RIGHT(ubezpieczenia4[[#This Row],[Imie]],1)="a",E122+1,E122)*IF(ubezpieczenia4[[#This Row],[Miejsce_zamieszkania]]=D122,1,0)+IF(ubezpieczenia4[[#This Row],[Miejsce_zamieszkania]]&lt;&gt;D122,1,0)</f>
        <v>82</v>
      </c>
    </row>
    <row r="124" spans="1:5" x14ac:dyDescent="0.25">
      <c r="A124" s="1" t="s">
        <v>275</v>
      </c>
      <c r="B124" s="1" t="s">
        <v>380</v>
      </c>
      <c r="C124" s="2">
        <v>32028</v>
      </c>
      <c r="D124" s="1" t="s">
        <v>12</v>
      </c>
      <c r="E124" s="1">
        <f>IF(RIGHT(ubezpieczenia4[[#This Row],[Imie]],1)="a",E123+1,E123)*IF(ubezpieczenia4[[#This Row],[Miejsce_zamieszkania]]=D123,1,0)+IF(ubezpieczenia4[[#This Row],[Miejsce_zamieszkania]]&lt;&gt;D123,1,0)</f>
        <v>82</v>
      </c>
    </row>
    <row r="125" spans="1:5" x14ac:dyDescent="0.25">
      <c r="A125" s="1" t="s">
        <v>384</v>
      </c>
      <c r="B125" s="1" t="s">
        <v>361</v>
      </c>
      <c r="C125" s="2">
        <v>28187</v>
      </c>
      <c r="D125" s="1" t="s">
        <v>12</v>
      </c>
      <c r="E125" s="1">
        <f>IF(RIGHT(ubezpieczenia4[[#This Row],[Imie]],1)="a",E124+1,E124)*IF(ubezpieczenia4[[#This Row],[Miejsce_zamieszkania]]=D124,1,0)+IF(ubezpieczenia4[[#This Row],[Miejsce_zamieszkania]]&lt;&gt;D124,1,0)</f>
        <v>83</v>
      </c>
    </row>
    <row r="126" spans="1:5" x14ac:dyDescent="0.25">
      <c r="A126" s="1" t="s">
        <v>385</v>
      </c>
      <c r="B126" s="1" t="s">
        <v>252</v>
      </c>
      <c r="C126" s="2">
        <v>34291</v>
      </c>
      <c r="D126" s="1" t="s">
        <v>12</v>
      </c>
      <c r="E126" s="1">
        <f>IF(RIGHT(ubezpieczenia4[[#This Row],[Imie]],1)="a",E125+1,E125)*IF(ubezpieczenia4[[#This Row],[Miejsce_zamieszkania]]=D125,1,0)+IF(ubezpieczenia4[[#This Row],[Miejsce_zamieszkania]]&lt;&gt;D125,1,0)</f>
        <v>83</v>
      </c>
    </row>
    <row r="127" spans="1:5" x14ac:dyDescent="0.25">
      <c r="A127" s="1" t="s">
        <v>162</v>
      </c>
      <c r="B127" s="1" t="s">
        <v>54</v>
      </c>
      <c r="C127" s="2">
        <v>16991</v>
      </c>
      <c r="D127" s="1" t="s">
        <v>12</v>
      </c>
      <c r="E127" s="1">
        <f>IF(RIGHT(ubezpieczenia4[[#This Row],[Imie]],1)="a",E126+1,E126)*IF(ubezpieczenia4[[#This Row],[Miejsce_zamieszkania]]=D126,1,0)+IF(ubezpieczenia4[[#This Row],[Miejsce_zamieszkania]]&lt;&gt;D126,1,0)</f>
        <v>84</v>
      </c>
    </row>
    <row r="128" spans="1:5" x14ac:dyDescent="0.25">
      <c r="A128" s="1" t="s">
        <v>390</v>
      </c>
      <c r="B128" s="1" t="s">
        <v>152</v>
      </c>
      <c r="C128" s="2">
        <v>23950</v>
      </c>
      <c r="D128" s="1" t="s">
        <v>12</v>
      </c>
      <c r="E128" s="1">
        <f>IF(RIGHT(ubezpieczenia4[[#This Row],[Imie]],1)="a",E127+1,E127)*IF(ubezpieczenia4[[#This Row],[Miejsce_zamieszkania]]=D127,1,0)+IF(ubezpieczenia4[[#This Row],[Miejsce_zamieszkania]]&lt;&gt;D127,1,0)</f>
        <v>84</v>
      </c>
    </row>
    <row r="129" spans="1:5" x14ac:dyDescent="0.25">
      <c r="A129" s="1" t="s">
        <v>391</v>
      </c>
      <c r="B129" s="1" t="s">
        <v>47</v>
      </c>
      <c r="C129" s="2">
        <v>26871</v>
      </c>
      <c r="D129" s="1" t="s">
        <v>12</v>
      </c>
      <c r="E129" s="1">
        <f>IF(RIGHT(ubezpieczenia4[[#This Row],[Imie]],1)="a",E128+1,E128)*IF(ubezpieczenia4[[#This Row],[Miejsce_zamieszkania]]=D128,1,0)+IF(ubezpieczenia4[[#This Row],[Miejsce_zamieszkania]]&lt;&gt;D128,1,0)</f>
        <v>85</v>
      </c>
    </row>
    <row r="130" spans="1:5" x14ac:dyDescent="0.25">
      <c r="A130" s="1" t="s">
        <v>395</v>
      </c>
      <c r="B130" s="1" t="s">
        <v>131</v>
      </c>
      <c r="C130" s="2">
        <v>21264</v>
      </c>
      <c r="D130" s="1" t="s">
        <v>12</v>
      </c>
      <c r="E130" s="1">
        <f>IF(RIGHT(ubezpieczenia4[[#This Row],[Imie]],1)="a",E129+1,E129)*IF(ubezpieczenia4[[#This Row],[Miejsce_zamieszkania]]=D129,1,0)+IF(ubezpieczenia4[[#This Row],[Miejsce_zamieszkania]]&lt;&gt;D129,1,0)</f>
        <v>86</v>
      </c>
    </row>
    <row r="131" spans="1:5" x14ac:dyDescent="0.25">
      <c r="A131" s="1" t="s">
        <v>397</v>
      </c>
      <c r="B131" s="1" t="s">
        <v>107</v>
      </c>
      <c r="C131" s="2">
        <v>31924</v>
      </c>
      <c r="D131" s="1" t="s">
        <v>12</v>
      </c>
      <c r="E131" s="1">
        <f>IF(RIGHT(ubezpieczenia4[[#This Row],[Imie]],1)="a",E130+1,E130)*IF(ubezpieczenia4[[#This Row],[Miejsce_zamieszkania]]=D130,1,0)+IF(ubezpieczenia4[[#This Row],[Miejsce_zamieszkania]]&lt;&gt;D130,1,0)</f>
        <v>87</v>
      </c>
    </row>
    <row r="132" spans="1:5" x14ac:dyDescent="0.25">
      <c r="A132" s="1" t="s">
        <v>398</v>
      </c>
      <c r="B132" s="1" t="s">
        <v>399</v>
      </c>
      <c r="C132" s="2">
        <v>23384</v>
      </c>
      <c r="D132" s="1" t="s">
        <v>12</v>
      </c>
      <c r="E132" s="1">
        <f>IF(RIGHT(ubezpieczenia4[[#This Row],[Imie]],1)="a",E131+1,E131)*IF(ubezpieczenia4[[#This Row],[Miejsce_zamieszkania]]=D131,1,0)+IF(ubezpieczenia4[[#This Row],[Miejsce_zamieszkania]]&lt;&gt;D131,1,0)</f>
        <v>87</v>
      </c>
    </row>
    <row r="133" spans="1:5" x14ac:dyDescent="0.25">
      <c r="A133" s="1" t="s">
        <v>317</v>
      </c>
      <c r="B133" s="1" t="s">
        <v>20</v>
      </c>
      <c r="C133" s="2">
        <v>22508</v>
      </c>
      <c r="D133" s="1" t="s">
        <v>12</v>
      </c>
      <c r="E133" s="1">
        <f>IF(RIGHT(ubezpieczenia4[[#This Row],[Imie]],1)="a",E132+1,E132)*IF(ubezpieczenia4[[#This Row],[Miejsce_zamieszkania]]=D132,1,0)+IF(ubezpieczenia4[[#This Row],[Miejsce_zamieszkania]]&lt;&gt;D132,1,0)</f>
        <v>88</v>
      </c>
    </row>
    <row r="134" spans="1:5" x14ac:dyDescent="0.25">
      <c r="A134" s="1" t="s">
        <v>405</v>
      </c>
      <c r="B134" s="1" t="s">
        <v>406</v>
      </c>
      <c r="C134" s="2">
        <v>22398</v>
      </c>
      <c r="D134" s="1" t="s">
        <v>12</v>
      </c>
      <c r="E134" s="1">
        <f>IF(RIGHT(ubezpieczenia4[[#This Row],[Imie]],1)="a",E133+1,E133)*IF(ubezpieczenia4[[#This Row],[Miejsce_zamieszkania]]=D133,1,0)+IF(ubezpieczenia4[[#This Row],[Miejsce_zamieszkania]]&lt;&gt;D133,1,0)</f>
        <v>88</v>
      </c>
    </row>
    <row r="135" spans="1:5" x14ac:dyDescent="0.25">
      <c r="A135" s="1" t="s">
        <v>409</v>
      </c>
      <c r="B135" s="1" t="s">
        <v>167</v>
      </c>
      <c r="C135" s="2">
        <v>32836</v>
      </c>
      <c r="D135" s="1" t="s">
        <v>12</v>
      </c>
      <c r="E135" s="1">
        <f>IF(RIGHT(ubezpieczenia4[[#This Row],[Imie]],1)="a",E134+1,E134)*IF(ubezpieczenia4[[#This Row],[Miejsce_zamieszkania]]=D134,1,0)+IF(ubezpieczenia4[[#This Row],[Miejsce_zamieszkania]]&lt;&gt;D134,1,0)</f>
        <v>88</v>
      </c>
    </row>
    <row r="136" spans="1:5" x14ac:dyDescent="0.25">
      <c r="A136" s="1" t="s">
        <v>411</v>
      </c>
      <c r="B136" s="1" t="s">
        <v>412</v>
      </c>
      <c r="C136" s="2">
        <v>28489</v>
      </c>
      <c r="D136" s="1" t="s">
        <v>12</v>
      </c>
      <c r="E136" s="1">
        <f>IF(RIGHT(ubezpieczenia4[[#This Row],[Imie]],1)="a",E135+1,E135)*IF(ubezpieczenia4[[#This Row],[Miejsce_zamieszkania]]=D135,1,0)+IF(ubezpieczenia4[[#This Row],[Miejsce_zamieszkania]]&lt;&gt;D135,1,0)</f>
        <v>89</v>
      </c>
    </row>
    <row r="137" spans="1:5" x14ac:dyDescent="0.25">
      <c r="A137" s="1" t="s">
        <v>413</v>
      </c>
      <c r="B137" s="1" t="s">
        <v>399</v>
      </c>
      <c r="C137" s="2">
        <v>20920</v>
      </c>
      <c r="D137" s="1" t="s">
        <v>12</v>
      </c>
      <c r="E137" s="1">
        <f>IF(RIGHT(ubezpieczenia4[[#This Row],[Imie]],1)="a",E136+1,E136)*IF(ubezpieczenia4[[#This Row],[Miejsce_zamieszkania]]=D136,1,0)+IF(ubezpieczenia4[[#This Row],[Miejsce_zamieszkania]]&lt;&gt;D136,1,0)</f>
        <v>89</v>
      </c>
    </row>
    <row r="138" spans="1:5" x14ac:dyDescent="0.25">
      <c r="A138" s="1" t="s">
        <v>416</v>
      </c>
      <c r="B138" s="1" t="s">
        <v>194</v>
      </c>
      <c r="C138" s="2">
        <v>16640</v>
      </c>
      <c r="D138" s="1" t="s">
        <v>12</v>
      </c>
      <c r="E138" s="1">
        <f>IF(RIGHT(ubezpieczenia4[[#This Row],[Imie]],1)="a",E137+1,E137)*IF(ubezpieczenia4[[#This Row],[Miejsce_zamieszkania]]=D137,1,0)+IF(ubezpieczenia4[[#This Row],[Miejsce_zamieszkania]]&lt;&gt;D137,1,0)</f>
        <v>90</v>
      </c>
    </row>
    <row r="139" spans="1:5" x14ac:dyDescent="0.25">
      <c r="A139" s="1" t="s">
        <v>417</v>
      </c>
      <c r="B139" s="1" t="s">
        <v>418</v>
      </c>
      <c r="C139" s="2">
        <v>28217</v>
      </c>
      <c r="D139" s="1" t="s">
        <v>12</v>
      </c>
      <c r="E139" s="1">
        <f>IF(RIGHT(ubezpieczenia4[[#This Row],[Imie]],1)="a",E138+1,E138)*IF(ubezpieczenia4[[#This Row],[Miejsce_zamieszkania]]=D138,1,0)+IF(ubezpieczenia4[[#This Row],[Miejsce_zamieszkania]]&lt;&gt;D138,1,0)</f>
        <v>90</v>
      </c>
    </row>
    <row r="140" spans="1:5" x14ac:dyDescent="0.25">
      <c r="A140" s="1" t="s">
        <v>421</v>
      </c>
      <c r="B140" s="1" t="s">
        <v>8</v>
      </c>
      <c r="C140" s="2">
        <v>30418</v>
      </c>
      <c r="D140" s="1" t="s">
        <v>12</v>
      </c>
      <c r="E140" s="1">
        <f>IF(RIGHT(ubezpieczenia4[[#This Row],[Imie]],1)="a",E139+1,E139)*IF(ubezpieczenia4[[#This Row],[Miejsce_zamieszkania]]=D139,1,0)+IF(ubezpieczenia4[[#This Row],[Miejsce_zamieszkania]]&lt;&gt;D139,1,0)</f>
        <v>90</v>
      </c>
    </row>
    <row r="141" spans="1:5" x14ac:dyDescent="0.25">
      <c r="A141" s="1" t="s">
        <v>110</v>
      </c>
      <c r="B141" s="1" t="s">
        <v>368</v>
      </c>
      <c r="C141" s="2">
        <v>33971</v>
      </c>
      <c r="D141" s="1" t="s">
        <v>12</v>
      </c>
      <c r="E141" s="1">
        <f>IF(RIGHT(ubezpieczenia4[[#This Row],[Imie]],1)="a",E140+1,E140)*IF(ubezpieczenia4[[#This Row],[Miejsce_zamieszkania]]=D140,1,0)+IF(ubezpieczenia4[[#This Row],[Miejsce_zamieszkania]]&lt;&gt;D140,1,0)</f>
        <v>91</v>
      </c>
    </row>
    <row r="142" spans="1:5" x14ac:dyDescent="0.25">
      <c r="A142" s="1" t="s">
        <v>422</v>
      </c>
      <c r="B142" s="1" t="s">
        <v>52</v>
      </c>
      <c r="C142" s="2">
        <v>26974</v>
      </c>
      <c r="D142" s="1" t="s">
        <v>12</v>
      </c>
      <c r="E142" s="1">
        <f>IF(RIGHT(ubezpieczenia4[[#This Row],[Imie]],1)="a",E141+1,E141)*IF(ubezpieczenia4[[#This Row],[Miejsce_zamieszkania]]=D141,1,0)+IF(ubezpieczenia4[[#This Row],[Miejsce_zamieszkania]]&lt;&gt;D141,1,0)</f>
        <v>92</v>
      </c>
    </row>
    <row r="143" spans="1:5" x14ac:dyDescent="0.25">
      <c r="A143" s="1" t="s">
        <v>423</v>
      </c>
      <c r="B143" s="1" t="s">
        <v>47</v>
      </c>
      <c r="C143" s="2">
        <v>21339</v>
      </c>
      <c r="D143" s="1" t="s">
        <v>12</v>
      </c>
      <c r="E143" s="1">
        <f>IF(RIGHT(ubezpieczenia4[[#This Row],[Imie]],1)="a",E142+1,E142)*IF(ubezpieczenia4[[#This Row],[Miejsce_zamieszkania]]=D142,1,0)+IF(ubezpieczenia4[[#This Row],[Miejsce_zamieszkania]]&lt;&gt;D142,1,0)</f>
        <v>93</v>
      </c>
    </row>
    <row r="144" spans="1:5" x14ac:dyDescent="0.25">
      <c r="A144" s="1" t="s">
        <v>425</v>
      </c>
      <c r="B144" s="1" t="s">
        <v>8</v>
      </c>
      <c r="C144" s="2">
        <v>20340</v>
      </c>
      <c r="D144" s="1" t="s">
        <v>12</v>
      </c>
      <c r="E144" s="1">
        <f>IF(RIGHT(ubezpieczenia4[[#This Row],[Imie]],1)="a",E143+1,E143)*IF(ubezpieczenia4[[#This Row],[Miejsce_zamieszkania]]=D143,1,0)+IF(ubezpieczenia4[[#This Row],[Miejsce_zamieszkania]]&lt;&gt;D143,1,0)</f>
        <v>93</v>
      </c>
    </row>
    <row r="145" spans="1:5" x14ac:dyDescent="0.25">
      <c r="A145" s="1" t="s">
        <v>427</v>
      </c>
      <c r="B145" s="1" t="s">
        <v>37</v>
      </c>
      <c r="C145" s="2">
        <v>18568</v>
      </c>
      <c r="D145" s="1" t="s">
        <v>12</v>
      </c>
      <c r="E145" s="1">
        <f>IF(RIGHT(ubezpieczenia4[[#This Row],[Imie]],1)="a",E144+1,E144)*IF(ubezpieczenia4[[#This Row],[Miejsce_zamieszkania]]=D144,1,0)+IF(ubezpieczenia4[[#This Row],[Miejsce_zamieszkania]]&lt;&gt;D144,1,0)</f>
        <v>94</v>
      </c>
    </row>
    <row r="146" spans="1:5" x14ac:dyDescent="0.25">
      <c r="A146" s="1" t="s">
        <v>311</v>
      </c>
      <c r="B146" s="1" t="s">
        <v>199</v>
      </c>
      <c r="C146" s="2">
        <v>33976</v>
      </c>
      <c r="D146" s="1" t="s">
        <v>12</v>
      </c>
      <c r="E146" s="1">
        <f>IF(RIGHT(ubezpieczenia4[[#This Row],[Imie]],1)="a",E145+1,E145)*IF(ubezpieczenia4[[#This Row],[Miejsce_zamieszkania]]=D145,1,0)+IF(ubezpieczenia4[[#This Row],[Miejsce_zamieszkania]]&lt;&gt;D145,1,0)</f>
        <v>95</v>
      </c>
    </row>
    <row r="147" spans="1:5" x14ac:dyDescent="0.25">
      <c r="A147" s="1" t="s">
        <v>428</v>
      </c>
      <c r="B147" s="1" t="s">
        <v>429</v>
      </c>
      <c r="C147" s="2">
        <v>30720</v>
      </c>
      <c r="D147" s="1" t="s">
        <v>12</v>
      </c>
      <c r="E147" s="1">
        <f>IF(RIGHT(ubezpieczenia4[[#This Row],[Imie]],1)="a",E146+1,E146)*IF(ubezpieczenia4[[#This Row],[Miejsce_zamieszkania]]=D146,1,0)+IF(ubezpieczenia4[[#This Row],[Miejsce_zamieszkania]]&lt;&gt;D146,1,0)</f>
        <v>96</v>
      </c>
    </row>
    <row r="148" spans="1:5" x14ac:dyDescent="0.25">
      <c r="A148" s="1" t="s">
        <v>431</v>
      </c>
      <c r="B148" s="1" t="s">
        <v>368</v>
      </c>
      <c r="C148" s="2">
        <v>19123</v>
      </c>
      <c r="D148" s="1" t="s">
        <v>12</v>
      </c>
      <c r="E148" s="1">
        <f>IF(RIGHT(ubezpieczenia4[[#This Row],[Imie]],1)="a",E147+1,E147)*IF(ubezpieczenia4[[#This Row],[Miejsce_zamieszkania]]=D147,1,0)+IF(ubezpieczenia4[[#This Row],[Miejsce_zamieszkania]]&lt;&gt;D147,1,0)</f>
        <v>97</v>
      </c>
    </row>
    <row r="149" spans="1:5" x14ac:dyDescent="0.25">
      <c r="A149" s="1" t="s">
        <v>38</v>
      </c>
      <c r="B149" s="1" t="s">
        <v>39</v>
      </c>
      <c r="C149" s="2">
        <v>34945</v>
      </c>
      <c r="D149" s="1" t="s">
        <v>40</v>
      </c>
      <c r="E149" s="1">
        <f>IF(RIGHT(ubezpieczenia4[[#This Row],[Imie]],1)="a",E148+1,E148)*IF(ubezpieczenia4[[#This Row],[Miejsce_zamieszkania]]=D148,1,0)+IF(ubezpieczenia4[[#This Row],[Miejsce_zamieszkania]]&lt;&gt;D148,1,0)</f>
        <v>1</v>
      </c>
    </row>
    <row r="150" spans="1:5" x14ac:dyDescent="0.25">
      <c r="A150" s="1" t="s">
        <v>48</v>
      </c>
      <c r="B150" s="1" t="s">
        <v>49</v>
      </c>
      <c r="C150" s="2">
        <v>25110</v>
      </c>
      <c r="D150" s="1" t="s">
        <v>40</v>
      </c>
      <c r="E150" s="1">
        <f>IF(RIGHT(ubezpieczenia4[[#This Row],[Imie]],1)="a",E149+1,E149)*IF(ubezpieczenia4[[#This Row],[Miejsce_zamieszkania]]=D149,1,0)+IF(ubezpieczenia4[[#This Row],[Miejsce_zamieszkania]]&lt;&gt;D149,1,0)</f>
        <v>1</v>
      </c>
    </row>
    <row r="151" spans="1:5" x14ac:dyDescent="0.25">
      <c r="A151" s="1" t="s">
        <v>55</v>
      </c>
      <c r="B151" s="1" t="s">
        <v>56</v>
      </c>
      <c r="C151" s="2">
        <v>23668</v>
      </c>
      <c r="D151" s="1" t="s">
        <v>40</v>
      </c>
      <c r="E151" s="1">
        <f>IF(RIGHT(ubezpieczenia4[[#This Row],[Imie]],1)="a",E150+1,E150)*IF(ubezpieczenia4[[#This Row],[Miejsce_zamieszkania]]=D150,1,0)+IF(ubezpieczenia4[[#This Row],[Miejsce_zamieszkania]]&lt;&gt;D150,1,0)</f>
        <v>2</v>
      </c>
    </row>
    <row r="152" spans="1:5" x14ac:dyDescent="0.25">
      <c r="A152" s="1" t="s">
        <v>63</v>
      </c>
      <c r="B152" s="1" t="s">
        <v>64</v>
      </c>
      <c r="C152" s="2">
        <v>16075</v>
      </c>
      <c r="D152" s="1" t="s">
        <v>40</v>
      </c>
      <c r="E152" s="1">
        <f>IF(RIGHT(ubezpieczenia4[[#This Row],[Imie]],1)="a",E151+1,E151)*IF(ubezpieczenia4[[#This Row],[Miejsce_zamieszkania]]=D151,1,0)+IF(ubezpieczenia4[[#This Row],[Miejsce_zamieszkania]]&lt;&gt;D151,1,0)</f>
        <v>3</v>
      </c>
    </row>
    <row r="153" spans="1:5" x14ac:dyDescent="0.25">
      <c r="A153" s="1" t="s">
        <v>76</v>
      </c>
      <c r="B153" s="1" t="s">
        <v>77</v>
      </c>
      <c r="C153" s="2">
        <v>26703</v>
      </c>
      <c r="D153" s="1" t="s">
        <v>40</v>
      </c>
      <c r="E153" s="1">
        <f>IF(RIGHT(ubezpieczenia4[[#This Row],[Imie]],1)="a",E152+1,E152)*IF(ubezpieczenia4[[#This Row],[Miejsce_zamieszkania]]=D152,1,0)+IF(ubezpieczenia4[[#This Row],[Miejsce_zamieszkania]]&lt;&gt;D152,1,0)</f>
        <v>3</v>
      </c>
    </row>
    <row r="154" spans="1:5" x14ac:dyDescent="0.25">
      <c r="A154" s="1" t="s">
        <v>85</v>
      </c>
      <c r="B154" s="1" t="s">
        <v>42</v>
      </c>
      <c r="C154" s="2">
        <v>17612</v>
      </c>
      <c r="D154" s="1" t="s">
        <v>40</v>
      </c>
      <c r="E154" s="1">
        <f>IF(RIGHT(ubezpieczenia4[[#This Row],[Imie]],1)="a",E153+1,E153)*IF(ubezpieczenia4[[#This Row],[Miejsce_zamieszkania]]=D153,1,0)+IF(ubezpieczenia4[[#This Row],[Miejsce_zamieszkania]]&lt;&gt;D153,1,0)</f>
        <v>4</v>
      </c>
    </row>
    <row r="155" spans="1:5" x14ac:dyDescent="0.25">
      <c r="A155" s="1" t="s">
        <v>93</v>
      </c>
      <c r="B155" s="1" t="s">
        <v>94</v>
      </c>
      <c r="C155" s="2">
        <v>22758</v>
      </c>
      <c r="D155" s="1" t="s">
        <v>40</v>
      </c>
      <c r="E155" s="1">
        <f>IF(RIGHT(ubezpieczenia4[[#This Row],[Imie]],1)="a",E154+1,E154)*IF(ubezpieczenia4[[#This Row],[Miejsce_zamieszkania]]=D154,1,0)+IF(ubezpieczenia4[[#This Row],[Miejsce_zamieszkania]]&lt;&gt;D154,1,0)</f>
        <v>4</v>
      </c>
    </row>
    <row r="156" spans="1:5" x14ac:dyDescent="0.25">
      <c r="A156" s="1" t="s">
        <v>112</v>
      </c>
      <c r="B156" s="1" t="s">
        <v>8</v>
      </c>
      <c r="C156" s="2">
        <v>22206</v>
      </c>
      <c r="D156" s="1" t="s">
        <v>40</v>
      </c>
      <c r="E156" s="1">
        <f>IF(RIGHT(ubezpieczenia4[[#This Row],[Imie]],1)="a",E155+1,E155)*IF(ubezpieczenia4[[#This Row],[Miejsce_zamieszkania]]=D155,1,0)+IF(ubezpieczenia4[[#This Row],[Miejsce_zamieszkania]]&lt;&gt;D155,1,0)</f>
        <v>4</v>
      </c>
    </row>
    <row r="157" spans="1:5" x14ac:dyDescent="0.25">
      <c r="A157" s="1" t="s">
        <v>115</v>
      </c>
      <c r="B157" s="1" t="s">
        <v>114</v>
      </c>
      <c r="C157" s="2">
        <v>34280</v>
      </c>
      <c r="D157" s="1" t="s">
        <v>40</v>
      </c>
      <c r="E157" s="1">
        <f>IF(RIGHT(ubezpieczenia4[[#This Row],[Imie]],1)="a",E156+1,E156)*IF(ubezpieczenia4[[#This Row],[Miejsce_zamieszkania]]=D156,1,0)+IF(ubezpieczenia4[[#This Row],[Miejsce_zamieszkania]]&lt;&gt;D156,1,0)</f>
        <v>4</v>
      </c>
    </row>
    <row r="158" spans="1:5" x14ac:dyDescent="0.25">
      <c r="A158" s="1" t="s">
        <v>116</v>
      </c>
      <c r="B158" s="1" t="s">
        <v>49</v>
      </c>
      <c r="C158" s="2">
        <v>25821</v>
      </c>
      <c r="D158" s="1" t="s">
        <v>40</v>
      </c>
      <c r="E158" s="1">
        <f>IF(RIGHT(ubezpieczenia4[[#This Row],[Imie]],1)="a",E157+1,E157)*IF(ubezpieczenia4[[#This Row],[Miejsce_zamieszkania]]=D157,1,0)+IF(ubezpieczenia4[[#This Row],[Miejsce_zamieszkania]]&lt;&gt;D157,1,0)</f>
        <v>4</v>
      </c>
    </row>
    <row r="159" spans="1:5" x14ac:dyDescent="0.25">
      <c r="A159" s="1" t="s">
        <v>117</v>
      </c>
      <c r="B159" s="1" t="s">
        <v>47</v>
      </c>
      <c r="C159" s="2">
        <v>20242</v>
      </c>
      <c r="D159" s="1" t="s">
        <v>40</v>
      </c>
      <c r="E159" s="1">
        <f>IF(RIGHT(ubezpieczenia4[[#This Row],[Imie]],1)="a",E158+1,E158)*IF(ubezpieczenia4[[#This Row],[Miejsce_zamieszkania]]=D158,1,0)+IF(ubezpieczenia4[[#This Row],[Miejsce_zamieszkania]]&lt;&gt;D158,1,0)</f>
        <v>5</v>
      </c>
    </row>
    <row r="160" spans="1:5" x14ac:dyDescent="0.25">
      <c r="A160" s="1" t="s">
        <v>122</v>
      </c>
      <c r="B160" s="1" t="s">
        <v>123</v>
      </c>
      <c r="C160" s="2">
        <v>17072</v>
      </c>
      <c r="D160" s="1" t="s">
        <v>40</v>
      </c>
      <c r="E160" s="1">
        <f>IF(RIGHT(ubezpieczenia4[[#This Row],[Imie]],1)="a",E159+1,E159)*IF(ubezpieczenia4[[#This Row],[Miejsce_zamieszkania]]=D159,1,0)+IF(ubezpieczenia4[[#This Row],[Miejsce_zamieszkania]]&lt;&gt;D159,1,0)</f>
        <v>6</v>
      </c>
    </row>
    <row r="161" spans="1:5" x14ac:dyDescent="0.25">
      <c r="A161" s="1" t="s">
        <v>126</v>
      </c>
      <c r="B161" s="1" t="s">
        <v>127</v>
      </c>
      <c r="C161" s="2">
        <v>33408</v>
      </c>
      <c r="D161" s="1" t="s">
        <v>40</v>
      </c>
      <c r="E161" s="1">
        <f>IF(RIGHT(ubezpieczenia4[[#This Row],[Imie]],1)="a",E160+1,E160)*IF(ubezpieczenia4[[#This Row],[Miejsce_zamieszkania]]=D160,1,0)+IF(ubezpieczenia4[[#This Row],[Miejsce_zamieszkania]]&lt;&gt;D160,1,0)</f>
        <v>6</v>
      </c>
    </row>
    <row r="162" spans="1:5" x14ac:dyDescent="0.25">
      <c r="A162" s="1" t="s">
        <v>128</v>
      </c>
      <c r="B162" s="1" t="s">
        <v>129</v>
      </c>
      <c r="C162" s="2">
        <v>34100</v>
      </c>
      <c r="D162" s="1" t="s">
        <v>40</v>
      </c>
      <c r="E162" s="1">
        <f>IF(RIGHT(ubezpieczenia4[[#This Row],[Imie]],1)="a",E161+1,E161)*IF(ubezpieczenia4[[#This Row],[Miejsce_zamieszkania]]=D161,1,0)+IF(ubezpieczenia4[[#This Row],[Miejsce_zamieszkania]]&lt;&gt;D161,1,0)</f>
        <v>6</v>
      </c>
    </row>
    <row r="163" spans="1:5" x14ac:dyDescent="0.25">
      <c r="A163" s="1" t="s">
        <v>51</v>
      </c>
      <c r="B163" s="1" t="s">
        <v>150</v>
      </c>
      <c r="C163" s="2">
        <v>30633</v>
      </c>
      <c r="D163" s="1" t="s">
        <v>40</v>
      </c>
      <c r="E163" s="1">
        <f>IF(RIGHT(ubezpieczenia4[[#This Row],[Imie]],1)="a",E162+1,E162)*IF(ubezpieczenia4[[#This Row],[Miejsce_zamieszkania]]=D162,1,0)+IF(ubezpieczenia4[[#This Row],[Miejsce_zamieszkania]]&lt;&gt;D162,1,0)</f>
        <v>7</v>
      </c>
    </row>
    <row r="164" spans="1:5" x14ac:dyDescent="0.25">
      <c r="A164" s="1" t="s">
        <v>151</v>
      </c>
      <c r="B164" s="1" t="s">
        <v>152</v>
      </c>
      <c r="C164" s="2">
        <v>34177</v>
      </c>
      <c r="D164" s="1" t="s">
        <v>40</v>
      </c>
      <c r="E164" s="1">
        <f>IF(RIGHT(ubezpieczenia4[[#This Row],[Imie]],1)="a",E163+1,E163)*IF(ubezpieczenia4[[#This Row],[Miejsce_zamieszkania]]=D163,1,0)+IF(ubezpieczenia4[[#This Row],[Miejsce_zamieszkania]]&lt;&gt;D163,1,0)</f>
        <v>7</v>
      </c>
    </row>
    <row r="165" spans="1:5" x14ac:dyDescent="0.25">
      <c r="A165" s="1" t="s">
        <v>155</v>
      </c>
      <c r="B165" s="1" t="s">
        <v>37</v>
      </c>
      <c r="C165" s="2">
        <v>18604</v>
      </c>
      <c r="D165" s="1" t="s">
        <v>40</v>
      </c>
      <c r="E165" s="1">
        <f>IF(RIGHT(ubezpieczenia4[[#This Row],[Imie]],1)="a",E164+1,E164)*IF(ubezpieczenia4[[#This Row],[Miejsce_zamieszkania]]=D164,1,0)+IF(ubezpieczenia4[[#This Row],[Miejsce_zamieszkania]]&lt;&gt;D164,1,0)</f>
        <v>8</v>
      </c>
    </row>
    <row r="166" spans="1:5" x14ac:dyDescent="0.25">
      <c r="A166" s="1" t="s">
        <v>163</v>
      </c>
      <c r="B166" s="1" t="s">
        <v>37</v>
      </c>
      <c r="C166" s="2">
        <v>17196</v>
      </c>
      <c r="D166" s="1" t="s">
        <v>40</v>
      </c>
      <c r="E166" s="1">
        <f>IF(RIGHT(ubezpieczenia4[[#This Row],[Imie]],1)="a",E165+1,E165)*IF(ubezpieczenia4[[#This Row],[Miejsce_zamieszkania]]=D165,1,0)+IF(ubezpieczenia4[[#This Row],[Miejsce_zamieszkania]]&lt;&gt;D165,1,0)</f>
        <v>9</v>
      </c>
    </row>
    <row r="167" spans="1:5" x14ac:dyDescent="0.25">
      <c r="A167" s="1" t="s">
        <v>170</v>
      </c>
      <c r="B167" s="1" t="s">
        <v>171</v>
      </c>
      <c r="C167" s="2">
        <v>16529</v>
      </c>
      <c r="D167" s="1" t="s">
        <v>40</v>
      </c>
      <c r="E167" s="1">
        <f>IF(RIGHT(ubezpieczenia4[[#This Row],[Imie]],1)="a",E166+1,E166)*IF(ubezpieczenia4[[#This Row],[Miejsce_zamieszkania]]=D166,1,0)+IF(ubezpieczenia4[[#This Row],[Miejsce_zamieszkania]]&lt;&gt;D166,1,0)</f>
        <v>10</v>
      </c>
    </row>
    <row r="168" spans="1:5" x14ac:dyDescent="0.25">
      <c r="A168" s="1" t="s">
        <v>172</v>
      </c>
      <c r="B168" s="1" t="s">
        <v>5</v>
      </c>
      <c r="C168" s="2">
        <v>30530</v>
      </c>
      <c r="D168" s="1" t="s">
        <v>40</v>
      </c>
      <c r="E168" s="1">
        <f>IF(RIGHT(ubezpieczenia4[[#This Row],[Imie]],1)="a",E167+1,E167)*IF(ubezpieczenia4[[#This Row],[Miejsce_zamieszkania]]=D167,1,0)+IF(ubezpieczenia4[[#This Row],[Miejsce_zamieszkania]]&lt;&gt;D167,1,0)</f>
        <v>11</v>
      </c>
    </row>
    <row r="169" spans="1:5" x14ac:dyDescent="0.25">
      <c r="A169" s="1" t="s">
        <v>178</v>
      </c>
      <c r="B169" s="1" t="s">
        <v>179</v>
      </c>
      <c r="C169" s="2">
        <v>32545</v>
      </c>
      <c r="D169" s="1" t="s">
        <v>40</v>
      </c>
      <c r="E169" s="1">
        <f>IF(RIGHT(ubezpieczenia4[[#This Row],[Imie]],1)="a",E168+1,E168)*IF(ubezpieczenia4[[#This Row],[Miejsce_zamieszkania]]=D168,1,0)+IF(ubezpieczenia4[[#This Row],[Miejsce_zamieszkania]]&lt;&gt;D168,1,0)</f>
        <v>11</v>
      </c>
    </row>
    <row r="170" spans="1:5" x14ac:dyDescent="0.25">
      <c r="A170" s="1" t="s">
        <v>181</v>
      </c>
      <c r="B170" s="1" t="s">
        <v>49</v>
      </c>
      <c r="C170" s="2">
        <v>17772</v>
      </c>
      <c r="D170" s="1" t="s">
        <v>40</v>
      </c>
      <c r="E170" s="1">
        <f>IF(RIGHT(ubezpieczenia4[[#This Row],[Imie]],1)="a",E169+1,E169)*IF(ubezpieczenia4[[#This Row],[Miejsce_zamieszkania]]=D169,1,0)+IF(ubezpieczenia4[[#This Row],[Miejsce_zamieszkania]]&lt;&gt;D169,1,0)</f>
        <v>11</v>
      </c>
    </row>
    <row r="171" spans="1:5" x14ac:dyDescent="0.25">
      <c r="A171" s="1" t="s">
        <v>184</v>
      </c>
      <c r="B171" s="1" t="s">
        <v>185</v>
      </c>
      <c r="C171" s="2">
        <v>21154</v>
      </c>
      <c r="D171" s="1" t="s">
        <v>40</v>
      </c>
      <c r="E171" s="1">
        <f>IF(RIGHT(ubezpieczenia4[[#This Row],[Imie]],1)="a",E170+1,E170)*IF(ubezpieczenia4[[#This Row],[Miejsce_zamieszkania]]=D170,1,0)+IF(ubezpieczenia4[[#This Row],[Miejsce_zamieszkania]]&lt;&gt;D170,1,0)</f>
        <v>12</v>
      </c>
    </row>
    <row r="172" spans="1:5" x14ac:dyDescent="0.25">
      <c r="A172" s="1" t="s">
        <v>203</v>
      </c>
      <c r="B172" s="1" t="s">
        <v>204</v>
      </c>
      <c r="C172" s="2">
        <v>33779</v>
      </c>
      <c r="D172" s="1" t="s">
        <v>40</v>
      </c>
      <c r="E172" s="1">
        <f>IF(RIGHT(ubezpieczenia4[[#This Row],[Imie]],1)="a",E171+1,E171)*IF(ubezpieczenia4[[#This Row],[Miejsce_zamieszkania]]=D171,1,0)+IF(ubezpieczenia4[[#This Row],[Miejsce_zamieszkania]]&lt;&gt;D171,1,0)</f>
        <v>12</v>
      </c>
    </row>
    <row r="173" spans="1:5" x14ac:dyDescent="0.25">
      <c r="A173" s="1" t="s">
        <v>147</v>
      </c>
      <c r="B173" s="1" t="s">
        <v>236</v>
      </c>
      <c r="C173" s="2">
        <v>26335</v>
      </c>
      <c r="D173" s="1" t="s">
        <v>40</v>
      </c>
      <c r="E173" s="1">
        <f>IF(RIGHT(ubezpieczenia4[[#This Row],[Imie]],1)="a",E172+1,E172)*IF(ubezpieczenia4[[#This Row],[Miejsce_zamieszkania]]=D172,1,0)+IF(ubezpieczenia4[[#This Row],[Miejsce_zamieszkania]]&lt;&gt;D172,1,0)</f>
        <v>13</v>
      </c>
    </row>
    <row r="174" spans="1:5" x14ac:dyDescent="0.25">
      <c r="A174" s="1" t="s">
        <v>238</v>
      </c>
      <c r="B174" s="1" t="s">
        <v>169</v>
      </c>
      <c r="C174" s="2">
        <v>26112</v>
      </c>
      <c r="D174" s="1" t="s">
        <v>40</v>
      </c>
      <c r="E174" s="1">
        <f>IF(RIGHT(ubezpieczenia4[[#This Row],[Imie]],1)="a",E173+1,E173)*IF(ubezpieczenia4[[#This Row],[Miejsce_zamieszkania]]=D173,1,0)+IF(ubezpieczenia4[[#This Row],[Miejsce_zamieszkania]]&lt;&gt;D173,1,0)</f>
        <v>13</v>
      </c>
    </row>
    <row r="175" spans="1:5" x14ac:dyDescent="0.25">
      <c r="A175" s="1" t="s">
        <v>240</v>
      </c>
      <c r="B175" s="1" t="s">
        <v>32</v>
      </c>
      <c r="C175" s="2">
        <v>32952</v>
      </c>
      <c r="D175" s="1" t="s">
        <v>40</v>
      </c>
      <c r="E175" s="1">
        <f>IF(RIGHT(ubezpieczenia4[[#This Row],[Imie]],1)="a",E174+1,E174)*IF(ubezpieczenia4[[#This Row],[Miejsce_zamieszkania]]=D174,1,0)+IF(ubezpieczenia4[[#This Row],[Miejsce_zamieszkania]]&lt;&gt;D174,1,0)</f>
        <v>13</v>
      </c>
    </row>
    <row r="176" spans="1:5" x14ac:dyDescent="0.25">
      <c r="A176" s="1" t="s">
        <v>244</v>
      </c>
      <c r="B176" s="1" t="s">
        <v>47</v>
      </c>
      <c r="C176" s="2">
        <v>21051</v>
      </c>
      <c r="D176" s="1" t="s">
        <v>40</v>
      </c>
      <c r="E176" s="1">
        <f>IF(RIGHT(ubezpieczenia4[[#This Row],[Imie]],1)="a",E175+1,E175)*IF(ubezpieczenia4[[#This Row],[Miejsce_zamieszkania]]=D175,1,0)+IF(ubezpieczenia4[[#This Row],[Miejsce_zamieszkania]]&lt;&gt;D175,1,0)</f>
        <v>14</v>
      </c>
    </row>
    <row r="177" spans="1:5" x14ac:dyDescent="0.25">
      <c r="A177" s="1" t="s">
        <v>245</v>
      </c>
      <c r="B177" s="1" t="s">
        <v>246</v>
      </c>
      <c r="C177" s="2">
        <v>31292</v>
      </c>
      <c r="D177" s="1" t="s">
        <v>40</v>
      </c>
      <c r="E177" s="1">
        <f>IF(RIGHT(ubezpieczenia4[[#This Row],[Imie]],1)="a",E176+1,E176)*IF(ubezpieczenia4[[#This Row],[Miejsce_zamieszkania]]=D176,1,0)+IF(ubezpieczenia4[[#This Row],[Miejsce_zamieszkania]]&lt;&gt;D176,1,0)</f>
        <v>14</v>
      </c>
    </row>
    <row r="178" spans="1:5" x14ac:dyDescent="0.25">
      <c r="A178" s="1" t="s">
        <v>254</v>
      </c>
      <c r="B178" s="1" t="s">
        <v>255</v>
      </c>
      <c r="C178" s="2">
        <v>18648</v>
      </c>
      <c r="D178" s="1" t="s">
        <v>40</v>
      </c>
      <c r="E178" s="1">
        <f>IF(RIGHT(ubezpieczenia4[[#This Row],[Imie]],1)="a",E177+1,E177)*IF(ubezpieczenia4[[#This Row],[Miejsce_zamieszkania]]=D177,1,0)+IF(ubezpieczenia4[[#This Row],[Miejsce_zamieszkania]]&lt;&gt;D177,1,0)</f>
        <v>14</v>
      </c>
    </row>
    <row r="179" spans="1:5" x14ac:dyDescent="0.25">
      <c r="A179" s="1" t="s">
        <v>270</v>
      </c>
      <c r="B179" s="1" t="s">
        <v>39</v>
      </c>
      <c r="C179" s="2">
        <v>33550</v>
      </c>
      <c r="D179" s="1" t="s">
        <v>40</v>
      </c>
      <c r="E179" s="1">
        <f>IF(RIGHT(ubezpieczenia4[[#This Row],[Imie]],1)="a",E178+1,E178)*IF(ubezpieczenia4[[#This Row],[Miejsce_zamieszkania]]=D178,1,0)+IF(ubezpieczenia4[[#This Row],[Miejsce_zamieszkania]]&lt;&gt;D178,1,0)</f>
        <v>15</v>
      </c>
    </row>
    <row r="180" spans="1:5" x14ac:dyDescent="0.25">
      <c r="A180" s="1" t="s">
        <v>272</v>
      </c>
      <c r="B180" s="1" t="s">
        <v>273</v>
      </c>
      <c r="C180" s="2">
        <v>19307</v>
      </c>
      <c r="D180" s="1" t="s">
        <v>40</v>
      </c>
      <c r="E180" s="1">
        <f>IF(RIGHT(ubezpieczenia4[[#This Row],[Imie]],1)="a",E179+1,E179)*IF(ubezpieczenia4[[#This Row],[Miejsce_zamieszkania]]=D179,1,0)+IF(ubezpieczenia4[[#This Row],[Miejsce_zamieszkania]]&lt;&gt;D179,1,0)</f>
        <v>15</v>
      </c>
    </row>
    <row r="181" spans="1:5" x14ac:dyDescent="0.25">
      <c r="A181" s="1" t="s">
        <v>284</v>
      </c>
      <c r="B181" s="1" t="s">
        <v>16</v>
      </c>
      <c r="C181" s="2">
        <v>17601</v>
      </c>
      <c r="D181" s="1" t="s">
        <v>40</v>
      </c>
      <c r="E181" s="1">
        <f>IF(RIGHT(ubezpieczenia4[[#This Row],[Imie]],1)="a",E180+1,E180)*IF(ubezpieczenia4[[#This Row],[Miejsce_zamieszkania]]=D180,1,0)+IF(ubezpieczenia4[[#This Row],[Miejsce_zamieszkania]]&lt;&gt;D180,1,0)</f>
        <v>16</v>
      </c>
    </row>
    <row r="182" spans="1:5" x14ac:dyDescent="0.25">
      <c r="A182" s="1" t="s">
        <v>290</v>
      </c>
      <c r="B182" s="1" t="s">
        <v>255</v>
      </c>
      <c r="C182" s="2">
        <v>20181</v>
      </c>
      <c r="D182" s="1" t="s">
        <v>40</v>
      </c>
      <c r="E182" s="1">
        <f>IF(RIGHT(ubezpieczenia4[[#This Row],[Imie]],1)="a",E181+1,E181)*IF(ubezpieczenia4[[#This Row],[Miejsce_zamieszkania]]=D181,1,0)+IF(ubezpieczenia4[[#This Row],[Miejsce_zamieszkania]]&lt;&gt;D181,1,0)</f>
        <v>16</v>
      </c>
    </row>
    <row r="183" spans="1:5" x14ac:dyDescent="0.25">
      <c r="A183" s="1" t="s">
        <v>295</v>
      </c>
      <c r="B183" s="1" t="s">
        <v>139</v>
      </c>
      <c r="C183" s="2">
        <v>30798</v>
      </c>
      <c r="D183" s="1" t="s">
        <v>40</v>
      </c>
      <c r="E183" s="1">
        <f>IF(RIGHT(ubezpieczenia4[[#This Row],[Imie]],1)="a",E182+1,E182)*IF(ubezpieczenia4[[#This Row],[Miejsce_zamieszkania]]=D182,1,0)+IF(ubezpieczenia4[[#This Row],[Miejsce_zamieszkania]]&lt;&gt;D182,1,0)</f>
        <v>16</v>
      </c>
    </row>
    <row r="184" spans="1:5" x14ac:dyDescent="0.25">
      <c r="A184" s="1" t="s">
        <v>388</v>
      </c>
      <c r="B184" s="1" t="s">
        <v>368</v>
      </c>
      <c r="C184" s="2">
        <v>26506</v>
      </c>
      <c r="D184" s="1" t="s">
        <v>40</v>
      </c>
      <c r="E184" s="1">
        <f>IF(RIGHT(ubezpieczenia4[[#This Row],[Imie]],1)="a",E183+1,E183)*IF(ubezpieczenia4[[#This Row],[Miejsce_zamieszkania]]=D183,1,0)+IF(ubezpieczenia4[[#This Row],[Miejsce_zamieszkania]]&lt;&gt;D183,1,0)</f>
        <v>17</v>
      </c>
    </row>
    <row r="185" spans="1:5" x14ac:dyDescent="0.25">
      <c r="A185" s="1" t="s">
        <v>389</v>
      </c>
      <c r="B185" s="1" t="s">
        <v>160</v>
      </c>
      <c r="C185" s="2">
        <v>30368</v>
      </c>
      <c r="D185" s="1" t="s">
        <v>40</v>
      </c>
      <c r="E185" s="1">
        <f>IF(RIGHT(ubezpieczenia4[[#This Row],[Imie]],1)="a",E184+1,E184)*IF(ubezpieczenia4[[#This Row],[Miejsce_zamieszkania]]=D184,1,0)+IF(ubezpieczenia4[[#This Row],[Miejsce_zamieszkania]]&lt;&gt;D184,1,0)</f>
        <v>17</v>
      </c>
    </row>
    <row r="186" spans="1:5" x14ac:dyDescent="0.25">
      <c r="A186" s="1" t="s">
        <v>392</v>
      </c>
      <c r="B186" s="1" t="s">
        <v>260</v>
      </c>
      <c r="C186" s="2">
        <v>17268</v>
      </c>
      <c r="D186" s="1" t="s">
        <v>40</v>
      </c>
      <c r="E186" s="1">
        <f>IF(RIGHT(ubezpieczenia4[[#This Row],[Imie]],1)="a",E185+1,E185)*IF(ubezpieczenia4[[#This Row],[Miejsce_zamieszkania]]=D185,1,0)+IF(ubezpieczenia4[[#This Row],[Miejsce_zamieszkania]]&lt;&gt;D185,1,0)</f>
        <v>17</v>
      </c>
    </row>
    <row r="187" spans="1:5" x14ac:dyDescent="0.25">
      <c r="A187" s="1" t="s">
        <v>396</v>
      </c>
      <c r="B187" s="1" t="s">
        <v>236</v>
      </c>
      <c r="C187" s="2">
        <v>29622</v>
      </c>
      <c r="D187" s="1" t="s">
        <v>40</v>
      </c>
      <c r="E187" s="1">
        <f>IF(RIGHT(ubezpieczenia4[[#This Row],[Imie]],1)="a",E186+1,E186)*IF(ubezpieczenia4[[#This Row],[Miejsce_zamieszkania]]=D186,1,0)+IF(ubezpieczenia4[[#This Row],[Miejsce_zamieszkania]]&lt;&gt;D186,1,0)</f>
        <v>18</v>
      </c>
    </row>
    <row r="188" spans="1:5" x14ac:dyDescent="0.25">
      <c r="A188" s="1" t="s">
        <v>402</v>
      </c>
      <c r="B188" s="1" t="s">
        <v>403</v>
      </c>
      <c r="C188" s="2">
        <v>22555</v>
      </c>
      <c r="D188" s="1" t="s">
        <v>40</v>
      </c>
      <c r="E188" s="1">
        <f>IF(RIGHT(ubezpieczenia4[[#This Row],[Imie]],1)="a",E187+1,E187)*IF(ubezpieczenia4[[#This Row],[Miejsce_zamieszkania]]=D187,1,0)+IF(ubezpieczenia4[[#This Row],[Miejsce_zamieszkania]]&lt;&gt;D187,1,0)</f>
        <v>19</v>
      </c>
    </row>
    <row r="189" spans="1:5" x14ac:dyDescent="0.25">
      <c r="A189" s="1" t="s">
        <v>190</v>
      </c>
      <c r="B189" s="1" t="s">
        <v>419</v>
      </c>
      <c r="C189" s="2">
        <v>32646</v>
      </c>
      <c r="D189" s="1" t="s">
        <v>40</v>
      </c>
      <c r="E189" s="1">
        <f>IF(RIGHT(ubezpieczenia4[[#This Row],[Imie]],1)="a",E188+1,E188)*IF(ubezpieczenia4[[#This Row],[Miejsce_zamieszkania]]=D188,1,0)+IF(ubezpieczenia4[[#This Row],[Miejsce_zamieszkania]]&lt;&gt;D188,1,0)</f>
        <v>19</v>
      </c>
    </row>
    <row r="190" spans="1:5" x14ac:dyDescent="0.25">
      <c r="A190" s="1" t="s">
        <v>420</v>
      </c>
      <c r="B190" s="1" t="s">
        <v>5</v>
      </c>
      <c r="C190" s="2">
        <v>28636</v>
      </c>
      <c r="D190" s="1" t="s">
        <v>40</v>
      </c>
      <c r="E190" s="1">
        <f>IF(RIGHT(ubezpieczenia4[[#This Row],[Imie]],1)="a",E189+1,E189)*IF(ubezpieczenia4[[#This Row],[Miejsce_zamieszkania]]=D189,1,0)+IF(ubezpieczenia4[[#This Row],[Miejsce_zamieszkania]]&lt;&gt;D189,1,0)</f>
        <v>20</v>
      </c>
    </row>
    <row r="191" spans="1:5" x14ac:dyDescent="0.25">
      <c r="A191" s="1" t="s">
        <v>4</v>
      </c>
      <c r="B191" s="1" t="s">
        <v>5</v>
      </c>
      <c r="C191" s="2">
        <v>22190</v>
      </c>
      <c r="D191" s="1" t="s">
        <v>6</v>
      </c>
      <c r="E191" s="1">
        <f>IF(RIGHT(ubezpieczenia4[[#This Row],[Imie]],1)="a",E190+1,E190)*IF(ubezpieczenia4[[#This Row],[Miejsce_zamieszkania]]=D190,1,0)+IF(ubezpieczenia4[[#This Row],[Miejsce_zamieszkania]]&lt;&gt;D190,1,0)</f>
        <v>1</v>
      </c>
    </row>
    <row r="192" spans="1:5" x14ac:dyDescent="0.25">
      <c r="A192" s="1" t="s">
        <v>19</v>
      </c>
      <c r="B192" s="1" t="s">
        <v>20</v>
      </c>
      <c r="C192" s="2">
        <v>33569</v>
      </c>
      <c r="D192" s="1" t="s">
        <v>6</v>
      </c>
      <c r="E192" s="1">
        <f>IF(RIGHT(ubezpieczenia4[[#This Row],[Imie]],1)="a",E191+1,E191)*IF(ubezpieczenia4[[#This Row],[Miejsce_zamieszkania]]=D191,1,0)+IF(ubezpieczenia4[[#This Row],[Miejsce_zamieszkania]]&lt;&gt;D191,1,0)</f>
        <v>2</v>
      </c>
    </row>
    <row r="193" spans="1:5" x14ac:dyDescent="0.25">
      <c r="A193" s="1" t="s">
        <v>21</v>
      </c>
      <c r="B193" s="1" t="s">
        <v>22</v>
      </c>
      <c r="C193" s="2">
        <v>30372</v>
      </c>
      <c r="D193" s="1" t="s">
        <v>6</v>
      </c>
      <c r="E193" s="1">
        <f>IF(RIGHT(ubezpieczenia4[[#This Row],[Imie]],1)="a",E192+1,E192)*IF(ubezpieczenia4[[#This Row],[Miejsce_zamieszkania]]=D192,1,0)+IF(ubezpieczenia4[[#This Row],[Miejsce_zamieszkania]]&lt;&gt;D192,1,0)</f>
        <v>3</v>
      </c>
    </row>
    <row r="194" spans="1:5" x14ac:dyDescent="0.25">
      <c r="A194" s="1" t="s">
        <v>23</v>
      </c>
      <c r="B194" s="1" t="s">
        <v>8</v>
      </c>
      <c r="C194" s="2">
        <v>33568</v>
      </c>
      <c r="D194" s="1" t="s">
        <v>6</v>
      </c>
      <c r="E194" s="1">
        <f>IF(RIGHT(ubezpieczenia4[[#This Row],[Imie]],1)="a",E193+1,E193)*IF(ubezpieczenia4[[#This Row],[Miejsce_zamieszkania]]=D193,1,0)+IF(ubezpieczenia4[[#This Row],[Miejsce_zamieszkania]]&lt;&gt;D193,1,0)</f>
        <v>3</v>
      </c>
    </row>
    <row r="195" spans="1:5" x14ac:dyDescent="0.25">
      <c r="A195" s="1" t="s">
        <v>24</v>
      </c>
      <c r="B195" s="1" t="s">
        <v>25</v>
      </c>
      <c r="C195" s="2">
        <v>31111</v>
      </c>
      <c r="D195" s="1" t="s">
        <v>6</v>
      </c>
      <c r="E195" s="1">
        <f>IF(RIGHT(ubezpieczenia4[[#This Row],[Imie]],1)="a",E194+1,E194)*IF(ubezpieczenia4[[#This Row],[Miejsce_zamieszkania]]=D194,1,0)+IF(ubezpieczenia4[[#This Row],[Miejsce_zamieszkania]]&lt;&gt;D194,1,0)</f>
        <v>4</v>
      </c>
    </row>
    <row r="196" spans="1:5" x14ac:dyDescent="0.25">
      <c r="A196" s="1" t="s">
        <v>26</v>
      </c>
      <c r="B196" s="1" t="s">
        <v>27</v>
      </c>
      <c r="C196" s="2">
        <v>17347</v>
      </c>
      <c r="D196" s="1" t="s">
        <v>6</v>
      </c>
      <c r="E196" s="1">
        <f>IF(RIGHT(ubezpieczenia4[[#This Row],[Imie]],1)="a",E195+1,E195)*IF(ubezpieczenia4[[#This Row],[Miejsce_zamieszkania]]=D195,1,0)+IF(ubezpieczenia4[[#This Row],[Miejsce_zamieszkania]]&lt;&gt;D195,1,0)</f>
        <v>4</v>
      </c>
    </row>
    <row r="197" spans="1:5" x14ac:dyDescent="0.25">
      <c r="A197" s="1" t="s">
        <v>35</v>
      </c>
      <c r="B197" s="1" t="s">
        <v>27</v>
      </c>
      <c r="C197" s="2">
        <v>30193</v>
      </c>
      <c r="D197" s="1" t="s">
        <v>6</v>
      </c>
      <c r="E197" s="1">
        <f>IF(RIGHT(ubezpieczenia4[[#This Row],[Imie]],1)="a",E196+1,E196)*IF(ubezpieczenia4[[#This Row],[Miejsce_zamieszkania]]=D196,1,0)+IF(ubezpieczenia4[[#This Row],[Miejsce_zamieszkania]]&lt;&gt;D196,1,0)</f>
        <v>4</v>
      </c>
    </row>
    <row r="198" spans="1:5" x14ac:dyDescent="0.25">
      <c r="A198" s="1" t="s">
        <v>43</v>
      </c>
      <c r="B198" s="1" t="s">
        <v>20</v>
      </c>
      <c r="C198" s="2">
        <v>16498</v>
      </c>
      <c r="D198" s="1" t="s">
        <v>6</v>
      </c>
      <c r="E198" s="1">
        <f>IF(RIGHT(ubezpieczenia4[[#This Row],[Imie]],1)="a",E197+1,E197)*IF(ubezpieczenia4[[#This Row],[Miejsce_zamieszkania]]=D197,1,0)+IF(ubezpieczenia4[[#This Row],[Miejsce_zamieszkania]]&lt;&gt;D197,1,0)</f>
        <v>5</v>
      </c>
    </row>
    <row r="199" spans="1:5" x14ac:dyDescent="0.25">
      <c r="A199" s="1" t="s">
        <v>46</v>
      </c>
      <c r="B199" s="1" t="s">
        <v>47</v>
      </c>
      <c r="C199" s="2">
        <v>26018</v>
      </c>
      <c r="D199" s="1" t="s">
        <v>6</v>
      </c>
      <c r="E199" s="1">
        <f>IF(RIGHT(ubezpieczenia4[[#This Row],[Imie]],1)="a",E198+1,E198)*IF(ubezpieczenia4[[#This Row],[Miejsce_zamieszkania]]=D198,1,0)+IF(ubezpieczenia4[[#This Row],[Miejsce_zamieszkania]]&lt;&gt;D198,1,0)</f>
        <v>6</v>
      </c>
    </row>
    <row r="200" spans="1:5" x14ac:dyDescent="0.25">
      <c r="A200" s="1" t="s">
        <v>62</v>
      </c>
      <c r="B200" s="1" t="s">
        <v>20</v>
      </c>
      <c r="C200" s="2">
        <v>21630</v>
      </c>
      <c r="D200" s="1" t="s">
        <v>6</v>
      </c>
      <c r="E200" s="1">
        <f>IF(RIGHT(ubezpieczenia4[[#This Row],[Imie]],1)="a",E199+1,E199)*IF(ubezpieczenia4[[#This Row],[Miejsce_zamieszkania]]=D199,1,0)+IF(ubezpieczenia4[[#This Row],[Miejsce_zamieszkania]]&lt;&gt;D199,1,0)</f>
        <v>7</v>
      </c>
    </row>
    <row r="201" spans="1:5" x14ac:dyDescent="0.25">
      <c r="A201" s="1" t="s">
        <v>65</v>
      </c>
      <c r="B201" s="1" t="s">
        <v>20</v>
      </c>
      <c r="C201" s="2">
        <v>30640</v>
      </c>
      <c r="D201" s="1" t="s">
        <v>6</v>
      </c>
      <c r="E201" s="1">
        <f>IF(RIGHT(ubezpieczenia4[[#This Row],[Imie]],1)="a",E200+1,E200)*IF(ubezpieczenia4[[#This Row],[Miejsce_zamieszkania]]=D200,1,0)+IF(ubezpieczenia4[[#This Row],[Miejsce_zamieszkania]]&lt;&gt;D200,1,0)</f>
        <v>8</v>
      </c>
    </row>
    <row r="202" spans="1:5" x14ac:dyDescent="0.25">
      <c r="A202" s="1" t="s">
        <v>68</v>
      </c>
      <c r="B202" s="1" t="s">
        <v>69</v>
      </c>
      <c r="C202" s="2">
        <v>22843</v>
      </c>
      <c r="D202" s="1" t="s">
        <v>6</v>
      </c>
      <c r="E202" s="1">
        <f>IF(RIGHT(ubezpieczenia4[[#This Row],[Imie]],1)="a",E201+1,E201)*IF(ubezpieczenia4[[#This Row],[Miejsce_zamieszkania]]=D201,1,0)+IF(ubezpieczenia4[[#This Row],[Miejsce_zamieszkania]]&lt;&gt;D201,1,0)</f>
        <v>8</v>
      </c>
    </row>
    <row r="203" spans="1:5" x14ac:dyDescent="0.25">
      <c r="A203" s="1" t="s">
        <v>71</v>
      </c>
      <c r="B203" s="1" t="s">
        <v>72</v>
      </c>
      <c r="C203" s="2">
        <v>28856</v>
      </c>
      <c r="D203" s="1" t="s">
        <v>6</v>
      </c>
      <c r="E203" s="1">
        <f>IF(RIGHT(ubezpieczenia4[[#This Row],[Imie]],1)="a",E202+1,E202)*IF(ubezpieczenia4[[#This Row],[Miejsce_zamieszkania]]=D202,1,0)+IF(ubezpieczenia4[[#This Row],[Miejsce_zamieszkania]]&lt;&gt;D202,1,0)</f>
        <v>8</v>
      </c>
    </row>
    <row r="204" spans="1:5" x14ac:dyDescent="0.25">
      <c r="A204" s="1" t="s">
        <v>78</v>
      </c>
      <c r="B204" s="1" t="s">
        <v>79</v>
      </c>
      <c r="C204" s="2">
        <v>18847</v>
      </c>
      <c r="D204" s="1" t="s">
        <v>6</v>
      </c>
      <c r="E204" s="1">
        <f>IF(RIGHT(ubezpieczenia4[[#This Row],[Imie]],1)="a",E203+1,E203)*IF(ubezpieczenia4[[#This Row],[Miejsce_zamieszkania]]=D203,1,0)+IF(ubezpieczenia4[[#This Row],[Miejsce_zamieszkania]]&lt;&gt;D203,1,0)</f>
        <v>9</v>
      </c>
    </row>
    <row r="205" spans="1:5" x14ac:dyDescent="0.25">
      <c r="A205" s="1" t="s">
        <v>83</v>
      </c>
      <c r="B205" s="1" t="s">
        <v>84</v>
      </c>
      <c r="C205" s="2">
        <v>28929</v>
      </c>
      <c r="D205" s="1" t="s">
        <v>6</v>
      </c>
      <c r="E205" s="1">
        <f>IF(RIGHT(ubezpieczenia4[[#This Row],[Imie]],1)="a",E204+1,E204)*IF(ubezpieczenia4[[#This Row],[Miejsce_zamieszkania]]=D204,1,0)+IF(ubezpieczenia4[[#This Row],[Miejsce_zamieszkania]]&lt;&gt;D204,1,0)</f>
        <v>10</v>
      </c>
    </row>
    <row r="206" spans="1:5" x14ac:dyDescent="0.25">
      <c r="A206" s="1" t="s">
        <v>89</v>
      </c>
      <c r="B206" s="1" t="s">
        <v>90</v>
      </c>
      <c r="C206" s="2">
        <v>17757</v>
      </c>
      <c r="D206" s="1" t="s">
        <v>6</v>
      </c>
      <c r="E206" s="1">
        <f>IF(RIGHT(ubezpieczenia4[[#This Row],[Imie]],1)="a",E205+1,E205)*IF(ubezpieczenia4[[#This Row],[Miejsce_zamieszkania]]=D205,1,0)+IF(ubezpieczenia4[[#This Row],[Miejsce_zamieszkania]]&lt;&gt;D205,1,0)</f>
        <v>10</v>
      </c>
    </row>
    <row r="207" spans="1:5" x14ac:dyDescent="0.25">
      <c r="A207" s="1" t="s">
        <v>91</v>
      </c>
      <c r="B207" s="1" t="s">
        <v>92</v>
      </c>
      <c r="C207" s="2">
        <v>30155</v>
      </c>
      <c r="D207" s="1" t="s">
        <v>6</v>
      </c>
      <c r="E207" s="1">
        <f>IF(RIGHT(ubezpieczenia4[[#This Row],[Imie]],1)="a",E206+1,E206)*IF(ubezpieczenia4[[#This Row],[Miejsce_zamieszkania]]=D206,1,0)+IF(ubezpieczenia4[[#This Row],[Miejsce_zamieszkania]]&lt;&gt;D206,1,0)</f>
        <v>10</v>
      </c>
    </row>
    <row r="208" spans="1:5" x14ac:dyDescent="0.25">
      <c r="A208" s="1" t="s">
        <v>95</v>
      </c>
      <c r="B208" s="1" t="s">
        <v>52</v>
      </c>
      <c r="C208" s="2">
        <v>17830</v>
      </c>
      <c r="D208" s="1" t="s">
        <v>6</v>
      </c>
      <c r="E208" s="1">
        <f>IF(RIGHT(ubezpieczenia4[[#This Row],[Imie]],1)="a",E207+1,E207)*IF(ubezpieczenia4[[#This Row],[Miejsce_zamieszkania]]=D207,1,0)+IF(ubezpieczenia4[[#This Row],[Miejsce_zamieszkania]]&lt;&gt;D207,1,0)</f>
        <v>11</v>
      </c>
    </row>
    <row r="209" spans="1:5" x14ac:dyDescent="0.25">
      <c r="A209" s="1" t="s">
        <v>96</v>
      </c>
      <c r="B209" s="1" t="s">
        <v>20</v>
      </c>
      <c r="C209" s="2">
        <v>16168</v>
      </c>
      <c r="D209" s="1" t="s">
        <v>6</v>
      </c>
      <c r="E209" s="1">
        <f>IF(RIGHT(ubezpieczenia4[[#This Row],[Imie]],1)="a",E208+1,E208)*IF(ubezpieczenia4[[#This Row],[Miejsce_zamieszkania]]=D208,1,0)+IF(ubezpieczenia4[[#This Row],[Miejsce_zamieszkania]]&lt;&gt;D208,1,0)</f>
        <v>12</v>
      </c>
    </row>
    <row r="210" spans="1:5" x14ac:dyDescent="0.25">
      <c r="A210" s="1" t="s">
        <v>97</v>
      </c>
      <c r="B210" s="1" t="s">
        <v>98</v>
      </c>
      <c r="C210" s="2">
        <v>32118</v>
      </c>
      <c r="D210" s="1" t="s">
        <v>6</v>
      </c>
      <c r="E210" s="1">
        <f>IF(RIGHT(ubezpieczenia4[[#This Row],[Imie]],1)="a",E209+1,E209)*IF(ubezpieczenia4[[#This Row],[Miejsce_zamieszkania]]=D209,1,0)+IF(ubezpieczenia4[[#This Row],[Miejsce_zamieszkania]]&lt;&gt;D209,1,0)</f>
        <v>12</v>
      </c>
    </row>
    <row r="211" spans="1:5" x14ac:dyDescent="0.25">
      <c r="A211" s="1" t="s">
        <v>100</v>
      </c>
      <c r="B211" s="1" t="s">
        <v>49</v>
      </c>
      <c r="C211" s="2">
        <v>19375</v>
      </c>
      <c r="D211" s="1" t="s">
        <v>6</v>
      </c>
      <c r="E211" s="1">
        <f>IF(RIGHT(ubezpieczenia4[[#This Row],[Imie]],1)="a",E210+1,E210)*IF(ubezpieczenia4[[#This Row],[Miejsce_zamieszkania]]=D210,1,0)+IF(ubezpieczenia4[[#This Row],[Miejsce_zamieszkania]]&lt;&gt;D210,1,0)</f>
        <v>12</v>
      </c>
    </row>
    <row r="212" spans="1:5" x14ac:dyDescent="0.25">
      <c r="A212" s="1" t="s">
        <v>108</v>
      </c>
      <c r="B212" s="1" t="s">
        <v>109</v>
      </c>
      <c r="C212" s="2">
        <v>19032</v>
      </c>
      <c r="D212" s="1" t="s">
        <v>6</v>
      </c>
      <c r="E212" s="1">
        <f>IF(RIGHT(ubezpieczenia4[[#This Row],[Imie]],1)="a",E211+1,E211)*IF(ubezpieczenia4[[#This Row],[Miejsce_zamieszkania]]=D211,1,0)+IF(ubezpieczenia4[[#This Row],[Miejsce_zamieszkania]]&lt;&gt;D211,1,0)</f>
        <v>12</v>
      </c>
    </row>
    <row r="213" spans="1:5" x14ac:dyDescent="0.25">
      <c r="A213" s="1" t="s">
        <v>111</v>
      </c>
      <c r="B213" s="1" t="s">
        <v>52</v>
      </c>
      <c r="C213" s="2">
        <v>20719</v>
      </c>
      <c r="D213" s="1" t="s">
        <v>6</v>
      </c>
      <c r="E213" s="1">
        <f>IF(RIGHT(ubezpieczenia4[[#This Row],[Imie]],1)="a",E212+1,E212)*IF(ubezpieczenia4[[#This Row],[Miejsce_zamieszkania]]=D212,1,0)+IF(ubezpieczenia4[[#This Row],[Miejsce_zamieszkania]]&lt;&gt;D212,1,0)</f>
        <v>13</v>
      </c>
    </row>
    <row r="214" spans="1:5" x14ac:dyDescent="0.25">
      <c r="A214" s="1" t="s">
        <v>124</v>
      </c>
      <c r="B214" s="1" t="s">
        <v>121</v>
      </c>
      <c r="C214" s="2">
        <v>33277</v>
      </c>
      <c r="D214" s="1" t="s">
        <v>6</v>
      </c>
      <c r="E214" s="1">
        <f>IF(RIGHT(ubezpieczenia4[[#This Row],[Imie]],1)="a",E213+1,E213)*IF(ubezpieczenia4[[#This Row],[Miejsce_zamieszkania]]=D213,1,0)+IF(ubezpieczenia4[[#This Row],[Miejsce_zamieszkania]]&lt;&gt;D213,1,0)</f>
        <v>14</v>
      </c>
    </row>
    <row r="215" spans="1:5" x14ac:dyDescent="0.25">
      <c r="A215" s="1" t="s">
        <v>125</v>
      </c>
      <c r="B215" s="1" t="s">
        <v>79</v>
      </c>
      <c r="C215" s="2">
        <v>16987</v>
      </c>
      <c r="D215" s="1" t="s">
        <v>6</v>
      </c>
      <c r="E215" s="1">
        <f>IF(RIGHT(ubezpieczenia4[[#This Row],[Imie]],1)="a",E214+1,E214)*IF(ubezpieczenia4[[#This Row],[Miejsce_zamieszkania]]=D214,1,0)+IF(ubezpieczenia4[[#This Row],[Miejsce_zamieszkania]]&lt;&gt;D214,1,0)</f>
        <v>15</v>
      </c>
    </row>
    <row r="216" spans="1:5" x14ac:dyDescent="0.25">
      <c r="A216" s="1" t="s">
        <v>110</v>
      </c>
      <c r="B216" s="1" t="s">
        <v>79</v>
      </c>
      <c r="C216" s="2">
        <v>25070</v>
      </c>
      <c r="D216" s="1" t="s">
        <v>6</v>
      </c>
      <c r="E216" s="1">
        <f>IF(RIGHT(ubezpieczenia4[[#This Row],[Imie]],1)="a",E215+1,E215)*IF(ubezpieczenia4[[#This Row],[Miejsce_zamieszkania]]=D215,1,0)+IF(ubezpieczenia4[[#This Row],[Miejsce_zamieszkania]]&lt;&gt;D215,1,0)</f>
        <v>16</v>
      </c>
    </row>
    <row r="217" spans="1:5" x14ac:dyDescent="0.25">
      <c r="A217" s="1" t="s">
        <v>140</v>
      </c>
      <c r="B217" s="1" t="s">
        <v>141</v>
      </c>
      <c r="C217" s="2">
        <v>34893</v>
      </c>
      <c r="D217" s="1" t="s">
        <v>6</v>
      </c>
      <c r="E217" s="1">
        <f>IF(RIGHT(ubezpieczenia4[[#This Row],[Imie]],1)="a",E216+1,E216)*IF(ubezpieczenia4[[#This Row],[Miejsce_zamieszkania]]=D216,1,0)+IF(ubezpieczenia4[[#This Row],[Miejsce_zamieszkania]]&lt;&gt;D216,1,0)</f>
        <v>16</v>
      </c>
    </row>
    <row r="218" spans="1:5" x14ac:dyDescent="0.25">
      <c r="A218" s="1" t="s">
        <v>144</v>
      </c>
      <c r="B218" s="1" t="s">
        <v>54</v>
      </c>
      <c r="C218" s="2">
        <v>33446</v>
      </c>
      <c r="D218" s="1" t="s">
        <v>6</v>
      </c>
      <c r="E218" s="1">
        <f>IF(RIGHT(ubezpieczenia4[[#This Row],[Imie]],1)="a",E217+1,E217)*IF(ubezpieczenia4[[#This Row],[Miejsce_zamieszkania]]=D217,1,0)+IF(ubezpieczenia4[[#This Row],[Miejsce_zamieszkania]]&lt;&gt;D217,1,0)</f>
        <v>17</v>
      </c>
    </row>
    <row r="219" spans="1:5" x14ac:dyDescent="0.25">
      <c r="A219" s="1" t="s">
        <v>145</v>
      </c>
      <c r="B219" s="1" t="s">
        <v>146</v>
      </c>
      <c r="C219" s="2">
        <v>18892</v>
      </c>
      <c r="D219" s="1" t="s">
        <v>6</v>
      </c>
      <c r="E219" s="1">
        <f>IF(RIGHT(ubezpieczenia4[[#This Row],[Imie]],1)="a",E218+1,E218)*IF(ubezpieczenia4[[#This Row],[Miejsce_zamieszkania]]=D218,1,0)+IF(ubezpieczenia4[[#This Row],[Miejsce_zamieszkania]]&lt;&gt;D218,1,0)</f>
        <v>17</v>
      </c>
    </row>
    <row r="220" spans="1:5" x14ac:dyDescent="0.25">
      <c r="A220" s="1" t="s">
        <v>162</v>
      </c>
      <c r="B220" s="1" t="s">
        <v>131</v>
      </c>
      <c r="C220" s="2">
        <v>24222</v>
      </c>
      <c r="D220" s="1" t="s">
        <v>6</v>
      </c>
      <c r="E220" s="1">
        <f>IF(RIGHT(ubezpieczenia4[[#This Row],[Imie]],1)="a",E219+1,E219)*IF(ubezpieczenia4[[#This Row],[Miejsce_zamieszkania]]=D219,1,0)+IF(ubezpieczenia4[[#This Row],[Miejsce_zamieszkania]]&lt;&gt;D219,1,0)</f>
        <v>18</v>
      </c>
    </row>
    <row r="221" spans="1:5" x14ac:dyDescent="0.25">
      <c r="A221" s="1" t="s">
        <v>166</v>
      </c>
      <c r="B221" s="1" t="s">
        <v>167</v>
      </c>
      <c r="C221" s="2">
        <v>30774</v>
      </c>
      <c r="D221" s="1" t="s">
        <v>6</v>
      </c>
      <c r="E221" s="1">
        <f>IF(RIGHT(ubezpieczenia4[[#This Row],[Imie]],1)="a",E220+1,E220)*IF(ubezpieczenia4[[#This Row],[Miejsce_zamieszkania]]=D220,1,0)+IF(ubezpieczenia4[[#This Row],[Miejsce_zamieszkania]]&lt;&gt;D220,1,0)</f>
        <v>18</v>
      </c>
    </row>
    <row r="222" spans="1:5" x14ac:dyDescent="0.25">
      <c r="A222" s="1" t="s">
        <v>168</v>
      </c>
      <c r="B222" s="1" t="s">
        <v>169</v>
      </c>
      <c r="C222" s="2">
        <v>25818</v>
      </c>
      <c r="D222" s="1" t="s">
        <v>6</v>
      </c>
      <c r="E222" s="1">
        <f>IF(RIGHT(ubezpieczenia4[[#This Row],[Imie]],1)="a",E221+1,E221)*IF(ubezpieczenia4[[#This Row],[Miejsce_zamieszkania]]=D221,1,0)+IF(ubezpieczenia4[[#This Row],[Miejsce_zamieszkania]]&lt;&gt;D221,1,0)</f>
        <v>18</v>
      </c>
    </row>
    <row r="223" spans="1:5" x14ac:dyDescent="0.25">
      <c r="A223" s="1" t="s">
        <v>182</v>
      </c>
      <c r="B223" s="1" t="s">
        <v>183</v>
      </c>
      <c r="C223" s="2">
        <v>28580</v>
      </c>
      <c r="D223" s="1" t="s">
        <v>6</v>
      </c>
      <c r="E223" s="1">
        <f>IF(RIGHT(ubezpieczenia4[[#This Row],[Imie]],1)="a",E222+1,E222)*IF(ubezpieczenia4[[#This Row],[Miejsce_zamieszkania]]=D222,1,0)+IF(ubezpieczenia4[[#This Row],[Miejsce_zamieszkania]]&lt;&gt;D222,1,0)</f>
        <v>19</v>
      </c>
    </row>
    <row r="224" spans="1:5" x14ac:dyDescent="0.25">
      <c r="A224" s="1" t="s">
        <v>187</v>
      </c>
      <c r="B224" s="1" t="s">
        <v>188</v>
      </c>
      <c r="C224" s="2">
        <v>20630</v>
      </c>
      <c r="D224" s="1" t="s">
        <v>6</v>
      </c>
      <c r="E224" s="1">
        <f>IF(RIGHT(ubezpieczenia4[[#This Row],[Imie]],1)="a",E223+1,E223)*IF(ubezpieczenia4[[#This Row],[Miejsce_zamieszkania]]=D223,1,0)+IF(ubezpieczenia4[[#This Row],[Miejsce_zamieszkania]]&lt;&gt;D223,1,0)</f>
        <v>20</v>
      </c>
    </row>
    <row r="225" spans="1:5" x14ac:dyDescent="0.25">
      <c r="A225" s="1" t="s">
        <v>190</v>
      </c>
      <c r="B225" s="1" t="s">
        <v>20</v>
      </c>
      <c r="C225" s="2">
        <v>25582</v>
      </c>
      <c r="D225" s="1" t="s">
        <v>6</v>
      </c>
      <c r="E225" s="1">
        <f>IF(RIGHT(ubezpieczenia4[[#This Row],[Imie]],1)="a",E224+1,E224)*IF(ubezpieczenia4[[#This Row],[Miejsce_zamieszkania]]=D224,1,0)+IF(ubezpieczenia4[[#This Row],[Miejsce_zamieszkania]]&lt;&gt;D224,1,0)</f>
        <v>21</v>
      </c>
    </row>
    <row r="226" spans="1:5" x14ac:dyDescent="0.25">
      <c r="A226" s="1" t="s">
        <v>193</v>
      </c>
      <c r="B226" s="1" t="s">
        <v>194</v>
      </c>
      <c r="C226" s="2">
        <v>21704</v>
      </c>
      <c r="D226" s="1" t="s">
        <v>6</v>
      </c>
      <c r="E226" s="1">
        <f>IF(RIGHT(ubezpieczenia4[[#This Row],[Imie]],1)="a",E225+1,E225)*IF(ubezpieczenia4[[#This Row],[Miejsce_zamieszkania]]=D225,1,0)+IF(ubezpieczenia4[[#This Row],[Miejsce_zamieszkania]]&lt;&gt;D225,1,0)</f>
        <v>22</v>
      </c>
    </row>
    <row r="227" spans="1:5" x14ac:dyDescent="0.25">
      <c r="A227" s="1" t="s">
        <v>197</v>
      </c>
      <c r="B227" s="1" t="s">
        <v>87</v>
      </c>
      <c r="C227" s="2">
        <v>26773</v>
      </c>
      <c r="D227" s="1" t="s">
        <v>6</v>
      </c>
      <c r="E227" s="1">
        <f>IF(RIGHT(ubezpieczenia4[[#This Row],[Imie]],1)="a",E226+1,E226)*IF(ubezpieczenia4[[#This Row],[Miejsce_zamieszkania]]=D226,1,0)+IF(ubezpieczenia4[[#This Row],[Miejsce_zamieszkania]]&lt;&gt;D226,1,0)</f>
        <v>22</v>
      </c>
    </row>
    <row r="228" spans="1:5" x14ac:dyDescent="0.25">
      <c r="A228" s="1" t="s">
        <v>202</v>
      </c>
      <c r="B228" s="1" t="s">
        <v>8</v>
      </c>
      <c r="C228" s="2">
        <v>16976</v>
      </c>
      <c r="D228" s="1" t="s">
        <v>6</v>
      </c>
      <c r="E228" s="1">
        <f>IF(RIGHT(ubezpieczenia4[[#This Row],[Imie]],1)="a",E227+1,E227)*IF(ubezpieczenia4[[#This Row],[Miejsce_zamieszkania]]=D227,1,0)+IF(ubezpieczenia4[[#This Row],[Miejsce_zamieszkania]]&lt;&gt;D227,1,0)</f>
        <v>22</v>
      </c>
    </row>
    <row r="229" spans="1:5" x14ac:dyDescent="0.25">
      <c r="A229" s="1" t="s">
        <v>75</v>
      </c>
      <c r="B229" s="1" t="s">
        <v>37</v>
      </c>
      <c r="C229" s="2">
        <v>33885</v>
      </c>
      <c r="D229" s="1" t="s">
        <v>6</v>
      </c>
      <c r="E229" s="1">
        <f>IF(RIGHT(ubezpieczenia4[[#This Row],[Imie]],1)="a",E228+1,E228)*IF(ubezpieczenia4[[#This Row],[Miejsce_zamieszkania]]=D228,1,0)+IF(ubezpieczenia4[[#This Row],[Miejsce_zamieszkania]]&lt;&gt;D228,1,0)</f>
        <v>23</v>
      </c>
    </row>
    <row r="230" spans="1:5" x14ac:dyDescent="0.25">
      <c r="A230" s="1" t="s">
        <v>207</v>
      </c>
      <c r="B230" s="1" t="s">
        <v>37</v>
      </c>
      <c r="C230" s="2">
        <v>27938</v>
      </c>
      <c r="D230" s="1" t="s">
        <v>6</v>
      </c>
      <c r="E230" s="1">
        <f>IF(RIGHT(ubezpieczenia4[[#This Row],[Imie]],1)="a",E229+1,E229)*IF(ubezpieczenia4[[#This Row],[Miejsce_zamieszkania]]=D229,1,0)+IF(ubezpieczenia4[[#This Row],[Miejsce_zamieszkania]]&lt;&gt;D229,1,0)</f>
        <v>24</v>
      </c>
    </row>
    <row r="231" spans="1:5" x14ac:dyDescent="0.25">
      <c r="A231" s="1" t="s">
        <v>209</v>
      </c>
      <c r="B231" s="1" t="s">
        <v>131</v>
      </c>
      <c r="C231" s="2">
        <v>25158</v>
      </c>
      <c r="D231" s="1" t="s">
        <v>6</v>
      </c>
      <c r="E231" s="1">
        <f>IF(RIGHT(ubezpieczenia4[[#This Row],[Imie]],1)="a",E230+1,E230)*IF(ubezpieczenia4[[#This Row],[Miejsce_zamieszkania]]=D230,1,0)+IF(ubezpieczenia4[[#This Row],[Miejsce_zamieszkania]]&lt;&gt;D230,1,0)</f>
        <v>25</v>
      </c>
    </row>
    <row r="232" spans="1:5" x14ac:dyDescent="0.25">
      <c r="A232" s="1" t="s">
        <v>220</v>
      </c>
      <c r="B232" s="1" t="s">
        <v>92</v>
      </c>
      <c r="C232" s="2">
        <v>24972</v>
      </c>
      <c r="D232" s="1" t="s">
        <v>6</v>
      </c>
      <c r="E232" s="1">
        <f>IF(RIGHT(ubezpieczenia4[[#This Row],[Imie]],1)="a",E231+1,E231)*IF(ubezpieczenia4[[#This Row],[Miejsce_zamieszkania]]=D231,1,0)+IF(ubezpieczenia4[[#This Row],[Miejsce_zamieszkania]]&lt;&gt;D231,1,0)</f>
        <v>25</v>
      </c>
    </row>
    <row r="233" spans="1:5" x14ac:dyDescent="0.25">
      <c r="A233" s="1" t="s">
        <v>225</v>
      </c>
      <c r="B233" s="1" t="s">
        <v>20</v>
      </c>
      <c r="C233" s="2">
        <v>18285</v>
      </c>
      <c r="D233" s="1" t="s">
        <v>6</v>
      </c>
      <c r="E233" s="1">
        <f>IF(RIGHT(ubezpieczenia4[[#This Row],[Imie]],1)="a",E232+1,E232)*IF(ubezpieczenia4[[#This Row],[Miejsce_zamieszkania]]=D232,1,0)+IF(ubezpieczenia4[[#This Row],[Miejsce_zamieszkania]]&lt;&gt;D232,1,0)</f>
        <v>26</v>
      </c>
    </row>
    <row r="234" spans="1:5" x14ac:dyDescent="0.25">
      <c r="A234" s="1" t="s">
        <v>26</v>
      </c>
      <c r="B234" s="1" t="s">
        <v>114</v>
      </c>
      <c r="C234" s="2">
        <v>21769</v>
      </c>
      <c r="D234" s="1" t="s">
        <v>6</v>
      </c>
      <c r="E234" s="1">
        <f>IF(RIGHT(ubezpieczenia4[[#This Row],[Imie]],1)="a",E233+1,E233)*IF(ubezpieczenia4[[#This Row],[Miejsce_zamieszkania]]=D233,1,0)+IF(ubezpieczenia4[[#This Row],[Miejsce_zamieszkania]]&lt;&gt;D233,1,0)</f>
        <v>26</v>
      </c>
    </row>
    <row r="235" spans="1:5" x14ac:dyDescent="0.25">
      <c r="A235" s="1" t="s">
        <v>228</v>
      </c>
      <c r="B235" s="1" t="s">
        <v>49</v>
      </c>
      <c r="C235" s="2">
        <v>26490</v>
      </c>
      <c r="D235" s="1" t="s">
        <v>6</v>
      </c>
      <c r="E235" s="1">
        <f>IF(RIGHT(ubezpieczenia4[[#This Row],[Imie]],1)="a",E234+1,E234)*IF(ubezpieczenia4[[#This Row],[Miejsce_zamieszkania]]=D234,1,0)+IF(ubezpieczenia4[[#This Row],[Miejsce_zamieszkania]]&lt;&gt;D234,1,0)</f>
        <v>26</v>
      </c>
    </row>
    <row r="236" spans="1:5" x14ac:dyDescent="0.25">
      <c r="A236" s="1" t="s">
        <v>234</v>
      </c>
      <c r="B236" s="1" t="s">
        <v>235</v>
      </c>
      <c r="C236" s="2">
        <v>27992</v>
      </c>
      <c r="D236" s="1" t="s">
        <v>6</v>
      </c>
      <c r="E236" s="1">
        <f>IF(RIGHT(ubezpieczenia4[[#This Row],[Imie]],1)="a",E235+1,E235)*IF(ubezpieczenia4[[#This Row],[Miejsce_zamieszkania]]=D235,1,0)+IF(ubezpieczenia4[[#This Row],[Miejsce_zamieszkania]]&lt;&gt;D235,1,0)</f>
        <v>27</v>
      </c>
    </row>
    <row r="237" spans="1:5" x14ac:dyDescent="0.25">
      <c r="A237" s="1" t="s">
        <v>239</v>
      </c>
      <c r="B237" s="1" t="s">
        <v>54</v>
      </c>
      <c r="C237" s="2">
        <v>23272</v>
      </c>
      <c r="D237" s="1" t="s">
        <v>6</v>
      </c>
      <c r="E237" s="1">
        <f>IF(RIGHT(ubezpieczenia4[[#This Row],[Imie]],1)="a",E236+1,E236)*IF(ubezpieczenia4[[#This Row],[Miejsce_zamieszkania]]=D236,1,0)+IF(ubezpieczenia4[[#This Row],[Miejsce_zamieszkania]]&lt;&gt;D236,1,0)</f>
        <v>28</v>
      </c>
    </row>
    <row r="238" spans="1:5" x14ac:dyDescent="0.25">
      <c r="A238" s="1" t="s">
        <v>243</v>
      </c>
      <c r="B238" s="1" t="s">
        <v>236</v>
      </c>
      <c r="C238" s="2">
        <v>21838</v>
      </c>
      <c r="D238" s="1" t="s">
        <v>6</v>
      </c>
      <c r="E238" s="1">
        <f>IF(RIGHT(ubezpieczenia4[[#This Row],[Imie]],1)="a",E237+1,E237)*IF(ubezpieczenia4[[#This Row],[Miejsce_zamieszkania]]=D237,1,0)+IF(ubezpieczenia4[[#This Row],[Miejsce_zamieszkania]]&lt;&gt;D237,1,0)</f>
        <v>29</v>
      </c>
    </row>
    <row r="239" spans="1:5" x14ac:dyDescent="0.25">
      <c r="A239" s="1" t="s">
        <v>249</v>
      </c>
      <c r="B239" s="1" t="s">
        <v>250</v>
      </c>
      <c r="C239" s="2">
        <v>32305</v>
      </c>
      <c r="D239" s="1" t="s">
        <v>6</v>
      </c>
      <c r="E239" s="1">
        <f>IF(RIGHT(ubezpieczenia4[[#This Row],[Imie]],1)="a",E238+1,E238)*IF(ubezpieczenia4[[#This Row],[Miejsce_zamieszkania]]=D238,1,0)+IF(ubezpieczenia4[[#This Row],[Miejsce_zamieszkania]]&lt;&gt;D238,1,0)</f>
        <v>29</v>
      </c>
    </row>
    <row r="240" spans="1:5" x14ac:dyDescent="0.25">
      <c r="A240" s="1" t="s">
        <v>253</v>
      </c>
      <c r="B240" s="1" t="s">
        <v>121</v>
      </c>
      <c r="C240" s="2">
        <v>31749</v>
      </c>
      <c r="D240" s="1" t="s">
        <v>6</v>
      </c>
      <c r="E240" s="1">
        <f>IF(RIGHT(ubezpieczenia4[[#This Row],[Imie]],1)="a",E239+1,E239)*IF(ubezpieczenia4[[#This Row],[Miejsce_zamieszkania]]=D239,1,0)+IF(ubezpieczenia4[[#This Row],[Miejsce_zamieszkania]]&lt;&gt;D239,1,0)</f>
        <v>30</v>
      </c>
    </row>
    <row r="241" spans="1:5" x14ac:dyDescent="0.25">
      <c r="A241" s="1" t="s">
        <v>256</v>
      </c>
      <c r="B241" s="1" t="s">
        <v>257</v>
      </c>
      <c r="C241" s="2">
        <v>16734</v>
      </c>
      <c r="D241" s="1" t="s">
        <v>6</v>
      </c>
      <c r="E241" s="1">
        <f>IF(RIGHT(ubezpieczenia4[[#This Row],[Imie]],1)="a",E240+1,E240)*IF(ubezpieczenia4[[#This Row],[Miejsce_zamieszkania]]=D240,1,0)+IF(ubezpieczenia4[[#This Row],[Miejsce_zamieszkania]]&lt;&gt;D240,1,0)</f>
        <v>30</v>
      </c>
    </row>
    <row r="242" spans="1:5" x14ac:dyDescent="0.25">
      <c r="A242" s="1" t="s">
        <v>259</v>
      </c>
      <c r="B242" s="1" t="s">
        <v>260</v>
      </c>
      <c r="C242" s="2">
        <v>17342</v>
      </c>
      <c r="D242" s="1" t="s">
        <v>6</v>
      </c>
      <c r="E242" s="1">
        <f>IF(RIGHT(ubezpieczenia4[[#This Row],[Imie]],1)="a",E241+1,E241)*IF(ubezpieczenia4[[#This Row],[Miejsce_zamieszkania]]=D241,1,0)+IF(ubezpieczenia4[[#This Row],[Miejsce_zamieszkania]]&lt;&gt;D241,1,0)</f>
        <v>30</v>
      </c>
    </row>
    <row r="243" spans="1:5" x14ac:dyDescent="0.25">
      <c r="A243" s="1" t="s">
        <v>264</v>
      </c>
      <c r="B243" s="1" t="s">
        <v>157</v>
      </c>
      <c r="C243" s="2">
        <v>34523</v>
      </c>
      <c r="D243" s="1" t="s">
        <v>6</v>
      </c>
      <c r="E243" s="1">
        <f>IF(RIGHT(ubezpieczenia4[[#This Row],[Imie]],1)="a",E242+1,E242)*IF(ubezpieczenia4[[#This Row],[Miejsce_zamieszkania]]=D242,1,0)+IF(ubezpieczenia4[[#This Row],[Miejsce_zamieszkania]]&lt;&gt;D242,1,0)</f>
        <v>31</v>
      </c>
    </row>
    <row r="244" spans="1:5" x14ac:dyDescent="0.25">
      <c r="A244" s="1" t="s">
        <v>265</v>
      </c>
      <c r="B244" s="1" t="s">
        <v>139</v>
      </c>
      <c r="C244" s="2">
        <v>18354</v>
      </c>
      <c r="D244" s="1" t="s">
        <v>6</v>
      </c>
      <c r="E244" s="1">
        <f>IF(RIGHT(ubezpieczenia4[[#This Row],[Imie]],1)="a",E243+1,E243)*IF(ubezpieczenia4[[#This Row],[Miejsce_zamieszkania]]=D243,1,0)+IF(ubezpieczenia4[[#This Row],[Miejsce_zamieszkania]]&lt;&gt;D243,1,0)</f>
        <v>31</v>
      </c>
    </row>
    <row r="245" spans="1:5" x14ac:dyDescent="0.25">
      <c r="A245" s="1" t="s">
        <v>271</v>
      </c>
      <c r="B245" s="1" t="s">
        <v>255</v>
      </c>
      <c r="C245" s="2">
        <v>24426</v>
      </c>
      <c r="D245" s="1" t="s">
        <v>6</v>
      </c>
      <c r="E245" s="1">
        <f>IF(RIGHT(ubezpieczenia4[[#This Row],[Imie]],1)="a",E244+1,E244)*IF(ubezpieczenia4[[#This Row],[Miejsce_zamieszkania]]=D244,1,0)+IF(ubezpieczenia4[[#This Row],[Miejsce_zamieszkania]]&lt;&gt;D244,1,0)</f>
        <v>31</v>
      </c>
    </row>
    <row r="246" spans="1:5" x14ac:dyDescent="0.25">
      <c r="A246" s="1" t="s">
        <v>278</v>
      </c>
      <c r="B246" s="1" t="s">
        <v>52</v>
      </c>
      <c r="C246" s="2">
        <v>27893</v>
      </c>
      <c r="D246" s="1" t="s">
        <v>6</v>
      </c>
      <c r="E246" s="1">
        <f>IF(RIGHT(ubezpieczenia4[[#This Row],[Imie]],1)="a",E245+1,E245)*IF(ubezpieczenia4[[#This Row],[Miejsce_zamieszkania]]=D245,1,0)+IF(ubezpieczenia4[[#This Row],[Miejsce_zamieszkania]]&lt;&gt;D245,1,0)</f>
        <v>32</v>
      </c>
    </row>
    <row r="247" spans="1:5" x14ac:dyDescent="0.25">
      <c r="A247" s="1" t="s">
        <v>287</v>
      </c>
      <c r="B247" s="1" t="s">
        <v>81</v>
      </c>
      <c r="C247" s="2">
        <v>19659</v>
      </c>
      <c r="D247" s="1" t="s">
        <v>6</v>
      </c>
      <c r="E247" s="1">
        <f>IF(RIGHT(ubezpieczenia4[[#This Row],[Imie]],1)="a",E246+1,E246)*IF(ubezpieczenia4[[#This Row],[Miejsce_zamieszkania]]=D246,1,0)+IF(ubezpieczenia4[[#This Row],[Miejsce_zamieszkania]]&lt;&gt;D246,1,0)</f>
        <v>33</v>
      </c>
    </row>
    <row r="248" spans="1:5" x14ac:dyDescent="0.25">
      <c r="A248" s="1" t="s">
        <v>294</v>
      </c>
      <c r="B248" s="1" t="s">
        <v>52</v>
      </c>
      <c r="C248" s="2">
        <v>26146</v>
      </c>
      <c r="D248" s="1" t="s">
        <v>6</v>
      </c>
      <c r="E248" s="1">
        <f>IF(RIGHT(ubezpieczenia4[[#This Row],[Imie]],1)="a",E247+1,E247)*IF(ubezpieczenia4[[#This Row],[Miejsce_zamieszkania]]=D247,1,0)+IF(ubezpieczenia4[[#This Row],[Miejsce_zamieszkania]]&lt;&gt;D247,1,0)</f>
        <v>34</v>
      </c>
    </row>
    <row r="249" spans="1:5" x14ac:dyDescent="0.25">
      <c r="A249" s="1" t="s">
        <v>298</v>
      </c>
      <c r="B249" s="1" t="s">
        <v>18</v>
      </c>
      <c r="C249" s="2">
        <v>31818</v>
      </c>
      <c r="D249" s="1" t="s">
        <v>6</v>
      </c>
      <c r="E249" s="1">
        <f>IF(RIGHT(ubezpieczenia4[[#This Row],[Imie]],1)="a",E248+1,E248)*IF(ubezpieczenia4[[#This Row],[Miejsce_zamieszkania]]=D248,1,0)+IF(ubezpieczenia4[[#This Row],[Miejsce_zamieszkania]]&lt;&gt;D248,1,0)</f>
        <v>34</v>
      </c>
    </row>
    <row r="250" spans="1:5" x14ac:dyDescent="0.25">
      <c r="A250" s="1" t="s">
        <v>305</v>
      </c>
      <c r="B250" s="1" t="s">
        <v>246</v>
      </c>
      <c r="C250" s="2">
        <v>31039</v>
      </c>
      <c r="D250" s="1" t="s">
        <v>6</v>
      </c>
      <c r="E250" s="1">
        <f>IF(RIGHT(ubezpieczenia4[[#This Row],[Imie]],1)="a",E249+1,E249)*IF(ubezpieczenia4[[#This Row],[Miejsce_zamieszkania]]=D249,1,0)+IF(ubezpieczenia4[[#This Row],[Miejsce_zamieszkania]]&lt;&gt;D249,1,0)</f>
        <v>34</v>
      </c>
    </row>
    <row r="251" spans="1:5" x14ac:dyDescent="0.25">
      <c r="A251" s="1" t="s">
        <v>308</v>
      </c>
      <c r="B251" s="1" t="s">
        <v>307</v>
      </c>
      <c r="C251" s="2">
        <v>22101</v>
      </c>
      <c r="D251" s="1" t="s">
        <v>6</v>
      </c>
      <c r="E251" s="1">
        <f>IF(RIGHT(ubezpieczenia4[[#This Row],[Imie]],1)="a",E250+1,E250)*IF(ubezpieczenia4[[#This Row],[Miejsce_zamieszkania]]=D250,1,0)+IF(ubezpieczenia4[[#This Row],[Miejsce_zamieszkania]]&lt;&gt;D250,1,0)</f>
        <v>34</v>
      </c>
    </row>
    <row r="252" spans="1:5" x14ac:dyDescent="0.25">
      <c r="A252" s="1" t="s">
        <v>317</v>
      </c>
      <c r="B252" s="1" t="s">
        <v>318</v>
      </c>
      <c r="C252" s="2">
        <v>27683</v>
      </c>
      <c r="D252" s="1" t="s">
        <v>6</v>
      </c>
      <c r="E252" s="1">
        <f>IF(RIGHT(ubezpieczenia4[[#This Row],[Imie]],1)="a",E251+1,E251)*IF(ubezpieczenia4[[#This Row],[Miejsce_zamieszkania]]=D251,1,0)+IF(ubezpieczenia4[[#This Row],[Miejsce_zamieszkania]]&lt;&gt;D251,1,0)</f>
        <v>35</v>
      </c>
    </row>
    <row r="253" spans="1:5" x14ac:dyDescent="0.25">
      <c r="A253" s="1" t="s">
        <v>320</v>
      </c>
      <c r="B253" s="1" t="s">
        <v>81</v>
      </c>
      <c r="C253" s="2">
        <v>21508</v>
      </c>
      <c r="D253" s="1" t="s">
        <v>6</v>
      </c>
      <c r="E253" s="1">
        <f>IF(RIGHT(ubezpieczenia4[[#This Row],[Imie]],1)="a",E252+1,E252)*IF(ubezpieczenia4[[#This Row],[Miejsce_zamieszkania]]=D252,1,0)+IF(ubezpieczenia4[[#This Row],[Miejsce_zamieszkania]]&lt;&gt;D252,1,0)</f>
        <v>36</v>
      </c>
    </row>
    <row r="254" spans="1:5" x14ac:dyDescent="0.25">
      <c r="A254" s="1" t="s">
        <v>321</v>
      </c>
      <c r="B254" s="1" t="s">
        <v>11</v>
      </c>
      <c r="C254" s="2">
        <v>32790</v>
      </c>
      <c r="D254" s="1" t="s">
        <v>6</v>
      </c>
      <c r="E254" s="1">
        <f>IF(RIGHT(ubezpieczenia4[[#This Row],[Imie]],1)="a",E253+1,E253)*IF(ubezpieczenia4[[#This Row],[Miejsce_zamieszkania]]=D253,1,0)+IF(ubezpieczenia4[[#This Row],[Miejsce_zamieszkania]]&lt;&gt;D253,1,0)</f>
        <v>37</v>
      </c>
    </row>
    <row r="255" spans="1:5" x14ac:dyDescent="0.25">
      <c r="A255" s="1" t="s">
        <v>164</v>
      </c>
      <c r="B255" s="1" t="s">
        <v>322</v>
      </c>
      <c r="C255" s="2">
        <v>24303</v>
      </c>
      <c r="D255" s="1" t="s">
        <v>6</v>
      </c>
      <c r="E255" s="1">
        <f>IF(RIGHT(ubezpieczenia4[[#This Row],[Imie]],1)="a",E254+1,E254)*IF(ubezpieczenia4[[#This Row],[Miejsce_zamieszkania]]=D254,1,0)+IF(ubezpieczenia4[[#This Row],[Miejsce_zamieszkania]]&lt;&gt;D254,1,0)</f>
        <v>38</v>
      </c>
    </row>
    <row r="256" spans="1:5" x14ac:dyDescent="0.25">
      <c r="A256" s="1" t="s">
        <v>330</v>
      </c>
      <c r="B256" s="1" t="s">
        <v>139</v>
      </c>
      <c r="C256" s="2">
        <v>22435</v>
      </c>
      <c r="D256" s="1" t="s">
        <v>6</v>
      </c>
      <c r="E256" s="1">
        <f>IF(RIGHT(ubezpieczenia4[[#This Row],[Imie]],1)="a",E255+1,E255)*IF(ubezpieczenia4[[#This Row],[Miejsce_zamieszkania]]=D255,1,0)+IF(ubezpieczenia4[[#This Row],[Miejsce_zamieszkania]]&lt;&gt;D255,1,0)</f>
        <v>38</v>
      </c>
    </row>
    <row r="257" spans="1:5" x14ac:dyDescent="0.25">
      <c r="A257" s="1" t="s">
        <v>331</v>
      </c>
      <c r="B257" s="1" t="s">
        <v>332</v>
      </c>
      <c r="C257" s="2">
        <v>24732</v>
      </c>
      <c r="D257" s="1" t="s">
        <v>6</v>
      </c>
      <c r="E257" s="1">
        <f>IF(RIGHT(ubezpieczenia4[[#This Row],[Imie]],1)="a",E256+1,E256)*IF(ubezpieczenia4[[#This Row],[Miejsce_zamieszkania]]=D256,1,0)+IF(ubezpieczenia4[[#This Row],[Miejsce_zamieszkania]]&lt;&gt;D256,1,0)</f>
        <v>38</v>
      </c>
    </row>
    <row r="258" spans="1:5" x14ac:dyDescent="0.25">
      <c r="A258" s="1" t="s">
        <v>333</v>
      </c>
      <c r="B258" s="1" t="s">
        <v>11</v>
      </c>
      <c r="C258" s="2">
        <v>18589</v>
      </c>
      <c r="D258" s="1" t="s">
        <v>6</v>
      </c>
      <c r="E258" s="1">
        <f>IF(RIGHT(ubezpieczenia4[[#This Row],[Imie]],1)="a",E257+1,E257)*IF(ubezpieczenia4[[#This Row],[Miejsce_zamieszkania]]=D257,1,0)+IF(ubezpieczenia4[[#This Row],[Miejsce_zamieszkania]]&lt;&gt;D257,1,0)</f>
        <v>39</v>
      </c>
    </row>
    <row r="259" spans="1:5" x14ac:dyDescent="0.25">
      <c r="A259" s="1" t="s">
        <v>335</v>
      </c>
      <c r="B259" s="1" t="s">
        <v>114</v>
      </c>
      <c r="C259" s="2">
        <v>23401</v>
      </c>
      <c r="D259" s="1" t="s">
        <v>6</v>
      </c>
      <c r="E259" s="1">
        <f>IF(RIGHT(ubezpieczenia4[[#This Row],[Imie]],1)="a",E258+1,E258)*IF(ubezpieczenia4[[#This Row],[Miejsce_zamieszkania]]=D258,1,0)+IF(ubezpieczenia4[[#This Row],[Miejsce_zamieszkania]]&lt;&gt;D258,1,0)</f>
        <v>39</v>
      </c>
    </row>
    <row r="260" spans="1:5" x14ac:dyDescent="0.25">
      <c r="A260" s="1" t="s">
        <v>336</v>
      </c>
      <c r="B260" s="1" t="s">
        <v>337</v>
      </c>
      <c r="C260" s="2">
        <v>17084</v>
      </c>
      <c r="D260" s="1" t="s">
        <v>6</v>
      </c>
      <c r="E260" s="1">
        <f>IF(RIGHT(ubezpieczenia4[[#This Row],[Imie]],1)="a",E259+1,E259)*IF(ubezpieczenia4[[#This Row],[Miejsce_zamieszkania]]=D259,1,0)+IF(ubezpieczenia4[[#This Row],[Miejsce_zamieszkania]]&lt;&gt;D259,1,0)</f>
        <v>40</v>
      </c>
    </row>
    <row r="261" spans="1:5" x14ac:dyDescent="0.25">
      <c r="A261" s="1" t="s">
        <v>342</v>
      </c>
      <c r="B261" s="1" t="s">
        <v>177</v>
      </c>
      <c r="C261" s="2">
        <v>24225</v>
      </c>
      <c r="D261" s="1" t="s">
        <v>6</v>
      </c>
      <c r="E261" s="1">
        <f>IF(RIGHT(ubezpieczenia4[[#This Row],[Imie]],1)="a",E260+1,E260)*IF(ubezpieczenia4[[#This Row],[Miejsce_zamieszkania]]=D260,1,0)+IF(ubezpieczenia4[[#This Row],[Miejsce_zamieszkania]]&lt;&gt;D260,1,0)</f>
        <v>41</v>
      </c>
    </row>
    <row r="262" spans="1:5" x14ac:dyDescent="0.25">
      <c r="A262" s="1" t="s">
        <v>343</v>
      </c>
      <c r="B262" s="1" t="s">
        <v>45</v>
      </c>
      <c r="C262" s="2">
        <v>27299</v>
      </c>
      <c r="D262" s="1" t="s">
        <v>6</v>
      </c>
      <c r="E262" s="1">
        <f>IF(RIGHT(ubezpieczenia4[[#This Row],[Imie]],1)="a",E261+1,E261)*IF(ubezpieczenia4[[#This Row],[Miejsce_zamieszkania]]=D261,1,0)+IF(ubezpieczenia4[[#This Row],[Miejsce_zamieszkania]]&lt;&gt;D261,1,0)</f>
        <v>42</v>
      </c>
    </row>
    <row r="263" spans="1:5" x14ac:dyDescent="0.25">
      <c r="A263" s="1" t="s">
        <v>347</v>
      </c>
      <c r="B263" s="1" t="s">
        <v>236</v>
      </c>
      <c r="C263" s="2">
        <v>31749</v>
      </c>
      <c r="D263" s="1" t="s">
        <v>6</v>
      </c>
      <c r="E263" s="1">
        <f>IF(RIGHT(ubezpieczenia4[[#This Row],[Imie]],1)="a",E262+1,E262)*IF(ubezpieczenia4[[#This Row],[Miejsce_zamieszkania]]=D262,1,0)+IF(ubezpieczenia4[[#This Row],[Miejsce_zamieszkania]]&lt;&gt;D262,1,0)</f>
        <v>43</v>
      </c>
    </row>
    <row r="264" spans="1:5" x14ac:dyDescent="0.25">
      <c r="A264" s="1" t="s">
        <v>348</v>
      </c>
      <c r="B264" s="1" t="s">
        <v>5</v>
      </c>
      <c r="C264" s="2">
        <v>34235</v>
      </c>
      <c r="D264" s="1" t="s">
        <v>6</v>
      </c>
      <c r="E264" s="1">
        <f>IF(RIGHT(ubezpieczenia4[[#This Row],[Imie]],1)="a",E263+1,E263)*IF(ubezpieczenia4[[#This Row],[Miejsce_zamieszkania]]=D263,1,0)+IF(ubezpieczenia4[[#This Row],[Miejsce_zamieszkania]]&lt;&gt;D263,1,0)</f>
        <v>44</v>
      </c>
    </row>
    <row r="265" spans="1:5" x14ac:dyDescent="0.25">
      <c r="A265" s="1" t="s">
        <v>352</v>
      </c>
      <c r="B265" s="1" t="s">
        <v>11</v>
      </c>
      <c r="C265" s="2">
        <v>17649</v>
      </c>
      <c r="D265" s="1" t="s">
        <v>6</v>
      </c>
      <c r="E265" s="1">
        <f>IF(RIGHT(ubezpieczenia4[[#This Row],[Imie]],1)="a",E264+1,E264)*IF(ubezpieczenia4[[#This Row],[Miejsce_zamieszkania]]=D264,1,0)+IF(ubezpieczenia4[[#This Row],[Miejsce_zamieszkania]]&lt;&gt;D264,1,0)</f>
        <v>45</v>
      </c>
    </row>
    <row r="266" spans="1:5" x14ac:dyDescent="0.25">
      <c r="A266" s="1" t="s">
        <v>353</v>
      </c>
      <c r="B266" s="1" t="s">
        <v>354</v>
      </c>
      <c r="C266" s="2">
        <v>25530</v>
      </c>
      <c r="D266" s="1" t="s">
        <v>6</v>
      </c>
      <c r="E266" s="1">
        <f>IF(RIGHT(ubezpieczenia4[[#This Row],[Imie]],1)="a",E265+1,E265)*IF(ubezpieczenia4[[#This Row],[Miejsce_zamieszkania]]=D265,1,0)+IF(ubezpieczenia4[[#This Row],[Miejsce_zamieszkania]]&lt;&gt;D265,1,0)</f>
        <v>46</v>
      </c>
    </row>
    <row r="267" spans="1:5" x14ac:dyDescent="0.25">
      <c r="A267" s="1" t="s">
        <v>358</v>
      </c>
      <c r="B267" s="1" t="s">
        <v>8</v>
      </c>
      <c r="C267" s="2">
        <v>32482</v>
      </c>
      <c r="D267" s="1" t="s">
        <v>6</v>
      </c>
      <c r="E267" s="1">
        <f>IF(RIGHT(ubezpieczenia4[[#This Row],[Imie]],1)="a",E266+1,E266)*IF(ubezpieczenia4[[#This Row],[Miejsce_zamieszkania]]=D266,1,0)+IF(ubezpieczenia4[[#This Row],[Miejsce_zamieszkania]]&lt;&gt;D266,1,0)</f>
        <v>46</v>
      </c>
    </row>
    <row r="268" spans="1:5" x14ac:dyDescent="0.25">
      <c r="A268" s="1" t="s">
        <v>162</v>
      </c>
      <c r="B268" s="1" t="s">
        <v>362</v>
      </c>
      <c r="C268" s="2">
        <v>27112</v>
      </c>
      <c r="D268" s="1" t="s">
        <v>6</v>
      </c>
      <c r="E268" s="1">
        <f>IF(RIGHT(ubezpieczenia4[[#This Row],[Imie]],1)="a",E267+1,E267)*IF(ubezpieczenia4[[#This Row],[Miejsce_zamieszkania]]=D267,1,0)+IF(ubezpieczenia4[[#This Row],[Miejsce_zamieszkania]]&lt;&gt;D267,1,0)</f>
        <v>47</v>
      </c>
    </row>
    <row r="269" spans="1:5" x14ac:dyDescent="0.25">
      <c r="A269" s="1" t="s">
        <v>83</v>
      </c>
      <c r="B269" s="1" t="s">
        <v>123</v>
      </c>
      <c r="C269" s="2">
        <v>18437</v>
      </c>
      <c r="D269" s="1" t="s">
        <v>6</v>
      </c>
      <c r="E269" s="1">
        <f>IF(RIGHT(ubezpieczenia4[[#This Row],[Imie]],1)="a",E268+1,E268)*IF(ubezpieczenia4[[#This Row],[Miejsce_zamieszkania]]=D268,1,0)+IF(ubezpieczenia4[[#This Row],[Miejsce_zamieszkania]]&lt;&gt;D268,1,0)</f>
        <v>48</v>
      </c>
    </row>
    <row r="270" spans="1:5" x14ac:dyDescent="0.25">
      <c r="A270" s="1" t="s">
        <v>174</v>
      </c>
      <c r="B270" s="1" t="s">
        <v>52</v>
      </c>
      <c r="C270" s="2">
        <v>24391</v>
      </c>
      <c r="D270" s="1" t="s">
        <v>6</v>
      </c>
      <c r="E270" s="1">
        <f>IF(RIGHT(ubezpieczenia4[[#This Row],[Imie]],1)="a",E269+1,E269)*IF(ubezpieczenia4[[#This Row],[Miejsce_zamieszkania]]=D269,1,0)+IF(ubezpieczenia4[[#This Row],[Miejsce_zamieszkania]]&lt;&gt;D269,1,0)</f>
        <v>49</v>
      </c>
    </row>
    <row r="271" spans="1:5" x14ac:dyDescent="0.25">
      <c r="A271" s="1" t="s">
        <v>370</v>
      </c>
      <c r="B271" s="1" t="s">
        <v>160</v>
      </c>
      <c r="C271" s="2">
        <v>22547</v>
      </c>
      <c r="D271" s="1" t="s">
        <v>6</v>
      </c>
      <c r="E271" s="1">
        <f>IF(RIGHT(ubezpieczenia4[[#This Row],[Imie]],1)="a",E270+1,E270)*IF(ubezpieczenia4[[#This Row],[Miejsce_zamieszkania]]=D270,1,0)+IF(ubezpieczenia4[[#This Row],[Miejsce_zamieszkania]]&lt;&gt;D270,1,0)</f>
        <v>49</v>
      </c>
    </row>
    <row r="272" spans="1:5" x14ac:dyDescent="0.25">
      <c r="A272" s="1" t="s">
        <v>377</v>
      </c>
      <c r="B272" s="1" t="s">
        <v>45</v>
      </c>
      <c r="C272" s="2">
        <v>20193</v>
      </c>
      <c r="D272" s="1" t="s">
        <v>6</v>
      </c>
      <c r="E272" s="1">
        <f>IF(RIGHT(ubezpieczenia4[[#This Row],[Imie]],1)="a",E271+1,E271)*IF(ubezpieczenia4[[#This Row],[Miejsce_zamieszkania]]=D271,1,0)+IF(ubezpieczenia4[[#This Row],[Miejsce_zamieszkania]]&lt;&gt;D271,1,0)</f>
        <v>50</v>
      </c>
    </row>
    <row r="273" spans="1:5" x14ac:dyDescent="0.25">
      <c r="A273" s="1" t="s">
        <v>378</v>
      </c>
      <c r="B273" s="1" t="s">
        <v>141</v>
      </c>
      <c r="C273" s="2">
        <v>17137</v>
      </c>
      <c r="D273" s="1" t="s">
        <v>6</v>
      </c>
      <c r="E273" s="1">
        <f>IF(RIGHT(ubezpieczenia4[[#This Row],[Imie]],1)="a",E272+1,E272)*IF(ubezpieczenia4[[#This Row],[Miejsce_zamieszkania]]=D272,1,0)+IF(ubezpieczenia4[[#This Row],[Miejsce_zamieszkania]]&lt;&gt;D272,1,0)</f>
        <v>50</v>
      </c>
    </row>
    <row r="274" spans="1:5" x14ac:dyDescent="0.25">
      <c r="A274" s="1" t="s">
        <v>379</v>
      </c>
      <c r="B274" s="1" t="s">
        <v>49</v>
      </c>
      <c r="C274" s="2">
        <v>32802</v>
      </c>
      <c r="D274" s="1" t="s">
        <v>6</v>
      </c>
      <c r="E274" s="1">
        <f>IF(RIGHT(ubezpieczenia4[[#This Row],[Imie]],1)="a",E273+1,E273)*IF(ubezpieczenia4[[#This Row],[Miejsce_zamieszkania]]=D273,1,0)+IF(ubezpieczenia4[[#This Row],[Miejsce_zamieszkania]]&lt;&gt;D273,1,0)</f>
        <v>50</v>
      </c>
    </row>
    <row r="275" spans="1:5" x14ac:dyDescent="0.25">
      <c r="A275" s="1" t="s">
        <v>317</v>
      </c>
      <c r="B275" s="1" t="s">
        <v>192</v>
      </c>
      <c r="C275" s="2">
        <v>31556</v>
      </c>
      <c r="D275" s="1" t="s">
        <v>6</v>
      </c>
      <c r="E275" s="1">
        <f>IF(RIGHT(ubezpieczenia4[[#This Row],[Imie]],1)="a",E274+1,E274)*IF(ubezpieczenia4[[#This Row],[Miejsce_zamieszkania]]=D274,1,0)+IF(ubezpieczenia4[[#This Row],[Miejsce_zamieszkania]]&lt;&gt;D274,1,0)</f>
        <v>51</v>
      </c>
    </row>
    <row r="276" spans="1:5" x14ac:dyDescent="0.25">
      <c r="A276" s="1" t="s">
        <v>381</v>
      </c>
      <c r="B276" s="1" t="s">
        <v>54</v>
      </c>
      <c r="C276" s="2">
        <v>19153</v>
      </c>
      <c r="D276" s="1" t="s">
        <v>6</v>
      </c>
      <c r="E276" s="1">
        <f>IF(RIGHT(ubezpieczenia4[[#This Row],[Imie]],1)="a",E275+1,E275)*IF(ubezpieczenia4[[#This Row],[Miejsce_zamieszkania]]=D275,1,0)+IF(ubezpieczenia4[[#This Row],[Miejsce_zamieszkania]]&lt;&gt;D275,1,0)</f>
        <v>52</v>
      </c>
    </row>
    <row r="277" spans="1:5" x14ac:dyDescent="0.25">
      <c r="A277" s="1" t="s">
        <v>382</v>
      </c>
      <c r="B277" s="1" t="s">
        <v>383</v>
      </c>
      <c r="C277" s="2">
        <v>21934</v>
      </c>
      <c r="D277" s="1" t="s">
        <v>6</v>
      </c>
      <c r="E277" s="1">
        <f>IF(RIGHT(ubezpieczenia4[[#This Row],[Imie]],1)="a",E276+1,E276)*IF(ubezpieczenia4[[#This Row],[Miejsce_zamieszkania]]=D276,1,0)+IF(ubezpieczenia4[[#This Row],[Miejsce_zamieszkania]]&lt;&gt;D276,1,0)</f>
        <v>53</v>
      </c>
    </row>
    <row r="278" spans="1:5" x14ac:dyDescent="0.25">
      <c r="A278" s="1" t="s">
        <v>386</v>
      </c>
      <c r="B278" s="1" t="s">
        <v>107</v>
      </c>
      <c r="C278" s="2">
        <v>24652</v>
      </c>
      <c r="D278" s="1" t="s">
        <v>6</v>
      </c>
      <c r="E278" s="1">
        <f>IF(RIGHT(ubezpieczenia4[[#This Row],[Imie]],1)="a",E277+1,E277)*IF(ubezpieczenia4[[#This Row],[Miejsce_zamieszkania]]=D277,1,0)+IF(ubezpieczenia4[[#This Row],[Miejsce_zamieszkania]]&lt;&gt;D277,1,0)</f>
        <v>54</v>
      </c>
    </row>
    <row r="279" spans="1:5" x14ac:dyDescent="0.25">
      <c r="A279" s="1" t="s">
        <v>387</v>
      </c>
      <c r="B279" s="1" t="s">
        <v>121</v>
      </c>
      <c r="C279" s="2">
        <v>18010</v>
      </c>
      <c r="D279" s="1" t="s">
        <v>6</v>
      </c>
      <c r="E279" s="1">
        <f>IF(RIGHT(ubezpieczenia4[[#This Row],[Imie]],1)="a",E278+1,E278)*IF(ubezpieczenia4[[#This Row],[Miejsce_zamieszkania]]=D278,1,0)+IF(ubezpieczenia4[[#This Row],[Miejsce_zamieszkania]]&lt;&gt;D278,1,0)</f>
        <v>55</v>
      </c>
    </row>
    <row r="280" spans="1:5" x14ac:dyDescent="0.25">
      <c r="A280" s="1" t="s">
        <v>393</v>
      </c>
      <c r="B280" s="1" t="s">
        <v>394</v>
      </c>
      <c r="C280" s="2">
        <v>31612</v>
      </c>
      <c r="D280" s="1" t="s">
        <v>6</v>
      </c>
      <c r="E280" s="1">
        <f>IF(RIGHT(ubezpieczenia4[[#This Row],[Imie]],1)="a",E279+1,E279)*IF(ubezpieczenia4[[#This Row],[Miejsce_zamieszkania]]=D279,1,0)+IF(ubezpieczenia4[[#This Row],[Miejsce_zamieszkania]]&lt;&gt;D279,1,0)</f>
        <v>56</v>
      </c>
    </row>
    <row r="281" spans="1:5" x14ac:dyDescent="0.25">
      <c r="A281" s="1" t="s">
        <v>162</v>
      </c>
      <c r="B281" s="1" t="s">
        <v>20</v>
      </c>
      <c r="C281" s="2">
        <v>30875</v>
      </c>
      <c r="D281" s="1" t="s">
        <v>6</v>
      </c>
      <c r="E281" s="1">
        <f>IF(RIGHT(ubezpieczenia4[[#This Row],[Imie]],1)="a",E280+1,E280)*IF(ubezpieczenia4[[#This Row],[Miejsce_zamieszkania]]=D280,1,0)+IF(ubezpieczenia4[[#This Row],[Miejsce_zamieszkania]]&lt;&gt;D280,1,0)</f>
        <v>57</v>
      </c>
    </row>
    <row r="282" spans="1:5" x14ac:dyDescent="0.25">
      <c r="A282" s="1" t="s">
        <v>400</v>
      </c>
      <c r="B282" s="1" t="s">
        <v>401</v>
      </c>
      <c r="C282" s="2">
        <v>32097</v>
      </c>
      <c r="D282" s="1" t="s">
        <v>6</v>
      </c>
      <c r="E282" s="1">
        <f>IF(RIGHT(ubezpieczenia4[[#This Row],[Imie]],1)="a",E281+1,E281)*IF(ubezpieczenia4[[#This Row],[Miejsce_zamieszkania]]=D281,1,0)+IF(ubezpieczenia4[[#This Row],[Miejsce_zamieszkania]]&lt;&gt;D281,1,0)</f>
        <v>57</v>
      </c>
    </row>
    <row r="283" spans="1:5" x14ac:dyDescent="0.25">
      <c r="A283" s="1" t="s">
        <v>404</v>
      </c>
      <c r="B283" s="1" t="s">
        <v>72</v>
      </c>
      <c r="C283" s="2">
        <v>29510</v>
      </c>
      <c r="D283" s="1" t="s">
        <v>6</v>
      </c>
      <c r="E283" s="1">
        <f>IF(RIGHT(ubezpieczenia4[[#This Row],[Imie]],1)="a",E282+1,E282)*IF(ubezpieczenia4[[#This Row],[Miejsce_zamieszkania]]=D282,1,0)+IF(ubezpieczenia4[[#This Row],[Miejsce_zamieszkania]]&lt;&gt;D282,1,0)</f>
        <v>57</v>
      </c>
    </row>
    <row r="284" spans="1:5" x14ac:dyDescent="0.25">
      <c r="A284" s="1" t="s">
        <v>408</v>
      </c>
      <c r="B284" s="1" t="s">
        <v>139</v>
      </c>
      <c r="C284" s="2">
        <v>16244</v>
      </c>
      <c r="D284" s="1" t="s">
        <v>6</v>
      </c>
      <c r="E284" s="1">
        <f>IF(RIGHT(ubezpieczenia4[[#This Row],[Imie]],1)="a",E283+1,E283)*IF(ubezpieczenia4[[#This Row],[Miejsce_zamieszkania]]=D283,1,0)+IF(ubezpieczenia4[[#This Row],[Miejsce_zamieszkania]]&lt;&gt;D283,1,0)</f>
        <v>57</v>
      </c>
    </row>
    <row r="285" spans="1:5" x14ac:dyDescent="0.25">
      <c r="A285" s="1" t="s">
        <v>410</v>
      </c>
      <c r="B285" s="1" t="s">
        <v>141</v>
      </c>
      <c r="C285" s="2">
        <v>23528</v>
      </c>
      <c r="D285" s="1" t="s">
        <v>6</v>
      </c>
      <c r="E285" s="1">
        <f>IF(RIGHT(ubezpieczenia4[[#This Row],[Imie]],1)="a",E284+1,E284)*IF(ubezpieczenia4[[#This Row],[Miejsce_zamieszkania]]=D284,1,0)+IF(ubezpieczenia4[[#This Row],[Miejsce_zamieszkania]]&lt;&gt;D284,1,0)</f>
        <v>57</v>
      </c>
    </row>
    <row r="286" spans="1:5" x14ac:dyDescent="0.25">
      <c r="A286" s="1" t="s">
        <v>414</v>
      </c>
      <c r="B286" s="1" t="s">
        <v>11</v>
      </c>
      <c r="C286" s="2">
        <v>34164</v>
      </c>
      <c r="D286" s="1" t="s">
        <v>6</v>
      </c>
      <c r="E286" s="1">
        <f>IF(RIGHT(ubezpieczenia4[[#This Row],[Imie]],1)="a",E285+1,E285)*IF(ubezpieczenia4[[#This Row],[Miejsce_zamieszkania]]=D285,1,0)+IF(ubezpieczenia4[[#This Row],[Miejsce_zamieszkania]]&lt;&gt;D285,1,0)</f>
        <v>58</v>
      </c>
    </row>
    <row r="287" spans="1:5" x14ac:dyDescent="0.25">
      <c r="A287" s="1" t="s">
        <v>415</v>
      </c>
      <c r="B287" s="1" t="s">
        <v>246</v>
      </c>
      <c r="C287" s="2">
        <v>32341</v>
      </c>
      <c r="D287" s="1" t="s">
        <v>6</v>
      </c>
      <c r="E287" s="1">
        <f>IF(RIGHT(ubezpieczenia4[[#This Row],[Imie]],1)="a",E286+1,E286)*IF(ubezpieczenia4[[#This Row],[Miejsce_zamieszkania]]=D286,1,0)+IF(ubezpieczenia4[[#This Row],[Miejsce_zamieszkania]]&lt;&gt;D286,1,0)</f>
        <v>58</v>
      </c>
    </row>
    <row r="288" spans="1:5" x14ac:dyDescent="0.25">
      <c r="A288" s="1" t="s">
        <v>424</v>
      </c>
      <c r="B288" s="1" t="s">
        <v>90</v>
      </c>
      <c r="C288" s="2">
        <v>25150</v>
      </c>
      <c r="D288" s="1" t="s">
        <v>6</v>
      </c>
      <c r="E288" s="1">
        <f>IF(RIGHT(ubezpieczenia4[[#This Row],[Imie]],1)="a",E287+1,E287)*IF(ubezpieczenia4[[#This Row],[Miejsce_zamieszkania]]=D287,1,0)+IF(ubezpieczenia4[[#This Row],[Miejsce_zamieszkania]]&lt;&gt;D287,1,0)</f>
        <v>58</v>
      </c>
    </row>
    <row r="289" spans="1:5" x14ac:dyDescent="0.25">
      <c r="A289" s="1" t="s">
        <v>426</v>
      </c>
      <c r="B289" s="1" t="s">
        <v>131</v>
      </c>
      <c r="C289" s="2">
        <v>16045</v>
      </c>
      <c r="D289" s="1" t="s">
        <v>6</v>
      </c>
      <c r="E289" s="1">
        <f>IF(RIGHT(ubezpieczenia4[[#This Row],[Imie]],1)="a",E288+1,E288)*IF(ubezpieczenia4[[#This Row],[Miejsce_zamieszkania]]=D288,1,0)+IF(ubezpieczenia4[[#This Row],[Miejsce_zamieszkania]]&lt;&gt;D288,1,0)</f>
        <v>59</v>
      </c>
    </row>
    <row r="290" spans="1:5" x14ac:dyDescent="0.25">
      <c r="A290" s="1" t="s">
        <v>7</v>
      </c>
      <c r="B290" s="1" t="s">
        <v>8</v>
      </c>
      <c r="C290" s="2">
        <v>30952</v>
      </c>
      <c r="D290" s="1" t="s">
        <v>9</v>
      </c>
      <c r="E290" s="1">
        <f>IF(RIGHT(ubezpieczenia4[[#This Row],[Imie]],1)="a",E289+1,E289)*IF(ubezpieczenia4[[#This Row],[Miejsce_zamieszkania]]=D289,1,0)+IF(ubezpieczenia4[[#This Row],[Miejsce_zamieszkania]]&lt;&gt;D289,1,0)</f>
        <v>1</v>
      </c>
    </row>
    <row r="291" spans="1:5" x14ac:dyDescent="0.25">
      <c r="A291" s="1" t="s">
        <v>13</v>
      </c>
      <c r="B291" s="1" t="s">
        <v>14</v>
      </c>
      <c r="C291" s="2">
        <v>31544</v>
      </c>
      <c r="D291" s="1" t="s">
        <v>9</v>
      </c>
      <c r="E291" s="1">
        <f>IF(RIGHT(ubezpieczenia4[[#This Row],[Imie]],1)="a",E290+1,E290)*IF(ubezpieczenia4[[#This Row],[Miejsce_zamieszkania]]=D290,1,0)+IF(ubezpieczenia4[[#This Row],[Miejsce_zamieszkania]]&lt;&gt;D290,1,0)</f>
        <v>1</v>
      </c>
    </row>
    <row r="292" spans="1:5" x14ac:dyDescent="0.25">
      <c r="A292" s="1" t="s">
        <v>15</v>
      </c>
      <c r="B292" s="1" t="s">
        <v>16</v>
      </c>
      <c r="C292" s="2">
        <v>22780</v>
      </c>
      <c r="D292" s="1" t="s">
        <v>9</v>
      </c>
      <c r="E292" s="1">
        <f>IF(RIGHT(ubezpieczenia4[[#This Row],[Imie]],1)="a",E291+1,E291)*IF(ubezpieczenia4[[#This Row],[Miejsce_zamieszkania]]=D291,1,0)+IF(ubezpieczenia4[[#This Row],[Miejsce_zamieszkania]]&lt;&gt;D291,1,0)</f>
        <v>2</v>
      </c>
    </row>
    <row r="293" spans="1:5" x14ac:dyDescent="0.25">
      <c r="A293" s="1" t="s">
        <v>36</v>
      </c>
      <c r="B293" s="1" t="s">
        <v>37</v>
      </c>
      <c r="C293" s="2">
        <v>29668</v>
      </c>
      <c r="D293" s="1" t="s">
        <v>9</v>
      </c>
      <c r="E293" s="1">
        <f>IF(RIGHT(ubezpieczenia4[[#This Row],[Imie]],1)="a",E292+1,E292)*IF(ubezpieczenia4[[#This Row],[Miejsce_zamieszkania]]=D292,1,0)+IF(ubezpieczenia4[[#This Row],[Miejsce_zamieszkania]]&lt;&gt;D292,1,0)</f>
        <v>3</v>
      </c>
    </row>
    <row r="294" spans="1:5" x14ac:dyDescent="0.25">
      <c r="A294" s="1" t="s">
        <v>41</v>
      </c>
      <c r="B294" s="1" t="s">
        <v>42</v>
      </c>
      <c r="C294" s="2">
        <v>23309</v>
      </c>
      <c r="D294" s="1" t="s">
        <v>9</v>
      </c>
      <c r="E294" s="1">
        <f>IF(RIGHT(ubezpieczenia4[[#This Row],[Imie]],1)="a",E293+1,E293)*IF(ubezpieczenia4[[#This Row],[Miejsce_zamieszkania]]=D293,1,0)+IF(ubezpieczenia4[[#This Row],[Miejsce_zamieszkania]]&lt;&gt;D293,1,0)</f>
        <v>4</v>
      </c>
    </row>
    <row r="295" spans="1:5" x14ac:dyDescent="0.25">
      <c r="A295" s="1" t="s">
        <v>50</v>
      </c>
      <c r="B295" s="1" t="s">
        <v>29</v>
      </c>
      <c r="C295" s="2">
        <v>33411</v>
      </c>
      <c r="D295" s="1" t="s">
        <v>9</v>
      </c>
      <c r="E295" s="1">
        <f>IF(RIGHT(ubezpieczenia4[[#This Row],[Imie]],1)="a",E294+1,E294)*IF(ubezpieczenia4[[#This Row],[Miejsce_zamieszkania]]=D294,1,0)+IF(ubezpieczenia4[[#This Row],[Miejsce_zamieszkania]]&lt;&gt;D294,1,0)</f>
        <v>4</v>
      </c>
    </row>
    <row r="296" spans="1:5" x14ac:dyDescent="0.25">
      <c r="A296" s="1" t="s">
        <v>59</v>
      </c>
      <c r="B296" s="1" t="s">
        <v>18</v>
      </c>
      <c r="C296" s="2">
        <v>17896</v>
      </c>
      <c r="D296" s="1" t="s">
        <v>9</v>
      </c>
      <c r="E296" s="1">
        <f>IF(RIGHT(ubezpieczenia4[[#This Row],[Imie]],1)="a",E295+1,E295)*IF(ubezpieczenia4[[#This Row],[Miejsce_zamieszkania]]=D295,1,0)+IF(ubezpieczenia4[[#This Row],[Miejsce_zamieszkania]]&lt;&gt;D295,1,0)</f>
        <v>4</v>
      </c>
    </row>
    <row r="297" spans="1:5" x14ac:dyDescent="0.25">
      <c r="A297" s="1" t="s">
        <v>73</v>
      </c>
      <c r="B297" s="1" t="s">
        <v>74</v>
      </c>
      <c r="C297" s="2">
        <v>27510</v>
      </c>
      <c r="D297" s="1" t="s">
        <v>9</v>
      </c>
      <c r="E297" s="1">
        <f>IF(RIGHT(ubezpieczenia4[[#This Row],[Imie]],1)="a",E296+1,E296)*IF(ubezpieczenia4[[#This Row],[Miejsce_zamieszkania]]=D296,1,0)+IF(ubezpieczenia4[[#This Row],[Miejsce_zamieszkania]]&lt;&gt;D296,1,0)</f>
        <v>5</v>
      </c>
    </row>
    <row r="298" spans="1:5" x14ac:dyDescent="0.25">
      <c r="A298" s="1" t="s">
        <v>103</v>
      </c>
      <c r="B298" s="1" t="s">
        <v>16</v>
      </c>
      <c r="C298" s="2">
        <v>23775</v>
      </c>
      <c r="D298" s="1" t="s">
        <v>9</v>
      </c>
      <c r="E298" s="1">
        <f>IF(RIGHT(ubezpieczenia4[[#This Row],[Imie]],1)="a",E297+1,E297)*IF(ubezpieczenia4[[#This Row],[Miejsce_zamieszkania]]=D297,1,0)+IF(ubezpieczenia4[[#This Row],[Miejsce_zamieszkania]]&lt;&gt;D297,1,0)</f>
        <v>6</v>
      </c>
    </row>
    <row r="299" spans="1:5" x14ac:dyDescent="0.25">
      <c r="A299" s="1" t="s">
        <v>119</v>
      </c>
      <c r="B299" s="1" t="s">
        <v>47</v>
      </c>
      <c r="C299" s="2">
        <v>19048</v>
      </c>
      <c r="D299" s="1" t="s">
        <v>9</v>
      </c>
      <c r="E299" s="1">
        <f>IF(RIGHT(ubezpieczenia4[[#This Row],[Imie]],1)="a",E298+1,E298)*IF(ubezpieczenia4[[#This Row],[Miejsce_zamieszkania]]=D298,1,0)+IF(ubezpieczenia4[[#This Row],[Miejsce_zamieszkania]]&lt;&gt;D298,1,0)</f>
        <v>7</v>
      </c>
    </row>
    <row r="300" spans="1:5" x14ac:dyDescent="0.25">
      <c r="A300" s="1" t="s">
        <v>83</v>
      </c>
      <c r="B300" s="1" t="s">
        <v>52</v>
      </c>
      <c r="C300" s="2">
        <v>19522</v>
      </c>
      <c r="D300" s="1" t="s">
        <v>9</v>
      </c>
      <c r="E300" s="1">
        <f>IF(RIGHT(ubezpieczenia4[[#This Row],[Imie]],1)="a",E299+1,E299)*IF(ubezpieczenia4[[#This Row],[Miejsce_zamieszkania]]=D299,1,0)+IF(ubezpieczenia4[[#This Row],[Miejsce_zamieszkania]]&lt;&gt;D299,1,0)</f>
        <v>8</v>
      </c>
    </row>
    <row r="301" spans="1:5" x14ac:dyDescent="0.25">
      <c r="A301" s="1" t="s">
        <v>130</v>
      </c>
      <c r="B301" s="1" t="s">
        <v>131</v>
      </c>
      <c r="C301" s="2">
        <v>27284</v>
      </c>
      <c r="D301" s="1" t="s">
        <v>9</v>
      </c>
      <c r="E301" s="1">
        <f>IF(RIGHT(ubezpieczenia4[[#This Row],[Imie]],1)="a",E300+1,E300)*IF(ubezpieczenia4[[#This Row],[Miejsce_zamieszkania]]=D300,1,0)+IF(ubezpieczenia4[[#This Row],[Miejsce_zamieszkania]]&lt;&gt;D300,1,0)</f>
        <v>9</v>
      </c>
    </row>
    <row r="302" spans="1:5" x14ac:dyDescent="0.25">
      <c r="A302" s="1" t="s">
        <v>148</v>
      </c>
      <c r="B302" s="1" t="s">
        <v>149</v>
      </c>
      <c r="C302" s="2">
        <v>31771</v>
      </c>
      <c r="D302" s="1" t="s">
        <v>9</v>
      </c>
      <c r="E302" s="1">
        <f>IF(RIGHT(ubezpieczenia4[[#This Row],[Imie]],1)="a",E301+1,E301)*IF(ubezpieczenia4[[#This Row],[Miejsce_zamieszkania]]=D301,1,0)+IF(ubezpieczenia4[[#This Row],[Miejsce_zamieszkania]]&lt;&gt;D301,1,0)</f>
        <v>10</v>
      </c>
    </row>
    <row r="303" spans="1:5" x14ac:dyDescent="0.25">
      <c r="A303" s="1" t="s">
        <v>158</v>
      </c>
      <c r="B303" s="1" t="s">
        <v>47</v>
      </c>
      <c r="C303" s="2">
        <v>17056</v>
      </c>
      <c r="D303" s="1" t="s">
        <v>9</v>
      </c>
      <c r="E303" s="1">
        <f>IF(RIGHT(ubezpieczenia4[[#This Row],[Imie]],1)="a",E302+1,E302)*IF(ubezpieczenia4[[#This Row],[Miejsce_zamieszkania]]=D302,1,0)+IF(ubezpieczenia4[[#This Row],[Miejsce_zamieszkania]]&lt;&gt;D302,1,0)</f>
        <v>11</v>
      </c>
    </row>
    <row r="304" spans="1:5" x14ac:dyDescent="0.25">
      <c r="A304" s="1" t="s">
        <v>159</v>
      </c>
      <c r="B304" s="1" t="s">
        <v>160</v>
      </c>
      <c r="C304" s="2">
        <v>22619</v>
      </c>
      <c r="D304" s="1" t="s">
        <v>9</v>
      </c>
      <c r="E304" s="1">
        <f>IF(RIGHT(ubezpieczenia4[[#This Row],[Imie]],1)="a",E303+1,E303)*IF(ubezpieczenia4[[#This Row],[Miejsce_zamieszkania]]=D303,1,0)+IF(ubezpieczenia4[[#This Row],[Miejsce_zamieszkania]]&lt;&gt;D303,1,0)</f>
        <v>11</v>
      </c>
    </row>
    <row r="305" spans="1:5" x14ac:dyDescent="0.25">
      <c r="A305" s="1" t="s">
        <v>205</v>
      </c>
      <c r="B305" s="1" t="s">
        <v>25</v>
      </c>
      <c r="C305" s="2">
        <v>30498</v>
      </c>
      <c r="D305" s="1" t="s">
        <v>9</v>
      </c>
      <c r="E305" s="1">
        <f>IF(RIGHT(ubezpieczenia4[[#This Row],[Imie]],1)="a",E304+1,E304)*IF(ubezpieczenia4[[#This Row],[Miejsce_zamieszkania]]=D304,1,0)+IF(ubezpieczenia4[[#This Row],[Miejsce_zamieszkania]]&lt;&gt;D304,1,0)</f>
        <v>12</v>
      </c>
    </row>
    <row r="306" spans="1:5" x14ac:dyDescent="0.25">
      <c r="A306" s="1" t="s">
        <v>206</v>
      </c>
      <c r="B306" s="1" t="s">
        <v>167</v>
      </c>
      <c r="C306" s="2">
        <v>22090</v>
      </c>
      <c r="D306" s="1" t="s">
        <v>9</v>
      </c>
      <c r="E306" s="1">
        <f>IF(RIGHT(ubezpieczenia4[[#This Row],[Imie]],1)="a",E305+1,E305)*IF(ubezpieczenia4[[#This Row],[Miejsce_zamieszkania]]=D305,1,0)+IF(ubezpieczenia4[[#This Row],[Miejsce_zamieszkania]]&lt;&gt;D305,1,0)</f>
        <v>12</v>
      </c>
    </row>
    <row r="307" spans="1:5" x14ac:dyDescent="0.25">
      <c r="A307" s="1" t="s">
        <v>211</v>
      </c>
      <c r="B307" s="1" t="s">
        <v>49</v>
      </c>
      <c r="C307" s="2">
        <v>33398</v>
      </c>
      <c r="D307" s="1" t="s">
        <v>9</v>
      </c>
      <c r="E307" s="1">
        <f>IF(RIGHT(ubezpieczenia4[[#This Row],[Imie]],1)="a",E306+1,E306)*IF(ubezpieczenia4[[#This Row],[Miejsce_zamieszkania]]=D306,1,0)+IF(ubezpieczenia4[[#This Row],[Miejsce_zamieszkania]]&lt;&gt;D306,1,0)</f>
        <v>12</v>
      </c>
    </row>
    <row r="308" spans="1:5" x14ac:dyDescent="0.25">
      <c r="A308" s="1" t="s">
        <v>212</v>
      </c>
      <c r="B308" s="1" t="s">
        <v>18</v>
      </c>
      <c r="C308" s="2">
        <v>34795</v>
      </c>
      <c r="D308" s="1" t="s">
        <v>9</v>
      </c>
      <c r="E308" s="1">
        <f>IF(RIGHT(ubezpieczenia4[[#This Row],[Imie]],1)="a",E307+1,E307)*IF(ubezpieczenia4[[#This Row],[Miejsce_zamieszkania]]=D307,1,0)+IF(ubezpieczenia4[[#This Row],[Miejsce_zamieszkania]]&lt;&gt;D307,1,0)</f>
        <v>12</v>
      </c>
    </row>
    <row r="309" spans="1:5" x14ac:dyDescent="0.25">
      <c r="A309" s="1" t="s">
        <v>217</v>
      </c>
      <c r="B309" s="1" t="s">
        <v>54</v>
      </c>
      <c r="C309" s="2">
        <v>31232</v>
      </c>
      <c r="D309" s="1" t="s">
        <v>9</v>
      </c>
      <c r="E309" s="1">
        <f>IF(RIGHT(ubezpieczenia4[[#This Row],[Imie]],1)="a",E308+1,E308)*IF(ubezpieczenia4[[#This Row],[Miejsce_zamieszkania]]=D308,1,0)+IF(ubezpieczenia4[[#This Row],[Miejsce_zamieszkania]]&lt;&gt;D308,1,0)</f>
        <v>13</v>
      </c>
    </row>
    <row r="310" spans="1:5" x14ac:dyDescent="0.25">
      <c r="A310" s="1" t="s">
        <v>221</v>
      </c>
      <c r="B310" s="1" t="s">
        <v>154</v>
      </c>
      <c r="C310" s="2">
        <v>18787</v>
      </c>
      <c r="D310" s="1" t="s">
        <v>9</v>
      </c>
      <c r="E310" s="1">
        <f>IF(RIGHT(ubezpieczenia4[[#This Row],[Imie]],1)="a",E309+1,E309)*IF(ubezpieczenia4[[#This Row],[Miejsce_zamieszkania]]=D309,1,0)+IF(ubezpieczenia4[[#This Row],[Miejsce_zamieszkania]]&lt;&gt;D309,1,0)</f>
        <v>14</v>
      </c>
    </row>
    <row r="311" spans="1:5" x14ac:dyDescent="0.25">
      <c r="A311" s="1" t="s">
        <v>222</v>
      </c>
      <c r="B311" s="1" t="s">
        <v>49</v>
      </c>
      <c r="C311" s="2">
        <v>27611</v>
      </c>
      <c r="D311" s="1" t="s">
        <v>9</v>
      </c>
      <c r="E311" s="1">
        <f>IF(RIGHT(ubezpieczenia4[[#This Row],[Imie]],1)="a",E310+1,E310)*IF(ubezpieczenia4[[#This Row],[Miejsce_zamieszkania]]=D310,1,0)+IF(ubezpieczenia4[[#This Row],[Miejsce_zamieszkania]]&lt;&gt;D310,1,0)</f>
        <v>14</v>
      </c>
    </row>
    <row r="312" spans="1:5" x14ac:dyDescent="0.25">
      <c r="A312" s="1" t="s">
        <v>229</v>
      </c>
      <c r="B312" s="1" t="s">
        <v>105</v>
      </c>
      <c r="C312" s="2">
        <v>28897</v>
      </c>
      <c r="D312" s="1" t="s">
        <v>9</v>
      </c>
      <c r="E312" s="1">
        <f>IF(RIGHT(ubezpieczenia4[[#This Row],[Imie]],1)="a",E311+1,E311)*IF(ubezpieczenia4[[#This Row],[Miejsce_zamieszkania]]=D311,1,0)+IF(ubezpieczenia4[[#This Row],[Miejsce_zamieszkania]]&lt;&gt;D311,1,0)</f>
        <v>15</v>
      </c>
    </row>
    <row r="313" spans="1:5" x14ac:dyDescent="0.25">
      <c r="A313" s="1" t="s">
        <v>241</v>
      </c>
      <c r="B313" s="1" t="s">
        <v>39</v>
      </c>
      <c r="C313" s="2">
        <v>19759</v>
      </c>
      <c r="D313" s="1" t="s">
        <v>9</v>
      </c>
      <c r="E313" s="1">
        <f>IF(RIGHT(ubezpieczenia4[[#This Row],[Imie]],1)="a",E312+1,E312)*IF(ubezpieczenia4[[#This Row],[Miejsce_zamieszkania]]=D312,1,0)+IF(ubezpieczenia4[[#This Row],[Miejsce_zamieszkania]]&lt;&gt;D312,1,0)</f>
        <v>16</v>
      </c>
    </row>
    <row r="314" spans="1:5" x14ac:dyDescent="0.25">
      <c r="A314" s="1" t="s">
        <v>242</v>
      </c>
      <c r="B314" s="1" t="s">
        <v>152</v>
      </c>
      <c r="C314" s="2">
        <v>27324</v>
      </c>
      <c r="D314" s="1" t="s">
        <v>9</v>
      </c>
      <c r="E314" s="1">
        <f>IF(RIGHT(ubezpieczenia4[[#This Row],[Imie]],1)="a",E313+1,E313)*IF(ubezpieczenia4[[#This Row],[Miejsce_zamieszkania]]=D313,1,0)+IF(ubezpieczenia4[[#This Row],[Miejsce_zamieszkania]]&lt;&gt;D313,1,0)</f>
        <v>16</v>
      </c>
    </row>
    <row r="315" spans="1:5" x14ac:dyDescent="0.25">
      <c r="A315" s="1" t="s">
        <v>206</v>
      </c>
      <c r="B315" s="1" t="s">
        <v>167</v>
      </c>
      <c r="C315" s="2">
        <v>23157</v>
      </c>
      <c r="D315" s="1" t="s">
        <v>9</v>
      </c>
      <c r="E315" s="1">
        <f>IF(RIGHT(ubezpieczenia4[[#This Row],[Imie]],1)="a",E314+1,E314)*IF(ubezpieczenia4[[#This Row],[Miejsce_zamieszkania]]=D314,1,0)+IF(ubezpieczenia4[[#This Row],[Miejsce_zamieszkania]]&lt;&gt;D314,1,0)</f>
        <v>16</v>
      </c>
    </row>
    <row r="316" spans="1:5" x14ac:dyDescent="0.25">
      <c r="A316" s="1" t="s">
        <v>281</v>
      </c>
      <c r="B316" s="1" t="s">
        <v>77</v>
      </c>
      <c r="C316" s="2">
        <v>29954</v>
      </c>
      <c r="D316" s="1" t="s">
        <v>9</v>
      </c>
      <c r="E316" s="1">
        <f>IF(RIGHT(ubezpieczenia4[[#This Row],[Imie]],1)="a",E315+1,E315)*IF(ubezpieczenia4[[#This Row],[Miejsce_zamieszkania]]=D315,1,0)+IF(ubezpieczenia4[[#This Row],[Miejsce_zamieszkania]]&lt;&gt;D315,1,0)</f>
        <v>16</v>
      </c>
    </row>
    <row r="317" spans="1:5" x14ac:dyDescent="0.25">
      <c r="A317" s="1" t="s">
        <v>285</v>
      </c>
      <c r="B317" s="1" t="s">
        <v>179</v>
      </c>
      <c r="C317" s="2">
        <v>21199</v>
      </c>
      <c r="D317" s="1" t="s">
        <v>9</v>
      </c>
      <c r="E317" s="1">
        <f>IF(RIGHT(ubezpieczenia4[[#This Row],[Imie]],1)="a",E316+1,E316)*IF(ubezpieczenia4[[#This Row],[Miejsce_zamieszkania]]=D316,1,0)+IF(ubezpieczenia4[[#This Row],[Miejsce_zamieszkania]]&lt;&gt;D316,1,0)</f>
        <v>16</v>
      </c>
    </row>
    <row r="318" spans="1:5" x14ac:dyDescent="0.25">
      <c r="A318" s="1" t="s">
        <v>301</v>
      </c>
      <c r="B318" s="1" t="s">
        <v>8</v>
      </c>
      <c r="C318" s="2">
        <v>27079</v>
      </c>
      <c r="D318" s="1" t="s">
        <v>9</v>
      </c>
      <c r="E318" s="1">
        <f>IF(RIGHT(ubezpieczenia4[[#This Row],[Imie]],1)="a",E317+1,E317)*IF(ubezpieczenia4[[#This Row],[Miejsce_zamieszkania]]=D317,1,0)+IF(ubezpieczenia4[[#This Row],[Miejsce_zamieszkania]]&lt;&gt;D317,1,0)</f>
        <v>16</v>
      </c>
    </row>
    <row r="319" spans="1:5" x14ac:dyDescent="0.25">
      <c r="A319" s="1" t="s">
        <v>302</v>
      </c>
      <c r="B319" s="1" t="s">
        <v>303</v>
      </c>
      <c r="C319" s="2">
        <v>18053</v>
      </c>
      <c r="D319" s="1" t="s">
        <v>9</v>
      </c>
      <c r="E319" s="1">
        <f>IF(RIGHT(ubezpieczenia4[[#This Row],[Imie]],1)="a",E318+1,E318)*IF(ubezpieczenia4[[#This Row],[Miejsce_zamieszkania]]=D318,1,0)+IF(ubezpieczenia4[[#This Row],[Miejsce_zamieszkania]]&lt;&gt;D318,1,0)</f>
        <v>16</v>
      </c>
    </row>
    <row r="320" spans="1:5" x14ac:dyDescent="0.25">
      <c r="A320" s="1" t="s">
        <v>311</v>
      </c>
      <c r="B320" s="1" t="s">
        <v>248</v>
      </c>
      <c r="C320" s="2">
        <v>25996</v>
      </c>
      <c r="D320" s="1" t="s">
        <v>9</v>
      </c>
      <c r="E320" s="1">
        <f>IF(RIGHT(ubezpieczenia4[[#This Row],[Imie]],1)="a",E319+1,E319)*IF(ubezpieczenia4[[#This Row],[Miejsce_zamieszkania]]=D319,1,0)+IF(ubezpieczenia4[[#This Row],[Miejsce_zamieszkania]]&lt;&gt;D319,1,0)</f>
        <v>17</v>
      </c>
    </row>
    <row r="321" spans="1:5" x14ac:dyDescent="0.25">
      <c r="A321" s="1" t="s">
        <v>313</v>
      </c>
      <c r="B321" s="1" t="s">
        <v>20</v>
      </c>
      <c r="C321" s="2">
        <v>30671</v>
      </c>
      <c r="D321" s="1" t="s">
        <v>9</v>
      </c>
      <c r="E321" s="1">
        <f>IF(RIGHT(ubezpieczenia4[[#This Row],[Imie]],1)="a",E320+1,E320)*IF(ubezpieczenia4[[#This Row],[Miejsce_zamieszkania]]=D320,1,0)+IF(ubezpieczenia4[[#This Row],[Miejsce_zamieszkania]]&lt;&gt;D320,1,0)</f>
        <v>18</v>
      </c>
    </row>
    <row r="322" spans="1:5" x14ac:dyDescent="0.25">
      <c r="A322" s="1" t="s">
        <v>174</v>
      </c>
      <c r="B322" s="1" t="s">
        <v>319</v>
      </c>
      <c r="C322" s="2">
        <v>32765</v>
      </c>
      <c r="D322" s="1" t="s">
        <v>9</v>
      </c>
      <c r="E322" s="1">
        <f>IF(RIGHT(ubezpieczenia4[[#This Row],[Imie]],1)="a",E321+1,E321)*IF(ubezpieczenia4[[#This Row],[Miejsce_zamieszkania]]=D321,1,0)+IF(ubezpieczenia4[[#This Row],[Miejsce_zamieszkania]]&lt;&gt;D321,1,0)</f>
        <v>19</v>
      </c>
    </row>
    <row r="323" spans="1:5" x14ac:dyDescent="0.25">
      <c r="A323" s="1" t="s">
        <v>243</v>
      </c>
      <c r="B323" s="1" t="s">
        <v>121</v>
      </c>
      <c r="C323" s="2">
        <v>26380</v>
      </c>
      <c r="D323" s="1" t="s">
        <v>9</v>
      </c>
      <c r="E323" s="1">
        <f>IF(RIGHT(ubezpieczenia4[[#This Row],[Imie]],1)="a",E322+1,E322)*IF(ubezpieczenia4[[#This Row],[Miejsce_zamieszkania]]=D322,1,0)+IF(ubezpieczenia4[[#This Row],[Miejsce_zamieszkania]]&lt;&gt;D322,1,0)</f>
        <v>20</v>
      </c>
    </row>
    <row r="324" spans="1:5" x14ac:dyDescent="0.25">
      <c r="A324" s="1" t="s">
        <v>323</v>
      </c>
      <c r="B324" s="1" t="s">
        <v>300</v>
      </c>
      <c r="C324" s="2">
        <v>30747</v>
      </c>
      <c r="D324" s="1" t="s">
        <v>9</v>
      </c>
      <c r="E324" s="1">
        <f>IF(RIGHT(ubezpieczenia4[[#This Row],[Imie]],1)="a",E323+1,E323)*IF(ubezpieczenia4[[#This Row],[Miejsce_zamieszkania]]=D323,1,0)+IF(ubezpieczenia4[[#This Row],[Miejsce_zamieszkania]]&lt;&gt;D323,1,0)</f>
        <v>21</v>
      </c>
    </row>
    <row r="325" spans="1:5" x14ac:dyDescent="0.25">
      <c r="A325" s="1" t="s">
        <v>329</v>
      </c>
      <c r="B325" s="1" t="s">
        <v>146</v>
      </c>
      <c r="C325" s="2">
        <v>30863</v>
      </c>
      <c r="D325" s="1" t="s">
        <v>9</v>
      </c>
      <c r="E325" s="1">
        <f>IF(RIGHT(ubezpieczenia4[[#This Row],[Imie]],1)="a",E324+1,E324)*IF(ubezpieczenia4[[#This Row],[Miejsce_zamieszkania]]=D324,1,0)+IF(ubezpieczenia4[[#This Row],[Miejsce_zamieszkania]]&lt;&gt;D324,1,0)</f>
        <v>21</v>
      </c>
    </row>
    <row r="326" spans="1:5" x14ac:dyDescent="0.25">
      <c r="A326" s="1" t="s">
        <v>349</v>
      </c>
      <c r="B326" s="1" t="s">
        <v>131</v>
      </c>
      <c r="C326" s="2">
        <v>19183</v>
      </c>
      <c r="D326" s="1" t="s">
        <v>9</v>
      </c>
      <c r="E326" s="1">
        <f>IF(RIGHT(ubezpieczenia4[[#This Row],[Imie]],1)="a",E325+1,E325)*IF(ubezpieczenia4[[#This Row],[Miejsce_zamieszkania]]=D325,1,0)+IF(ubezpieczenia4[[#This Row],[Miejsce_zamieszkania]]&lt;&gt;D325,1,0)</f>
        <v>22</v>
      </c>
    </row>
    <row r="327" spans="1:5" x14ac:dyDescent="0.25">
      <c r="A327" s="1" t="s">
        <v>355</v>
      </c>
      <c r="B327" s="1" t="s">
        <v>356</v>
      </c>
      <c r="C327" s="2">
        <v>34758</v>
      </c>
      <c r="D327" s="1" t="s">
        <v>9</v>
      </c>
      <c r="E327" s="1">
        <f>IF(RIGHT(ubezpieczenia4[[#This Row],[Imie]],1)="a",E326+1,E326)*IF(ubezpieczenia4[[#This Row],[Miejsce_zamieszkania]]=D326,1,0)+IF(ubezpieczenia4[[#This Row],[Miejsce_zamieszkania]]&lt;&gt;D326,1,0)</f>
        <v>23</v>
      </c>
    </row>
    <row r="328" spans="1:5" x14ac:dyDescent="0.25">
      <c r="A328" s="1" t="s">
        <v>360</v>
      </c>
      <c r="B328" s="1" t="s">
        <v>361</v>
      </c>
      <c r="C328" s="2">
        <v>32689</v>
      </c>
      <c r="D328" s="1" t="s">
        <v>9</v>
      </c>
      <c r="E328" s="1">
        <f>IF(RIGHT(ubezpieczenia4[[#This Row],[Imie]],1)="a",E327+1,E327)*IF(ubezpieczenia4[[#This Row],[Miejsce_zamieszkania]]=D327,1,0)+IF(ubezpieczenia4[[#This Row],[Miejsce_zamieszkania]]&lt;&gt;D327,1,0)</f>
        <v>24</v>
      </c>
    </row>
    <row r="329" spans="1:5" x14ac:dyDescent="0.25">
      <c r="A329" s="1" t="s">
        <v>369</v>
      </c>
      <c r="B329" s="1" t="s">
        <v>332</v>
      </c>
      <c r="C329" s="2">
        <v>17207</v>
      </c>
      <c r="D329" s="1" t="s">
        <v>9</v>
      </c>
      <c r="E329" s="1">
        <f>IF(RIGHT(ubezpieczenia4[[#This Row],[Imie]],1)="a",E328+1,E328)*IF(ubezpieczenia4[[#This Row],[Miejsce_zamieszkania]]=D328,1,0)+IF(ubezpieczenia4[[#This Row],[Miejsce_zamieszkania]]&lt;&gt;D328,1,0)</f>
        <v>24</v>
      </c>
    </row>
    <row r="330" spans="1:5" x14ac:dyDescent="0.25">
      <c r="A330" s="1" t="s">
        <v>376</v>
      </c>
      <c r="B330" s="1" t="s">
        <v>257</v>
      </c>
      <c r="C330" s="2">
        <v>21221</v>
      </c>
      <c r="D330" s="1" t="s">
        <v>9</v>
      </c>
      <c r="E330" s="1">
        <f>IF(RIGHT(ubezpieczenia4[[#This Row],[Imie]],1)="a",E329+1,E329)*IF(ubezpieczenia4[[#This Row],[Miejsce_zamieszkania]]=D329,1,0)+IF(ubezpieczenia4[[#This Row],[Miejsce_zamieszkania]]&lt;&gt;D329,1,0)</f>
        <v>24</v>
      </c>
    </row>
    <row r="331" spans="1:5" x14ac:dyDescent="0.25">
      <c r="A331" s="1" t="s">
        <v>407</v>
      </c>
      <c r="B331" s="1" t="s">
        <v>20</v>
      </c>
      <c r="C331" s="2">
        <v>28394</v>
      </c>
      <c r="D331" s="1" t="s">
        <v>9</v>
      </c>
      <c r="E331" s="1">
        <f>IF(RIGHT(ubezpieczenia4[[#This Row],[Imie]],1)="a",E330+1,E330)*IF(ubezpieczenia4[[#This Row],[Miejsce_zamieszkania]]=D330,1,0)+IF(ubezpieczenia4[[#This Row],[Miejsce_zamieszkania]]&lt;&gt;D330,1,0)</f>
        <v>25</v>
      </c>
    </row>
    <row r="332" spans="1:5" x14ac:dyDescent="0.25">
      <c r="A332" s="1" t="s">
        <v>430</v>
      </c>
      <c r="B332" s="1" t="s">
        <v>141</v>
      </c>
      <c r="C332" s="2">
        <v>22604</v>
      </c>
      <c r="D332" s="1" t="s">
        <v>9</v>
      </c>
      <c r="E332" s="1">
        <f>IF(RIGHT(ubezpieczenia4[[#This Row],[Imie]],1)="a",E331+1,E331)*IF(ubezpieczenia4[[#This Row],[Miejsce_zamieszkania]]=D331,1,0)+IF(ubezpieczenia4[[#This Row],[Miejsce_zamieszkania]]&lt;&gt;D331,1,0)</f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00BE-3D47-407D-A95A-3AEB577EE620}">
  <dimension ref="A1:H333"/>
  <sheetViews>
    <sheetView workbookViewId="0">
      <selection activeCell="E332" sqref="A1:E332"/>
    </sheetView>
  </sheetViews>
  <sheetFormatPr defaultRowHeight="15" x14ac:dyDescent="0.25"/>
  <cols>
    <col min="1" max="1" width="16" customWidth="1"/>
    <col min="2" max="2" width="16.140625" customWidth="1"/>
    <col min="3" max="3" width="22.140625" customWidth="1"/>
    <col min="4" max="4" width="22.28515625" customWidth="1"/>
    <col min="6" max="6" width="17" customWidth="1"/>
    <col min="7" max="7" width="15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437</v>
      </c>
      <c r="F1" t="s">
        <v>439</v>
      </c>
      <c r="G1" t="s">
        <v>438</v>
      </c>
      <c r="H1" t="s">
        <v>432</v>
      </c>
    </row>
    <row r="2" spans="1:8" x14ac:dyDescent="0.25">
      <c r="A2" s="1" t="s">
        <v>4</v>
      </c>
      <c r="B2" s="1" t="s">
        <v>5</v>
      </c>
      <c r="C2" s="2">
        <v>22190</v>
      </c>
      <c r="D2" s="1" t="s">
        <v>6</v>
      </c>
      <c r="E2" s="1">
        <f>2016-YEAR(ubezpieczenia5[[#This Row],[Data_urodz]])</f>
        <v>56</v>
      </c>
      <c r="F2" s="1">
        <f>IF(ubezpieczenia5[[#This Row],[WIEK]]&lt;=30,1,0)+IF(ubezpieczenia5[[#This Row],[WIEK]]&gt;=31,2,0)*IF(ubezpieczenia5[[#This Row],[WIEK]]&lt;=45,1,0)+IF(ubezpieczenia5[[#This Row],[WIEK]]&gt;=46,3,0)</f>
        <v>3</v>
      </c>
      <c r="G2" s="1">
        <f>IF(RIGHT(ubezpieczenia5[[#This Row],[Imie]],1)&lt;&gt;"a",1,0)*IF(ubezpieczenia5[[#This Row],[przedzial]]=1,30000*0.001,1)*IF(ubezpieczenia5[[#This Row],[przedzial]]=2,30000*0.0015,1)*IF(ubezpieczenia5[[#This Row],[przedzial]]=3,30000*0.0012)+IF(ubezpieczenia5[[#This Row],[WIEK]]&gt;60,49,0)*IF(RIGHT(ubezpieczenia5[[#This Row],[Imie]],1)&lt;&gt;"a",1,0)</f>
        <v>0</v>
      </c>
      <c r="H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3" spans="1:8" x14ac:dyDescent="0.25">
      <c r="A3" s="1" t="s">
        <v>7</v>
      </c>
      <c r="B3" s="1" t="s">
        <v>8</v>
      </c>
      <c r="C3" s="2">
        <v>30952</v>
      </c>
      <c r="D3" s="1" t="s">
        <v>9</v>
      </c>
      <c r="E3" s="1">
        <f>2016-YEAR(ubezpieczenia5[[#This Row],[Data_urodz]])</f>
        <v>32</v>
      </c>
      <c r="F3" s="1">
        <f>IF(ubezpieczenia5[[#This Row],[WIEK]]&lt;=30,1,0)+IF(ubezpieczenia5[[#This Row],[WIEK]]&gt;=31,2,0)*IF(ubezpieczenia5[[#This Row],[WIEK]]&lt;=45,1,0)+IF(ubezpieczenia5[[#This Row],[WIEK]]&gt;=46,3,0)</f>
        <v>2</v>
      </c>
      <c r="G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4" spans="1:8" x14ac:dyDescent="0.25">
      <c r="A4" s="1" t="s">
        <v>10</v>
      </c>
      <c r="B4" s="1" t="s">
        <v>11</v>
      </c>
      <c r="C4" s="2">
        <v>24753</v>
      </c>
      <c r="D4" s="1" t="s">
        <v>12</v>
      </c>
      <c r="E4" s="1">
        <f>2016-YEAR(ubezpieczenia5[[#This Row],[Data_urodz]])</f>
        <v>49</v>
      </c>
      <c r="F4" s="1">
        <f>IF(ubezpieczenia5[[#This Row],[WIEK]]&lt;=30,1,0)+IF(ubezpieczenia5[[#This Row],[WIEK]]&gt;=31,2,0)*IF(ubezpieczenia5[[#This Row],[WIEK]]&lt;=45,1,0)+IF(ubezpieczenia5[[#This Row],[WIEK]]&gt;=46,3,0)</f>
        <v>3</v>
      </c>
      <c r="G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5" spans="1:8" x14ac:dyDescent="0.25">
      <c r="A5" s="1" t="s">
        <v>13</v>
      </c>
      <c r="B5" s="1" t="s">
        <v>14</v>
      </c>
      <c r="C5" s="2">
        <v>31544</v>
      </c>
      <c r="D5" s="1" t="s">
        <v>9</v>
      </c>
      <c r="E5" s="1">
        <f>2016-YEAR(ubezpieczenia5[[#This Row],[Data_urodz]])</f>
        <v>30</v>
      </c>
      <c r="F5" s="1">
        <f>IF(ubezpieczenia5[[#This Row],[WIEK]]&lt;=30,1,0)+IF(ubezpieczenia5[[#This Row],[WIEK]]&gt;=31,2,0)*IF(ubezpieczenia5[[#This Row],[WIEK]]&lt;=45,1,0)+IF(ubezpieczenia5[[#This Row],[WIEK]]&gt;=46,3,0)</f>
        <v>1</v>
      </c>
      <c r="G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6" spans="1:8" x14ac:dyDescent="0.25">
      <c r="A6" s="1" t="s">
        <v>15</v>
      </c>
      <c r="B6" s="1" t="s">
        <v>16</v>
      </c>
      <c r="C6" s="2">
        <v>22780</v>
      </c>
      <c r="D6" s="1" t="s">
        <v>9</v>
      </c>
      <c r="E6" s="1">
        <f>2016-YEAR(ubezpieczenia5[[#This Row],[Data_urodz]])</f>
        <v>54</v>
      </c>
      <c r="F6" s="1">
        <f>IF(ubezpieczenia5[[#This Row],[WIEK]]&lt;=30,1,0)+IF(ubezpieczenia5[[#This Row],[WIEK]]&gt;=31,2,0)*IF(ubezpieczenia5[[#This Row],[WIEK]]&lt;=45,1,0)+IF(ubezpieczenia5[[#This Row],[WIEK]]&gt;=46,3,0)</f>
        <v>3</v>
      </c>
      <c r="G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7" spans="1:8" x14ac:dyDescent="0.25">
      <c r="A7" s="1" t="s">
        <v>17</v>
      </c>
      <c r="B7" s="1" t="s">
        <v>18</v>
      </c>
      <c r="C7" s="2">
        <v>31694</v>
      </c>
      <c r="D7" s="1" t="s">
        <v>12</v>
      </c>
      <c r="E7" s="1">
        <f>2016-YEAR(ubezpieczenia5[[#This Row],[Data_urodz]])</f>
        <v>30</v>
      </c>
      <c r="F7" s="1">
        <f>IF(ubezpieczenia5[[#This Row],[WIEK]]&lt;=30,1,0)+IF(ubezpieczenia5[[#This Row],[WIEK]]&gt;=31,2,0)*IF(ubezpieczenia5[[#This Row],[WIEK]]&lt;=45,1,0)+IF(ubezpieczenia5[[#This Row],[WIEK]]&gt;=46,3,0)</f>
        <v>1</v>
      </c>
      <c r="G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8" spans="1:8" x14ac:dyDescent="0.25">
      <c r="A8" s="1" t="s">
        <v>19</v>
      </c>
      <c r="B8" s="1" t="s">
        <v>20</v>
      </c>
      <c r="C8" s="2">
        <v>33569</v>
      </c>
      <c r="D8" s="1" t="s">
        <v>6</v>
      </c>
      <c r="E8" s="1">
        <f>2016-YEAR(ubezpieczenia5[[#This Row],[Data_urodz]])</f>
        <v>25</v>
      </c>
      <c r="F8" s="1">
        <f>IF(ubezpieczenia5[[#This Row],[WIEK]]&lt;=30,1,0)+IF(ubezpieczenia5[[#This Row],[WIEK]]&gt;=31,2,0)*IF(ubezpieczenia5[[#This Row],[WIEK]]&lt;=45,1,0)+IF(ubezpieczenia5[[#This Row],[WIEK]]&gt;=46,3,0)</f>
        <v>1</v>
      </c>
      <c r="G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9" spans="1:8" x14ac:dyDescent="0.25">
      <c r="A9" s="1" t="s">
        <v>21</v>
      </c>
      <c r="B9" s="1" t="s">
        <v>22</v>
      </c>
      <c r="C9" s="2">
        <v>30372</v>
      </c>
      <c r="D9" s="1" t="s">
        <v>6</v>
      </c>
      <c r="E9" s="1">
        <f>2016-YEAR(ubezpieczenia5[[#This Row],[Data_urodz]])</f>
        <v>33</v>
      </c>
      <c r="F9" s="1">
        <f>IF(ubezpieczenia5[[#This Row],[WIEK]]&lt;=30,1,0)+IF(ubezpieczenia5[[#This Row],[WIEK]]&gt;=31,2,0)*IF(ubezpieczenia5[[#This Row],[WIEK]]&lt;=45,1,0)+IF(ubezpieczenia5[[#This Row],[WIEK]]&gt;=46,3,0)</f>
        <v>2</v>
      </c>
      <c r="G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10" spans="1:8" x14ac:dyDescent="0.25">
      <c r="A10" s="1" t="s">
        <v>23</v>
      </c>
      <c r="B10" s="1" t="s">
        <v>8</v>
      </c>
      <c r="C10" s="2">
        <v>33568</v>
      </c>
      <c r="D10" s="1" t="s">
        <v>6</v>
      </c>
      <c r="E10" s="1">
        <f>2016-YEAR(ubezpieczenia5[[#This Row],[Data_urodz]])</f>
        <v>25</v>
      </c>
      <c r="F10" s="1">
        <f>IF(ubezpieczenia5[[#This Row],[WIEK]]&lt;=30,1,0)+IF(ubezpieczenia5[[#This Row],[WIEK]]&gt;=31,2,0)*IF(ubezpieczenia5[[#This Row],[WIEK]]&lt;=45,1,0)+IF(ubezpieczenia5[[#This Row],[WIEK]]&gt;=46,3,0)</f>
        <v>1</v>
      </c>
      <c r="G1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1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1" spans="1:8" x14ac:dyDescent="0.25">
      <c r="A11" s="1" t="s">
        <v>24</v>
      </c>
      <c r="B11" s="1" t="s">
        <v>25</v>
      </c>
      <c r="C11" s="2">
        <v>31111</v>
      </c>
      <c r="D11" s="1" t="s">
        <v>6</v>
      </c>
      <c r="E11" s="1">
        <f>2016-YEAR(ubezpieczenia5[[#This Row],[Data_urodz]])</f>
        <v>31</v>
      </c>
      <c r="F11" s="1">
        <f>IF(ubezpieczenia5[[#This Row],[WIEK]]&lt;=30,1,0)+IF(ubezpieczenia5[[#This Row],[WIEK]]&gt;=31,2,0)*IF(ubezpieczenia5[[#This Row],[WIEK]]&lt;=45,1,0)+IF(ubezpieczenia5[[#This Row],[WIEK]]&gt;=46,3,0)</f>
        <v>2</v>
      </c>
      <c r="G1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12" spans="1:8" x14ac:dyDescent="0.25">
      <c r="A12" s="1" t="s">
        <v>26</v>
      </c>
      <c r="B12" s="1" t="s">
        <v>27</v>
      </c>
      <c r="C12" s="2">
        <v>17347</v>
      </c>
      <c r="D12" s="1" t="s">
        <v>6</v>
      </c>
      <c r="E12" s="1">
        <f>2016-YEAR(ubezpieczenia5[[#This Row],[Data_urodz]])</f>
        <v>69</v>
      </c>
      <c r="F12" s="1">
        <f>IF(ubezpieczenia5[[#This Row],[WIEK]]&lt;=30,1,0)+IF(ubezpieczenia5[[#This Row],[WIEK]]&gt;=31,2,0)*IF(ubezpieczenia5[[#This Row],[WIEK]]&lt;=45,1,0)+IF(ubezpieczenia5[[#This Row],[WIEK]]&gt;=46,3,0)</f>
        <v>3</v>
      </c>
      <c r="G1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1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3" spans="1:8" x14ac:dyDescent="0.25">
      <c r="A13" s="1" t="s">
        <v>28</v>
      </c>
      <c r="B13" s="1" t="s">
        <v>29</v>
      </c>
      <c r="C13" s="2">
        <v>33321</v>
      </c>
      <c r="D13" s="1" t="s">
        <v>12</v>
      </c>
      <c r="E13" s="1">
        <f>2016-YEAR(ubezpieczenia5[[#This Row],[Data_urodz]])</f>
        <v>25</v>
      </c>
      <c r="F13" s="1">
        <f>IF(ubezpieczenia5[[#This Row],[WIEK]]&lt;=30,1,0)+IF(ubezpieczenia5[[#This Row],[WIEK]]&gt;=31,2,0)*IF(ubezpieczenia5[[#This Row],[WIEK]]&lt;=45,1,0)+IF(ubezpieczenia5[[#This Row],[WIEK]]&gt;=46,3,0)</f>
        <v>1</v>
      </c>
      <c r="G1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1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4" spans="1:8" x14ac:dyDescent="0.25">
      <c r="A14" s="1" t="s">
        <v>30</v>
      </c>
      <c r="B14" s="1" t="s">
        <v>8</v>
      </c>
      <c r="C14" s="2">
        <v>26093</v>
      </c>
      <c r="D14" s="1" t="s">
        <v>12</v>
      </c>
      <c r="E14" s="1">
        <f>2016-YEAR(ubezpieczenia5[[#This Row],[Data_urodz]])</f>
        <v>45</v>
      </c>
      <c r="F14" s="1">
        <f>IF(ubezpieczenia5[[#This Row],[WIEK]]&lt;=30,1,0)+IF(ubezpieczenia5[[#This Row],[WIEK]]&gt;=31,2,0)*IF(ubezpieczenia5[[#This Row],[WIEK]]&lt;=45,1,0)+IF(ubezpieczenia5[[#This Row],[WIEK]]&gt;=46,3,0)</f>
        <v>2</v>
      </c>
      <c r="G1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1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5" spans="1:8" x14ac:dyDescent="0.25">
      <c r="A15" s="1" t="s">
        <v>31</v>
      </c>
      <c r="B15" s="1" t="s">
        <v>32</v>
      </c>
      <c r="C15" s="2">
        <v>17144</v>
      </c>
      <c r="D15" s="1" t="s">
        <v>12</v>
      </c>
      <c r="E15" s="1">
        <f>2016-YEAR(ubezpieczenia5[[#This Row],[Data_urodz]])</f>
        <v>70</v>
      </c>
      <c r="F15" s="1">
        <f>IF(ubezpieczenia5[[#This Row],[WIEK]]&lt;=30,1,0)+IF(ubezpieczenia5[[#This Row],[WIEK]]&gt;=31,2,0)*IF(ubezpieczenia5[[#This Row],[WIEK]]&lt;=45,1,0)+IF(ubezpieczenia5[[#This Row],[WIEK]]&gt;=46,3,0)</f>
        <v>3</v>
      </c>
      <c r="G1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1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6" spans="1:8" x14ac:dyDescent="0.25">
      <c r="A16" s="1" t="s">
        <v>33</v>
      </c>
      <c r="B16" s="1" t="s">
        <v>34</v>
      </c>
      <c r="C16" s="2">
        <v>26019</v>
      </c>
      <c r="D16" s="1" t="s">
        <v>12</v>
      </c>
      <c r="E16" s="1">
        <f>2016-YEAR(ubezpieczenia5[[#This Row],[Data_urodz]])</f>
        <v>45</v>
      </c>
      <c r="F16" s="1">
        <f>IF(ubezpieczenia5[[#This Row],[WIEK]]&lt;=30,1,0)+IF(ubezpieczenia5[[#This Row],[WIEK]]&gt;=31,2,0)*IF(ubezpieczenia5[[#This Row],[WIEK]]&lt;=45,1,0)+IF(ubezpieczenia5[[#This Row],[WIEK]]&gt;=46,3,0)</f>
        <v>2</v>
      </c>
      <c r="G1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1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7" spans="1:8" x14ac:dyDescent="0.25">
      <c r="A17" s="1" t="s">
        <v>35</v>
      </c>
      <c r="B17" s="1" t="s">
        <v>27</v>
      </c>
      <c r="C17" s="2">
        <v>30193</v>
      </c>
      <c r="D17" s="1" t="s">
        <v>6</v>
      </c>
      <c r="E17" s="1">
        <f>2016-YEAR(ubezpieczenia5[[#This Row],[Data_urodz]])</f>
        <v>34</v>
      </c>
      <c r="F17" s="1">
        <f>IF(ubezpieczenia5[[#This Row],[WIEK]]&lt;=30,1,0)+IF(ubezpieczenia5[[#This Row],[WIEK]]&gt;=31,2,0)*IF(ubezpieczenia5[[#This Row],[WIEK]]&lt;=45,1,0)+IF(ubezpieczenia5[[#This Row],[WIEK]]&gt;=46,3,0)</f>
        <v>2</v>
      </c>
      <c r="G1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1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8" spans="1:8" x14ac:dyDescent="0.25">
      <c r="A18" s="1" t="s">
        <v>36</v>
      </c>
      <c r="B18" s="1" t="s">
        <v>37</v>
      </c>
      <c r="C18" s="2">
        <v>29668</v>
      </c>
      <c r="D18" s="1" t="s">
        <v>9</v>
      </c>
      <c r="E18" s="1">
        <f>2016-YEAR(ubezpieczenia5[[#This Row],[Data_urodz]])</f>
        <v>35</v>
      </c>
      <c r="F18" s="1">
        <f>IF(ubezpieczenia5[[#This Row],[WIEK]]&lt;=30,1,0)+IF(ubezpieczenia5[[#This Row],[WIEK]]&gt;=31,2,0)*IF(ubezpieczenia5[[#This Row],[WIEK]]&lt;=45,1,0)+IF(ubezpieczenia5[[#This Row],[WIEK]]&gt;=46,3,0)</f>
        <v>2</v>
      </c>
      <c r="G1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19" spans="1:8" x14ac:dyDescent="0.25">
      <c r="A19" s="1" t="s">
        <v>38</v>
      </c>
      <c r="B19" s="1" t="s">
        <v>39</v>
      </c>
      <c r="C19" s="2">
        <v>34945</v>
      </c>
      <c r="D19" s="1" t="s">
        <v>40</v>
      </c>
      <c r="E19" s="1">
        <f>2016-YEAR(ubezpieczenia5[[#This Row],[Data_urodz]])</f>
        <v>21</v>
      </c>
      <c r="F19" s="1">
        <f>IF(ubezpieczenia5[[#This Row],[WIEK]]&lt;=30,1,0)+IF(ubezpieczenia5[[#This Row],[WIEK]]&gt;=31,2,0)*IF(ubezpieczenia5[[#This Row],[WIEK]]&lt;=45,1,0)+IF(ubezpieczenia5[[#This Row],[WIEK]]&gt;=46,3,0)</f>
        <v>1</v>
      </c>
      <c r="G1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20" spans="1:8" x14ac:dyDescent="0.25">
      <c r="A20" s="1" t="s">
        <v>41</v>
      </c>
      <c r="B20" s="1" t="s">
        <v>42</v>
      </c>
      <c r="C20" s="2">
        <v>23309</v>
      </c>
      <c r="D20" s="1" t="s">
        <v>9</v>
      </c>
      <c r="E20" s="1">
        <f>2016-YEAR(ubezpieczenia5[[#This Row],[Data_urodz]])</f>
        <v>53</v>
      </c>
      <c r="F20" s="1">
        <f>IF(ubezpieczenia5[[#This Row],[WIEK]]&lt;=30,1,0)+IF(ubezpieczenia5[[#This Row],[WIEK]]&gt;=31,2,0)*IF(ubezpieczenia5[[#This Row],[WIEK]]&lt;=45,1,0)+IF(ubezpieczenia5[[#This Row],[WIEK]]&gt;=46,3,0)</f>
        <v>3</v>
      </c>
      <c r="G2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21" spans="1:8" x14ac:dyDescent="0.25">
      <c r="A21" s="1" t="s">
        <v>43</v>
      </c>
      <c r="B21" s="1" t="s">
        <v>20</v>
      </c>
      <c r="C21" s="2">
        <v>16498</v>
      </c>
      <c r="D21" s="1" t="s">
        <v>6</v>
      </c>
      <c r="E21" s="1">
        <f>2016-YEAR(ubezpieczenia5[[#This Row],[Data_urodz]])</f>
        <v>71</v>
      </c>
      <c r="F21" s="1">
        <f>IF(ubezpieczenia5[[#This Row],[WIEK]]&lt;=30,1,0)+IF(ubezpieczenia5[[#This Row],[WIEK]]&gt;=31,2,0)*IF(ubezpieczenia5[[#This Row],[WIEK]]&lt;=45,1,0)+IF(ubezpieczenia5[[#This Row],[WIEK]]&gt;=46,3,0)</f>
        <v>3</v>
      </c>
      <c r="G2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22" spans="1:8" x14ac:dyDescent="0.25">
      <c r="A22" s="1" t="s">
        <v>44</v>
      </c>
      <c r="B22" s="1" t="s">
        <v>45</v>
      </c>
      <c r="C22" s="2">
        <v>19872</v>
      </c>
      <c r="D22" s="1" t="s">
        <v>12</v>
      </c>
      <c r="E22" s="1">
        <f>2016-YEAR(ubezpieczenia5[[#This Row],[Data_urodz]])</f>
        <v>62</v>
      </c>
      <c r="F22" s="1">
        <f>IF(ubezpieczenia5[[#This Row],[WIEK]]&lt;=30,1,0)+IF(ubezpieczenia5[[#This Row],[WIEK]]&gt;=31,2,0)*IF(ubezpieczenia5[[#This Row],[WIEK]]&lt;=45,1,0)+IF(ubezpieczenia5[[#This Row],[WIEK]]&gt;=46,3,0)</f>
        <v>3</v>
      </c>
      <c r="G2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23" spans="1:8" x14ac:dyDescent="0.25">
      <c r="A23" s="1" t="s">
        <v>46</v>
      </c>
      <c r="B23" s="1" t="s">
        <v>47</v>
      </c>
      <c r="C23" s="2">
        <v>26018</v>
      </c>
      <c r="D23" s="1" t="s">
        <v>6</v>
      </c>
      <c r="E23" s="1">
        <f>2016-YEAR(ubezpieczenia5[[#This Row],[Data_urodz]])</f>
        <v>45</v>
      </c>
      <c r="F23" s="1">
        <f>IF(ubezpieczenia5[[#This Row],[WIEK]]&lt;=30,1,0)+IF(ubezpieczenia5[[#This Row],[WIEK]]&gt;=31,2,0)*IF(ubezpieczenia5[[#This Row],[WIEK]]&lt;=45,1,0)+IF(ubezpieczenia5[[#This Row],[WIEK]]&gt;=46,3,0)</f>
        <v>2</v>
      </c>
      <c r="G2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24" spans="1:8" x14ac:dyDescent="0.25">
      <c r="A24" s="1" t="s">
        <v>48</v>
      </c>
      <c r="B24" s="1" t="s">
        <v>49</v>
      </c>
      <c r="C24" s="2">
        <v>25110</v>
      </c>
      <c r="D24" s="1" t="s">
        <v>40</v>
      </c>
      <c r="E24" s="1">
        <f>2016-YEAR(ubezpieczenia5[[#This Row],[Data_urodz]])</f>
        <v>48</v>
      </c>
      <c r="F24" s="1">
        <f>IF(ubezpieczenia5[[#This Row],[WIEK]]&lt;=30,1,0)+IF(ubezpieczenia5[[#This Row],[WIEK]]&gt;=31,2,0)*IF(ubezpieczenia5[[#This Row],[WIEK]]&lt;=45,1,0)+IF(ubezpieczenia5[[#This Row],[WIEK]]&gt;=46,3,0)</f>
        <v>3</v>
      </c>
      <c r="G2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2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5" spans="1:8" x14ac:dyDescent="0.25">
      <c r="A25" s="1" t="s">
        <v>50</v>
      </c>
      <c r="B25" s="1" t="s">
        <v>29</v>
      </c>
      <c r="C25" s="2">
        <v>33411</v>
      </c>
      <c r="D25" s="1" t="s">
        <v>9</v>
      </c>
      <c r="E25" s="1">
        <f>2016-YEAR(ubezpieczenia5[[#This Row],[Data_urodz]])</f>
        <v>25</v>
      </c>
      <c r="F25" s="1">
        <f>IF(ubezpieczenia5[[#This Row],[WIEK]]&lt;=30,1,0)+IF(ubezpieczenia5[[#This Row],[WIEK]]&gt;=31,2,0)*IF(ubezpieczenia5[[#This Row],[WIEK]]&lt;=45,1,0)+IF(ubezpieczenia5[[#This Row],[WIEK]]&gt;=46,3,0)</f>
        <v>1</v>
      </c>
      <c r="G2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2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6" spans="1:8" x14ac:dyDescent="0.25">
      <c r="A26" s="1" t="s">
        <v>51</v>
      </c>
      <c r="B26" s="1" t="s">
        <v>52</v>
      </c>
      <c r="C26" s="2">
        <v>30969</v>
      </c>
      <c r="D26" s="1" t="s">
        <v>12</v>
      </c>
      <c r="E26" s="1">
        <f>2016-YEAR(ubezpieczenia5[[#This Row],[Data_urodz]])</f>
        <v>32</v>
      </c>
      <c r="F26" s="1">
        <f>IF(ubezpieczenia5[[#This Row],[WIEK]]&lt;=30,1,0)+IF(ubezpieczenia5[[#This Row],[WIEK]]&gt;=31,2,0)*IF(ubezpieczenia5[[#This Row],[WIEK]]&lt;=45,1,0)+IF(ubezpieczenia5[[#This Row],[WIEK]]&gt;=46,3,0)</f>
        <v>2</v>
      </c>
      <c r="G2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27" spans="1:8" x14ac:dyDescent="0.25">
      <c r="A27" s="1" t="s">
        <v>53</v>
      </c>
      <c r="B27" s="1" t="s">
        <v>54</v>
      </c>
      <c r="C27" s="2">
        <v>19368</v>
      </c>
      <c r="D27" s="1" t="s">
        <v>12</v>
      </c>
      <c r="E27" s="1">
        <f>2016-YEAR(ubezpieczenia5[[#This Row],[Data_urodz]])</f>
        <v>63</v>
      </c>
      <c r="F27" s="1">
        <f>IF(ubezpieczenia5[[#This Row],[WIEK]]&lt;=30,1,0)+IF(ubezpieczenia5[[#This Row],[WIEK]]&gt;=31,2,0)*IF(ubezpieczenia5[[#This Row],[WIEK]]&lt;=45,1,0)+IF(ubezpieczenia5[[#This Row],[WIEK]]&gt;=46,3,0)</f>
        <v>3</v>
      </c>
      <c r="G2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28" spans="1:8" x14ac:dyDescent="0.25">
      <c r="A28" s="1" t="s">
        <v>55</v>
      </c>
      <c r="B28" s="1" t="s">
        <v>56</v>
      </c>
      <c r="C28" s="2">
        <v>23668</v>
      </c>
      <c r="D28" s="1" t="s">
        <v>40</v>
      </c>
      <c r="E28" s="1">
        <f>2016-YEAR(ubezpieczenia5[[#This Row],[Data_urodz]])</f>
        <v>52</v>
      </c>
      <c r="F28" s="1">
        <f>IF(ubezpieczenia5[[#This Row],[WIEK]]&lt;=30,1,0)+IF(ubezpieczenia5[[#This Row],[WIEK]]&gt;=31,2,0)*IF(ubezpieczenia5[[#This Row],[WIEK]]&lt;=45,1,0)+IF(ubezpieczenia5[[#This Row],[WIEK]]&gt;=46,3,0)</f>
        <v>3</v>
      </c>
      <c r="G2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29" spans="1:8" x14ac:dyDescent="0.25">
      <c r="A29" s="1" t="s">
        <v>57</v>
      </c>
      <c r="B29" s="1" t="s">
        <v>58</v>
      </c>
      <c r="C29" s="2">
        <v>19851</v>
      </c>
      <c r="D29" s="1" t="s">
        <v>12</v>
      </c>
      <c r="E29" s="1">
        <f>2016-YEAR(ubezpieczenia5[[#This Row],[Data_urodz]])</f>
        <v>62</v>
      </c>
      <c r="F29" s="1">
        <f>IF(ubezpieczenia5[[#This Row],[WIEK]]&lt;=30,1,0)+IF(ubezpieczenia5[[#This Row],[WIEK]]&gt;=31,2,0)*IF(ubezpieczenia5[[#This Row],[WIEK]]&lt;=45,1,0)+IF(ubezpieczenia5[[#This Row],[WIEK]]&gt;=46,3,0)</f>
        <v>3</v>
      </c>
      <c r="G2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2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30" spans="1:8" x14ac:dyDescent="0.25">
      <c r="A30" s="1" t="s">
        <v>59</v>
      </c>
      <c r="B30" s="1" t="s">
        <v>18</v>
      </c>
      <c r="C30" s="2">
        <v>17896</v>
      </c>
      <c r="D30" s="1" t="s">
        <v>9</v>
      </c>
      <c r="E30" s="1">
        <f>2016-YEAR(ubezpieczenia5[[#This Row],[Data_urodz]])</f>
        <v>68</v>
      </c>
      <c r="F30" s="1">
        <f>IF(ubezpieczenia5[[#This Row],[WIEK]]&lt;=30,1,0)+IF(ubezpieczenia5[[#This Row],[WIEK]]&gt;=31,2,0)*IF(ubezpieczenia5[[#This Row],[WIEK]]&lt;=45,1,0)+IF(ubezpieczenia5[[#This Row],[WIEK]]&gt;=46,3,0)</f>
        <v>3</v>
      </c>
      <c r="G3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3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31" spans="1:8" x14ac:dyDescent="0.25">
      <c r="A31" s="1" t="s">
        <v>60</v>
      </c>
      <c r="B31" s="1" t="s">
        <v>11</v>
      </c>
      <c r="C31" s="2">
        <v>25045</v>
      </c>
      <c r="D31" s="1" t="s">
        <v>12</v>
      </c>
      <c r="E31" s="1">
        <f>2016-YEAR(ubezpieczenia5[[#This Row],[Data_urodz]])</f>
        <v>48</v>
      </c>
      <c r="F31" s="1">
        <f>IF(ubezpieczenia5[[#This Row],[WIEK]]&lt;=30,1,0)+IF(ubezpieczenia5[[#This Row],[WIEK]]&gt;=31,2,0)*IF(ubezpieczenia5[[#This Row],[WIEK]]&lt;=45,1,0)+IF(ubezpieczenia5[[#This Row],[WIEK]]&gt;=46,3,0)</f>
        <v>3</v>
      </c>
      <c r="G3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32" spans="1:8" x14ac:dyDescent="0.25">
      <c r="A32" s="1" t="s">
        <v>61</v>
      </c>
      <c r="B32" s="1" t="s">
        <v>20</v>
      </c>
      <c r="C32" s="2">
        <v>18367</v>
      </c>
      <c r="D32" s="1" t="s">
        <v>12</v>
      </c>
      <c r="E32" s="1">
        <f>2016-YEAR(ubezpieczenia5[[#This Row],[Data_urodz]])</f>
        <v>66</v>
      </c>
      <c r="F32" s="1">
        <f>IF(ubezpieczenia5[[#This Row],[WIEK]]&lt;=30,1,0)+IF(ubezpieczenia5[[#This Row],[WIEK]]&gt;=31,2,0)*IF(ubezpieczenia5[[#This Row],[WIEK]]&lt;=45,1,0)+IF(ubezpieczenia5[[#This Row],[WIEK]]&gt;=46,3,0)</f>
        <v>3</v>
      </c>
      <c r="G3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33" spans="1:8" x14ac:dyDescent="0.25">
      <c r="A33" s="1" t="s">
        <v>62</v>
      </c>
      <c r="B33" s="1" t="s">
        <v>20</v>
      </c>
      <c r="C33" s="2">
        <v>21630</v>
      </c>
      <c r="D33" s="1" t="s">
        <v>6</v>
      </c>
      <c r="E33" s="1">
        <f>2016-YEAR(ubezpieczenia5[[#This Row],[Data_urodz]])</f>
        <v>57</v>
      </c>
      <c r="F33" s="1">
        <f>IF(ubezpieczenia5[[#This Row],[WIEK]]&lt;=30,1,0)+IF(ubezpieczenia5[[#This Row],[WIEK]]&gt;=31,2,0)*IF(ubezpieczenia5[[#This Row],[WIEK]]&lt;=45,1,0)+IF(ubezpieczenia5[[#This Row],[WIEK]]&gt;=46,3,0)</f>
        <v>3</v>
      </c>
      <c r="G3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34" spans="1:8" x14ac:dyDescent="0.25">
      <c r="A34" s="1" t="s">
        <v>63</v>
      </c>
      <c r="B34" s="1" t="s">
        <v>64</v>
      </c>
      <c r="C34" s="2">
        <v>16075</v>
      </c>
      <c r="D34" s="1" t="s">
        <v>40</v>
      </c>
      <c r="E34" s="1">
        <f>2016-YEAR(ubezpieczenia5[[#This Row],[Data_urodz]])</f>
        <v>72</v>
      </c>
      <c r="F34" s="1">
        <f>IF(ubezpieczenia5[[#This Row],[WIEK]]&lt;=30,1,0)+IF(ubezpieczenia5[[#This Row],[WIEK]]&gt;=31,2,0)*IF(ubezpieczenia5[[#This Row],[WIEK]]&lt;=45,1,0)+IF(ubezpieczenia5[[#This Row],[WIEK]]&gt;=46,3,0)</f>
        <v>3</v>
      </c>
      <c r="G3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35" spans="1:8" x14ac:dyDescent="0.25">
      <c r="A35" s="1" t="s">
        <v>65</v>
      </c>
      <c r="B35" s="1" t="s">
        <v>20</v>
      </c>
      <c r="C35" s="2">
        <v>30640</v>
      </c>
      <c r="D35" s="1" t="s">
        <v>6</v>
      </c>
      <c r="E35" s="1">
        <f>2016-YEAR(ubezpieczenia5[[#This Row],[Data_urodz]])</f>
        <v>33</v>
      </c>
      <c r="F35" s="1">
        <f>IF(ubezpieczenia5[[#This Row],[WIEK]]&lt;=30,1,0)+IF(ubezpieczenia5[[#This Row],[WIEK]]&gt;=31,2,0)*IF(ubezpieczenia5[[#This Row],[WIEK]]&lt;=45,1,0)+IF(ubezpieczenia5[[#This Row],[WIEK]]&gt;=46,3,0)</f>
        <v>2</v>
      </c>
      <c r="G3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36" spans="1:8" x14ac:dyDescent="0.25">
      <c r="A36" s="1" t="s">
        <v>66</v>
      </c>
      <c r="B36" s="1" t="s">
        <v>67</v>
      </c>
      <c r="C36" s="2">
        <v>21633</v>
      </c>
      <c r="D36" s="1" t="s">
        <v>12</v>
      </c>
      <c r="E36" s="1">
        <f>2016-YEAR(ubezpieczenia5[[#This Row],[Data_urodz]])</f>
        <v>57</v>
      </c>
      <c r="F36" s="1">
        <f>IF(ubezpieczenia5[[#This Row],[WIEK]]&lt;=30,1,0)+IF(ubezpieczenia5[[#This Row],[WIEK]]&gt;=31,2,0)*IF(ubezpieczenia5[[#This Row],[WIEK]]&lt;=45,1,0)+IF(ubezpieczenia5[[#This Row],[WIEK]]&gt;=46,3,0)</f>
        <v>3</v>
      </c>
      <c r="G3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3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37" spans="1:8" x14ac:dyDescent="0.25">
      <c r="A37" s="1" t="s">
        <v>68</v>
      </c>
      <c r="B37" s="1" t="s">
        <v>69</v>
      </c>
      <c r="C37" s="2">
        <v>22843</v>
      </c>
      <c r="D37" s="1" t="s">
        <v>6</v>
      </c>
      <c r="E37" s="1">
        <f>2016-YEAR(ubezpieczenia5[[#This Row],[Data_urodz]])</f>
        <v>54</v>
      </c>
      <c r="F37" s="1">
        <f>IF(ubezpieczenia5[[#This Row],[WIEK]]&lt;=30,1,0)+IF(ubezpieczenia5[[#This Row],[WIEK]]&gt;=31,2,0)*IF(ubezpieczenia5[[#This Row],[WIEK]]&lt;=45,1,0)+IF(ubezpieczenia5[[#This Row],[WIEK]]&gt;=46,3,0)</f>
        <v>3</v>
      </c>
      <c r="G3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3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38" spans="1:8" x14ac:dyDescent="0.25">
      <c r="A38" s="1" t="s">
        <v>70</v>
      </c>
      <c r="B38" s="1" t="s">
        <v>39</v>
      </c>
      <c r="C38" s="2">
        <v>22944</v>
      </c>
      <c r="D38" s="1" t="s">
        <v>12</v>
      </c>
      <c r="E38" s="1">
        <f>2016-YEAR(ubezpieczenia5[[#This Row],[Data_urodz]])</f>
        <v>54</v>
      </c>
      <c r="F38" s="1">
        <f>IF(ubezpieczenia5[[#This Row],[WIEK]]&lt;=30,1,0)+IF(ubezpieczenia5[[#This Row],[WIEK]]&gt;=31,2,0)*IF(ubezpieczenia5[[#This Row],[WIEK]]&lt;=45,1,0)+IF(ubezpieczenia5[[#This Row],[WIEK]]&gt;=46,3,0)</f>
        <v>3</v>
      </c>
      <c r="G3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39" spans="1:8" x14ac:dyDescent="0.25">
      <c r="A39" s="1" t="s">
        <v>71</v>
      </c>
      <c r="B39" s="1" t="s">
        <v>72</v>
      </c>
      <c r="C39" s="2">
        <v>28856</v>
      </c>
      <c r="D39" s="1" t="s">
        <v>6</v>
      </c>
      <c r="E39" s="1">
        <f>2016-YEAR(ubezpieczenia5[[#This Row],[Data_urodz]])</f>
        <v>37</v>
      </c>
      <c r="F39" s="1">
        <f>IF(ubezpieczenia5[[#This Row],[WIEK]]&lt;=30,1,0)+IF(ubezpieczenia5[[#This Row],[WIEK]]&gt;=31,2,0)*IF(ubezpieczenia5[[#This Row],[WIEK]]&lt;=45,1,0)+IF(ubezpieczenia5[[#This Row],[WIEK]]&gt;=46,3,0)</f>
        <v>2</v>
      </c>
      <c r="G3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3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40" spans="1:8" x14ac:dyDescent="0.25">
      <c r="A40" s="1" t="s">
        <v>73</v>
      </c>
      <c r="B40" s="1" t="s">
        <v>74</v>
      </c>
      <c r="C40" s="2">
        <v>27510</v>
      </c>
      <c r="D40" s="1" t="s">
        <v>9</v>
      </c>
      <c r="E40" s="1">
        <f>2016-YEAR(ubezpieczenia5[[#This Row],[Data_urodz]])</f>
        <v>41</v>
      </c>
      <c r="F40" s="1">
        <f>IF(ubezpieczenia5[[#This Row],[WIEK]]&lt;=30,1,0)+IF(ubezpieczenia5[[#This Row],[WIEK]]&gt;=31,2,0)*IF(ubezpieczenia5[[#This Row],[WIEK]]&lt;=45,1,0)+IF(ubezpieczenia5[[#This Row],[WIEK]]&gt;=46,3,0)</f>
        <v>2</v>
      </c>
      <c r="G4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4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41" spans="1:8" x14ac:dyDescent="0.25">
      <c r="A41" s="1" t="s">
        <v>75</v>
      </c>
      <c r="B41" s="1" t="s">
        <v>52</v>
      </c>
      <c r="C41" s="2">
        <v>24744</v>
      </c>
      <c r="D41" s="1" t="s">
        <v>12</v>
      </c>
      <c r="E41" s="1">
        <f>2016-YEAR(ubezpieczenia5[[#This Row],[Data_urodz]])</f>
        <v>49</v>
      </c>
      <c r="F41" s="1">
        <f>IF(ubezpieczenia5[[#This Row],[WIEK]]&lt;=30,1,0)+IF(ubezpieczenia5[[#This Row],[WIEK]]&gt;=31,2,0)*IF(ubezpieczenia5[[#This Row],[WIEK]]&lt;=45,1,0)+IF(ubezpieczenia5[[#This Row],[WIEK]]&gt;=46,3,0)</f>
        <v>3</v>
      </c>
      <c r="G4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4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42" spans="1:8" x14ac:dyDescent="0.25">
      <c r="A42" s="1" t="s">
        <v>76</v>
      </c>
      <c r="B42" s="1" t="s">
        <v>77</v>
      </c>
      <c r="C42" s="2">
        <v>26703</v>
      </c>
      <c r="D42" s="1" t="s">
        <v>40</v>
      </c>
      <c r="E42" s="1">
        <f>2016-YEAR(ubezpieczenia5[[#This Row],[Data_urodz]])</f>
        <v>43</v>
      </c>
      <c r="F42" s="1">
        <f>IF(ubezpieczenia5[[#This Row],[WIEK]]&lt;=30,1,0)+IF(ubezpieczenia5[[#This Row],[WIEK]]&gt;=31,2,0)*IF(ubezpieczenia5[[#This Row],[WIEK]]&lt;=45,1,0)+IF(ubezpieczenia5[[#This Row],[WIEK]]&gt;=46,3,0)</f>
        <v>2</v>
      </c>
      <c r="G4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4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43" spans="1:8" x14ac:dyDescent="0.25">
      <c r="A43" s="1" t="s">
        <v>78</v>
      </c>
      <c r="B43" s="1" t="s">
        <v>79</v>
      </c>
      <c r="C43" s="2">
        <v>18847</v>
      </c>
      <c r="D43" s="1" t="s">
        <v>6</v>
      </c>
      <c r="E43" s="1">
        <f>2016-YEAR(ubezpieczenia5[[#This Row],[Data_urodz]])</f>
        <v>65</v>
      </c>
      <c r="F43" s="1">
        <f>IF(ubezpieczenia5[[#This Row],[WIEK]]&lt;=30,1,0)+IF(ubezpieczenia5[[#This Row],[WIEK]]&gt;=31,2,0)*IF(ubezpieczenia5[[#This Row],[WIEK]]&lt;=45,1,0)+IF(ubezpieczenia5[[#This Row],[WIEK]]&gt;=46,3,0)</f>
        <v>3</v>
      </c>
      <c r="G4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4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44" spans="1:8" x14ac:dyDescent="0.25">
      <c r="A44" s="1" t="s">
        <v>80</v>
      </c>
      <c r="B44" s="1" t="s">
        <v>81</v>
      </c>
      <c r="C44" s="2">
        <v>33899</v>
      </c>
      <c r="D44" s="1" t="s">
        <v>12</v>
      </c>
      <c r="E44" s="1">
        <f>2016-YEAR(ubezpieczenia5[[#This Row],[Data_urodz]])</f>
        <v>24</v>
      </c>
      <c r="F44" s="1">
        <f>IF(ubezpieczenia5[[#This Row],[WIEK]]&lt;=30,1,0)+IF(ubezpieczenia5[[#This Row],[WIEK]]&gt;=31,2,0)*IF(ubezpieczenia5[[#This Row],[WIEK]]&lt;=45,1,0)+IF(ubezpieczenia5[[#This Row],[WIEK]]&gt;=46,3,0)</f>
        <v>1</v>
      </c>
      <c r="G4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4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45" spans="1:8" x14ac:dyDescent="0.25">
      <c r="A45" s="1" t="s">
        <v>82</v>
      </c>
      <c r="B45" s="1" t="s">
        <v>42</v>
      </c>
      <c r="C45" s="2">
        <v>34773</v>
      </c>
      <c r="D45" s="1" t="s">
        <v>12</v>
      </c>
      <c r="E45" s="1">
        <f>2016-YEAR(ubezpieczenia5[[#This Row],[Data_urodz]])</f>
        <v>21</v>
      </c>
      <c r="F45" s="1">
        <f>IF(ubezpieczenia5[[#This Row],[WIEK]]&lt;=30,1,0)+IF(ubezpieczenia5[[#This Row],[WIEK]]&gt;=31,2,0)*IF(ubezpieczenia5[[#This Row],[WIEK]]&lt;=45,1,0)+IF(ubezpieczenia5[[#This Row],[WIEK]]&gt;=46,3,0)</f>
        <v>1</v>
      </c>
      <c r="G4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4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46" spans="1:8" x14ac:dyDescent="0.25">
      <c r="A46" s="1" t="s">
        <v>83</v>
      </c>
      <c r="B46" s="1" t="s">
        <v>84</v>
      </c>
      <c r="C46" s="2">
        <v>28929</v>
      </c>
      <c r="D46" s="1" t="s">
        <v>6</v>
      </c>
      <c r="E46" s="1">
        <f>2016-YEAR(ubezpieczenia5[[#This Row],[Data_urodz]])</f>
        <v>37</v>
      </c>
      <c r="F46" s="1">
        <f>IF(ubezpieczenia5[[#This Row],[WIEK]]&lt;=30,1,0)+IF(ubezpieczenia5[[#This Row],[WIEK]]&gt;=31,2,0)*IF(ubezpieczenia5[[#This Row],[WIEK]]&lt;=45,1,0)+IF(ubezpieczenia5[[#This Row],[WIEK]]&gt;=46,3,0)</f>
        <v>2</v>
      </c>
      <c r="G4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4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47" spans="1:8" x14ac:dyDescent="0.25">
      <c r="A47" s="1" t="s">
        <v>85</v>
      </c>
      <c r="B47" s="1" t="s">
        <v>42</v>
      </c>
      <c r="C47" s="2">
        <v>17612</v>
      </c>
      <c r="D47" s="1" t="s">
        <v>40</v>
      </c>
      <c r="E47" s="1">
        <f>2016-YEAR(ubezpieczenia5[[#This Row],[Data_urodz]])</f>
        <v>68</v>
      </c>
      <c r="F47" s="1">
        <f>IF(ubezpieczenia5[[#This Row],[WIEK]]&lt;=30,1,0)+IF(ubezpieczenia5[[#This Row],[WIEK]]&gt;=31,2,0)*IF(ubezpieczenia5[[#This Row],[WIEK]]&lt;=45,1,0)+IF(ubezpieczenia5[[#This Row],[WIEK]]&gt;=46,3,0)</f>
        <v>3</v>
      </c>
      <c r="G4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4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48" spans="1:8" x14ac:dyDescent="0.25">
      <c r="A48" s="1" t="s">
        <v>86</v>
      </c>
      <c r="B48" s="1" t="s">
        <v>87</v>
      </c>
      <c r="C48" s="2">
        <v>26002</v>
      </c>
      <c r="D48" s="1" t="s">
        <v>12</v>
      </c>
      <c r="E48" s="1">
        <f>2016-YEAR(ubezpieczenia5[[#This Row],[Data_urodz]])</f>
        <v>45</v>
      </c>
      <c r="F48" s="1">
        <f>IF(ubezpieczenia5[[#This Row],[WIEK]]&lt;=30,1,0)+IF(ubezpieczenia5[[#This Row],[WIEK]]&gt;=31,2,0)*IF(ubezpieczenia5[[#This Row],[WIEK]]&lt;=45,1,0)+IF(ubezpieczenia5[[#This Row],[WIEK]]&gt;=46,3,0)</f>
        <v>2</v>
      </c>
      <c r="G4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4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49" spans="1:8" x14ac:dyDescent="0.25">
      <c r="A49" s="1" t="s">
        <v>88</v>
      </c>
      <c r="B49" s="1" t="s">
        <v>52</v>
      </c>
      <c r="C49" s="2">
        <v>17050</v>
      </c>
      <c r="D49" s="1" t="s">
        <v>12</v>
      </c>
      <c r="E49" s="1">
        <f>2016-YEAR(ubezpieczenia5[[#This Row],[Data_urodz]])</f>
        <v>70</v>
      </c>
      <c r="F49" s="1">
        <f>IF(ubezpieczenia5[[#This Row],[WIEK]]&lt;=30,1,0)+IF(ubezpieczenia5[[#This Row],[WIEK]]&gt;=31,2,0)*IF(ubezpieczenia5[[#This Row],[WIEK]]&lt;=45,1,0)+IF(ubezpieczenia5[[#This Row],[WIEK]]&gt;=46,3,0)</f>
        <v>3</v>
      </c>
      <c r="G4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4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50" spans="1:8" x14ac:dyDescent="0.25">
      <c r="A50" s="1" t="s">
        <v>89</v>
      </c>
      <c r="B50" s="1" t="s">
        <v>90</v>
      </c>
      <c r="C50" s="2">
        <v>17757</v>
      </c>
      <c r="D50" s="1" t="s">
        <v>6</v>
      </c>
      <c r="E50" s="1">
        <f>2016-YEAR(ubezpieczenia5[[#This Row],[Data_urodz]])</f>
        <v>68</v>
      </c>
      <c r="F50" s="1">
        <f>IF(ubezpieczenia5[[#This Row],[WIEK]]&lt;=30,1,0)+IF(ubezpieczenia5[[#This Row],[WIEK]]&gt;=31,2,0)*IF(ubezpieczenia5[[#This Row],[WIEK]]&lt;=45,1,0)+IF(ubezpieczenia5[[#This Row],[WIEK]]&gt;=46,3,0)</f>
        <v>3</v>
      </c>
      <c r="G5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5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51" spans="1:8" x14ac:dyDescent="0.25">
      <c r="A51" s="1" t="s">
        <v>91</v>
      </c>
      <c r="B51" s="1" t="s">
        <v>92</v>
      </c>
      <c r="C51" s="2">
        <v>30155</v>
      </c>
      <c r="D51" s="1" t="s">
        <v>6</v>
      </c>
      <c r="E51" s="1">
        <f>2016-YEAR(ubezpieczenia5[[#This Row],[Data_urodz]])</f>
        <v>34</v>
      </c>
      <c r="F51" s="1">
        <f>IF(ubezpieczenia5[[#This Row],[WIEK]]&lt;=30,1,0)+IF(ubezpieczenia5[[#This Row],[WIEK]]&gt;=31,2,0)*IF(ubezpieczenia5[[#This Row],[WIEK]]&lt;=45,1,0)+IF(ubezpieczenia5[[#This Row],[WIEK]]&gt;=46,3,0)</f>
        <v>2</v>
      </c>
      <c r="G5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5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52" spans="1:8" x14ac:dyDescent="0.25">
      <c r="A52" s="1" t="s">
        <v>93</v>
      </c>
      <c r="B52" s="1" t="s">
        <v>94</v>
      </c>
      <c r="C52" s="2">
        <v>22758</v>
      </c>
      <c r="D52" s="1" t="s">
        <v>40</v>
      </c>
      <c r="E52" s="1">
        <f>2016-YEAR(ubezpieczenia5[[#This Row],[Data_urodz]])</f>
        <v>54</v>
      </c>
      <c r="F52" s="1">
        <f>IF(ubezpieczenia5[[#This Row],[WIEK]]&lt;=30,1,0)+IF(ubezpieczenia5[[#This Row],[WIEK]]&gt;=31,2,0)*IF(ubezpieczenia5[[#This Row],[WIEK]]&lt;=45,1,0)+IF(ubezpieczenia5[[#This Row],[WIEK]]&gt;=46,3,0)</f>
        <v>3</v>
      </c>
      <c r="G5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5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53" spans="1:8" x14ac:dyDescent="0.25">
      <c r="A53" s="1" t="s">
        <v>95</v>
      </c>
      <c r="B53" s="1" t="s">
        <v>52</v>
      </c>
      <c r="C53" s="2">
        <v>17830</v>
      </c>
      <c r="D53" s="1" t="s">
        <v>6</v>
      </c>
      <c r="E53" s="1">
        <f>2016-YEAR(ubezpieczenia5[[#This Row],[Data_urodz]])</f>
        <v>68</v>
      </c>
      <c r="F53" s="1">
        <f>IF(ubezpieczenia5[[#This Row],[WIEK]]&lt;=30,1,0)+IF(ubezpieczenia5[[#This Row],[WIEK]]&gt;=31,2,0)*IF(ubezpieczenia5[[#This Row],[WIEK]]&lt;=45,1,0)+IF(ubezpieczenia5[[#This Row],[WIEK]]&gt;=46,3,0)</f>
        <v>3</v>
      </c>
      <c r="G5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5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54" spans="1:8" x14ac:dyDescent="0.25">
      <c r="A54" s="1" t="s">
        <v>96</v>
      </c>
      <c r="B54" s="1" t="s">
        <v>20</v>
      </c>
      <c r="C54" s="2">
        <v>16168</v>
      </c>
      <c r="D54" s="1" t="s">
        <v>6</v>
      </c>
      <c r="E54" s="1">
        <f>2016-YEAR(ubezpieczenia5[[#This Row],[Data_urodz]])</f>
        <v>72</v>
      </c>
      <c r="F54" s="1">
        <f>IF(ubezpieczenia5[[#This Row],[WIEK]]&lt;=30,1,0)+IF(ubezpieczenia5[[#This Row],[WIEK]]&gt;=31,2,0)*IF(ubezpieczenia5[[#This Row],[WIEK]]&lt;=45,1,0)+IF(ubezpieczenia5[[#This Row],[WIEK]]&gt;=46,3,0)</f>
        <v>3</v>
      </c>
      <c r="G5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5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55" spans="1:8" x14ac:dyDescent="0.25">
      <c r="A55" s="1" t="s">
        <v>97</v>
      </c>
      <c r="B55" s="1" t="s">
        <v>98</v>
      </c>
      <c r="C55" s="2">
        <v>32118</v>
      </c>
      <c r="D55" s="1" t="s">
        <v>6</v>
      </c>
      <c r="E55" s="1">
        <f>2016-YEAR(ubezpieczenia5[[#This Row],[Data_urodz]])</f>
        <v>29</v>
      </c>
      <c r="F55" s="1">
        <f>IF(ubezpieczenia5[[#This Row],[WIEK]]&lt;=30,1,0)+IF(ubezpieczenia5[[#This Row],[WIEK]]&gt;=31,2,0)*IF(ubezpieczenia5[[#This Row],[WIEK]]&lt;=45,1,0)+IF(ubezpieczenia5[[#This Row],[WIEK]]&gt;=46,3,0)</f>
        <v>1</v>
      </c>
      <c r="G5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5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56" spans="1:8" x14ac:dyDescent="0.25">
      <c r="A56" s="1" t="s">
        <v>99</v>
      </c>
      <c r="B56" s="1" t="s">
        <v>18</v>
      </c>
      <c r="C56" s="2">
        <v>20332</v>
      </c>
      <c r="D56" s="1" t="s">
        <v>12</v>
      </c>
      <c r="E56" s="1">
        <f>2016-YEAR(ubezpieczenia5[[#This Row],[Data_urodz]])</f>
        <v>61</v>
      </c>
      <c r="F56" s="1">
        <f>IF(ubezpieczenia5[[#This Row],[WIEK]]&lt;=30,1,0)+IF(ubezpieczenia5[[#This Row],[WIEK]]&gt;=31,2,0)*IF(ubezpieczenia5[[#This Row],[WIEK]]&lt;=45,1,0)+IF(ubezpieczenia5[[#This Row],[WIEK]]&gt;=46,3,0)</f>
        <v>3</v>
      </c>
      <c r="G5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5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57" spans="1:8" x14ac:dyDescent="0.25">
      <c r="A57" s="1" t="s">
        <v>100</v>
      </c>
      <c r="B57" s="1" t="s">
        <v>49</v>
      </c>
      <c r="C57" s="2">
        <v>19375</v>
      </c>
      <c r="D57" s="1" t="s">
        <v>6</v>
      </c>
      <c r="E57" s="1">
        <f>2016-YEAR(ubezpieczenia5[[#This Row],[Data_urodz]])</f>
        <v>63</v>
      </c>
      <c r="F57" s="1">
        <f>IF(ubezpieczenia5[[#This Row],[WIEK]]&lt;=30,1,0)+IF(ubezpieczenia5[[#This Row],[WIEK]]&gt;=31,2,0)*IF(ubezpieczenia5[[#This Row],[WIEK]]&lt;=45,1,0)+IF(ubezpieczenia5[[#This Row],[WIEK]]&gt;=46,3,0)</f>
        <v>3</v>
      </c>
      <c r="G5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5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58" spans="1:8" x14ac:dyDescent="0.25">
      <c r="A58" s="1" t="s">
        <v>101</v>
      </c>
      <c r="B58" s="1" t="s">
        <v>102</v>
      </c>
      <c r="C58" s="2">
        <v>34818</v>
      </c>
      <c r="D58" s="1" t="s">
        <v>12</v>
      </c>
      <c r="E58" s="1">
        <f>2016-YEAR(ubezpieczenia5[[#This Row],[Data_urodz]])</f>
        <v>21</v>
      </c>
      <c r="F58" s="1">
        <f>IF(ubezpieczenia5[[#This Row],[WIEK]]&lt;=30,1,0)+IF(ubezpieczenia5[[#This Row],[WIEK]]&gt;=31,2,0)*IF(ubezpieczenia5[[#This Row],[WIEK]]&lt;=45,1,0)+IF(ubezpieczenia5[[#This Row],[WIEK]]&gt;=46,3,0)</f>
        <v>1</v>
      </c>
      <c r="G5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5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59" spans="1:8" x14ac:dyDescent="0.25">
      <c r="A59" s="1" t="s">
        <v>103</v>
      </c>
      <c r="B59" s="1" t="s">
        <v>16</v>
      </c>
      <c r="C59" s="2">
        <v>23775</v>
      </c>
      <c r="D59" s="1" t="s">
        <v>9</v>
      </c>
      <c r="E59" s="1">
        <f>2016-YEAR(ubezpieczenia5[[#This Row],[Data_urodz]])</f>
        <v>51</v>
      </c>
      <c r="F59" s="1">
        <f>IF(ubezpieczenia5[[#This Row],[WIEK]]&lt;=30,1,0)+IF(ubezpieczenia5[[#This Row],[WIEK]]&gt;=31,2,0)*IF(ubezpieczenia5[[#This Row],[WIEK]]&lt;=45,1,0)+IF(ubezpieczenia5[[#This Row],[WIEK]]&gt;=46,3,0)</f>
        <v>3</v>
      </c>
      <c r="G5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5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60" spans="1:8" x14ac:dyDescent="0.25">
      <c r="A60" s="1" t="s">
        <v>104</v>
      </c>
      <c r="B60" s="1" t="s">
        <v>105</v>
      </c>
      <c r="C60" s="2">
        <v>29371</v>
      </c>
      <c r="D60" s="1" t="s">
        <v>12</v>
      </c>
      <c r="E60" s="1">
        <f>2016-YEAR(ubezpieczenia5[[#This Row],[Data_urodz]])</f>
        <v>36</v>
      </c>
      <c r="F60" s="1">
        <f>IF(ubezpieczenia5[[#This Row],[WIEK]]&lt;=30,1,0)+IF(ubezpieczenia5[[#This Row],[WIEK]]&gt;=31,2,0)*IF(ubezpieczenia5[[#This Row],[WIEK]]&lt;=45,1,0)+IF(ubezpieczenia5[[#This Row],[WIEK]]&gt;=46,3,0)</f>
        <v>2</v>
      </c>
      <c r="G6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6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61" spans="1:8" x14ac:dyDescent="0.25">
      <c r="A61" s="1" t="s">
        <v>106</v>
      </c>
      <c r="B61" s="1" t="s">
        <v>107</v>
      </c>
      <c r="C61" s="2">
        <v>27370</v>
      </c>
      <c r="D61" s="1" t="s">
        <v>12</v>
      </c>
      <c r="E61" s="1">
        <f>2016-YEAR(ubezpieczenia5[[#This Row],[Data_urodz]])</f>
        <v>42</v>
      </c>
      <c r="F61" s="1">
        <f>IF(ubezpieczenia5[[#This Row],[WIEK]]&lt;=30,1,0)+IF(ubezpieczenia5[[#This Row],[WIEK]]&gt;=31,2,0)*IF(ubezpieczenia5[[#This Row],[WIEK]]&lt;=45,1,0)+IF(ubezpieczenia5[[#This Row],[WIEK]]&gt;=46,3,0)</f>
        <v>2</v>
      </c>
      <c r="G6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6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62" spans="1:8" x14ac:dyDescent="0.25">
      <c r="A62" s="1" t="s">
        <v>108</v>
      </c>
      <c r="B62" s="1" t="s">
        <v>109</v>
      </c>
      <c r="C62" s="2">
        <v>19032</v>
      </c>
      <c r="D62" s="1" t="s">
        <v>6</v>
      </c>
      <c r="E62" s="1">
        <f>2016-YEAR(ubezpieczenia5[[#This Row],[Data_urodz]])</f>
        <v>64</v>
      </c>
      <c r="F62" s="1">
        <f>IF(ubezpieczenia5[[#This Row],[WIEK]]&lt;=30,1,0)+IF(ubezpieczenia5[[#This Row],[WIEK]]&gt;=31,2,0)*IF(ubezpieczenia5[[#This Row],[WIEK]]&lt;=45,1,0)+IF(ubezpieczenia5[[#This Row],[WIEK]]&gt;=46,3,0)</f>
        <v>3</v>
      </c>
      <c r="G6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6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63" spans="1:8" x14ac:dyDescent="0.25">
      <c r="A63" s="1" t="s">
        <v>110</v>
      </c>
      <c r="B63" s="1" t="s">
        <v>37</v>
      </c>
      <c r="C63" s="2">
        <v>27475</v>
      </c>
      <c r="D63" s="1" t="s">
        <v>12</v>
      </c>
      <c r="E63" s="1">
        <f>2016-YEAR(ubezpieczenia5[[#This Row],[Data_urodz]])</f>
        <v>41</v>
      </c>
      <c r="F63" s="1">
        <f>IF(ubezpieczenia5[[#This Row],[WIEK]]&lt;=30,1,0)+IF(ubezpieczenia5[[#This Row],[WIEK]]&gt;=31,2,0)*IF(ubezpieczenia5[[#This Row],[WIEK]]&lt;=45,1,0)+IF(ubezpieczenia5[[#This Row],[WIEK]]&gt;=46,3,0)</f>
        <v>2</v>
      </c>
      <c r="G6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6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64" spans="1:8" x14ac:dyDescent="0.25">
      <c r="A64" s="1" t="s">
        <v>111</v>
      </c>
      <c r="B64" s="1" t="s">
        <v>52</v>
      </c>
      <c r="C64" s="2">
        <v>20719</v>
      </c>
      <c r="D64" s="1" t="s">
        <v>6</v>
      </c>
      <c r="E64" s="1">
        <f>2016-YEAR(ubezpieczenia5[[#This Row],[Data_urodz]])</f>
        <v>60</v>
      </c>
      <c r="F64" s="1">
        <f>IF(ubezpieczenia5[[#This Row],[WIEK]]&lt;=30,1,0)+IF(ubezpieczenia5[[#This Row],[WIEK]]&gt;=31,2,0)*IF(ubezpieczenia5[[#This Row],[WIEK]]&lt;=45,1,0)+IF(ubezpieczenia5[[#This Row],[WIEK]]&gt;=46,3,0)</f>
        <v>3</v>
      </c>
      <c r="G6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6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65" spans="1:8" x14ac:dyDescent="0.25">
      <c r="A65" s="1" t="s">
        <v>112</v>
      </c>
      <c r="B65" s="1" t="s">
        <v>8</v>
      </c>
      <c r="C65" s="2">
        <v>22206</v>
      </c>
      <c r="D65" s="1" t="s">
        <v>40</v>
      </c>
      <c r="E65" s="1">
        <f>2016-YEAR(ubezpieczenia5[[#This Row],[Data_urodz]])</f>
        <v>56</v>
      </c>
      <c r="F65" s="1">
        <f>IF(ubezpieczenia5[[#This Row],[WIEK]]&lt;=30,1,0)+IF(ubezpieczenia5[[#This Row],[WIEK]]&gt;=31,2,0)*IF(ubezpieczenia5[[#This Row],[WIEK]]&lt;=45,1,0)+IF(ubezpieczenia5[[#This Row],[WIEK]]&gt;=46,3,0)</f>
        <v>3</v>
      </c>
      <c r="G6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6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66" spans="1:8" x14ac:dyDescent="0.25">
      <c r="A66" s="1" t="s">
        <v>113</v>
      </c>
      <c r="B66" s="1" t="s">
        <v>114</v>
      </c>
      <c r="C66" s="2">
        <v>17376</v>
      </c>
      <c r="D66" s="1" t="s">
        <v>12</v>
      </c>
      <c r="E66" s="1">
        <f>2016-YEAR(ubezpieczenia5[[#This Row],[Data_urodz]])</f>
        <v>69</v>
      </c>
      <c r="F66" s="1">
        <f>IF(ubezpieczenia5[[#This Row],[WIEK]]&lt;=30,1,0)+IF(ubezpieczenia5[[#This Row],[WIEK]]&gt;=31,2,0)*IF(ubezpieczenia5[[#This Row],[WIEK]]&lt;=45,1,0)+IF(ubezpieczenia5[[#This Row],[WIEK]]&gt;=46,3,0)</f>
        <v>3</v>
      </c>
      <c r="G6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6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67" spans="1:8" x14ac:dyDescent="0.25">
      <c r="A67" s="1" t="s">
        <v>115</v>
      </c>
      <c r="B67" s="1" t="s">
        <v>114</v>
      </c>
      <c r="C67" s="2">
        <v>34280</v>
      </c>
      <c r="D67" s="1" t="s">
        <v>40</v>
      </c>
      <c r="E67" s="1">
        <f>2016-YEAR(ubezpieczenia5[[#This Row],[Data_urodz]])</f>
        <v>23</v>
      </c>
      <c r="F67" s="1">
        <f>IF(ubezpieczenia5[[#This Row],[WIEK]]&lt;=30,1,0)+IF(ubezpieczenia5[[#This Row],[WIEK]]&gt;=31,2,0)*IF(ubezpieczenia5[[#This Row],[WIEK]]&lt;=45,1,0)+IF(ubezpieczenia5[[#This Row],[WIEK]]&gt;=46,3,0)</f>
        <v>1</v>
      </c>
      <c r="G6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6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68" spans="1:8" x14ac:dyDescent="0.25">
      <c r="A68" s="1" t="s">
        <v>116</v>
      </c>
      <c r="B68" s="1" t="s">
        <v>49</v>
      </c>
      <c r="C68" s="2">
        <v>25821</v>
      </c>
      <c r="D68" s="1" t="s">
        <v>40</v>
      </c>
      <c r="E68" s="1">
        <f>2016-YEAR(ubezpieczenia5[[#This Row],[Data_urodz]])</f>
        <v>46</v>
      </c>
      <c r="F68" s="1">
        <f>IF(ubezpieczenia5[[#This Row],[WIEK]]&lt;=30,1,0)+IF(ubezpieczenia5[[#This Row],[WIEK]]&gt;=31,2,0)*IF(ubezpieczenia5[[#This Row],[WIEK]]&lt;=45,1,0)+IF(ubezpieczenia5[[#This Row],[WIEK]]&gt;=46,3,0)</f>
        <v>3</v>
      </c>
      <c r="G6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6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69" spans="1:8" x14ac:dyDescent="0.25">
      <c r="A69" s="1" t="s">
        <v>117</v>
      </c>
      <c r="B69" s="1" t="s">
        <v>47</v>
      </c>
      <c r="C69" s="2">
        <v>20242</v>
      </c>
      <c r="D69" s="1" t="s">
        <v>40</v>
      </c>
      <c r="E69" s="1">
        <f>2016-YEAR(ubezpieczenia5[[#This Row],[Data_urodz]])</f>
        <v>61</v>
      </c>
      <c r="F69" s="1">
        <f>IF(ubezpieczenia5[[#This Row],[WIEK]]&lt;=30,1,0)+IF(ubezpieczenia5[[#This Row],[WIEK]]&gt;=31,2,0)*IF(ubezpieczenia5[[#This Row],[WIEK]]&lt;=45,1,0)+IF(ubezpieczenia5[[#This Row],[WIEK]]&gt;=46,3,0)</f>
        <v>3</v>
      </c>
      <c r="G6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6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70" spans="1:8" x14ac:dyDescent="0.25">
      <c r="A70" s="1" t="s">
        <v>118</v>
      </c>
      <c r="B70" s="1" t="s">
        <v>20</v>
      </c>
      <c r="C70" s="2">
        <v>25415</v>
      </c>
      <c r="D70" s="1" t="s">
        <v>12</v>
      </c>
      <c r="E70" s="1">
        <f>2016-YEAR(ubezpieczenia5[[#This Row],[Data_urodz]])</f>
        <v>47</v>
      </c>
      <c r="F70" s="1">
        <f>IF(ubezpieczenia5[[#This Row],[WIEK]]&lt;=30,1,0)+IF(ubezpieczenia5[[#This Row],[WIEK]]&gt;=31,2,0)*IF(ubezpieczenia5[[#This Row],[WIEK]]&lt;=45,1,0)+IF(ubezpieczenia5[[#This Row],[WIEK]]&gt;=46,3,0)</f>
        <v>3</v>
      </c>
      <c r="G7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7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71" spans="1:8" x14ac:dyDescent="0.25">
      <c r="A71" s="1" t="s">
        <v>119</v>
      </c>
      <c r="B71" s="1" t="s">
        <v>47</v>
      </c>
      <c r="C71" s="2">
        <v>19048</v>
      </c>
      <c r="D71" s="1" t="s">
        <v>9</v>
      </c>
      <c r="E71" s="1">
        <f>2016-YEAR(ubezpieczenia5[[#This Row],[Data_urodz]])</f>
        <v>64</v>
      </c>
      <c r="F71" s="1">
        <f>IF(ubezpieczenia5[[#This Row],[WIEK]]&lt;=30,1,0)+IF(ubezpieczenia5[[#This Row],[WIEK]]&gt;=31,2,0)*IF(ubezpieczenia5[[#This Row],[WIEK]]&lt;=45,1,0)+IF(ubezpieczenia5[[#This Row],[WIEK]]&gt;=46,3,0)</f>
        <v>3</v>
      </c>
      <c r="G7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7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72" spans="1:8" x14ac:dyDescent="0.25">
      <c r="A72" s="1" t="s">
        <v>120</v>
      </c>
      <c r="B72" s="1" t="s">
        <v>121</v>
      </c>
      <c r="C72" s="2">
        <v>18811</v>
      </c>
      <c r="D72" s="1" t="s">
        <v>12</v>
      </c>
      <c r="E72" s="1">
        <f>2016-YEAR(ubezpieczenia5[[#This Row],[Data_urodz]])</f>
        <v>65</v>
      </c>
      <c r="F72" s="1">
        <f>IF(ubezpieczenia5[[#This Row],[WIEK]]&lt;=30,1,0)+IF(ubezpieczenia5[[#This Row],[WIEK]]&gt;=31,2,0)*IF(ubezpieczenia5[[#This Row],[WIEK]]&lt;=45,1,0)+IF(ubezpieczenia5[[#This Row],[WIEK]]&gt;=46,3,0)</f>
        <v>3</v>
      </c>
      <c r="G7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7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73" spans="1:8" x14ac:dyDescent="0.25">
      <c r="A73" s="1" t="s">
        <v>122</v>
      </c>
      <c r="B73" s="1" t="s">
        <v>123</v>
      </c>
      <c r="C73" s="2">
        <v>17072</v>
      </c>
      <c r="D73" s="1" t="s">
        <v>40</v>
      </c>
      <c r="E73" s="1">
        <f>2016-YEAR(ubezpieczenia5[[#This Row],[Data_urodz]])</f>
        <v>70</v>
      </c>
      <c r="F73" s="1">
        <f>IF(ubezpieczenia5[[#This Row],[WIEK]]&lt;=30,1,0)+IF(ubezpieczenia5[[#This Row],[WIEK]]&gt;=31,2,0)*IF(ubezpieczenia5[[#This Row],[WIEK]]&lt;=45,1,0)+IF(ubezpieczenia5[[#This Row],[WIEK]]&gt;=46,3,0)</f>
        <v>3</v>
      </c>
      <c r="G7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7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74" spans="1:8" x14ac:dyDescent="0.25">
      <c r="A74" s="1" t="s">
        <v>124</v>
      </c>
      <c r="B74" s="1" t="s">
        <v>121</v>
      </c>
      <c r="C74" s="2">
        <v>33277</v>
      </c>
      <c r="D74" s="1" t="s">
        <v>6</v>
      </c>
      <c r="E74" s="1">
        <f>2016-YEAR(ubezpieczenia5[[#This Row],[Data_urodz]])</f>
        <v>25</v>
      </c>
      <c r="F74" s="1">
        <f>IF(ubezpieczenia5[[#This Row],[WIEK]]&lt;=30,1,0)+IF(ubezpieczenia5[[#This Row],[WIEK]]&gt;=31,2,0)*IF(ubezpieczenia5[[#This Row],[WIEK]]&lt;=45,1,0)+IF(ubezpieczenia5[[#This Row],[WIEK]]&gt;=46,3,0)</f>
        <v>1</v>
      </c>
      <c r="G7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7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75" spans="1:8" x14ac:dyDescent="0.25">
      <c r="A75" s="1" t="s">
        <v>125</v>
      </c>
      <c r="B75" s="1" t="s">
        <v>79</v>
      </c>
      <c r="C75" s="2">
        <v>16987</v>
      </c>
      <c r="D75" s="1" t="s">
        <v>6</v>
      </c>
      <c r="E75" s="1">
        <f>2016-YEAR(ubezpieczenia5[[#This Row],[Data_urodz]])</f>
        <v>70</v>
      </c>
      <c r="F75" s="1">
        <f>IF(ubezpieczenia5[[#This Row],[WIEK]]&lt;=30,1,0)+IF(ubezpieczenia5[[#This Row],[WIEK]]&gt;=31,2,0)*IF(ubezpieczenia5[[#This Row],[WIEK]]&lt;=45,1,0)+IF(ubezpieczenia5[[#This Row],[WIEK]]&gt;=46,3,0)</f>
        <v>3</v>
      </c>
      <c r="G7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7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76" spans="1:8" x14ac:dyDescent="0.25">
      <c r="A76" s="1" t="s">
        <v>126</v>
      </c>
      <c r="B76" s="1" t="s">
        <v>127</v>
      </c>
      <c r="C76" s="2">
        <v>33408</v>
      </c>
      <c r="D76" s="1" t="s">
        <v>40</v>
      </c>
      <c r="E76" s="1">
        <f>2016-YEAR(ubezpieczenia5[[#This Row],[Data_urodz]])</f>
        <v>25</v>
      </c>
      <c r="F76" s="1">
        <f>IF(ubezpieczenia5[[#This Row],[WIEK]]&lt;=30,1,0)+IF(ubezpieczenia5[[#This Row],[WIEK]]&gt;=31,2,0)*IF(ubezpieczenia5[[#This Row],[WIEK]]&lt;=45,1,0)+IF(ubezpieczenia5[[#This Row],[WIEK]]&gt;=46,3,0)</f>
        <v>1</v>
      </c>
      <c r="G7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7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77" spans="1:8" x14ac:dyDescent="0.25">
      <c r="A77" s="1" t="s">
        <v>110</v>
      </c>
      <c r="B77" s="1" t="s">
        <v>79</v>
      </c>
      <c r="C77" s="2">
        <v>25070</v>
      </c>
      <c r="D77" s="1" t="s">
        <v>6</v>
      </c>
      <c r="E77" s="1">
        <f>2016-YEAR(ubezpieczenia5[[#This Row],[Data_urodz]])</f>
        <v>48</v>
      </c>
      <c r="F77" s="1">
        <f>IF(ubezpieczenia5[[#This Row],[WIEK]]&lt;=30,1,0)+IF(ubezpieczenia5[[#This Row],[WIEK]]&gt;=31,2,0)*IF(ubezpieczenia5[[#This Row],[WIEK]]&lt;=45,1,0)+IF(ubezpieczenia5[[#This Row],[WIEK]]&gt;=46,3,0)</f>
        <v>3</v>
      </c>
      <c r="G7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7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78" spans="1:8" x14ac:dyDescent="0.25">
      <c r="A78" s="1" t="s">
        <v>128</v>
      </c>
      <c r="B78" s="1" t="s">
        <v>129</v>
      </c>
      <c r="C78" s="2">
        <v>34100</v>
      </c>
      <c r="D78" s="1" t="s">
        <v>40</v>
      </c>
      <c r="E78" s="1">
        <f>2016-YEAR(ubezpieczenia5[[#This Row],[Data_urodz]])</f>
        <v>23</v>
      </c>
      <c r="F78" s="1">
        <f>IF(ubezpieczenia5[[#This Row],[WIEK]]&lt;=30,1,0)+IF(ubezpieczenia5[[#This Row],[WIEK]]&gt;=31,2,0)*IF(ubezpieczenia5[[#This Row],[WIEK]]&lt;=45,1,0)+IF(ubezpieczenia5[[#This Row],[WIEK]]&gt;=46,3,0)</f>
        <v>1</v>
      </c>
      <c r="G7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7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79" spans="1:8" x14ac:dyDescent="0.25">
      <c r="A79" s="1" t="s">
        <v>83</v>
      </c>
      <c r="B79" s="1" t="s">
        <v>52</v>
      </c>
      <c r="C79" s="2">
        <v>19522</v>
      </c>
      <c r="D79" s="1" t="s">
        <v>9</v>
      </c>
      <c r="E79" s="1">
        <f>2016-YEAR(ubezpieczenia5[[#This Row],[Data_urodz]])</f>
        <v>63</v>
      </c>
      <c r="F79" s="1">
        <f>IF(ubezpieczenia5[[#This Row],[WIEK]]&lt;=30,1,0)+IF(ubezpieczenia5[[#This Row],[WIEK]]&gt;=31,2,0)*IF(ubezpieczenia5[[#This Row],[WIEK]]&lt;=45,1,0)+IF(ubezpieczenia5[[#This Row],[WIEK]]&gt;=46,3,0)</f>
        <v>3</v>
      </c>
      <c r="G7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7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80" spans="1:8" x14ac:dyDescent="0.25">
      <c r="A80" s="1" t="s">
        <v>130</v>
      </c>
      <c r="B80" s="1" t="s">
        <v>131</v>
      </c>
      <c r="C80" s="2">
        <v>27284</v>
      </c>
      <c r="D80" s="1" t="s">
        <v>9</v>
      </c>
      <c r="E80" s="1">
        <f>2016-YEAR(ubezpieczenia5[[#This Row],[Data_urodz]])</f>
        <v>42</v>
      </c>
      <c r="F80" s="1">
        <f>IF(ubezpieczenia5[[#This Row],[WIEK]]&lt;=30,1,0)+IF(ubezpieczenia5[[#This Row],[WIEK]]&gt;=31,2,0)*IF(ubezpieczenia5[[#This Row],[WIEK]]&lt;=45,1,0)+IF(ubezpieczenia5[[#This Row],[WIEK]]&gt;=46,3,0)</f>
        <v>2</v>
      </c>
      <c r="G8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8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81" spans="1:8" x14ac:dyDescent="0.25">
      <c r="A81" s="1" t="s">
        <v>132</v>
      </c>
      <c r="B81" s="1" t="s">
        <v>8</v>
      </c>
      <c r="C81" s="2">
        <v>27347</v>
      </c>
      <c r="D81" s="1" t="s">
        <v>12</v>
      </c>
      <c r="E81" s="1">
        <f>2016-YEAR(ubezpieczenia5[[#This Row],[Data_urodz]])</f>
        <v>42</v>
      </c>
      <c r="F81" s="1">
        <f>IF(ubezpieczenia5[[#This Row],[WIEK]]&lt;=30,1,0)+IF(ubezpieczenia5[[#This Row],[WIEK]]&gt;=31,2,0)*IF(ubezpieczenia5[[#This Row],[WIEK]]&lt;=45,1,0)+IF(ubezpieczenia5[[#This Row],[WIEK]]&gt;=46,3,0)</f>
        <v>2</v>
      </c>
      <c r="G8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8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82" spans="1:8" x14ac:dyDescent="0.25">
      <c r="A82" s="1" t="s">
        <v>133</v>
      </c>
      <c r="B82" s="1" t="s">
        <v>134</v>
      </c>
      <c r="C82" s="2">
        <v>20618</v>
      </c>
      <c r="D82" s="1" t="s">
        <v>12</v>
      </c>
      <c r="E82" s="1">
        <f>2016-YEAR(ubezpieczenia5[[#This Row],[Data_urodz]])</f>
        <v>60</v>
      </c>
      <c r="F82" s="1">
        <f>IF(ubezpieczenia5[[#This Row],[WIEK]]&lt;=30,1,0)+IF(ubezpieczenia5[[#This Row],[WIEK]]&gt;=31,2,0)*IF(ubezpieczenia5[[#This Row],[WIEK]]&lt;=45,1,0)+IF(ubezpieczenia5[[#This Row],[WIEK]]&gt;=46,3,0)</f>
        <v>3</v>
      </c>
      <c r="G8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8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83" spans="1:8" x14ac:dyDescent="0.25">
      <c r="A83" s="1" t="s">
        <v>135</v>
      </c>
      <c r="B83" s="1" t="s">
        <v>54</v>
      </c>
      <c r="C83" s="2">
        <v>19256</v>
      </c>
      <c r="D83" s="1" t="s">
        <v>12</v>
      </c>
      <c r="E83" s="1">
        <f>2016-YEAR(ubezpieczenia5[[#This Row],[Data_urodz]])</f>
        <v>64</v>
      </c>
      <c r="F83" s="1">
        <f>IF(ubezpieczenia5[[#This Row],[WIEK]]&lt;=30,1,0)+IF(ubezpieczenia5[[#This Row],[WIEK]]&gt;=31,2,0)*IF(ubezpieczenia5[[#This Row],[WIEK]]&lt;=45,1,0)+IF(ubezpieczenia5[[#This Row],[WIEK]]&gt;=46,3,0)</f>
        <v>3</v>
      </c>
      <c r="G8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8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84" spans="1:8" x14ac:dyDescent="0.25">
      <c r="A84" s="1" t="s">
        <v>136</v>
      </c>
      <c r="B84" s="1" t="s">
        <v>137</v>
      </c>
      <c r="C84" s="2">
        <v>21898</v>
      </c>
      <c r="D84" s="1" t="s">
        <v>12</v>
      </c>
      <c r="E84" s="1">
        <f>2016-YEAR(ubezpieczenia5[[#This Row],[Data_urodz]])</f>
        <v>57</v>
      </c>
      <c r="F84" s="1">
        <f>IF(ubezpieczenia5[[#This Row],[WIEK]]&lt;=30,1,0)+IF(ubezpieczenia5[[#This Row],[WIEK]]&gt;=31,2,0)*IF(ubezpieczenia5[[#This Row],[WIEK]]&lt;=45,1,0)+IF(ubezpieczenia5[[#This Row],[WIEK]]&gt;=46,3,0)</f>
        <v>3</v>
      </c>
      <c r="G8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8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85" spans="1:8" x14ac:dyDescent="0.25">
      <c r="A85" s="1" t="s">
        <v>138</v>
      </c>
      <c r="B85" s="1" t="s">
        <v>139</v>
      </c>
      <c r="C85" s="2">
        <v>16873</v>
      </c>
      <c r="D85" s="1" t="s">
        <v>12</v>
      </c>
      <c r="E85" s="1">
        <f>2016-YEAR(ubezpieczenia5[[#This Row],[Data_urodz]])</f>
        <v>70</v>
      </c>
      <c r="F85" s="1">
        <f>IF(ubezpieczenia5[[#This Row],[WIEK]]&lt;=30,1,0)+IF(ubezpieczenia5[[#This Row],[WIEK]]&gt;=31,2,0)*IF(ubezpieczenia5[[#This Row],[WIEK]]&lt;=45,1,0)+IF(ubezpieczenia5[[#This Row],[WIEK]]&gt;=46,3,0)</f>
        <v>3</v>
      </c>
      <c r="G8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8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86" spans="1:8" x14ac:dyDescent="0.25">
      <c r="A86" s="1" t="s">
        <v>140</v>
      </c>
      <c r="B86" s="1" t="s">
        <v>141</v>
      </c>
      <c r="C86" s="2">
        <v>34893</v>
      </c>
      <c r="D86" s="1" t="s">
        <v>6</v>
      </c>
      <c r="E86" s="1">
        <f>2016-YEAR(ubezpieczenia5[[#This Row],[Data_urodz]])</f>
        <v>21</v>
      </c>
      <c r="F86" s="1">
        <f>IF(ubezpieczenia5[[#This Row],[WIEK]]&lt;=30,1,0)+IF(ubezpieczenia5[[#This Row],[WIEK]]&gt;=31,2,0)*IF(ubezpieczenia5[[#This Row],[WIEK]]&lt;=45,1,0)+IF(ubezpieczenia5[[#This Row],[WIEK]]&gt;=46,3,0)</f>
        <v>1</v>
      </c>
      <c r="G8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8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87" spans="1:8" x14ac:dyDescent="0.25">
      <c r="A87" s="1" t="s">
        <v>142</v>
      </c>
      <c r="B87" s="1" t="s">
        <v>143</v>
      </c>
      <c r="C87" s="2">
        <v>16028</v>
      </c>
      <c r="D87" s="1" t="s">
        <v>12</v>
      </c>
      <c r="E87" s="1">
        <f>2016-YEAR(ubezpieczenia5[[#This Row],[Data_urodz]])</f>
        <v>73</v>
      </c>
      <c r="F87" s="1">
        <f>IF(ubezpieczenia5[[#This Row],[WIEK]]&lt;=30,1,0)+IF(ubezpieczenia5[[#This Row],[WIEK]]&gt;=31,2,0)*IF(ubezpieczenia5[[#This Row],[WIEK]]&lt;=45,1,0)+IF(ubezpieczenia5[[#This Row],[WIEK]]&gt;=46,3,0)</f>
        <v>3</v>
      </c>
      <c r="G8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8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88" spans="1:8" x14ac:dyDescent="0.25">
      <c r="A88" s="1" t="s">
        <v>144</v>
      </c>
      <c r="B88" s="1" t="s">
        <v>54</v>
      </c>
      <c r="C88" s="2">
        <v>33446</v>
      </c>
      <c r="D88" s="1" t="s">
        <v>6</v>
      </c>
      <c r="E88" s="1">
        <f>2016-YEAR(ubezpieczenia5[[#This Row],[Data_urodz]])</f>
        <v>25</v>
      </c>
      <c r="F88" s="1">
        <f>IF(ubezpieczenia5[[#This Row],[WIEK]]&lt;=30,1,0)+IF(ubezpieczenia5[[#This Row],[WIEK]]&gt;=31,2,0)*IF(ubezpieczenia5[[#This Row],[WIEK]]&lt;=45,1,0)+IF(ubezpieczenia5[[#This Row],[WIEK]]&gt;=46,3,0)</f>
        <v>1</v>
      </c>
      <c r="G8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8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89" spans="1:8" x14ac:dyDescent="0.25">
      <c r="A89" s="1" t="s">
        <v>145</v>
      </c>
      <c r="B89" s="1" t="s">
        <v>146</v>
      </c>
      <c r="C89" s="2">
        <v>18892</v>
      </c>
      <c r="D89" s="1" t="s">
        <v>6</v>
      </c>
      <c r="E89" s="1">
        <f>2016-YEAR(ubezpieczenia5[[#This Row],[Data_urodz]])</f>
        <v>65</v>
      </c>
      <c r="F89" s="1">
        <f>IF(ubezpieczenia5[[#This Row],[WIEK]]&lt;=30,1,0)+IF(ubezpieczenia5[[#This Row],[WIEK]]&gt;=31,2,0)*IF(ubezpieczenia5[[#This Row],[WIEK]]&lt;=45,1,0)+IF(ubezpieczenia5[[#This Row],[WIEK]]&gt;=46,3,0)</f>
        <v>3</v>
      </c>
      <c r="G8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8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90" spans="1:8" x14ac:dyDescent="0.25">
      <c r="A90" s="1" t="s">
        <v>147</v>
      </c>
      <c r="B90" s="1" t="s">
        <v>102</v>
      </c>
      <c r="C90" s="2">
        <v>32219</v>
      </c>
      <c r="D90" s="1" t="s">
        <v>12</v>
      </c>
      <c r="E90" s="1">
        <f>2016-YEAR(ubezpieczenia5[[#This Row],[Data_urodz]])</f>
        <v>28</v>
      </c>
      <c r="F90" s="1">
        <f>IF(ubezpieczenia5[[#This Row],[WIEK]]&lt;=30,1,0)+IF(ubezpieczenia5[[#This Row],[WIEK]]&gt;=31,2,0)*IF(ubezpieczenia5[[#This Row],[WIEK]]&lt;=45,1,0)+IF(ubezpieczenia5[[#This Row],[WIEK]]&gt;=46,3,0)</f>
        <v>1</v>
      </c>
      <c r="G9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9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91" spans="1:8" x14ac:dyDescent="0.25">
      <c r="A91" s="1" t="s">
        <v>148</v>
      </c>
      <c r="B91" s="1" t="s">
        <v>149</v>
      </c>
      <c r="C91" s="2">
        <v>31771</v>
      </c>
      <c r="D91" s="1" t="s">
        <v>9</v>
      </c>
      <c r="E91" s="1">
        <f>2016-YEAR(ubezpieczenia5[[#This Row],[Data_urodz]])</f>
        <v>30</v>
      </c>
      <c r="F91" s="1">
        <f>IF(ubezpieczenia5[[#This Row],[WIEK]]&lt;=30,1,0)+IF(ubezpieczenia5[[#This Row],[WIEK]]&gt;=31,2,0)*IF(ubezpieczenia5[[#This Row],[WIEK]]&lt;=45,1,0)+IF(ubezpieczenia5[[#This Row],[WIEK]]&gt;=46,3,0)</f>
        <v>1</v>
      </c>
      <c r="G9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9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92" spans="1:8" x14ac:dyDescent="0.25">
      <c r="A92" s="1" t="s">
        <v>51</v>
      </c>
      <c r="B92" s="1" t="s">
        <v>150</v>
      </c>
      <c r="C92" s="2">
        <v>30633</v>
      </c>
      <c r="D92" s="1" t="s">
        <v>40</v>
      </c>
      <c r="E92" s="1">
        <f>2016-YEAR(ubezpieczenia5[[#This Row],[Data_urodz]])</f>
        <v>33</v>
      </c>
      <c r="F92" s="1">
        <f>IF(ubezpieczenia5[[#This Row],[WIEK]]&lt;=30,1,0)+IF(ubezpieczenia5[[#This Row],[WIEK]]&gt;=31,2,0)*IF(ubezpieczenia5[[#This Row],[WIEK]]&lt;=45,1,0)+IF(ubezpieczenia5[[#This Row],[WIEK]]&gt;=46,3,0)</f>
        <v>2</v>
      </c>
      <c r="G9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9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93" spans="1:8" x14ac:dyDescent="0.25">
      <c r="A93" s="1" t="s">
        <v>151</v>
      </c>
      <c r="B93" s="1" t="s">
        <v>152</v>
      </c>
      <c r="C93" s="2">
        <v>34177</v>
      </c>
      <c r="D93" s="1" t="s">
        <v>40</v>
      </c>
      <c r="E93" s="1">
        <f>2016-YEAR(ubezpieczenia5[[#This Row],[Data_urodz]])</f>
        <v>23</v>
      </c>
      <c r="F93" s="1">
        <f>IF(ubezpieczenia5[[#This Row],[WIEK]]&lt;=30,1,0)+IF(ubezpieczenia5[[#This Row],[WIEK]]&gt;=31,2,0)*IF(ubezpieczenia5[[#This Row],[WIEK]]&lt;=45,1,0)+IF(ubezpieczenia5[[#This Row],[WIEK]]&gt;=46,3,0)</f>
        <v>1</v>
      </c>
      <c r="G9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9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94" spans="1:8" x14ac:dyDescent="0.25">
      <c r="A94" s="1" t="s">
        <v>153</v>
      </c>
      <c r="B94" s="1" t="s">
        <v>137</v>
      </c>
      <c r="C94" s="2">
        <v>33281</v>
      </c>
      <c r="D94" s="1" t="s">
        <v>12</v>
      </c>
      <c r="E94" s="1">
        <f>2016-YEAR(ubezpieczenia5[[#This Row],[Data_urodz]])</f>
        <v>25</v>
      </c>
      <c r="F94" s="1">
        <f>IF(ubezpieczenia5[[#This Row],[WIEK]]&lt;=30,1,0)+IF(ubezpieczenia5[[#This Row],[WIEK]]&gt;=31,2,0)*IF(ubezpieczenia5[[#This Row],[WIEK]]&lt;=45,1,0)+IF(ubezpieczenia5[[#This Row],[WIEK]]&gt;=46,3,0)</f>
        <v>1</v>
      </c>
      <c r="G9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9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95" spans="1:8" x14ac:dyDescent="0.25">
      <c r="A95" s="1" t="s">
        <v>75</v>
      </c>
      <c r="B95" s="1" t="s">
        <v>154</v>
      </c>
      <c r="C95" s="2">
        <v>21897</v>
      </c>
      <c r="D95" s="1" t="s">
        <v>12</v>
      </c>
      <c r="E95" s="1">
        <f>2016-YEAR(ubezpieczenia5[[#This Row],[Data_urodz]])</f>
        <v>57</v>
      </c>
      <c r="F95" s="1">
        <f>IF(ubezpieczenia5[[#This Row],[WIEK]]&lt;=30,1,0)+IF(ubezpieczenia5[[#This Row],[WIEK]]&gt;=31,2,0)*IF(ubezpieczenia5[[#This Row],[WIEK]]&lt;=45,1,0)+IF(ubezpieczenia5[[#This Row],[WIEK]]&gt;=46,3,0)</f>
        <v>3</v>
      </c>
      <c r="G9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9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96" spans="1:8" x14ac:dyDescent="0.25">
      <c r="A96" s="1" t="s">
        <v>155</v>
      </c>
      <c r="B96" s="1" t="s">
        <v>37</v>
      </c>
      <c r="C96" s="2">
        <v>18604</v>
      </c>
      <c r="D96" s="1" t="s">
        <v>40</v>
      </c>
      <c r="E96" s="1">
        <f>2016-YEAR(ubezpieczenia5[[#This Row],[Data_urodz]])</f>
        <v>66</v>
      </c>
      <c r="F96" s="1">
        <f>IF(ubezpieczenia5[[#This Row],[WIEK]]&lt;=30,1,0)+IF(ubezpieczenia5[[#This Row],[WIEK]]&gt;=31,2,0)*IF(ubezpieczenia5[[#This Row],[WIEK]]&lt;=45,1,0)+IF(ubezpieczenia5[[#This Row],[WIEK]]&gt;=46,3,0)</f>
        <v>3</v>
      </c>
      <c r="G9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9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97" spans="1:8" x14ac:dyDescent="0.25">
      <c r="A97" s="1" t="s">
        <v>156</v>
      </c>
      <c r="B97" s="1" t="s">
        <v>157</v>
      </c>
      <c r="C97" s="2">
        <v>18910</v>
      </c>
      <c r="D97" s="1" t="s">
        <v>12</v>
      </c>
      <c r="E97" s="1">
        <f>2016-YEAR(ubezpieczenia5[[#This Row],[Data_urodz]])</f>
        <v>65</v>
      </c>
      <c r="F97" s="1">
        <f>IF(ubezpieczenia5[[#This Row],[WIEK]]&lt;=30,1,0)+IF(ubezpieczenia5[[#This Row],[WIEK]]&gt;=31,2,0)*IF(ubezpieczenia5[[#This Row],[WIEK]]&lt;=45,1,0)+IF(ubezpieczenia5[[#This Row],[WIEK]]&gt;=46,3,0)</f>
        <v>3</v>
      </c>
      <c r="G9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9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98" spans="1:8" x14ac:dyDescent="0.25">
      <c r="A98" s="1" t="s">
        <v>158</v>
      </c>
      <c r="B98" s="1" t="s">
        <v>47</v>
      </c>
      <c r="C98" s="2">
        <v>17056</v>
      </c>
      <c r="D98" s="1" t="s">
        <v>9</v>
      </c>
      <c r="E98" s="1">
        <f>2016-YEAR(ubezpieczenia5[[#This Row],[Data_urodz]])</f>
        <v>70</v>
      </c>
      <c r="F98" s="1">
        <f>IF(ubezpieczenia5[[#This Row],[WIEK]]&lt;=30,1,0)+IF(ubezpieczenia5[[#This Row],[WIEK]]&gt;=31,2,0)*IF(ubezpieczenia5[[#This Row],[WIEK]]&lt;=45,1,0)+IF(ubezpieczenia5[[#This Row],[WIEK]]&gt;=46,3,0)</f>
        <v>3</v>
      </c>
      <c r="G9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9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99" spans="1:8" x14ac:dyDescent="0.25">
      <c r="A99" s="1" t="s">
        <v>159</v>
      </c>
      <c r="B99" s="1" t="s">
        <v>160</v>
      </c>
      <c r="C99" s="2">
        <v>22619</v>
      </c>
      <c r="D99" s="1" t="s">
        <v>9</v>
      </c>
      <c r="E99" s="1">
        <f>2016-YEAR(ubezpieczenia5[[#This Row],[Data_urodz]])</f>
        <v>55</v>
      </c>
      <c r="F99" s="1">
        <f>IF(ubezpieczenia5[[#This Row],[WIEK]]&lt;=30,1,0)+IF(ubezpieczenia5[[#This Row],[WIEK]]&gt;=31,2,0)*IF(ubezpieczenia5[[#This Row],[WIEK]]&lt;=45,1,0)+IF(ubezpieczenia5[[#This Row],[WIEK]]&gt;=46,3,0)</f>
        <v>3</v>
      </c>
      <c r="G9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9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00" spans="1:8" x14ac:dyDescent="0.25">
      <c r="A100" s="1" t="s">
        <v>161</v>
      </c>
      <c r="B100" s="1" t="s">
        <v>37</v>
      </c>
      <c r="C100" s="2">
        <v>19740</v>
      </c>
      <c r="D100" s="1" t="s">
        <v>12</v>
      </c>
      <c r="E100" s="1">
        <f>2016-YEAR(ubezpieczenia5[[#This Row],[Data_urodz]])</f>
        <v>62</v>
      </c>
      <c r="F100" s="1">
        <f>IF(ubezpieczenia5[[#This Row],[WIEK]]&lt;=30,1,0)+IF(ubezpieczenia5[[#This Row],[WIEK]]&gt;=31,2,0)*IF(ubezpieczenia5[[#This Row],[WIEK]]&lt;=45,1,0)+IF(ubezpieczenia5[[#This Row],[WIEK]]&gt;=46,3,0)</f>
        <v>3</v>
      </c>
      <c r="G10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0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101" spans="1:8" x14ac:dyDescent="0.25">
      <c r="A101" s="1" t="s">
        <v>162</v>
      </c>
      <c r="B101" s="1" t="s">
        <v>131</v>
      </c>
      <c r="C101" s="2">
        <v>24222</v>
      </c>
      <c r="D101" s="1" t="s">
        <v>6</v>
      </c>
      <c r="E101" s="1">
        <f>2016-YEAR(ubezpieczenia5[[#This Row],[Data_urodz]])</f>
        <v>50</v>
      </c>
      <c r="F101" s="1">
        <f>IF(ubezpieczenia5[[#This Row],[WIEK]]&lt;=30,1,0)+IF(ubezpieczenia5[[#This Row],[WIEK]]&gt;=31,2,0)*IF(ubezpieczenia5[[#This Row],[WIEK]]&lt;=45,1,0)+IF(ubezpieczenia5[[#This Row],[WIEK]]&gt;=46,3,0)</f>
        <v>3</v>
      </c>
      <c r="G10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0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102" spans="1:8" x14ac:dyDescent="0.25">
      <c r="A102" s="1" t="s">
        <v>163</v>
      </c>
      <c r="B102" s="1" t="s">
        <v>37</v>
      </c>
      <c r="C102" s="2">
        <v>17196</v>
      </c>
      <c r="D102" s="1" t="s">
        <v>40</v>
      </c>
      <c r="E102" s="1">
        <f>2016-YEAR(ubezpieczenia5[[#This Row],[Data_urodz]])</f>
        <v>69</v>
      </c>
      <c r="F102" s="1">
        <f>IF(ubezpieczenia5[[#This Row],[WIEK]]&lt;=30,1,0)+IF(ubezpieczenia5[[#This Row],[WIEK]]&gt;=31,2,0)*IF(ubezpieczenia5[[#This Row],[WIEK]]&lt;=45,1,0)+IF(ubezpieczenia5[[#This Row],[WIEK]]&gt;=46,3,0)</f>
        <v>3</v>
      </c>
      <c r="G10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0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103" spans="1:8" x14ac:dyDescent="0.25">
      <c r="A103" s="1" t="s">
        <v>164</v>
      </c>
      <c r="B103" s="1" t="s">
        <v>52</v>
      </c>
      <c r="C103" s="2">
        <v>32013</v>
      </c>
      <c r="D103" s="1" t="s">
        <v>12</v>
      </c>
      <c r="E103" s="1">
        <f>2016-YEAR(ubezpieczenia5[[#This Row],[Data_urodz]])</f>
        <v>29</v>
      </c>
      <c r="F103" s="1">
        <f>IF(ubezpieczenia5[[#This Row],[WIEK]]&lt;=30,1,0)+IF(ubezpieczenia5[[#This Row],[WIEK]]&gt;=31,2,0)*IF(ubezpieczenia5[[#This Row],[WIEK]]&lt;=45,1,0)+IF(ubezpieczenia5[[#This Row],[WIEK]]&gt;=46,3,0)</f>
        <v>1</v>
      </c>
      <c r="G10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0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104" spans="1:8" x14ac:dyDescent="0.25">
      <c r="A104" s="1" t="s">
        <v>163</v>
      </c>
      <c r="B104" s="1" t="s">
        <v>39</v>
      </c>
      <c r="C104" s="2">
        <v>23679</v>
      </c>
      <c r="D104" s="1" t="s">
        <v>12</v>
      </c>
      <c r="E104" s="1">
        <f>2016-YEAR(ubezpieczenia5[[#This Row],[Data_urodz]])</f>
        <v>52</v>
      </c>
      <c r="F104" s="1">
        <f>IF(ubezpieczenia5[[#This Row],[WIEK]]&lt;=30,1,0)+IF(ubezpieczenia5[[#This Row],[WIEK]]&gt;=31,2,0)*IF(ubezpieczenia5[[#This Row],[WIEK]]&lt;=45,1,0)+IF(ubezpieczenia5[[#This Row],[WIEK]]&gt;=46,3,0)</f>
        <v>3</v>
      </c>
      <c r="G10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0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105" spans="1:8" x14ac:dyDescent="0.25">
      <c r="A105" s="1" t="s">
        <v>75</v>
      </c>
      <c r="B105" s="1" t="s">
        <v>165</v>
      </c>
      <c r="C105" s="2">
        <v>26239</v>
      </c>
      <c r="D105" s="1" t="s">
        <v>12</v>
      </c>
      <c r="E105" s="1">
        <f>2016-YEAR(ubezpieczenia5[[#This Row],[Data_urodz]])</f>
        <v>45</v>
      </c>
      <c r="F105" s="1">
        <f>IF(ubezpieczenia5[[#This Row],[WIEK]]&lt;=30,1,0)+IF(ubezpieczenia5[[#This Row],[WIEK]]&gt;=31,2,0)*IF(ubezpieczenia5[[#This Row],[WIEK]]&lt;=45,1,0)+IF(ubezpieczenia5[[#This Row],[WIEK]]&gt;=46,3,0)</f>
        <v>2</v>
      </c>
      <c r="G10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0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106" spans="1:8" x14ac:dyDescent="0.25">
      <c r="A106" s="1" t="s">
        <v>166</v>
      </c>
      <c r="B106" s="1" t="s">
        <v>167</v>
      </c>
      <c r="C106" s="2">
        <v>30774</v>
      </c>
      <c r="D106" s="1" t="s">
        <v>6</v>
      </c>
      <c r="E106" s="1">
        <f>2016-YEAR(ubezpieczenia5[[#This Row],[Data_urodz]])</f>
        <v>32</v>
      </c>
      <c r="F106" s="1">
        <f>IF(ubezpieczenia5[[#This Row],[WIEK]]&lt;=30,1,0)+IF(ubezpieczenia5[[#This Row],[WIEK]]&gt;=31,2,0)*IF(ubezpieczenia5[[#This Row],[WIEK]]&lt;=45,1,0)+IF(ubezpieczenia5[[#This Row],[WIEK]]&gt;=46,3,0)</f>
        <v>2</v>
      </c>
      <c r="G10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10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07" spans="1:8" x14ac:dyDescent="0.25">
      <c r="A107" s="1" t="s">
        <v>168</v>
      </c>
      <c r="B107" s="1" t="s">
        <v>169</v>
      </c>
      <c r="C107" s="2">
        <v>25818</v>
      </c>
      <c r="D107" s="1" t="s">
        <v>6</v>
      </c>
      <c r="E107" s="1">
        <f>2016-YEAR(ubezpieczenia5[[#This Row],[Data_urodz]])</f>
        <v>46</v>
      </c>
      <c r="F107" s="1">
        <f>IF(ubezpieczenia5[[#This Row],[WIEK]]&lt;=30,1,0)+IF(ubezpieczenia5[[#This Row],[WIEK]]&gt;=31,2,0)*IF(ubezpieczenia5[[#This Row],[WIEK]]&lt;=45,1,0)+IF(ubezpieczenia5[[#This Row],[WIEK]]&gt;=46,3,0)</f>
        <v>3</v>
      </c>
      <c r="G10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10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08" spans="1:8" x14ac:dyDescent="0.25">
      <c r="A108" s="1" t="s">
        <v>170</v>
      </c>
      <c r="B108" s="1" t="s">
        <v>171</v>
      </c>
      <c r="C108" s="2">
        <v>16529</v>
      </c>
      <c r="D108" s="1" t="s">
        <v>40</v>
      </c>
      <c r="E108" s="1">
        <f>2016-YEAR(ubezpieczenia5[[#This Row],[Data_urodz]])</f>
        <v>71</v>
      </c>
      <c r="F108" s="1">
        <f>IF(ubezpieczenia5[[#This Row],[WIEK]]&lt;=30,1,0)+IF(ubezpieczenia5[[#This Row],[WIEK]]&gt;=31,2,0)*IF(ubezpieczenia5[[#This Row],[WIEK]]&lt;=45,1,0)+IF(ubezpieczenia5[[#This Row],[WIEK]]&gt;=46,3,0)</f>
        <v>3</v>
      </c>
      <c r="G10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0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109" spans="1:8" x14ac:dyDescent="0.25">
      <c r="A109" s="1" t="s">
        <v>172</v>
      </c>
      <c r="B109" s="1" t="s">
        <v>5</v>
      </c>
      <c r="C109" s="2">
        <v>30530</v>
      </c>
      <c r="D109" s="1" t="s">
        <v>40</v>
      </c>
      <c r="E109" s="1">
        <f>2016-YEAR(ubezpieczenia5[[#This Row],[Data_urodz]])</f>
        <v>33</v>
      </c>
      <c r="F109" s="1">
        <f>IF(ubezpieczenia5[[#This Row],[WIEK]]&lt;=30,1,0)+IF(ubezpieczenia5[[#This Row],[WIEK]]&gt;=31,2,0)*IF(ubezpieczenia5[[#This Row],[WIEK]]&lt;=45,1,0)+IF(ubezpieczenia5[[#This Row],[WIEK]]&gt;=46,3,0)</f>
        <v>2</v>
      </c>
      <c r="G10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0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110" spans="1:8" x14ac:dyDescent="0.25">
      <c r="A110" s="1" t="s">
        <v>173</v>
      </c>
      <c r="B110" s="1" t="s">
        <v>77</v>
      </c>
      <c r="C110" s="2">
        <v>31601</v>
      </c>
      <c r="D110" s="1" t="s">
        <v>12</v>
      </c>
      <c r="E110" s="1">
        <f>2016-YEAR(ubezpieczenia5[[#This Row],[Data_urodz]])</f>
        <v>30</v>
      </c>
      <c r="F110" s="1">
        <f>IF(ubezpieczenia5[[#This Row],[WIEK]]&lt;=30,1,0)+IF(ubezpieczenia5[[#This Row],[WIEK]]&gt;=31,2,0)*IF(ubezpieczenia5[[#This Row],[WIEK]]&lt;=45,1,0)+IF(ubezpieczenia5[[#This Row],[WIEK]]&gt;=46,3,0)</f>
        <v>1</v>
      </c>
      <c r="G11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11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11" spans="1:8" x14ac:dyDescent="0.25">
      <c r="A111" s="1" t="s">
        <v>174</v>
      </c>
      <c r="B111" s="1" t="s">
        <v>157</v>
      </c>
      <c r="C111" s="2">
        <v>28427</v>
      </c>
      <c r="D111" s="1" t="s">
        <v>12</v>
      </c>
      <c r="E111" s="1">
        <f>2016-YEAR(ubezpieczenia5[[#This Row],[Data_urodz]])</f>
        <v>39</v>
      </c>
      <c r="F111" s="1">
        <f>IF(ubezpieczenia5[[#This Row],[WIEK]]&lt;=30,1,0)+IF(ubezpieczenia5[[#This Row],[WIEK]]&gt;=31,2,0)*IF(ubezpieczenia5[[#This Row],[WIEK]]&lt;=45,1,0)+IF(ubezpieczenia5[[#This Row],[WIEK]]&gt;=46,3,0)</f>
        <v>2</v>
      </c>
      <c r="G11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1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112" spans="1:8" x14ac:dyDescent="0.25">
      <c r="A112" s="1" t="s">
        <v>175</v>
      </c>
      <c r="B112" s="1" t="s">
        <v>176</v>
      </c>
      <c r="C112" s="2">
        <v>23139</v>
      </c>
      <c r="D112" s="1" t="s">
        <v>12</v>
      </c>
      <c r="E112" s="1">
        <f>2016-YEAR(ubezpieczenia5[[#This Row],[Data_urodz]])</f>
        <v>53</v>
      </c>
      <c r="F112" s="1">
        <f>IF(ubezpieczenia5[[#This Row],[WIEK]]&lt;=30,1,0)+IF(ubezpieczenia5[[#This Row],[WIEK]]&gt;=31,2,0)*IF(ubezpieczenia5[[#This Row],[WIEK]]&lt;=45,1,0)+IF(ubezpieczenia5[[#This Row],[WIEK]]&gt;=46,3,0)</f>
        <v>3</v>
      </c>
      <c r="G11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1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113" spans="1:8" x14ac:dyDescent="0.25">
      <c r="A113" s="1" t="s">
        <v>174</v>
      </c>
      <c r="B113" s="1" t="s">
        <v>177</v>
      </c>
      <c r="C113" s="2">
        <v>29861</v>
      </c>
      <c r="D113" s="1" t="s">
        <v>12</v>
      </c>
      <c r="E113" s="1">
        <f>2016-YEAR(ubezpieczenia5[[#This Row],[Data_urodz]])</f>
        <v>35</v>
      </c>
      <c r="F113" s="1">
        <f>IF(ubezpieczenia5[[#This Row],[WIEK]]&lt;=30,1,0)+IF(ubezpieczenia5[[#This Row],[WIEK]]&gt;=31,2,0)*IF(ubezpieczenia5[[#This Row],[WIEK]]&lt;=45,1,0)+IF(ubezpieczenia5[[#This Row],[WIEK]]&gt;=46,3,0)</f>
        <v>2</v>
      </c>
      <c r="G11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1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114" spans="1:8" x14ac:dyDescent="0.25">
      <c r="A114" s="1" t="s">
        <v>178</v>
      </c>
      <c r="B114" s="1" t="s">
        <v>179</v>
      </c>
      <c r="C114" s="2">
        <v>32545</v>
      </c>
      <c r="D114" s="1" t="s">
        <v>40</v>
      </c>
      <c r="E114" s="1">
        <f>2016-YEAR(ubezpieczenia5[[#This Row],[Data_urodz]])</f>
        <v>27</v>
      </c>
      <c r="F114" s="1">
        <f>IF(ubezpieczenia5[[#This Row],[WIEK]]&lt;=30,1,0)+IF(ubezpieczenia5[[#This Row],[WIEK]]&gt;=31,2,0)*IF(ubezpieczenia5[[#This Row],[WIEK]]&lt;=45,1,0)+IF(ubezpieczenia5[[#This Row],[WIEK]]&gt;=46,3,0)</f>
        <v>1</v>
      </c>
      <c r="G11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11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15" spans="1:8" x14ac:dyDescent="0.25">
      <c r="A115" s="1" t="s">
        <v>180</v>
      </c>
      <c r="B115" s="1" t="s">
        <v>94</v>
      </c>
      <c r="C115" s="2">
        <v>29361</v>
      </c>
      <c r="D115" s="1" t="s">
        <v>12</v>
      </c>
      <c r="E115" s="1">
        <f>2016-YEAR(ubezpieczenia5[[#This Row],[Data_urodz]])</f>
        <v>36</v>
      </c>
      <c r="F115" s="1">
        <f>IF(ubezpieczenia5[[#This Row],[WIEK]]&lt;=30,1,0)+IF(ubezpieczenia5[[#This Row],[WIEK]]&gt;=31,2,0)*IF(ubezpieczenia5[[#This Row],[WIEK]]&lt;=45,1,0)+IF(ubezpieczenia5[[#This Row],[WIEK]]&gt;=46,3,0)</f>
        <v>2</v>
      </c>
      <c r="G11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11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16" spans="1:8" x14ac:dyDescent="0.25">
      <c r="A116" s="1" t="s">
        <v>181</v>
      </c>
      <c r="B116" s="1" t="s">
        <v>49</v>
      </c>
      <c r="C116" s="2">
        <v>17772</v>
      </c>
      <c r="D116" s="1" t="s">
        <v>40</v>
      </c>
      <c r="E116" s="1">
        <f>2016-YEAR(ubezpieczenia5[[#This Row],[Data_urodz]])</f>
        <v>68</v>
      </c>
      <c r="F116" s="1">
        <f>IF(ubezpieczenia5[[#This Row],[WIEK]]&lt;=30,1,0)+IF(ubezpieczenia5[[#This Row],[WIEK]]&gt;=31,2,0)*IF(ubezpieczenia5[[#This Row],[WIEK]]&lt;=45,1,0)+IF(ubezpieczenia5[[#This Row],[WIEK]]&gt;=46,3,0)</f>
        <v>3</v>
      </c>
      <c r="G11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11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17" spans="1:8" x14ac:dyDescent="0.25">
      <c r="A117" s="1" t="s">
        <v>182</v>
      </c>
      <c r="B117" s="1" t="s">
        <v>183</v>
      </c>
      <c r="C117" s="2">
        <v>28580</v>
      </c>
      <c r="D117" s="1" t="s">
        <v>6</v>
      </c>
      <c r="E117" s="1">
        <f>2016-YEAR(ubezpieczenia5[[#This Row],[Data_urodz]])</f>
        <v>38</v>
      </c>
      <c r="F117" s="1">
        <f>IF(ubezpieczenia5[[#This Row],[WIEK]]&lt;=30,1,0)+IF(ubezpieczenia5[[#This Row],[WIEK]]&gt;=31,2,0)*IF(ubezpieczenia5[[#This Row],[WIEK]]&lt;=45,1,0)+IF(ubezpieczenia5[[#This Row],[WIEK]]&gt;=46,3,0)</f>
        <v>2</v>
      </c>
      <c r="G11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1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118" spans="1:8" x14ac:dyDescent="0.25">
      <c r="A118" s="1" t="s">
        <v>184</v>
      </c>
      <c r="B118" s="1" t="s">
        <v>185</v>
      </c>
      <c r="C118" s="2">
        <v>21154</v>
      </c>
      <c r="D118" s="1" t="s">
        <v>40</v>
      </c>
      <c r="E118" s="1">
        <f>2016-YEAR(ubezpieczenia5[[#This Row],[Data_urodz]])</f>
        <v>59</v>
      </c>
      <c r="F118" s="1">
        <f>IF(ubezpieczenia5[[#This Row],[WIEK]]&lt;=30,1,0)+IF(ubezpieczenia5[[#This Row],[WIEK]]&gt;=31,2,0)*IF(ubezpieczenia5[[#This Row],[WIEK]]&lt;=45,1,0)+IF(ubezpieczenia5[[#This Row],[WIEK]]&gt;=46,3,0)</f>
        <v>3</v>
      </c>
      <c r="G11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1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119" spans="1:8" x14ac:dyDescent="0.25">
      <c r="A119" s="1" t="s">
        <v>186</v>
      </c>
      <c r="B119" s="1" t="s">
        <v>54</v>
      </c>
      <c r="C119" s="2">
        <v>18183</v>
      </c>
      <c r="D119" s="1" t="s">
        <v>12</v>
      </c>
      <c r="E119" s="1">
        <f>2016-YEAR(ubezpieczenia5[[#This Row],[Data_urodz]])</f>
        <v>67</v>
      </c>
      <c r="F119" s="1">
        <f>IF(ubezpieczenia5[[#This Row],[WIEK]]&lt;=30,1,0)+IF(ubezpieczenia5[[#This Row],[WIEK]]&gt;=31,2,0)*IF(ubezpieczenia5[[#This Row],[WIEK]]&lt;=45,1,0)+IF(ubezpieczenia5[[#This Row],[WIEK]]&gt;=46,3,0)</f>
        <v>3</v>
      </c>
      <c r="G11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1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120" spans="1:8" x14ac:dyDescent="0.25">
      <c r="A120" s="1" t="s">
        <v>187</v>
      </c>
      <c r="B120" s="1" t="s">
        <v>188</v>
      </c>
      <c r="C120" s="2">
        <v>20630</v>
      </c>
      <c r="D120" s="1" t="s">
        <v>6</v>
      </c>
      <c r="E120" s="1">
        <f>2016-YEAR(ubezpieczenia5[[#This Row],[Data_urodz]])</f>
        <v>60</v>
      </c>
      <c r="F120" s="1">
        <f>IF(ubezpieczenia5[[#This Row],[WIEK]]&lt;=30,1,0)+IF(ubezpieczenia5[[#This Row],[WIEK]]&gt;=31,2,0)*IF(ubezpieczenia5[[#This Row],[WIEK]]&lt;=45,1,0)+IF(ubezpieczenia5[[#This Row],[WIEK]]&gt;=46,3,0)</f>
        <v>3</v>
      </c>
      <c r="G12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2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121" spans="1:8" x14ac:dyDescent="0.25">
      <c r="A121" s="1" t="s">
        <v>189</v>
      </c>
      <c r="B121" s="1" t="s">
        <v>49</v>
      </c>
      <c r="C121" s="2">
        <v>34364</v>
      </c>
      <c r="D121" s="1" t="s">
        <v>12</v>
      </c>
      <c r="E121" s="1">
        <f>2016-YEAR(ubezpieczenia5[[#This Row],[Data_urodz]])</f>
        <v>22</v>
      </c>
      <c r="F121" s="1">
        <f>IF(ubezpieczenia5[[#This Row],[WIEK]]&lt;=30,1,0)+IF(ubezpieczenia5[[#This Row],[WIEK]]&gt;=31,2,0)*IF(ubezpieczenia5[[#This Row],[WIEK]]&lt;=45,1,0)+IF(ubezpieczenia5[[#This Row],[WIEK]]&gt;=46,3,0)</f>
        <v>1</v>
      </c>
      <c r="G12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12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22" spans="1:8" x14ac:dyDescent="0.25">
      <c r="A122" s="1" t="s">
        <v>190</v>
      </c>
      <c r="B122" s="1" t="s">
        <v>20</v>
      </c>
      <c r="C122" s="2">
        <v>25582</v>
      </c>
      <c r="D122" s="1" t="s">
        <v>6</v>
      </c>
      <c r="E122" s="1">
        <f>2016-YEAR(ubezpieczenia5[[#This Row],[Data_urodz]])</f>
        <v>46</v>
      </c>
      <c r="F122" s="1">
        <f>IF(ubezpieczenia5[[#This Row],[WIEK]]&lt;=30,1,0)+IF(ubezpieczenia5[[#This Row],[WIEK]]&gt;=31,2,0)*IF(ubezpieczenia5[[#This Row],[WIEK]]&lt;=45,1,0)+IF(ubezpieczenia5[[#This Row],[WIEK]]&gt;=46,3,0)</f>
        <v>3</v>
      </c>
      <c r="G12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2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123" spans="1:8" x14ac:dyDescent="0.25">
      <c r="A123" s="1" t="s">
        <v>191</v>
      </c>
      <c r="B123" s="1" t="s">
        <v>192</v>
      </c>
      <c r="C123" s="2">
        <v>29350</v>
      </c>
      <c r="D123" s="1" t="s">
        <v>12</v>
      </c>
      <c r="E123" s="1">
        <f>2016-YEAR(ubezpieczenia5[[#This Row],[Data_urodz]])</f>
        <v>36</v>
      </c>
      <c r="F123" s="1">
        <f>IF(ubezpieczenia5[[#This Row],[WIEK]]&lt;=30,1,0)+IF(ubezpieczenia5[[#This Row],[WIEK]]&gt;=31,2,0)*IF(ubezpieczenia5[[#This Row],[WIEK]]&lt;=45,1,0)+IF(ubezpieczenia5[[#This Row],[WIEK]]&gt;=46,3,0)</f>
        <v>2</v>
      </c>
      <c r="G12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2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124" spans="1:8" x14ac:dyDescent="0.25">
      <c r="A124" s="1" t="s">
        <v>193</v>
      </c>
      <c r="B124" s="1" t="s">
        <v>194</v>
      </c>
      <c r="C124" s="2">
        <v>21704</v>
      </c>
      <c r="D124" s="1" t="s">
        <v>6</v>
      </c>
      <c r="E124" s="1">
        <f>2016-YEAR(ubezpieczenia5[[#This Row],[Data_urodz]])</f>
        <v>57</v>
      </c>
      <c r="F124" s="1">
        <f>IF(ubezpieczenia5[[#This Row],[WIEK]]&lt;=30,1,0)+IF(ubezpieczenia5[[#This Row],[WIEK]]&gt;=31,2,0)*IF(ubezpieczenia5[[#This Row],[WIEK]]&lt;=45,1,0)+IF(ubezpieczenia5[[#This Row],[WIEK]]&gt;=46,3,0)</f>
        <v>3</v>
      </c>
      <c r="G12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2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125" spans="1:8" x14ac:dyDescent="0.25">
      <c r="A125" s="1" t="s">
        <v>195</v>
      </c>
      <c r="B125" s="1" t="s">
        <v>192</v>
      </c>
      <c r="C125" s="2">
        <v>20436</v>
      </c>
      <c r="D125" s="1" t="s">
        <v>12</v>
      </c>
      <c r="E125" s="1">
        <f>2016-YEAR(ubezpieczenia5[[#This Row],[Data_urodz]])</f>
        <v>61</v>
      </c>
      <c r="F125" s="1">
        <f>IF(ubezpieczenia5[[#This Row],[WIEK]]&lt;=30,1,0)+IF(ubezpieczenia5[[#This Row],[WIEK]]&gt;=31,2,0)*IF(ubezpieczenia5[[#This Row],[WIEK]]&lt;=45,1,0)+IF(ubezpieczenia5[[#This Row],[WIEK]]&gt;=46,3,0)</f>
        <v>3</v>
      </c>
      <c r="G12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2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126" spans="1:8" x14ac:dyDescent="0.25">
      <c r="A126" s="1" t="s">
        <v>196</v>
      </c>
      <c r="B126" s="1" t="s">
        <v>139</v>
      </c>
      <c r="C126" s="2">
        <v>24475</v>
      </c>
      <c r="D126" s="1" t="s">
        <v>12</v>
      </c>
      <c r="E126" s="1">
        <f>2016-YEAR(ubezpieczenia5[[#This Row],[Data_urodz]])</f>
        <v>49</v>
      </c>
      <c r="F126" s="1">
        <f>IF(ubezpieczenia5[[#This Row],[WIEK]]&lt;=30,1,0)+IF(ubezpieczenia5[[#This Row],[WIEK]]&gt;=31,2,0)*IF(ubezpieczenia5[[#This Row],[WIEK]]&lt;=45,1,0)+IF(ubezpieczenia5[[#This Row],[WIEK]]&gt;=46,3,0)</f>
        <v>3</v>
      </c>
      <c r="G12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12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27" spans="1:8" x14ac:dyDescent="0.25">
      <c r="A127" s="1" t="s">
        <v>197</v>
      </c>
      <c r="B127" s="1" t="s">
        <v>87</v>
      </c>
      <c r="C127" s="2">
        <v>26773</v>
      </c>
      <c r="D127" s="1" t="s">
        <v>6</v>
      </c>
      <c r="E127" s="1">
        <f>2016-YEAR(ubezpieczenia5[[#This Row],[Data_urodz]])</f>
        <v>43</v>
      </c>
      <c r="F127" s="1">
        <f>IF(ubezpieczenia5[[#This Row],[WIEK]]&lt;=30,1,0)+IF(ubezpieczenia5[[#This Row],[WIEK]]&gt;=31,2,0)*IF(ubezpieczenia5[[#This Row],[WIEK]]&lt;=45,1,0)+IF(ubezpieczenia5[[#This Row],[WIEK]]&gt;=46,3,0)</f>
        <v>2</v>
      </c>
      <c r="G12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12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28" spans="1:8" x14ac:dyDescent="0.25">
      <c r="A128" s="1" t="s">
        <v>198</v>
      </c>
      <c r="B128" s="1" t="s">
        <v>199</v>
      </c>
      <c r="C128" s="2">
        <v>17668</v>
      </c>
      <c r="D128" s="1" t="s">
        <v>12</v>
      </c>
      <c r="E128" s="1">
        <f>2016-YEAR(ubezpieczenia5[[#This Row],[Data_urodz]])</f>
        <v>68</v>
      </c>
      <c r="F128" s="1">
        <f>IF(ubezpieczenia5[[#This Row],[WIEK]]&lt;=30,1,0)+IF(ubezpieczenia5[[#This Row],[WIEK]]&gt;=31,2,0)*IF(ubezpieczenia5[[#This Row],[WIEK]]&lt;=45,1,0)+IF(ubezpieczenia5[[#This Row],[WIEK]]&gt;=46,3,0)</f>
        <v>3</v>
      </c>
      <c r="G12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2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129" spans="1:8" x14ac:dyDescent="0.25">
      <c r="A129" s="1" t="s">
        <v>200</v>
      </c>
      <c r="B129" s="1" t="s">
        <v>201</v>
      </c>
      <c r="C129" s="2">
        <v>17382</v>
      </c>
      <c r="D129" s="1" t="s">
        <v>12</v>
      </c>
      <c r="E129" s="1">
        <f>2016-YEAR(ubezpieczenia5[[#This Row],[Data_urodz]])</f>
        <v>69</v>
      </c>
      <c r="F129" s="1">
        <f>IF(ubezpieczenia5[[#This Row],[WIEK]]&lt;=30,1,0)+IF(ubezpieczenia5[[#This Row],[WIEK]]&gt;=31,2,0)*IF(ubezpieczenia5[[#This Row],[WIEK]]&lt;=45,1,0)+IF(ubezpieczenia5[[#This Row],[WIEK]]&gt;=46,3,0)</f>
        <v>3</v>
      </c>
      <c r="G12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2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130" spans="1:8" x14ac:dyDescent="0.25">
      <c r="A130" s="1" t="s">
        <v>202</v>
      </c>
      <c r="B130" s="1" t="s">
        <v>8</v>
      </c>
      <c r="C130" s="2">
        <v>16976</v>
      </c>
      <c r="D130" s="1" t="s">
        <v>6</v>
      </c>
      <c r="E130" s="1">
        <f>2016-YEAR(ubezpieczenia5[[#This Row],[Data_urodz]])</f>
        <v>70</v>
      </c>
      <c r="F130" s="1">
        <f>IF(ubezpieczenia5[[#This Row],[WIEK]]&lt;=30,1,0)+IF(ubezpieczenia5[[#This Row],[WIEK]]&gt;=31,2,0)*IF(ubezpieczenia5[[#This Row],[WIEK]]&lt;=45,1,0)+IF(ubezpieczenia5[[#This Row],[WIEK]]&gt;=46,3,0)</f>
        <v>3</v>
      </c>
      <c r="G13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13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31" spans="1:8" x14ac:dyDescent="0.25">
      <c r="A131" s="1" t="s">
        <v>203</v>
      </c>
      <c r="B131" s="1" t="s">
        <v>204</v>
      </c>
      <c r="C131" s="2">
        <v>33779</v>
      </c>
      <c r="D131" s="1" t="s">
        <v>40</v>
      </c>
      <c r="E131" s="1">
        <f>2016-YEAR(ubezpieczenia5[[#This Row],[Data_urodz]])</f>
        <v>24</v>
      </c>
      <c r="F131" s="1">
        <f>IF(ubezpieczenia5[[#This Row],[WIEK]]&lt;=30,1,0)+IF(ubezpieczenia5[[#This Row],[WIEK]]&gt;=31,2,0)*IF(ubezpieczenia5[[#This Row],[WIEK]]&lt;=45,1,0)+IF(ubezpieczenia5[[#This Row],[WIEK]]&gt;=46,3,0)</f>
        <v>1</v>
      </c>
      <c r="G13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13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32" spans="1:8" x14ac:dyDescent="0.25">
      <c r="A132" s="1" t="s">
        <v>75</v>
      </c>
      <c r="B132" s="1" t="s">
        <v>37</v>
      </c>
      <c r="C132" s="2">
        <v>33885</v>
      </c>
      <c r="D132" s="1" t="s">
        <v>6</v>
      </c>
      <c r="E132" s="1">
        <f>2016-YEAR(ubezpieczenia5[[#This Row],[Data_urodz]])</f>
        <v>24</v>
      </c>
      <c r="F132" s="1">
        <f>IF(ubezpieczenia5[[#This Row],[WIEK]]&lt;=30,1,0)+IF(ubezpieczenia5[[#This Row],[WIEK]]&gt;=31,2,0)*IF(ubezpieczenia5[[#This Row],[WIEK]]&lt;=45,1,0)+IF(ubezpieczenia5[[#This Row],[WIEK]]&gt;=46,3,0)</f>
        <v>1</v>
      </c>
      <c r="G13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3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133" spans="1:8" x14ac:dyDescent="0.25">
      <c r="A133" s="1" t="s">
        <v>205</v>
      </c>
      <c r="B133" s="1" t="s">
        <v>25</v>
      </c>
      <c r="C133" s="2">
        <v>30498</v>
      </c>
      <c r="D133" s="1" t="s">
        <v>9</v>
      </c>
      <c r="E133" s="1">
        <f>2016-YEAR(ubezpieczenia5[[#This Row],[Data_urodz]])</f>
        <v>33</v>
      </c>
      <c r="F133" s="1">
        <f>IF(ubezpieczenia5[[#This Row],[WIEK]]&lt;=30,1,0)+IF(ubezpieczenia5[[#This Row],[WIEK]]&gt;=31,2,0)*IF(ubezpieczenia5[[#This Row],[WIEK]]&lt;=45,1,0)+IF(ubezpieczenia5[[#This Row],[WIEK]]&gt;=46,3,0)</f>
        <v>2</v>
      </c>
      <c r="G13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3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134" spans="1:8" x14ac:dyDescent="0.25">
      <c r="A134" s="1" t="s">
        <v>206</v>
      </c>
      <c r="B134" s="1" t="s">
        <v>167</v>
      </c>
      <c r="C134" s="2">
        <v>22090</v>
      </c>
      <c r="D134" s="1" t="s">
        <v>9</v>
      </c>
      <c r="E134" s="1">
        <f>2016-YEAR(ubezpieczenia5[[#This Row],[Data_urodz]])</f>
        <v>56</v>
      </c>
      <c r="F134" s="1">
        <f>IF(ubezpieczenia5[[#This Row],[WIEK]]&lt;=30,1,0)+IF(ubezpieczenia5[[#This Row],[WIEK]]&gt;=31,2,0)*IF(ubezpieczenia5[[#This Row],[WIEK]]&lt;=45,1,0)+IF(ubezpieczenia5[[#This Row],[WIEK]]&gt;=46,3,0)</f>
        <v>3</v>
      </c>
      <c r="G13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13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35" spans="1:8" x14ac:dyDescent="0.25">
      <c r="A135" s="1" t="s">
        <v>207</v>
      </c>
      <c r="B135" s="1" t="s">
        <v>37</v>
      </c>
      <c r="C135" s="2">
        <v>27938</v>
      </c>
      <c r="D135" s="1" t="s">
        <v>6</v>
      </c>
      <c r="E135" s="1">
        <f>2016-YEAR(ubezpieczenia5[[#This Row],[Data_urodz]])</f>
        <v>40</v>
      </c>
      <c r="F135" s="1">
        <f>IF(ubezpieczenia5[[#This Row],[WIEK]]&lt;=30,1,0)+IF(ubezpieczenia5[[#This Row],[WIEK]]&gt;=31,2,0)*IF(ubezpieczenia5[[#This Row],[WIEK]]&lt;=45,1,0)+IF(ubezpieczenia5[[#This Row],[WIEK]]&gt;=46,3,0)</f>
        <v>2</v>
      </c>
      <c r="G13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3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136" spans="1:8" x14ac:dyDescent="0.25">
      <c r="A136" s="1" t="s">
        <v>208</v>
      </c>
      <c r="B136" s="1" t="s">
        <v>47</v>
      </c>
      <c r="C136" s="2">
        <v>23762</v>
      </c>
      <c r="D136" s="1" t="s">
        <v>12</v>
      </c>
      <c r="E136" s="1">
        <f>2016-YEAR(ubezpieczenia5[[#This Row],[Data_urodz]])</f>
        <v>51</v>
      </c>
      <c r="F136" s="1">
        <f>IF(ubezpieczenia5[[#This Row],[WIEK]]&lt;=30,1,0)+IF(ubezpieczenia5[[#This Row],[WIEK]]&gt;=31,2,0)*IF(ubezpieczenia5[[#This Row],[WIEK]]&lt;=45,1,0)+IF(ubezpieczenia5[[#This Row],[WIEK]]&gt;=46,3,0)</f>
        <v>3</v>
      </c>
      <c r="G13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3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137" spans="1:8" x14ac:dyDescent="0.25">
      <c r="A137" s="1" t="s">
        <v>209</v>
      </c>
      <c r="B137" s="1" t="s">
        <v>131</v>
      </c>
      <c r="C137" s="2">
        <v>25158</v>
      </c>
      <c r="D137" s="1" t="s">
        <v>6</v>
      </c>
      <c r="E137" s="1">
        <f>2016-YEAR(ubezpieczenia5[[#This Row],[Data_urodz]])</f>
        <v>48</v>
      </c>
      <c r="F137" s="1">
        <f>IF(ubezpieczenia5[[#This Row],[WIEK]]&lt;=30,1,0)+IF(ubezpieczenia5[[#This Row],[WIEK]]&gt;=31,2,0)*IF(ubezpieczenia5[[#This Row],[WIEK]]&lt;=45,1,0)+IF(ubezpieczenia5[[#This Row],[WIEK]]&gt;=46,3,0)</f>
        <v>3</v>
      </c>
      <c r="G13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3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138" spans="1:8" x14ac:dyDescent="0.25">
      <c r="A138" s="1" t="s">
        <v>210</v>
      </c>
      <c r="B138" s="1" t="s">
        <v>37</v>
      </c>
      <c r="C138" s="2">
        <v>24824</v>
      </c>
      <c r="D138" s="1" t="s">
        <v>12</v>
      </c>
      <c r="E138" s="1">
        <f>2016-YEAR(ubezpieczenia5[[#This Row],[Data_urodz]])</f>
        <v>49</v>
      </c>
      <c r="F138" s="1">
        <f>IF(ubezpieczenia5[[#This Row],[WIEK]]&lt;=30,1,0)+IF(ubezpieczenia5[[#This Row],[WIEK]]&gt;=31,2,0)*IF(ubezpieczenia5[[#This Row],[WIEK]]&lt;=45,1,0)+IF(ubezpieczenia5[[#This Row],[WIEK]]&gt;=46,3,0)</f>
        <v>3</v>
      </c>
      <c r="G13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3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139" spans="1:8" x14ac:dyDescent="0.25">
      <c r="A139" s="1" t="s">
        <v>211</v>
      </c>
      <c r="B139" s="1" t="s">
        <v>49</v>
      </c>
      <c r="C139" s="2">
        <v>33398</v>
      </c>
      <c r="D139" s="1" t="s">
        <v>9</v>
      </c>
      <c r="E139" s="1">
        <f>2016-YEAR(ubezpieczenia5[[#This Row],[Data_urodz]])</f>
        <v>25</v>
      </c>
      <c r="F139" s="1">
        <f>IF(ubezpieczenia5[[#This Row],[WIEK]]&lt;=30,1,0)+IF(ubezpieczenia5[[#This Row],[WIEK]]&gt;=31,2,0)*IF(ubezpieczenia5[[#This Row],[WIEK]]&lt;=45,1,0)+IF(ubezpieczenia5[[#This Row],[WIEK]]&gt;=46,3,0)</f>
        <v>1</v>
      </c>
      <c r="G13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13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40" spans="1:8" x14ac:dyDescent="0.25">
      <c r="A140" s="1" t="s">
        <v>212</v>
      </c>
      <c r="B140" s="1" t="s">
        <v>18</v>
      </c>
      <c r="C140" s="2">
        <v>34795</v>
      </c>
      <c r="D140" s="1" t="s">
        <v>9</v>
      </c>
      <c r="E140" s="1">
        <f>2016-YEAR(ubezpieczenia5[[#This Row],[Data_urodz]])</f>
        <v>21</v>
      </c>
      <c r="F140" s="1">
        <f>IF(ubezpieczenia5[[#This Row],[WIEK]]&lt;=30,1,0)+IF(ubezpieczenia5[[#This Row],[WIEK]]&gt;=31,2,0)*IF(ubezpieczenia5[[#This Row],[WIEK]]&lt;=45,1,0)+IF(ubezpieczenia5[[#This Row],[WIEK]]&gt;=46,3,0)</f>
        <v>1</v>
      </c>
      <c r="G14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14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41" spans="1:8" x14ac:dyDescent="0.25">
      <c r="A141" s="1" t="s">
        <v>88</v>
      </c>
      <c r="B141" s="1" t="s">
        <v>213</v>
      </c>
      <c r="C141" s="2">
        <v>20374</v>
      </c>
      <c r="D141" s="1" t="s">
        <v>12</v>
      </c>
      <c r="E141" s="1">
        <f>2016-YEAR(ubezpieczenia5[[#This Row],[Data_urodz]])</f>
        <v>61</v>
      </c>
      <c r="F141" s="1">
        <f>IF(ubezpieczenia5[[#This Row],[WIEK]]&lt;=30,1,0)+IF(ubezpieczenia5[[#This Row],[WIEK]]&gt;=31,2,0)*IF(ubezpieczenia5[[#This Row],[WIEK]]&lt;=45,1,0)+IF(ubezpieczenia5[[#This Row],[WIEK]]&gt;=46,3,0)</f>
        <v>3</v>
      </c>
      <c r="G14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4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142" spans="1:8" x14ac:dyDescent="0.25">
      <c r="A142" s="1" t="s">
        <v>214</v>
      </c>
      <c r="B142" s="1" t="s">
        <v>165</v>
      </c>
      <c r="C142" s="2">
        <v>25416</v>
      </c>
      <c r="D142" s="1" t="s">
        <v>12</v>
      </c>
      <c r="E142" s="1">
        <f>2016-YEAR(ubezpieczenia5[[#This Row],[Data_urodz]])</f>
        <v>47</v>
      </c>
      <c r="F142" s="1">
        <f>IF(ubezpieczenia5[[#This Row],[WIEK]]&lt;=30,1,0)+IF(ubezpieczenia5[[#This Row],[WIEK]]&gt;=31,2,0)*IF(ubezpieczenia5[[#This Row],[WIEK]]&lt;=45,1,0)+IF(ubezpieczenia5[[#This Row],[WIEK]]&gt;=46,3,0)</f>
        <v>3</v>
      </c>
      <c r="G14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4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143" spans="1:8" x14ac:dyDescent="0.25">
      <c r="A143" s="1" t="s">
        <v>215</v>
      </c>
      <c r="B143" s="1" t="s">
        <v>216</v>
      </c>
      <c r="C143" s="2">
        <v>21548</v>
      </c>
      <c r="D143" s="1" t="s">
        <v>12</v>
      </c>
      <c r="E143" s="1">
        <f>2016-YEAR(ubezpieczenia5[[#This Row],[Data_urodz]])</f>
        <v>58</v>
      </c>
      <c r="F143" s="1">
        <f>IF(ubezpieczenia5[[#This Row],[WIEK]]&lt;=30,1,0)+IF(ubezpieczenia5[[#This Row],[WIEK]]&gt;=31,2,0)*IF(ubezpieczenia5[[#This Row],[WIEK]]&lt;=45,1,0)+IF(ubezpieczenia5[[#This Row],[WIEK]]&gt;=46,3,0)</f>
        <v>3</v>
      </c>
      <c r="G14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4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144" spans="1:8" x14ac:dyDescent="0.25">
      <c r="A144" s="1" t="s">
        <v>217</v>
      </c>
      <c r="B144" s="1" t="s">
        <v>54</v>
      </c>
      <c r="C144" s="2">
        <v>31232</v>
      </c>
      <c r="D144" s="1" t="s">
        <v>9</v>
      </c>
      <c r="E144" s="1">
        <f>2016-YEAR(ubezpieczenia5[[#This Row],[Data_urodz]])</f>
        <v>31</v>
      </c>
      <c r="F144" s="1">
        <f>IF(ubezpieczenia5[[#This Row],[WIEK]]&lt;=30,1,0)+IF(ubezpieczenia5[[#This Row],[WIEK]]&gt;=31,2,0)*IF(ubezpieczenia5[[#This Row],[WIEK]]&lt;=45,1,0)+IF(ubezpieczenia5[[#This Row],[WIEK]]&gt;=46,3,0)</f>
        <v>2</v>
      </c>
      <c r="G14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4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145" spans="1:8" x14ac:dyDescent="0.25">
      <c r="A145" s="1" t="s">
        <v>218</v>
      </c>
      <c r="B145" s="1" t="s">
        <v>121</v>
      </c>
      <c r="C145" s="2">
        <v>28472</v>
      </c>
      <c r="D145" s="1" t="s">
        <v>12</v>
      </c>
      <c r="E145" s="1">
        <f>2016-YEAR(ubezpieczenia5[[#This Row],[Data_urodz]])</f>
        <v>39</v>
      </c>
      <c r="F145" s="1">
        <f>IF(ubezpieczenia5[[#This Row],[WIEK]]&lt;=30,1,0)+IF(ubezpieczenia5[[#This Row],[WIEK]]&gt;=31,2,0)*IF(ubezpieczenia5[[#This Row],[WIEK]]&lt;=45,1,0)+IF(ubezpieczenia5[[#This Row],[WIEK]]&gt;=46,3,0)</f>
        <v>2</v>
      </c>
      <c r="G14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4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146" spans="1:8" x14ac:dyDescent="0.25">
      <c r="A146" s="1" t="s">
        <v>219</v>
      </c>
      <c r="B146" s="1" t="s">
        <v>29</v>
      </c>
      <c r="C146" s="2">
        <v>34287</v>
      </c>
      <c r="D146" s="1" t="s">
        <v>12</v>
      </c>
      <c r="E146" s="1">
        <f>2016-YEAR(ubezpieczenia5[[#This Row],[Data_urodz]])</f>
        <v>23</v>
      </c>
      <c r="F146" s="1">
        <f>IF(ubezpieczenia5[[#This Row],[WIEK]]&lt;=30,1,0)+IF(ubezpieczenia5[[#This Row],[WIEK]]&gt;=31,2,0)*IF(ubezpieczenia5[[#This Row],[WIEK]]&lt;=45,1,0)+IF(ubezpieczenia5[[#This Row],[WIEK]]&gt;=46,3,0)</f>
        <v>1</v>
      </c>
      <c r="G14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14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47" spans="1:8" x14ac:dyDescent="0.25">
      <c r="A147" s="1" t="s">
        <v>220</v>
      </c>
      <c r="B147" s="1" t="s">
        <v>92</v>
      </c>
      <c r="C147" s="2">
        <v>24972</v>
      </c>
      <c r="D147" s="1" t="s">
        <v>6</v>
      </c>
      <c r="E147" s="1">
        <f>2016-YEAR(ubezpieczenia5[[#This Row],[Data_urodz]])</f>
        <v>48</v>
      </c>
      <c r="F147" s="1">
        <f>IF(ubezpieczenia5[[#This Row],[WIEK]]&lt;=30,1,0)+IF(ubezpieczenia5[[#This Row],[WIEK]]&gt;=31,2,0)*IF(ubezpieczenia5[[#This Row],[WIEK]]&lt;=45,1,0)+IF(ubezpieczenia5[[#This Row],[WIEK]]&gt;=46,3,0)</f>
        <v>3</v>
      </c>
      <c r="G14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14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48" spans="1:8" x14ac:dyDescent="0.25">
      <c r="A148" s="1" t="s">
        <v>221</v>
      </c>
      <c r="B148" s="1" t="s">
        <v>154</v>
      </c>
      <c r="C148" s="2">
        <v>18787</v>
      </c>
      <c r="D148" s="1" t="s">
        <v>9</v>
      </c>
      <c r="E148" s="1">
        <f>2016-YEAR(ubezpieczenia5[[#This Row],[Data_urodz]])</f>
        <v>65</v>
      </c>
      <c r="F148" s="1">
        <f>IF(ubezpieczenia5[[#This Row],[WIEK]]&lt;=30,1,0)+IF(ubezpieczenia5[[#This Row],[WIEK]]&gt;=31,2,0)*IF(ubezpieczenia5[[#This Row],[WIEK]]&lt;=45,1,0)+IF(ubezpieczenia5[[#This Row],[WIEK]]&gt;=46,3,0)</f>
        <v>3</v>
      </c>
      <c r="G14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4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149" spans="1:8" x14ac:dyDescent="0.25">
      <c r="A149" s="1" t="s">
        <v>222</v>
      </c>
      <c r="B149" s="1" t="s">
        <v>49</v>
      </c>
      <c r="C149" s="2">
        <v>27611</v>
      </c>
      <c r="D149" s="1" t="s">
        <v>9</v>
      </c>
      <c r="E149" s="1">
        <f>2016-YEAR(ubezpieczenia5[[#This Row],[Data_urodz]])</f>
        <v>41</v>
      </c>
      <c r="F149" s="1">
        <f>IF(ubezpieczenia5[[#This Row],[WIEK]]&lt;=30,1,0)+IF(ubezpieczenia5[[#This Row],[WIEK]]&gt;=31,2,0)*IF(ubezpieczenia5[[#This Row],[WIEK]]&lt;=45,1,0)+IF(ubezpieczenia5[[#This Row],[WIEK]]&gt;=46,3,0)</f>
        <v>2</v>
      </c>
      <c r="G14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14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50" spans="1:8" x14ac:dyDescent="0.25">
      <c r="A150" s="1" t="s">
        <v>223</v>
      </c>
      <c r="B150" s="1" t="s">
        <v>224</v>
      </c>
      <c r="C150" s="2">
        <v>26071</v>
      </c>
      <c r="D150" s="1" t="s">
        <v>12</v>
      </c>
      <c r="E150" s="1">
        <f>2016-YEAR(ubezpieczenia5[[#This Row],[Data_urodz]])</f>
        <v>45</v>
      </c>
      <c r="F150" s="1">
        <f>IF(ubezpieczenia5[[#This Row],[WIEK]]&lt;=30,1,0)+IF(ubezpieczenia5[[#This Row],[WIEK]]&gt;=31,2,0)*IF(ubezpieczenia5[[#This Row],[WIEK]]&lt;=45,1,0)+IF(ubezpieczenia5[[#This Row],[WIEK]]&gt;=46,3,0)</f>
        <v>2</v>
      </c>
      <c r="G15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5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151" spans="1:8" x14ac:dyDescent="0.25">
      <c r="A151" s="1" t="s">
        <v>225</v>
      </c>
      <c r="B151" s="1" t="s">
        <v>20</v>
      </c>
      <c r="C151" s="2">
        <v>18285</v>
      </c>
      <c r="D151" s="1" t="s">
        <v>6</v>
      </c>
      <c r="E151" s="1">
        <f>2016-YEAR(ubezpieczenia5[[#This Row],[Data_urodz]])</f>
        <v>66</v>
      </c>
      <c r="F151" s="1">
        <f>IF(ubezpieczenia5[[#This Row],[WIEK]]&lt;=30,1,0)+IF(ubezpieczenia5[[#This Row],[WIEK]]&gt;=31,2,0)*IF(ubezpieczenia5[[#This Row],[WIEK]]&lt;=45,1,0)+IF(ubezpieczenia5[[#This Row],[WIEK]]&gt;=46,3,0)</f>
        <v>3</v>
      </c>
      <c r="G15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5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152" spans="1:8" x14ac:dyDescent="0.25">
      <c r="A152" s="1" t="s">
        <v>226</v>
      </c>
      <c r="B152" s="1" t="s">
        <v>8</v>
      </c>
      <c r="C152" s="2">
        <v>33696</v>
      </c>
      <c r="D152" s="1" t="s">
        <v>12</v>
      </c>
      <c r="E152" s="1">
        <f>2016-YEAR(ubezpieczenia5[[#This Row],[Data_urodz]])</f>
        <v>24</v>
      </c>
      <c r="F152" s="1">
        <f>IF(ubezpieczenia5[[#This Row],[WIEK]]&lt;=30,1,0)+IF(ubezpieczenia5[[#This Row],[WIEK]]&gt;=31,2,0)*IF(ubezpieczenia5[[#This Row],[WIEK]]&lt;=45,1,0)+IF(ubezpieczenia5[[#This Row],[WIEK]]&gt;=46,3,0)</f>
        <v>1</v>
      </c>
      <c r="G15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15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53" spans="1:8" x14ac:dyDescent="0.25">
      <c r="A153" s="1" t="s">
        <v>227</v>
      </c>
      <c r="B153" s="1" t="s">
        <v>81</v>
      </c>
      <c r="C153" s="2">
        <v>25404</v>
      </c>
      <c r="D153" s="1" t="s">
        <v>12</v>
      </c>
      <c r="E153" s="1">
        <f>2016-YEAR(ubezpieczenia5[[#This Row],[Data_urodz]])</f>
        <v>47</v>
      </c>
      <c r="F153" s="1">
        <f>IF(ubezpieczenia5[[#This Row],[WIEK]]&lt;=30,1,0)+IF(ubezpieczenia5[[#This Row],[WIEK]]&gt;=31,2,0)*IF(ubezpieczenia5[[#This Row],[WIEK]]&lt;=45,1,0)+IF(ubezpieczenia5[[#This Row],[WIEK]]&gt;=46,3,0)</f>
        <v>3</v>
      </c>
      <c r="G15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5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154" spans="1:8" x14ac:dyDescent="0.25">
      <c r="A154" s="1" t="s">
        <v>26</v>
      </c>
      <c r="B154" s="1" t="s">
        <v>114</v>
      </c>
      <c r="C154" s="2">
        <v>21769</v>
      </c>
      <c r="D154" s="1" t="s">
        <v>6</v>
      </c>
      <c r="E154" s="1">
        <f>2016-YEAR(ubezpieczenia5[[#This Row],[Data_urodz]])</f>
        <v>57</v>
      </c>
      <c r="F154" s="1">
        <f>IF(ubezpieczenia5[[#This Row],[WIEK]]&lt;=30,1,0)+IF(ubezpieczenia5[[#This Row],[WIEK]]&gt;=31,2,0)*IF(ubezpieczenia5[[#This Row],[WIEK]]&lt;=45,1,0)+IF(ubezpieczenia5[[#This Row],[WIEK]]&gt;=46,3,0)</f>
        <v>3</v>
      </c>
      <c r="G15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15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55" spans="1:8" x14ac:dyDescent="0.25">
      <c r="A155" s="1" t="s">
        <v>228</v>
      </c>
      <c r="B155" s="1" t="s">
        <v>49</v>
      </c>
      <c r="C155" s="2">
        <v>26490</v>
      </c>
      <c r="D155" s="1" t="s">
        <v>6</v>
      </c>
      <c r="E155" s="1">
        <f>2016-YEAR(ubezpieczenia5[[#This Row],[Data_urodz]])</f>
        <v>44</v>
      </c>
      <c r="F155" s="1">
        <f>IF(ubezpieczenia5[[#This Row],[WIEK]]&lt;=30,1,0)+IF(ubezpieczenia5[[#This Row],[WIEK]]&gt;=31,2,0)*IF(ubezpieczenia5[[#This Row],[WIEK]]&lt;=45,1,0)+IF(ubezpieczenia5[[#This Row],[WIEK]]&gt;=46,3,0)</f>
        <v>2</v>
      </c>
      <c r="G15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15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56" spans="1:8" x14ac:dyDescent="0.25">
      <c r="A156" s="1" t="s">
        <v>229</v>
      </c>
      <c r="B156" s="1" t="s">
        <v>105</v>
      </c>
      <c r="C156" s="2">
        <v>28897</v>
      </c>
      <c r="D156" s="1" t="s">
        <v>9</v>
      </c>
      <c r="E156" s="1">
        <f>2016-YEAR(ubezpieczenia5[[#This Row],[Data_urodz]])</f>
        <v>37</v>
      </c>
      <c r="F156" s="1">
        <f>IF(ubezpieczenia5[[#This Row],[WIEK]]&lt;=30,1,0)+IF(ubezpieczenia5[[#This Row],[WIEK]]&gt;=31,2,0)*IF(ubezpieczenia5[[#This Row],[WIEK]]&lt;=45,1,0)+IF(ubezpieczenia5[[#This Row],[WIEK]]&gt;=46,3,0)</f>
        <v>2</v>
      </c>
      <c r="G15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5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157" spans="1:8" x14ac:dyDescent="0.25">
      <c r="A157" s="1" t="s">
        <v>230</v>
      </c>
      <c r="B157" s="1" t="s">
        <v>231</v>
      </c>
      <c r="C157" s="2">
        <v>33454</v>
      </c>
      <c r="D157" s="1" t="s">
        <v>12</v>
      </c>
      <c r="E157" s="1">
        <f>2016-YEAR(ubezpieczenia5[[#This Row],[Data_urodz]])</f>
        <v>25</v>
      </c>
      <c r="F157" s="1">
        <f>IF(ubezpieczenia5[[#This Row],[WIEK]]&lt;=30,1,0)+IF(ubezpieczenia5[[#This Row],[WIEK]]&gt;=31,2,0)*IF(ubezpieczenia5[[#This Row],[WIEK]]&lt;=45,1,0)+IF(ubezpieczenia5[[#This Row],[WIEK]]&gt;=46,3,0)</f>
        <v>1</v>
      </c>
      <c r="G15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5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158" spans="1:8" x14ac:dyDescent="0.25">
      <c r="A158" s="1" t="s">
        <v>232</v>
      </c>
      <c r="B158" s="1" t="s">
        <v>233</v>
      </c>
      <c r="C158" s="2">
        <v>24539</v>
      </c>
      <c r="D158" s="1" t="s">
        <v>12</v>
      </c>
      <c r="E158" s="1">
        <f>2016-YEAR(ubezpieczenia5[[#This Row],[Data_urodz]])</f>
        <v>49</v>
      </c>
      <c r="F158" s="1">
        <f>IF(ubezpieczenia5[[#This Row],[WIEK]]&lt;=30,1,0)+IF(ubezpieczenia5[[#This Row],[WIEK]]&gt;=31,2,0)*IF(ubezpieczenia5[[#This Row],[WIEK]]&lt;=45,1,0)+IF(ubezpieczenia5[[#This Row],[WIEK]]&gt;=46,3,0)</f>
        <v>3</v>
      </c>
      <c r="G15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15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59" spans="1:8" x14ac:dyDescent="0.25">
      <c r="A159" s="1" t="s">
        <v>234</v>
      </c>
      <c r="B159" s="1" t="s">
        <v>235</v>
      </c>
      <c r="C159" s="2">
        <v>27992</v>
      </c>
      <c r="D159" s="1" t="s">
        <v>6</v>
      </c>
      <c r="E159" s="1">
        <f>2016-YEAR(ubezpieczenia5[[#This Row],[Data_urodz]])</f>
        <v>40</v>
      </c>
      <c r="F159" s="1">
        <f>IF(ubezpieczenia5[[#This Row],[WIEK]]&lt;=30,1,0)+IF(ubezpieczenia5[[#This Row],[WIEK]]&gt;=31,2,0)*IF(ubezpieczenia5[[#This Row],[WIEK]]&lt;=45,1,0)+IF(ubezpieczenia5[[#This Row],[WIEK]]&gt;=46,3,0)</f>
        <v>2</v>
      </c>
      <c r="G15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5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160" spans="1:8" x14ac:dyDescent="0.25">
      <c r="A160" s="1" t="s">
        <v>147</v>
      </c>
      <c r="B160" s="1" t="s">
        <v>236</v>
      </c>
      <c r="C160" s="2">
        <v>26335</v>
      </c>
      <c r="D160" s="1" t="s">
        <v>40</v>
      </c>
      <c r="E160" s="1">
        <f>2016-YEAR(ubezpieczenia5[[#This Row],[Data_urodz]])</f>
        <v>44</v>
      </c>
      <c r="F160" s="1">
        <f>IF(ubezpieczenia5[[#This Row],[WIEK]]&lt;=30,1,0)+IF(ubezpieczenia5[[#This Row],[WIEK]]&gt;=31,2,0)*IF(ubezpieczenia5[[#This Row],[WIEK]]&lt;=45,1,0)+IF(ubezpieczenia5[[#This Row],[WIEK]]&gt;=46,3,0)</f>
        <v>2</v>
      </c>
      <c r="G16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6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161" spans="1:8" x14ac:dyDescent="0.25">
      <c r="A161" s="1" t="s">
        <v>237</v>
      </c>
      <c r="B161" s="1" t="s">
        <v>167</v>
      </c>
      <c r="C161" s="2">
        <v>31095</v>
      </c>
      <c r="D161" s="1" t="s">
        <v>12</v>
      </c>
      <c r="E161" s="1">
        <f>2016-YEAR(ubezpieczenia5[[#This Row],[Data_urodz]])</f>
        <v>31</v>
      </c>
      <c r="F161" s="1">
        <f>IF(ubezpieczenia5[[#This Row],[WIEK]]&lt;=30,1,0)+IF(ubezpieczenia5[[#This Row],[WIEK]]&gt;=31,2,0)*IF(ubezpieczenia5[[#This Row],[WIEK]]&lt;=45,1,0)+IF(ubezpieczenia5[[#This Row],[WIEK]]&gt;=46,3,0)</f>
        <v>2</v>
      </c>
      <c r="G16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16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62" spans="1:8" x14ac:dyDescent="0.25">
      <c r="A162" s="1" t="s">
        <v>238</v>
      </c>
      <c r="B162" s="1" t="s">
        <v>169</v>
      </c>
      <c r="C162" s="2">
        <v>26112</v>
      </c>
      <c r="D162" s="1" t="s">
        <v>40</v>
      </c>
      <c r="E162" s="1">
        <f>2016-YEAR(ubezpieczenia5[[#This Row],[Data_urodz]])</f>
        <v>45</v>
      </c>
      <c r="F162" s="1">
        <f>IF(ubezpieczenia5[[#This Row],[WIEK]]&lt;=30,1,0)+IF(ubezpieczenia5[[#This Row],[WIEK]]&gt;=31,2,0)*IF(ubezpieczenia5[[#This Row],[WIEK]]&lt;=45,1,0)+IF(ubezpieczenia5[[#This Row],[WIEK]]&gt;=46,3,0)</f>
        <v>2</v>
      </c>
      <c r="G16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16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63" spans="1:8" x14ac:dyDescent="0.25">
      <c r="A163" s="1" t="s">
        <v>239</v>
      </c>
      <c r="B163" s="1" t="s">
        <v>54</v>
      </c>
      <c r="C163" s="2">
        <v>23272</v>
      </c>
      <c r="D163" s="1" t="s">
        <v>6</v>
      </c>
      <c r="E163" s="1">
        <f>2016-YEAR(ubezpieczenia5[[#This Row],[Data_urodz]])</f>
        <v>53</v>
      </c>
      <c r="F163" s="1">
        <f>IF(ubezpieczenia5[[#This Row],[WIEK]]&lt;=30,1,0)+IF(ubezpieczenia5[[#This Row],[WIEK]]&gt;=31,2,0)*IF(ubezpieczenia5[[#This Row],[WIEK]]&lt;=45,1,0)+IF(ubezpieczenia5[[#This Row],[WIEK]]&gt;=46,3,0)</f>
        <v>3</v>
      </c>
      <c r="G16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6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164" spans="1:8" x14ac:dyDescent="0.25">
      <c r="A164" s="1" t="s">
        <v>240</v>
      </c>
      <c r="B164" s="1" t="s">
        <v>32</v>
      </c>
      <c r="C164" s="2">
        <v>32952</v>
      </c>
      <c r="D164" s="1" t="s">
        <v>40</v>
      </c>
      <c r="E164" s="1">
        <f>2016-YEAR(ubezpieczenia5[[#This Row],[Data_urodz]])</f>
        <v>26</v>
      </c>
      <c r="F164" s="1">
        <f>IF(ubezpieczenia5[[#This Row],[WIEK]]&lt;=30,1,0)+IF(ubezpieczenia5[[#This Row],[WIEK]]&gt;=31,2,0)*IF(ubezpieczenia5[[#This Row],[WIEK]]&lt;=45,1,0)+IF(ubezpieczenia5[[#This Row],[WIEK]]&gt;=46,3,0)</f>
        <v>1</v>
      </c>
      <c r="G16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16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65" spans="1:8" x14ac:dyDescent="0.25">
      <c r="A165" s="1" t="s">
        <v>241</v>
      </c>
      <c r="B165" s="1" t="s">
        <v>39</v>
      </c>
      <c r="C165" s="2">
        <v>19759</v>
      </c>
      <c r="D165" s="1" t="s">
        <v>9</v>
      </c>
      <c r="E165" s="1">
        <f>2016-YEAR(ubezpieczenia5[[#This Row],[Data_urodz]])</f>
        <v>62</v>
      </c>
      <c r="F165" s="1">
        <f>IF(ubezpieczenia5[[#This Row],[WIEK]]&lt;=30,1,0)+IF(ubezpieczenia5[[#This Row],[WIEK]]&gt;=31,2,0)*IF(ubezpieczenia5[[#This Row],[WIEK]]&lt;=45,1,0)+IF(ubezpieczenia5[[#This Row],[WIEK]]&gt;=46,3,0)</f>
        <v>3</v>
      </c>
      <c r="G16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6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166" spans="1:8" x14ac:dyDescent="0.25">
      <c r="A166" s="1" t="s">
        <v>242</v>
      </c>
      <c r="B166" s="1" t="s">
        <v>152</v>
      </c>
      <c r="C166" s="2">
        <v>27324</v>
      </c>
      <c r="D166" s="1" t="s">
        <v>9</v>
      </c>
      <c r="E166" s="1">
        <f>2016-YEAR(ubezpieczenia5[[#This Row],[Data_urodz]])</f>
        <v>42</v>
      </c>
      <c r="F166" s="1">
        <f>IF(ubezpieczenia5[[#This Row],[WIEK]]&lt;=30,1,0)+IF(ubezpieczenia5[[#This Row],[WIEK]]&gt;=31,2,0)*IF(ubezpieczenia5[[#This Row],[WIEK]]&lt;=45,1,0)+IF(ubezpieczenia5[[#This Row],[WIEK]]&gt;=46,3,0)</f>
        <v>2</v>
      </c>
      <c r="G16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16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67" spans="1:8" x14ac:dyDescent="0.25">
      <c r="A167" s="1" t="s">
        <v>243</v>
      </c>
      <c r="B167" s="1" t="s">
        <v>236</v>
      </c>
      <c r="C167" s="2">
        <v>21838</v>
      </c>
      <c r="D167" s="1" t="s">
        <v>6</v>
      </c>
      <c r="E167" s="1">
        <f>2016-YEAR(ubezpieczenia5[[#This Row],[Data_urodz]])</f>
        <v>57</v>
      </c>
      <c r="F167" s="1">
        <f>IF(ubezpieczenia5[[#This Row],[WIEK]]&lt;=30,1,0)+IF(ubezpieczenia5[[#This Row],[WIEK]]&gt;=31,2,0)*IF(ubezpieczenia5[[#This Row],[WIEK]]&lt;=45,1,0)+IF(ubezpieczenia5[[#This Row],[WIEK]]&gt;=46,3,0)</f>
        <v>3</v>
      </c>
      <c r="G16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6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168" spans="1:8" x14ac:dyDescent="0.25">
      <c r="A168" s="1" t="s">
        <v>244</v>
      </c>
      <c r="B168" s="1" t="s">
        <v>47</v>
      </c>
      <c r="C168" s="2">
        <v>21051</v>
      </c>
      <c r="D168" s="1" t="s">
        <v>40</v>
      </c>
      <c r="E168" s="1">
        <f>2016-YEAR(ubezpieczenia5[[#This Row],[Data_urodz]])</f>
        <v>59</v>
      </c>
      <c r="F168" s="1">
        <f>IF(ubezpieczenia5[[#This Row],[WIEK]]&lt;=30,1,0)+IF(ubezpieczenia5[[#This Row],[WIEK]]&gt;=31,2,0)*IF(ubezpieczenia5[[#This Row],[WIEK]]&lt;=45,1,0)+IF(ubezpieczenia5[[#This Row],[WIEK]]&gt;=46,3,0)</f>
        <v>3</v>
      </c>
      <c r="G16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6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169" spans="1:8" x14ac:dyDescent="0.25">
      <c r="A169" s="1" t="s">
        <v>245</v>
      </c>
      <c r="B169" s="1" t="s">
        <v>246</v>
      </c>
      <c r="C169" s="2">
        <v>31292</v>
      </c>
      <c r="D169" s="1" t="s">
        <v>40</v>
      </c>
      <c r="E169" s="1">
        <f>2016-YEAR(ubezpieczenia5[[#This Row],[Data_urodz]])</f>
        <v>31</v>
      </c>
      <c r="F169" s="1">
        <f>IF(ubezpieczenia5[[#This Row],[WIEK]]&lt;=30,1,0)+IF(ubezpieczenia5[[#This Row],[WIEK]]&gt;=31,2,0)*IF(ubezpieczenia5[[#This Row],[WIEK]]&lt;=45,1,0)+IF(ubezpieczenia5[[#This Row],[WIEK]]&gt;=46,3,0)</f>
        <v>2</v>
      </c>
      <c r="G16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16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70" spans="1:8" x14ac:dyDescent="0.25">
      <c r="A170" s="1" t="s">
        <v>247</v>
      </c>
      <c r="B170" s="1" t="s">
        <v>248</v>
      </c>
      <c r="C170" s="2">
        <v>17179</v>
      </c>
      <c r="D170" s="1" t="s">
        <v>12</v>
      </c>
      <c r="E170" s="1">
        <f>2016-YEAR(ubezpieczenia5[[#This Row],[Data_urodz]])</f>
        <v>69</v>
      </c>
      <c r="F170" s="1">
        <f>IF(ubezpieczenia5[[#This Row],[WIEK]]&lt;=30,1,0)+IF(ubezpieczenia5[[#This Row],[WIEK]]&gt;=31,2,0)*IF(ubezpieczenia5[[#This Row],[WIEK]]&lt;=45,1,0)+IF(ubezpieczenia5[[#This Row],[WIEK]]&gt;=46,3,0)</f>
        <v>3</v>
      </c>
      <c r="G17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7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171" spans="1:8" x14ac:dyDescent="0.25">
      <c r="A171" s="1" t="s">
        <v>249</v>
      </c>
      <c r="B171" s="1" t="s">
        <v>250</v>
      </c>
      <c r="C171" s="2">
        <v>32305</v>
      </c>
      <c r="D171" s="1" t="s">
        <v>6</v>
      </c>
      <c r="E171" s="1">
        <f>2016-YEAR(ubezpieczenia5[[#This Row],[Data_urodz]])</f>
        <v>28</v>
      </c>
      <c r="F171" s="1">
        <f>IF(ubezpieczenia5[[#This Row],[WIEK]]&lt;=30,1,0)+IF(ubezpieczenia5[[#This Row],[WIEK]]&gt;=31,2,0)*IF(ubezpieczenia5[[#This Row],[WIEK]]&lt;=45,1,0)+IF(ubezpieczenia5[[#This Row],[WIEK]]&gt;=46,3,0)</f>
        <v>1</v>
      </c>
      <c r="G17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17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72" spans="1:8" x14ac:dyDescent="0.25">
      <c r="A172" s="1" t="s">
        <v>251</v>
      </c>
      <c r="B172" s="1" t="s">
        <v>252</v>
      </c>
      <c r="C172" s="2">
        <v>32081</v>
      </c>
      <c r="D172" s="1" t="s">
        <v>12</v>
      </c>
      <c r="E172" s="1">
        <f>2016-YEAR(ubezpieczenia5[[#This Row],[Data_urodz]])</f>
        <v>29</v>
      </c>
      <c r="F172" s="1">
        <f>IF(ubezpieczenia5[[#This Row],[WIEK]]&lt;=30,1,0)+IF(ubezpieczenia5[[#This Row],[WIEK]]&gt;=31,2,0)*IF(ubezpieczenia5[[#This Row],[WIEK]]&lt;=45,1,0)+IF(ubezpieczenia5[[#This Row],[WIEK]]&gt;=46,3,0)</f>
        <v>1</v>
      </c>
      <c r="G17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17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73" spans="1:8" x14ac:dyDescent="0.25">
      <c r="A173" s="1" t="s">
        <v>253</v>
      </c>
      <c r="B173" s="1" t="s">
        <v>121</v>
      </c>
      <c r="C173" s="2">
        <v>31749</v>
      </c>
      <c r="D173" s="1" t="s">
        <v>6</v>
      </c>
      <c r="E173" s="1">
        <f>2016-YEAR(ubezpieczenia5[[#This Row],[Data_urodz]])</f>
        <v>30</v>
      </c>
      <c r="F173" s="1">
        <f>IF(ubezpieczenia5[[#This Row],[WIEK]]&lt;=30,1,0)+IF(ubezpieczenia5[[#This Row],[WIEK]]&gt;=31,2,0)*IF(ubezpieczenia5[[#This Row],[WIEK]]&lt;=45,1,0)+IF(ubezpieczenia5[[#This Row],[WIEK]]&gt;=46,3,0)</f>
        <v>1</v>
      </c>
      <c r="G17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7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174" spans="1:8" x14ac:dyDescent="0.25">
      <c r="A174" s="1" t="s">
        <v>254</v>
      </c>
      <c r="B174" s="1" t="s">
        <v>255</v>
      </c>
      <c r="C174" s="2">
        <v>18648</v>
      </c>
      <c r="D174" s="1" t="s">
        <v>40</v>
      </c>
      <c r="E174" s="1">
        <f>2016-YEAR(ubezpieczenia5[[#This Row],[Data_urodz]])</f>
        <v>65</v>
      </c>
      <c r="F174" s="1">
        <f>IF(ubezpieczenia5[[#This Row],[WIEK]]&lt;=30,1,0)+IF(ubezpieczenia5[[#This Row],[WIEK]]&gt;=31,2,0)*IF(ubezpieczenia5[[#This Row],[WIEK]]&lt;=45,1,0)+IF(ubezpieczenia5[[#This Row],[WIEK]]&gt;=46,3,0)</f>
        <v>3</v>
      </c>
      <c r="G17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17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75" spans="1:8" x14ac:dyDescent="0.25">
      <c r="A175" s="1" t="s">
        <v>256</v>
      </c>
      <c r="B175" s="1" t="s">
        <v>257</v>
      </c>
      <c r="C175" s="2">
        <v>16734</v>
      </c>
      <c r="D175" s="1" t="s">
        <v>6</v>
      </c>
      <c r="E175" s="1">
        <f>2016-YEAR(ubezpieczenia5[[#This Row],[Data_urodz]])</f>
        <v>71</v>
      </c>
      <c r="F175" s="1">
        <f>IF(ubezpieczenia5[[#This Row],[WIEK]]&lt;=30,1,0)+IF(ubezpieczenia5[[#This Row],[WIEK]]&gt;=31,2,0)*IF(ubezpieczenia5[[#This Row],[WIEK]]&lt;=45,1,0)+IF(ubezpieczenia5[[#This Row],[WIEK]]&gt;=46,3,0)</f>
        <v>3</v>
      </c>
      <c r="G17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17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76" spans="1:8" x14ac:dyDescent="0.25">
      <c r="A176" s="1" t="s">
        <v>258</v>
      </c>
      <c r="B176" s="1" t="s">
        <v>47</v>
      </c>
      <c r="C176" s="2">
        <v>25036</v>
      </c>
      <c r="D176" s="1" t="s">
        <v>12</v>
      </c>
      <c r="E176" s="1">
        <f>2016-YEAR(ubezpieczenia5[[#This Row],[Data_urodz]])</f>
        <v>48</v>
      </c>
      <c r="F176" s="1">
        <f>IF(ubezpieczenia5[[#This Row],[WIEK]]&lt;=30,1,0)+IF(ubezpieczenia5[[#This Row],[WIEK]]&gt;=31,2,0)*IF(ubezpieczenia5[[#This Row],[WIEK]]&lt;=45,1,0)+IF(ubezpieczenia5[[#This Row],[WIEK]]&gt;=46,3,0)</f>
        <v>3</v>
      </c>
      <c r="G17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7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177" spans="1:8" x14ac:dyDescent="0.25">
      <c r="A177" s="1" t="s">
        <v>259</v>
      </c>
      <c r="B177" s="1" t="s">
        <v>260</v>
      </c>
      <c r="C177" s="2">
        <v>17342</v>
      </c>
      <c r="D177" s="1" t="s">
        <v>6</v>
      </c>
      <c r="E177" s="1">
        <f>2016-YEAR(ubezpieczenia5[[#This Row],[Data_urodz]])</f>
        <v>69</v>
      </c>
      <c r="F177" s="1">
        <f>IF(ubezpieczenia5[[#This Row],[WIEK]]&lt;=30,1,0)+IF(ubezpieczenia5[[#This Row],[WIEK]]&gt;=31,2,0)*IF(ubezpieczenia5[[#This Row],[WIEK]]&lt;=45,1,0)+IF(ubezpieczenia5[[#This Row],[WIEK]]&gt;=46,3,0)</f>
        <v>3</v>
      </c>
      <c r="G17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17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78" spans="1:8" x14ac:dyDescent="0.25">
      <c r="A178" s="1" t="s">
        <v>206</v>
      </c>
      <c r="B178" s="1" t="s">
        <v>167</v>
      </c>
      <c r="C178" s="2">
        <v>23157</v>
      </c>
      <c r="D178" s="1" t="s">
        <v>9</v>
      </c>
      <c r="E178" s="1">
        <f>2016-YEAR(ubezpieczenia5[[#This Row],[Data_urodz]])</f>
        <v>53</v>
      </c>
      <c r="F178" s="1">
        <f>IF(ubezpieczenia5[[#This Row],[WIEK]]&lt;=30,1,0)+IF(ubezpieczenia5[[#This Row],[WIEK]]&gt;=31,2,0)*IF(ubezpieczenia5[[#This Row],[WIEK]]&lt;=45,1,0)+IF(ubezpieczenia5[[#This Row],[WIEK]]&gt;=46,3,0)</f>
        <v>3</v>
      </c>
      <c r="G17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17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79" spans="1:8" x14ac:dyDescent="0.25">
      <c r="A179" s="1" t="s">
        <v>261</v>
      </c>
      <c r="B179" s="1" t="s">
        <v>37</v>
      </c>
      <c r="C179" s="2">
        <v>17166</v>
      </c>
      <c r="D179" s="1" t="s">
        <v>12</v>
      </c>
      <c r="E179" s="1">
        <f>2016-YEAR(ubezpieczenia5[[#This Row],[Data_urodz]])</f>
        <v>70</v>
      </c>
      <c r="F179" s="1">
        <f>IF(ubezpieczenia5[[#This Row],[WIEK]]&lt;=30,1,0)+IF(ubezpieczenia5[[#This Row],[WIEK]]&gt;=31,2,0)*IF(ubezpieczenia5[[#This Row],[WIEK]]&lt;=45,1,0)+IF(ubezpieczenia5[[#This Row],[WIEK]]&gt;=46,3,0)</f>
        <v>3</v>
      </c>
      <c r="G17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7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180" spans="1:8" x14ac:dyDescent="0.25">
      <c r="A180" s="1" t="s">
        <v>262</v>
      </c>
      <c r="B180" s="1" t="s">
        <v>263</v>
      </c>
      <c r="C180" s="2">
        <v>24471</v>
      </c>
      <c r="D180" s="1" t="s">
        <v>12</v>
      </c>
      <c r="E180" s="1">
        <f>2016-YEAR(ubezpieczenia5[[#This Row],[Data_urodz]])</f>
        <v>50</v>
      </c>
      <c r="F180" s="1">
        <f>IF(ubezpieczenia5[[#This Row],[WIEK]]&lt;=30,1,0)+IF(ubezpieczenia5[[#This Row],[WIEK]]&gt;=31,2,0)*IF(ubezpieczenia5[[#This Row],[WIEK]]&lt;=45,1,0)+IF(ubezpieczenia5[[#This Row],[WIEK]]&gt;=46,3,0)</f>
        <v>3</v>
      </c>
      <c r="G18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8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181" spans="1:8" x14ac:dyDescent="0.25">
      <c r="A181" s="1" t="s">
        <v>264</v>
      </c>
      <c r="B181" s="1" t="s">
        <v>157</v>
      </c>
      <c r="C181" s="2">
        <v>34523</v>
      </c>
      <c r="D181" s="1" t="s">
        <v>6</v>
      </c>
      <c r="E181" s="1">
        <f>2016-YEAR(ubezpieczenia5[[#This Row],[Data_urodz]])</f>
        <v>22</v>
      </c>
      <c r="F181" s="1">
        <f>IF(ubezpieczenia5[[#This Row],[WIEK]]&lt;=30,1,0)+IF(ubezpieczenia5[[#This Row],[WIEK]]&gt;=31,2,0)*IF(ubezpieczenia5[[#This Row],[WIEK]]&lt;=45,1,0)+IF(ubezpieczenia5[[#This Row],[WIEK]]&gt;=46,3,0)</f>
        <v>1</v>
      </c>
      <c r="G18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8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182" spans="1:8" x14ac:dyDescent="0.25">
      <c r="A182" s="1" t="s">
        <v>265</v>
      </c>
      <c r="B182" s="1" t="s">
        <v>139</v>
      </c>
      <c r="C182" s="2">
        <v>18354</v>
      </c>
      <c r="D182" s="1" t="s">
        <v>6</v>
      </c>
      <c r="E182" s="1">
        <f>2016-YEAR(ubezpieczenia5[[#This Row],[Data_urodz]])</f>
        <v>66</v>
      </c>
      <c r="F182" s="1">
        <f>IF(ubezpieczenia5[[#This Row],[WIEK]]&lt;=30,1,0)+IF(ubezpieczenia5[[#This Row],[WIEK]]&gt;=31,2,0)*IF(ubezpieczenia5[[#This Row],[WIEK]]&lt;=45,1,0)+IF(ubezpieczenia5[[#This Row],[WIEK]]&gt;=46,3,0)</f>
        <v>3</v>
      </c>
      <c r="G18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18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83" spans="1:8" x14ac:dyDescent="0.25">
      <c r="A183" s="1" t="s">
        <v>266</v>
      </c>
      <c r="B183" s="1" t="s">
        <v>267</v>
      </c>
      <c r="C183" s="2">
        <v>34069</v>
      </c>
      <c r="D183" s="1" t="s">
        <v>12</v>
      </c>
      <c r="E183" s="1">
        <f>2016-YEAR(ubezpieczenia5[[#This Row],[Data_urodz]])</f>
        <v>23</v>
      </c>
      <c r="F183" s="1">
        <f>IF(ubezpieczenia5[[#This Row],[WIEK]]&lt;=30,1,0)+IF(ubezpieczenia5[[#This Row],[WIEK]]&gt;=31,2,0)*IF(ubezpieczenia5[[#This Row],[WIEK]]&lt;=45,1,0)+IF(ubezpieczenia5[[#This Row],[WIEK]]&gt;=46,3,0)</f>
        <v>1</v>
      </c>
      <c r="G18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18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84" spans="1:8" x14ac:dyDescent="0.25">
      <c r="A184" s="1" t="s">
        <v>268</v>
      </c>
      <c r="B184" s="1" t="s">
        <v>269</v>
      </c>
      <c r="C184" s="2">
        <v>17331</v>
      </c>
      <c r="D184" s="1" t="s">
        <v>12</v>
      </c>
      <c r="E184" s="1">
        <f>2016-YEAR(ubezpieczenia5[[#This Row],[Data_urodz]])</f>
        <v>69</v>
      </c>
      <c r="F184" s="1">
        <f>IF(ubezpieczenia5[[#This Row],[WIEK]]&lt;=30,1,0)+IF(ubezpieczenia5[[#This Row],[WIEK]]&gt;=31,2,0)*IF(ubezpieczenia5[[#This Row],[WIEK]]&lt;=45,1,0)+IF(ubezpieczenia5[[#This Row],[WIEK]]&gt;=46,3,0)</f>
        <v>3</v>
      </c>
      <c r="G18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8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185" spans="1:8" x14ac:dyDescent="0.25">
      <c r="A185" s="1" t="s">
        <v>270</v>
      </c>
      <c r="B185" s="1" t="s">
        <v>39</v>
      </c>
      <c r="C185" s="2">
        <v>33550</v>
      </c>
      <c r="D185" s="1" t="s">
        <v>40</v>
      </c>
      <c r="E185" s="1">
        <f>2016-YEAR(ubezpieczenia5[[#This Row],[Data_urodz]])</f>
        <v>25</v>
      </c>
      <c r="F185" s="1">
        <f>IF(ubezpieczenia5[[#This Row],[WIEK]]&lt;=30,1,0)+IF(ubezpieczenia5[[#This Row],[WIEK]]&gt;=31,2,0)*IF(ubezpieczenia5[[#This Row],[WIEK]]&lt;=45,1,0)+IF(ubezpieczenia5[[#This Row],[WIEK]]&gt;=46,3,0)</f>
        <v>1</v>
      </c>
      <c r="G18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8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186" spans="1:8" x14ac:dyDescent="0.25">
      <c r="A186" s="1" t="s">
        <v>271</v>
      </c>
      <c r="B186" s="1" t="s">
        <v>255</v>
      </c>
      <c r="C186" s="2">
        <v>24426</v>
      </c>
      <c r="D186" s="1" t="s">
        <v>6</v>
      </c>
      <c r="E186" s="1">
        <f>2016-YEAR(ubezpieczenia5[[#This Row],[Data_urodz]])</f>
        <v>50</v>
      </c>
      <c r="F186" s="1">
        <f>IF(ubezpieczenia5[[#This Row],[WIEK]]&lt;=30,1,0)+IF(ubezpieczenia5[[#This Row],[WIEK]]&gt;=31,2,0)*IF(ubezpieczenia5[[#This Row],[WIEK]]&lt;=45,1,0)+IF(ubezpieczenia5[[#This Row],[WIEK]]&gt;=46,3,0)</f>
        <v>3</v>
      </c>
      <c r="G18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18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87" spans="1:8" x14ac:dyDescent="0.25">
      <c r="A187" s="1" t="s">
        <v>272</v>
      </c>
      <c r="B187" s="1" t="s">
        <v>273</v>
      </c>
      <c r="C187" s="2">
        <v>19307</v>
      </c>
      <c r="D187" s="1" t="s">
        <v>40</v>
      </c>
      <c r="E187" s="1">
        <f>2016-YEAR(ubezpieczenia5[[#This Row],[Data_urodz]])</f>
        <v>64</v>
      </c>
      <c r="F187" s="1">
        <f>IF(ubezpieczenia5[[#This Row],[WIEK]]&lt;=30,1,0)+IF(ubezpieczenia5[[#This Row],[WIEK]]&gt;=31,2,0)*IF(ubezpieczenia5[[#This Row],[WIEK]]&lt;=45,1,0)+IF(ubezpieczenia5[[#This Row],[WIEK]]&gt;=46,3,0)</f>
        <v>3</v>
      </c>
      <c r="G18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18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88" spans="1:8" x14ac:dyDescent="0.25">
      <c r="A188" s="1" t="s">
        <v>274</v>
      </c>
      <c r="B188" s="1" t="s">
        <v>121</v>
      </c>
      <c r="C188" s="2">
        <v>26626</v>
      </c>
      <c r="D188" s="1" t="s">
        <v>12</v>
      </c>
      <c r="E188" s="1">
        <f>2016-YEAR(ubezpieczenia5[[#This Row],[Data_urodz]])</f>
        <v>44</v>
      </c>
      <c r="F188" s="1">
        <f>IF(ubezpieczenia5[[#This Row],[WIEK]]&lt;=30,1,0)+IF(ubezpieczenia5[[#This Row],[WIEK]]&gt;=31,2,0)*IF(ubezpieczenia5[[#This Row],[WIEK]]&lt;=45,1,0)+IF(ubezpieczenia5[[#This Row],[WIEK]]&gt;=46,3,0)</f>
        <v>2</v>
      </c>
      <c r="G18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8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189" spans="1:8" x14ac:dyDescent="0.25">
      <c r="A189" s="1" t="s">
        <v>275</v>
      </c>
      <c r="B189" s="1" t="s">
        <v>169</v>
      </c>
      <c r="C189" s="2">
        <v>21897</v>
      </c>
      <c r="D189" s="1" t="s">
        <v>12</v>
      </c>
      <c r="E189" s="1">
        <f>2016-YEAR(ubezpieczenia5[[#This Row],[Data_urodz]])</f>
        <v>57</v>
      </c>
      <c r="F189" s="1">
        <f>IF(ubezpieczenia5[[#This Row],[WIEK]]&lt;=30,1,0)+IF(ubezpieczenia5[[#This Row],[WIEK]]&gt;=31,2,0)*IF(ubezpieczenia5[[#This Row],[WIEK]]&lt;=45,1,0)+IF(ubezpieczenia5[[#This Row],[WIEK]]&gt;=46,3,0)</f>
        <v>3</v>
      </c>
      <c r="G18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18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90" spans="1:8" x14ac:dyDescent="0.25">
      <c r="A190" s="1" t="s">
        <v>276</v>
      </c>
      <c r="B190" s="1" t="s">
        <v>52</v>
      </c>
      <c r="C190" s="2">
        <v>34865</v>
      </c>
      <c r="D190" s="1" t="s">
        <v>12</v>
      </c>
      <c r="E190" s="1">
        <f>2016-YEAR(ubezpieczenia5[[#This Row],[Data_urodz]])</f>
        <v>21</v>
      </c>
      <c r="F190" s="1">
        <f>IF(ubezpieczenia5[[#This Row],[WIEK]]&lt;=30,1,0)+IF(ubezpieczenia5[[#This Row],[WIEK]]&gt;=31,2,0)*IF(ubezpieczenia5[[#This Row],[WIEK]]&lt;=45,1,0)+IF(ubezpieczenia5[[#This Row],[WIEK]]&gt;=46,3,0)</f>
        <v>1</v>
      </c>
      <c r="G19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9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191" spans="1:8" x14ac:dyDescent="0.25">
      <c r="A191" s="1" t="s">
        <v>163</v>
      </c>
      <c r="B191" s="1" t="s">
        <v>277</v>
      </c>
      <c r="C191" s="2">
        <v>19712</v>
      </c>
      <c r="D191" s="1" t="s">
        <v>12</v>
      </c>
      <c r="E191" s="1">
        <f>2016-YEAR(ubezpieczenia5[[#This Row],[Data_urodz]])</f>
        <v>63</v>
      </c>
      <c r="F191" s="1">
        <f>IF(ubezpieczenia5[[#This Row],[WIEK]]&lt;=30,1,0)+IF(ubezpieczenia5[[#This Row],[WIEK]]&gt;=31,2,0)*IF(ubezpieczenia5[[#This Row],[WIEK]]&lt;=45,1,0)+IF(ubezpieczenia5[[#This Row],[WIEK]]&gt;=46,3,0)</f>
        <v>3</v>
      </c>
      <c r="G19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9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192" spans="1:8" x14ac:dyDescent="0.25">
      <c r="A192" s="1" t="s">
        <v>278</v>
      </c>
      <c r="B192" s="1" t="s">
        <v>52</v>
      </c>
      <c r="C192" s="2">
        <v>27893</v>
      </c>
      <c r="D192" s="1" t="s">
        <v>6</v>
      </c>
      <c r="E192" s="1">
        <f>2016-YEAR(ubezpieczenia5[[#This Row],[Data_urodz]])</f>
        <v>40</v>
      </c>
      <c r="F192" s="1">
        <f>IF(ubezpieczenia5[[#This Row],[WIEK]]&lt;=30,1,0)+IF(ubezpieczenia5[[#This Row],[WIEK]]&gt;=31,2,0)*IF(ubezpieczenia5[[#This Row],[WIEK]]&lt;=45,1,0)+IF(ubezpieczenia5[[#This Row],[WIEK]]&gt;=46,3,0)</f>
        <v>2</v>
      </c>
      <c r="G19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9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193" spans="1:8" x14ac:dyDescent="0.25">
      <c r="A193" s="1" t="s">
        <v>279</v>
      </c>
      <c r="B193" s="1" t="s">
        <v>280</v>
      </c>
      <c r="C193" s="2">
        <v>28226</v>
      </c>
      <c r="D193" s="1" t="s">
        <v>12</v>
      </c>
      <c r="E193" s="1">
        <f>2016-YEAR(ubezpieczenia5[[#This Row],[Data_urodz]])</f>
        <v>39</v>
      </c>
      <c r="F193" s="1">
        <f>IF(ubezpieczenia5[[#This Row],[WIEK]]&lt;=30,1,0)+IF(ubezpieczenia5[[#This Row],[WIEK]]&gt;=31,2,0)*IF(ubezpieczenia5[[#This Row],[WIEK]]&lt;=45,1,0)+IF(ubezpieczenia5[[#This Row],[WIEK]]&gt;=46,3,0)</f>
        <v>2</v>
      </c>
      <c r="G19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9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194" spans="1:8" x14ac:dyDescent="0.25">
      <c r="A194" s="1" t="s">
        <v>281</v>
      </c>
      <c r="B194" s="1" t="s">
        <v>77</v>
      </c>
      <c r="C194" s="2">
        <v>29954</v>
      </c>
      <c r="D194" s="1" t="s">
        <v>9</v>
      </c>
      <c r="E194" s="1">
        <f>2016-YEAR(ubezpieczenia5[[#This Row],[Data_urodz]])</f>
        <v>34</v>
      </c>
      <c r="F194" s="1">
        <f>IF(ubezpieczenia5[[#This Row],[WIEK]]&lt;=30,1,0)+IF(ubezpieczenia5[[#This Row],[WIEK]]&gt;=31,2,0)*IF(ubezpieczenia5[[#This Row],[WIEK]]&lt;=45,1,0)+IF(ubezpieczenia5[[#This Row],[WIEK]]&gt;=46,3,0)</f>
        <v>2</v>
      </c>
      <c r="G19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19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95" spans="1:8" x14ac:dyDescent="0.25">
      <c r="A195" s="1" t="s">
        <v>282</v>
      </c>
      <c r="B195" s="1" t="s">
        <v>179</v>
      </c>
      <c r="C195" s="2">
        <v>23111</v>
      </c>
      <c r="D195" s="1" t="s">
        <v>12</v>
      </c>
      <c r="E195" s="1">
        <f>2016-YEAR(ubezpieczenia5[[#This Row],[Data_urodz]])</f>
        <v>53</v>
      </c>
      <c r="F195" s="1">
        <f>IF(ubezpieczenia5[[#This Row],[WIEK]]&lt;=30,1,0)+IF(ubezpieczenia5[[#This Row],[WIEK]]&gt;=31,2,0)*IF(ubezpieczenia5[[#This Row],[WIEK]]&lt;=45,1,0)+IF(ubezpieczenia5[[#This Row],[WIEK]]&gt;=46,3,0)</f>
        <v>3</v>
      </c>
      <c r="G19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19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96" spans="1:8" x14ac:dyDescent="0.25">
      <c r="A196" s="1" t="s">
        <v>283</v>
      </c>
      <c r="B196" s="1" t="s">
        <v>39</v>
      </c>
      <c r="C196" s="2">
        <v>24808</v>
      </c>
      <c r="D196" s="1" t="s">
        <v>12</v>
      </c>
      <c r="E196" s="1">
        <f>2016-YEAR(ubezpieczenia5[[#This Row],[Data_urodz]])</f>
        <v>49</v>
      </c>
      <c r="F196" s="1">
        <f>IF(ubezpieczenia5[[#This Row],[WIEK]]&lt;=30,1,0)+IF(ubezpieczenia5[[#This Row],[WIEK]]&gt;=31,2,0)*IF(ubezpieczenia5[[#This Row],[WIEK]]&lt;=45,1,0)+IF(ubezpieczenia5[[#This Row],[WIEK]]&gt;=46,3,0)</f>
        <v>3</v>
      </c>
      <c r="G19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9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197" spans="1:8" x14ac:dyDescent="0.25">
      <c r="A197" s="1" t="s">
        <v>284</v>
      </c>
      <c r="B197" s="1" t="s">
        <v>16</v>
      </c>
      <c r="C197" s="2">
        <v>17601</v>
      </c>
      <c r="D197" s="1" t="s">
        <v>40</v>
      </c>
      <c r="E197" s="1">
        <f>2016-YEAR(ubezpieczenia5[[#This Row],[Data_urodz]])</f>
        <v>68</v>
      </c>
      <c r="F197" s="1">
        <f>IF(ubezpieczenia5[[#This Row],[WIEK]]&lt;=30,1,0)+IF(ubezpieczenia5[[#This Row],[WIEK]]&gt;=31,2,0)*IF(ubezpieczenia5[[#This Row],[WIEK]]&lt;=45,1,0)+IF(ubezpieczenia5[[#This Row],[WIEK]]&gt;=46,3,0)</f>
        <v>3</v>
      </c>
      <c r="G19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9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198" spans="1:8" x14ac:dyDescent="0.25">
      <c r="A198" s="1" t="s">
        <v>285</v>
      </c>
      <c r="B198" s="1" t="s">
        <v>179</v>
      </c>
      <c r="C198" s="2">
        <v>21199</v>
      </c>
      <c r="D198" s="1" t="s">
        <v>9</v>
      </c>
      <c r="E198" s="1">
        <f>2016-YEAR(ubezpieczenia5[[#This Row],[Data_urodz]])</f>
        <v>58</v>
      </c>
      <c r="F198" s="1">
        <f>IF(ubezpieczenia5[[#This Row],[WIEK]]&lt;=30,1,0)+IF(ubezpieczenia5[[#This Row],[WIEK]]&gt;=31,2,0)*IF(ubezpieczenia5[[#This Row],[WIEK]]&lt;=45,1,0)+IF(ubezpieczenia5[[#This Row],[WIEK]]&gt;=46,3,0)</f>
        <v>3</v>
      </c>
      <c r="G19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19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199" spans="1:8" x14ac:dyDescent="0.25">
      <c r="A199" s="1" t="s">
        <v>286</v>
      </c>
      <c r="B199" s="1" t="s">
        <v>20</v>
      </c>
      <c r="C199" s="2">
        <v>29879</v>
      </c>
      <c r="D199" s="1" t="s">
        <v>12</v>
      </c>
      <c r="E199" s="1">
        <f>2016-YEAR(ubezpieczenia5[[#This Row],[Data_urodz]])</f>
        <v>35</v>
      </c>
      <c r="F199" s="1">
        <f>IF(ubezpieczenia5[[#This Row],[WIEK]]&lt;=30,1,0)+IF(ubezpieczenia5[[#This Row],[WIEK]]&gt;=31,2,0)*IF(ubezpieczenia5[[#This Row],[WIEK]]&lt;=45,1,0)+IF(ubezpieczenia5[[#This Row],[WIEK]]&gt;=46,3,0)</f>
        <v>2</v>
      </c>
      <c r="G19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19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200" spans="1:8" x14ac:dyDescent="0.25">
      <c r="A200" s="1" t="s">
        <v>287</v>
      </c>
      <c r="B200" s="1" t="s">
        <v>81</v>
      </c>
      <c r="C200" s="2">
        <v>19659</v>
      </c>
      <c r="D200" s="1" t="s">
        <v>6</v>
      </c>
      <c r="E200" s="1">
        <f>2016-YEAR(ubezpieczenia5[[#This Row],[Data_urodz]])</f>
        <v>63</v>
      </c>
      <c r="F200" s="1">
        <f>IF(ubezpieczenia5[[#This Row],[WIEK]]&lt;=30,1,0)+IF(ubezpieczenia5[[#This Row],[WIEK]]&gt;=31,2,0)*IF(ubezpieczenia5[[#This Row],[WIEK]]&lt;=45,1,0)+IF(ubezpieczenia5[[#This Row],[WIEK]]&gt;=46,3,0)</f>
        <v>3</v>
      </c>
      <c r="G20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0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201" spans="1:8" x14ac:dyDescent="0.25">
      <c r="A201" s="1" t="s">
        <v>288</v>
      </c>
      <c r="B201" s="1" t="s">
        <v>8</v>
      </c>
      <c r="C201" s="2">
        <v>22514</v>
      </c>
      <c r="D201" s="1" t="s">
        <v>12</v>
      </c>
      <c r="E201" s="1">
        <f>2016-YEAR(ubezpieczenia5[[#This Row],[Data_urodz]])</f>
        <v>55</v>
      </c>
      <c r="F201" s="1">
        <f>IF(ubezpieczenia5[[#This Row],[WIEK]]&lt;=30,1,0)+IF(ubezpieczenia5[[#This Row],[WIEK]]&gt;=31,2,0)*IF(ubezpieczenia5[[#This Row],[WIEK]]&lt;=45,1,0)+IF(ubezpieczenia5[[#This Row],[WIEK]]&gt;=46,3,0)</f>
        <v>3</v>
      </c>
      <c r="G20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20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02" spans="1:8" x14ac:dyDescent="0.25">
      <c r="A202" s="1" t="s">
        <v>289</v>
      </c>
      <c r="B202" s="1" t="s">
        <v>121</v>
      </c>
      <c r="C202" s="2">
        <v>25332</v>
      </c>
      <c r="D202" s="1" t="s">
        <v>12</v>
      </c>
      <c r="E202" s="1">
        <f>2016-YEAR(ubezpieczenia5[[#This Row],[Data_urodz]])</f>
        <v>47</v>
      </c>
      <c r="F202" s="1">
        <f>IF(ubezpieczenia5[[#This Row],[WIEK]]&lt;=30,1,0)+IF(ubezpieczenia5[[#This Row],[WIEK]]&gt;=31,2,0)*IF(ubezpieczenia5[[#This Row],[WIEK]]&lt;=45,1,0)+IF(ubezpieczenia5[[#This Row],[WIEK]]&gt;=46,3,0)</f>
        <v>3</v>
      </c>
      <c r="G20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0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203" spans="1:8" x14ac:dyDescent="0.25">
      <c r="A203" s="1" t="s">
        <v>290</v>
      </c>
      <c r="B203" s="1" t="s">
        <v>255</v>
      </c>
      <c r="C203" s="2">
        <v>20181</v>
      </c>
      <c r="D203" s="1" t="s">
        <v>40</v>
      </c>
      <c r="E203" s="1">
        <f>2016-YEAR(ubezpieczenia5[[#This Row],[Data_urodz]])</f>
        <v>61</v>
      </c>
      <c r="F203" s="1">
        <f>IF(ubezpieczenia5[[#This Row],[WIEK]]&lt;=30,1,0)+IF(ubezpieczenia5[[#This Row],[WIEK]]&gt;=31,2,0)*IF(ubezpieczenia5[[#This Row],[WIEK]]&lt;=45,1,0)+IF(ubezpieczenia5[[#This Row],[WIEK]]&gt;=46,3,0)</f>
        <v>3</v>
      </c>
      <c r="G20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20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04" spans="1:8" x14ac:dyDescent="0.25">
      <c r="A204" s="1" t="s">
        <v>291</v>
      </c>
      <c r="B204" s="1" t="s">
        <v>141</v>
      </c>
      <c r="C204" s="2">
        <v>19141</v>
      </c>
      <c r="D204" s="1" t="s">
        <v>12</v>
      </c>
      <c r="E204" s="1">
        <f>2016-YEAR(ubezpieczenia5[[#This Row],[Data_urodz]])</f>
        <v>64</v>
      </c>
      <c r="F204" s="1">
        <f>IF(ubezpieczenia5[[#This Row],[WIEK]]&lt;=30,1,0)+IF(ubezpieczenia5[[#This Row],[WIEK]]&gt;=31,2,0)*IF(ubezpieczenia5[[#This Row],[WIEK]]&lt;=45,1,0)+IF(ubezpieczenia5[[#This Row],[WIEK]]&gt;=46,3,0)</f>
        <v>3</v>
      </c>
      <c r="G20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20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05" spans="1:8" x14ac:dyDescent="0.25">
      <c r="A205" s="1" t="s">
        <v>292</v>
      </c>
      <c r="B205" s="1" t="s">
        <v>293</v>
      </c>
      <c r="C205" s="2">
        <v>18147</v>
      </c>
      <c r="D205" s="1" t="s">
        <v>12</v>
      </c>
      <c r="E205" s="1">
        <f>2016-YEAR(ubezpieczenia5[[#This Row],[Data_urodz]])</f>
        <v>67</v>
      </c>
      <c r="F205" s="1">
        <f>IF(ubezpieczenia5[[#This Row],[WIEK]]&lt;=30,1,0)+IF(ubezpieczenia5[[#This Row],[WIEK]]&gt;=31,2,0)*IF(ubezpieczenia5[[#This Row],[WIEK]]&lt;=45,1,0)+IF(ubezpieczenia5[[#This Row],[WIEK]]&gt;=46,3,0)</f>
        <v>3</v>
      </c>
      <c r="G20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0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206" spans="1:8" x14ac:dyDescent="0.25">
      <c r="A206" s="1" t="s">
        <v>294</v>
      </c>
      <c r="B206" s="1" t="s">
        <v>52</v>
      </c>
      <c r="C206" s="2">
        <v>26146</v>
      </c>
      <c r="D206" s="1" t="s">
        <v>6</v>
      </c>
      <c r="E206" s="1">
        <f>2016-YEAR(ubezpieczenia5[[#This Row],[Data_urodz]])</f>
        <v>45</v>
      </c>
      <c r="F206" s="1">
        <f>IF(ubezpieczenia5[[#This Row],[WIEK]]&lt;=30,1,0)+IF(ubezpieczenia5[[#This Row],[WIEK]]&gt;=31,2,0)*IF(ubezpieczenia5[[#This Row],[WIEK]]&lt;=45,1,0)+IF(ubezpieczenia5[[#This Row],[WIEK]]&gt;=46,3,0)</f>
        <v>2</v>
      </c>
      <c r="G20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0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207" spans="1:8" x14ac:dyDescent="0.25">
      <c r="A207" s="1" t="s">
        <v>295</v>
      </c>
      <c r="B207" s="1" t="s">
        <v>139</v>
      </c>
      <c r="C207" s="2">
        <v>30798</v>
      </c>
      <c r="D207" s="1" t="s">
        <v>40</v>
      </c>
      <c r="E207" s="1">
        <f>2016-YEAR(ubezpieczenia5[[#This Row],[Data_urodz]])</f>
        <v>32</v>
      </c>
      <c r="F207" s="1">
        <f>IF(ubezpieczenia5[[#This Row],[WIEK]]&lt;=30,1,0)+IF(ubezpieczenia5[[#This Row],[WIEK]]&gt;=31,2,0)*IF(ubezpieczenia5[[#This Row],[WIEK]]&lt;=45,1,0)+IF(ubezpieczenia5[[#This Row],[WIEK]]&gt;=46,3,0)</f>
        <v>2</v>
      </c>
      <c r="G20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20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08" spans="1:8" x14ac:dyDescent="0.25">
      <c r="A208" s="1" t="s">
        <v>296</v>
      </c>
      <c r="B208" s="1" t="s">
        <v>297</v>
      </c>
      <c r="C208" s="2">
        <v>24623</v>
      </c>
      <c r="D208" s="1" t="s">
        <v>12</v>
      </c>
      <c r="E208" s="1">
        <f>2016-YEAR(ubezpieczenia5[[#This Row],[Data_urodz]])</f>
        <v>49</v>
      </c>
      <c r="F208" s="1">
        <f>IF(ubezpieczenia5[[#This Row],[WIEK]]&lt;=30,1,0)+IF(ubezpieczenia5[[#This Row],[WIEK]]&gt;=31,2,0)*IF(ubezpieczenia5[[#This Row],[WIEK]]&lt;=45,1,0)+IF(ubezpieczenia5[[#This Row],[WIEK]]&gt;=46,3,0)</f>
        <v>3</v>
      </c>
      <c r="G20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0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209" spans="1:8" x14ac:dyDescent="0.25">
      <c r="A209" s="1" t="s">
        <v>298</v>
      </c>
      <c r="B209" s="1" t="s">
        <v>18</v>
      </c>
      <c r="C209" s="2">
        <v>31818</v>
      </c>
      <c r="D209" s="1" t="s">
        <v>6</v>
      </c>
      <c r="E209" s="1">
        <f>2016-YEAR(ubezpieczenia5[[#This Row],[Data_urodz]])</f>
        <v>29</v>
      </c>
      <c r="F209" s="1">
        <f>IF(ubezpieczenia5[[#This Row],[WIEK]]&lt;=30,1,0)+IF(ubezpieczenia5[[#This Row],[WIEK]]&gt;=31,2,0)*IF(ubezpieczenia5[[#This Row],[WIEK]]&lt;=45,1,0)+IF(ubezpieczenia5[[#This Row],[WIEK]]&gt;=46,3,0)</f>
        <v>1</v>
      </c>
      <c r="G20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20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10" spans="1:8" x14ac:dyDescent="0.25">
      <c r="A210" s="1" t="s">
        <v>299</v>
      </c>
      <c r="B210" s="1" t="s">
        <v>300</v>
      </c>
      <c r="C210" s="2">
        <v>34201</v>
      </c>
      <c r="D210" s="1" t="s">
        <v>12</v>
      </c>
      <c r="E210" s="1">
        <f>2016-YEAR(ubezpieczenia5[[#This Row],[Data_urodz]])</f>
        <v>23</v>
      </c>
      <c r="F210" s="1">
        <f>IF(ubezpieczenia5[[#This Row],[WIEK]]&lt;=30,1,0)+IF(ubezpieczenia5[[#This Row],[WIEK]]&gt;=31,2,0)*IF(ubezpieczenia5[[#This Row],[WIEK]]&lt;=45,1,0)+IF(ubezpieczenia5[[#This Row],[WIEK]]&gt;=46,3,0)</f>
        <v>1</v>
      </c>
      <c r="G21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1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211" spans="1:8" x14ac:dyDescent="0.25">
      <c r="A211" s="1" t="s">
        <v>301</v>
      </c>
      <c r="B211" s="1" t="s">
        <v>8</v>
      </c>
      <c r="C211" s="2">
        <v>27079</v>
      </c>
      <c r="D211" s="1" t="s">
        <v>9</v>
      </c>
      <c r="E211" s="1">
        <f>2016-YEAR(ubezpieczenia5[[#This Row],[Data_urodz]])</f>
        <v>42</v>
      </c>
      <c r="F211" s="1">
        <f>IF(ubezpieczenia5[[#This Row],[WIEK]]&lt;=30,1,0)+IF(ubezpieczenia5[[#This Row],[WIEK]]&gt;=31,2,0)*IF(ubezpieczenia5[[#This Row],[WIEK]]&lt;=45,1,0)+IF(ubezpieczenia5[[#This Row],[WIEK]]&gt;=46,3,0)</f>
        <v>2</v>
      </c>
      <c r="G21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21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12" spans="1:8" x14ac:dyDescent="0.25">
      <c r="A212" s="1" t="s">
        <v>302</v>
      </c>
      <c r="B212" s="1" t="s">
        <v>303</v>
      </c>
      <c r="C212" s="2">
        <v>18053</v>
      </c>
      <c r="D212" s="1" t="s">
        <v>9</v>
      </c>
      <c r="E212" s="1">
        <f>2016-YEAR(ubezpieczenia5[[#This Row],[Data_urodz]])</f>
        <v>67</v>
      </c>
      <c r="F212" s="1">
        <f>IF(ubezpieczenia5[[#This Row],[WIEK]]&lt;=30,1,0)+IF(ubezpieczenia5[[#This Row],[WIEK]]&gt;=31,2,0)*IF(ubezpieczenia5[[#This Row],[WIEK]]&lt;=45,1,0)+IF(ubezpieczenia5[[#This Row],[WIEK]]&gt;=46,3,0)</f>
        <v>3</v>
      </c>
      <c r="G21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21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13" spans="1:8" x14ac:dyDescent="0.25">
      <c r="A213" s="1" t="s">
        <v>304</v>
      </c>
      <c r="B213" s="1" t="s">
        <v>49</v>
      </c>
      <c r="C213" s="2">
        <v>27059</v>
      </c>
      <c r="D213" s="1" t="s">
        <v>12</v>
      </c>
      <c r="E213" s="1">
        <f>2016-YEAR(ubezpieczenia5[[#This Row],[Data_urodz]])</f>
        <v>42</v>
      </c>
      <c r="F213" s="1">
        <f>IF(ubezpieczenia5[[#This Row],[WIEK]]&lt;=30,1,0)+IF(ubezpieczenia5[[#This Row],[WIEK]]&gt;=31,2,0)*IF(ubezpieczenia5[[#This Row],[WIEK]]&lt;=45,1,0)+IF(ubezpieczenia5[[#This Row],[WIEK]]&gt;=46,3,0)</f>
        <v>2</v>
      </c>
      <c r="G21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21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14" spans="1:8" x14ac:dyDescent="0.25">
      <c r="A214" s="1" t="s">
        <v>305</v>
      </c>
      <c r="B214" s="1" t="s">
        <v>246</v>
      </c>
      <c r="C214" s="2">
        <v>31039</v>
      </c>
      <c r="D214" s="1" t="s">
        <v>6</v>
      </c>
      <c r="E214" s="1">
        <f>2016-YEAR(ubezpieczenia5[[#This Row],[Data_urodz]])</f>
        <v>32</v>
      </c>
      <c r="F214" s="1">
        <f>IF(ubezpieczenia5[[#This Row],[WIEK]]&lt;=30,1,0)+IF(ubezpieczenia5[[#This Row],[WIEK]]&gt;=31,2,0)*IF(ubezpieczenia5[[#This Row],[WIEK]]&lt;=45,1,0)+IF(ubezpieczenia5[[#This Row],[WIEK]]&gt;=46,3,0)</f>
        <v>2</v>
      </c>
      <c r="G21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21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15" spans="1:8" x14ac:dyDescent="0.25">
      <c r="A215" s="1" t="s">
        <v>306</v>
      </c>
      <c r="B215" s="1" t="s">
        <v>307</v>
      </c>
      <c r="C215" s="2">
        <v>34893</v>
      </c>
      <c r="D215" s="1" t="s">
        <v>12</v>
      </c>
      <c r="E215" s="1">
        <f>2016-YEAR(ubezpieczenia5[[#This Row],[Data_urodz]])</f>
        <v>21</v>
      </c>
      <c r="F215" s="1">
        <f>IF(ubezpieczenia5[[#This Row],[WIEK]]&lt;=30,1,0)+IF(ubezpieczenia5[[#This Row],[WIEK]]&gt;=31,2,0)*IF(ubezpieczenia5[[#This Row],[WIEK]]&lt;=45,1,0)+IF(ubezpieczenia5[[#This Row],[WIEK]]&gt;=46,3,0)</f>
        <v>1</v>
      </c>
      <c r="G21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21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16" spans="1:8" x14ac:dyDescent="0.25">
      <c r="A216" s="1" t="s">
        <v>308</v>
      </c>
      <c r="B216" s="1" t="s">
        <v>307</v>
      </c>
      <c r="C216" s="2">
        <v>22101</v>
      </c>
      <c r="D216" s="1" t="s">
        <v>6</v>
      </c>
      <c r="E216" s="1">
        <f>2016-YEAR(ubezpieczenia5[[#This Row],[Data_urodz]])</f>
        <v>56</v>
      </c>
      <c r="F216" s="1">
        <f>IF(ubezpieczenia5[[#This Row],[WIEK]]&lt;=30,1,0)+IF(ubezpieczenia5[[#This Row],[WIEK]]&gt;=31,2,0)*IF(ubezpieczenia5[[#This Row],[WIEK]]&lt;=45,1,0)+IF(ubezpieczenia5[[#This Row],[WIEK]]&gt;=46,3,0)</f>
        <v>3</v>
      </c>
      <c r="G21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21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17" spans="1:8" x14ac:dyDescent="0.25">
      <c r="A217" s="1" t="s">
        <v>309</v>
      </c>
      <c r="B217" s="1" t="s">
        <v>177</v>
      </c>
      <c r="C217" s="2">
        <v>16267</v>
      </c>
      <c r="D217" s="1" t="s">
        <v>12</v>
      </c>
      <c r="E217" s="1">
        <f>2016-YEAR(ubezpieczenia5[[#This Row],[Data_urodz]])</f>
        <v>72</v>
      </c>
      <c r="F217" s="1">
        <f>IF(ubezpieczenia5[[#This Row],[WIEK]]&lt;=30,1,0)+IF(ubezpieczenia5[[#This Row],[WIEK]]&gt;=31,2,0)*IF(ubezpieczenia5[[#This Row],[WIEK]]&lt;=45,1,0)+IF(ubezpieczenia5[[#This Row],[WIEK]]&gt;=46,3,0)</f>
        <v>3</v>
      </c>
      <c r="G21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1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218" spans="1:8" x14ac:dyDescent="0.25">
      <c r="A218" s="1" t="s">
        <v>310</v>
      </c>
      <c r="B218" s="1" t="s">
        <v>45</v>
      </c>
      <c r="C218" s="2">
        <v>32103</v>
      </c>
      <c r="D218" s="1" t="s">
        <v>12</v>
      </c>
      <c r="E218" s="1">
        <f>2016-YEAR(ubezpieczenia5[[#This Row],[Data_urodz]])</f>
        <v>29</v>
      </c>
      <c r="F218" s="1">
        <f>IF(ubezpieczenia5[[#This Row],[WIEK]]&lt;=30,1,0)+IF(ubezpieczenia5[[#This Row],[WIEK]]&gt;=31,2,0)*IF(ubezpieczenia5[[#This Row],[WIEK]]&lt;=45,1,0)+IF(ubezpieczenia5[[#This Row],[WIEK]]&gt;=46,3,0)</f>
        <v>1</v>
      </c>
      <c r="G21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1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219" spans="1:8" x14ac:dyDescent="0.25">
      <c r="A219" s="1" t="s">
        <v>311</v>
      </c>
      <c r="B219" s="1" t="s">
        <v>248</v>
      </c>
      <c r="C219" s="2">
        <v>25996</v>
      </c>
      <c r="D219" s="1" t="s">
        <v>9</v>
      </c>
      <c r="E219" s="1">
        <f>2016-YEAR(ubezpieczenia5[[#This Row],[Data_urodz]])</f>
        <v>45</v>
      </c>
      <c r="F219" s="1">
        <f>IF(ubezpieczenia5[[#This Row],[WIEK]]&lt;=30,1,0)+IF(ubezpieczenia5[[#This Row],[WIEK]]&gt;=31,2,0)*IF(ubezpieczenia5[[#This Row],[WIEK]]&lt;=45,1,0)+IF(ubezpieczenia5[[#This Row],[WIEK]]&gt;=46,3,0)</f>
        <v>2</v>
      </c>
      <c r="G21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1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220" spans="1:8" x14ac:dyDescent="0.25">
      <c r="A220" s="1" t="s">
        <v>312</v>
      </c>
      <c r="B220" s="1" t="s">
        <v>134</v>
      </c>
      <c r="C220" s="2">
        <v>33040</v>
      </c>
      <c r="D220" s="1" t="s">
        <v>12</v>
      </c>
      <c r="E220" s="1">
        <f>2016-YEAR(ubezpieczenia5[[#This Row],[Data_urodz]])</f>
        <v>26</v>
      </c>
      <c r="F220" s="1">
        <f>IF(ubezpieczenia5[[#This Row],[WIEK]]&lt;=30,1,0)+IF(ubezpieczenia5[[#This Row],[WIEK]]&gt;=31,2,0)*IF(ubezpieczenia5[[#This Row],[WIEK]]&lt;=45,1,0)+IF(ubezpieczenia5[[#This Row],[WIEK]]&gt;=46,3,0)</f>
        <v>1</v>
      </c>
      <c r="G22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2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221" spans="1:8" x14ac:dyDescent="0.25">
      <c r="A221" s="1" t="s">
        <v>313</v>
      </c>
      <c r="B221" s="1" t="s">
        <v>20</v>
      </c>
      <c r="C221" s="2">
        <v>30671</v>
      </c>
      <c r="D221" s="1" t="s">
        <v>9</v>
      </c>
      <c r="E221" s="1">
        <f>2016-YEAR(ubezpieczenia5[[#This Row],[Data_urodz]])</f>
        <v>33</v>
      </c>
      <c r="F221" s="1">
        <f>IF(ubezpieczenia5[[#This Row],[WIEK]]&lt;=30,1,0)+IF(ubezpieczenia5[[#This Row],[WIEK]]&gt;=31,2,0)*IF(ubezpieczenia5[[#This Row],[WIEK]]&lt;=45,1,0)+IF(ubezpieczenia5[[#This Row],[WIEK]]&gt;=46,3,0)</f>
        <v>2</v>
      </c>
      <c r="G22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2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222" spans="1:8" x14ac:dyDescent="0.25">
      <c r="A222" s="1" t="s">
        <v>314</v>
      </c>
      <c r="B222" s="1" t="s">
        <v>37</v>
      </c>
      <c r="C222" s="2">
        <v>25243</v>
      </c>
      <c r="D222" s="1" t="s">
        <v>12</v>
      </c>
      <c r="E222" s="1">
        <f>2016-YEAR(ubezpieczenia5[[#This Row],[Data_urodz]])</f>
        <v>47</v>
      </c>
      <c r="F222" s="1">
        <f>IF(ubezpieczenia5[[#This Row],[WIEK]]&lt;=30,1,0)+IF(ubezpieczenia5[[#This Row],[WIEK]]&gt;=31,2,0)*IF(ubezpieczenia5[[#This Row],[WIEK]]&lt;=45,1,0)+IF(ubezpieczenia5[[#This Row],[WIEK]]&gt;=46,3,0)</f>
        <v>3</v>
      </c>
      <c r="G22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2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223" spans="1:8" x14ac:dyDescent="0.25">
      <c r="A223" s="1" t="s">
        <v>315</v>
      </c>
      <c r="B223" s="1" t="s">
        <v>20</v>
      </c>
      <c r="C223" s="2">
        <v>27639</v>
      </c>
      <c r="D223" s="1" t="s">
        <v>12</v>
      </c>
      <c r="E223" s="1">
        <f>2016-YEAR(ubezpieczenia5[[#This Row],[Data_urodz]])</f>
        <v>41</v>
      </c>
      <c r="F223" s="1">
        <f>IF(ubezpieczenia5[[#This Row],[WIEK]]&lt;=30,1,0)+IF(ubezpieczenia5[[#This Row],[WIEK]]&gt;=31,2,0)*IF(ubezpieczenia5[[#This Row],[WIEK]]&lt;=45,1,0)+IF(ubezpieczenia5[[#This Row],[WIEK]]&gt;=46,3,0)</f>
        <v>2</v>
      </c>
      <c r="G22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2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224" spans="1:8" x14ac:dyDescent="0.25">
      <c r="A224" s="1" t="s">
        <v>316</v>
      </c>
      <c r="B224" s="1" t="s">
        <v>169</v>
      </c>
      <c r="C224" s="2">
        <v>25644</v>
      </c>
      <c r="D224" s="1" t="s">
        <v>12</v>
      </c>
      <c r="E224" s="1">
        <f>2016-YEAR(ubezpieczenia5[[#This Row],[Data_urodz]])</f>
        <v>46</v>
      </c>
      <c r="F224" s="1">
        <f>IF(ubezpieczenia5[[#This Row],[WIEK]]&lt;=30,1,0)+IF(ubezpieczenia5[[#This Row],[WIEK]]&gt;=31,2,0)*IF(ubezpieczenia5[[#This Row],[WIEK]]&lt;=45,1,0)+IF(ubezpieczenia5[[#This Row],[WIEK]]&gt;=46,3,0)</f>
        <v>3</v>
      </c>
      <c r="G22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22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25" spans="1:8" x14ac:dyDescent="0.25">
      <c r="A225" s="1" t="s">
        <v>317</v>
      </c>
      <c r="B225" s="1" t="s">
        <v>318</v>
      </c>
      <c r="C225" s="2">
        <v>27683</v>
      </c>
      <c r="D225" s="1" t="s">
        <v>6</v>
      </c>
      <c r="E225" s="1">
        <f>2016-YEAR(ubezpieczenia5[[#This Row],[Data_urodz]])</f>
        <v>41</v>
      </c>
      <c r="F225" s="1">
        <f>IF(ubezpieczenia5[[#This Row],[WIEK]]&lt;=30,1,0)+IF(ubezpieczenia5[[#This Row],[WIEK]]&gt;=31,2,0)*IF(ubezpieczenia5[[#This Row],[WIEK]]&lt;=45,1,0)+IF(ubezpieczenia5[[#This Row],[WIEK]]&gt;=46,3,0)</f>
        <v>2</v>
      </c>
      <c r="G22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2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226" spans="1:8" x14ac:dyDescent="0.25">
      <c r="A226" s="1" t="s">
        <v>174</v>
      </c>
      <c r="B226" s="1" t="s">
        <v>319</v>
      </c>
      <c r="C226" s="2">
        <v>32765</v>
      </c>
      <c r="D226" s="1" t="s">
        <v>9</v>
      </c>
      <c r="E226" s="1">
        <f>2016-YEAR(ubezpieczenia5[[#This Row],[Data_urodz]])</f>
        <v>27</v>
      </c>
      <c r="F226" s="1">
        <f>IF(ubezpieczenia5[[#This Row],[WIEK]]&lt;=30,1,0)+IF(ubezpieczenia5[[#This Row],[WIEK]]&gt;=31,2,0)*IF(ubezpieczenia5[[#This Row],[WIEK]]&lt;=45,1,0)+IF(ubezpieczenia5[[#This Row],[WIEK]]&gt;=46,3,0)</f>
        <v>1</v>
      </c>
      <c r="G22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2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227" spans="1:8" x14ac:dyDescent="0.25">
      <c r="A227" s="1" t="s">
        <v>243</v>
      </c>
      <c r="B227" s="1" t="s">
        <v>121</v>
      </c>
      <c r="C227" s="2">
        <v>26380</v>
      </c>
      <c r="D227" s="1" t="s">
        <v>9</v>
      </c>
      <c r="E227" s="1">
        <f>2016-YEAR(ubezpieczenia5[[#This Row],[Data_urodz]])</f>
        <v>44</v>
      </c>
      <c r="F227" s="1">
        <f>IF(ubezpieczenia5[[#This Row],[WIEK]]&lt;=30,1,0)+IF(ubezpieczenia5[[#This Row],[WIEK]]&gt;=31,2,0)*IF(ubezpieczenia5[[#This Row],[WIEK]]&lt;=45,1,0)+IF(ubezpieczenia5[[#This Row],[WIEK]]&gt;=46,3,0)</f>
        <v>2</v>
      </c>
      <c r="G22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2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228" spans="1:8" x14ac:dyDescent="0.25">
      <c r="A228" s="1" t="s">
        <v>320</v>
      </c>
      <c r="B228" s="1" t="s">
        <v>81</v>
      </c>
      <c r="C228" s="2">
        <v>21508</v>
      </c>
      <c r="D228" s="1" t="s">
        <v>6</v>
      </c>
      <c r="E228" s="1">
        <f>2016-YEAR(ubezpieczenia5[[#This Row],[Data_urodz]])</f>
        <v>58</v>
      </c>
      <c r="F228" s="1">
        <f>IF(ubezpieczenia5[[#This Row],[WIEK]]&lt;=30,1,0)+IF(ubezpieczenia5[[#This Row],[WIEK]]&gt;=31,2,0)*IF(ubezpieczenia5[[#This Row],[WIEK]]&lt;=45,1,0)+IF(ubezpieczenia5[[#This Row],[WIEK]]&gt;=46,3,0)</f>
        <v>3</v>
      </c>
      <c r="G22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2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229" spans="1:8" x14ac:dyDescent="0.25">
      <c r="A229" s="1" t="s">
        <v>321</v>
      </c>
      <c r="B229" s="1" t="s">
        <v>11</v>
      </c>
      <c r="C229" s="2">
        <v>32790</v>
      </c>
      <c r="D229" s="1" t="s">
        <v>6</v>
      </c>
      <c r="E229" s="1">
        <f>2016-YEAR(ubezpieczenia5[[#This Row],[Data_urodz]])</f>
        <v>27</v>
      </c>
      <c r="F229" s="1">
        <f>IF(ubezpieczenia5[[#This Row],[WIEK]]&lt;=30,1,0)+IF(ubezpieczenia5[[#This Row],[WIEK]]&gt;=31,2,0)*IF(ubezpieczenia5[[#This Row],[WIEK]]&lt;=45,1,0)+IF(ubezpieczenia5[[#This Row],[WIEK]]&gt;=46,3,0)</f>
        <v>1</v>
      </c>
      <c r="G22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2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230" spans="1:8" x14ac:dyDescent="0.25">
      <c r="A230" s="1" t="s">
        <v>164</v>
      </c>
      <c r="B230" s="1" t="s">
        <v>322</v>
      </c>
      <c r="C230" s="2">
        <v>24303</v>
      </c>
      <c r="D230" s="1" t="s">
        <v>6</v>
      </c>
      <c r="E230" s="1">
        <f>2016-YEAR(ubezpieczenia5[[#This Row],[Data_urodz]])</f>
        <v>50</v>
      </c>
      <c r="F230" s="1">
        <f>IF(ubezpieczenia5[[#This Row],[WIEK]]&lt;=30,1,0)+IF(ubezpieczenia5[[#This Row],[WIEK]]&gt;=31,2,0)*IF(ubezpieczenia5[[#This Row],[WIEK]]&lt;=45,1,0)+IF(ubezpieczenia5[[#This Row],[WIEK]]&gt;=46,3,0)</f>
        <v>3</v>
      </c>
      <c r="G23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3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231" spans="1:8" x14ac:dyDescent="0.25">
      <c r="A231" s="1" t="s">
        <v>323</v>
      </c>
      <c r="B231" s="1" t="s">
        <v>300</v>
      </c>
      <c r="C231" s="2">
        <v>30747</v>
      </c>
      <c r="D231" s="1" t="s">
        <v>9</v>
      </c>
      <c r="E231" s="1">
        <f>2016-YEAR(ubezpieczenia5[[#This Row],[Data_urodz]])</f>
        <v>32</v>
      </c>
      <c r="F231" s="1">
        <f>IF(ubezpieczenia5[[#This Row],[WIEK]]&lt;=30,1,0)+IF(ubezpieczenia5[[#This Row],[WIEK]]&gt;=31,2,0)*IF(ubezpieczenia5[[#This Row],[WIEK]]&lt;=45,1,0)+IF(ubezpieczenia5[[#This Row],[WIEK]]&gt;=46,3,0)</f>
        <v>2</v>
      </c>
      <c r="G23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3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232" spans="1:8" x14ac:dyDescent="0.25">
      <c r="A232" s="1" t="s">
        <v>324</v>
      </c>
      <c r="B232" s="1" t="s">
        <v>49</v>
      </c>
      <c r="C232" s="2">
        <v>19853</v>
      </c>
      <c r="D232" s="1" t="s">
        <v>12</v>
      </c>
      <c r="E232" s="1">
        <f>2016-YEAR(ubezpieczenia5[[#This Row],[Data_urodz]])</f>
        <v>62</v>
      </c>
      <c r="F232" s="1">
        <f>IF(ubezpieczenia5[[#This Row],[WIEK]]&lt;=30,1,0)+IF(ubezpieczenia5[[#This Row],[WIEK]]&gt;=31,2,0)*IF(ubezpieczenia5[[#This Row],[WIEK]]&lt;=45,1,0)+IF(ubezpieczenia5[[#This Row],[WIEK]]&gt;=46,3,0)</f>
        <v>3</v>
      </c>
      <c r="G23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23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33" spans="1:8" x14ac:dyDescent="0.25">
      <c r="A233" s="1" t="s">
        <v>325</v>
      </c>
      <c r="B233" s="1" t="s">
        <v>20</v>
      </c>
      <c r="C233" s="2">
        <v>32147</v>
      </c>
      <c r="D233" s="1" t="s">
        <v>12</v>
      </c>
      <c r="E233" s="1">
        <f>2016-YEAR(ubezpieczenia5[[#This Row],[Data_urodz]])</f>
        <v>28</v>
      </c>
      <c r="F233" s="1">
        <f>IF(ubezpieczenia5[[#This Row],[WIEK]]&lt;=30,1,0)+IF(ubezpieczenia5[[#This Row],[WIEK]]&gt;=31,2,0)*IF(ubezpieczenia5[[#This Row],[WIEK]]&lt;=45,1,0)+IF(ubezpieczenia5[[#This Row],[WIEK]]&gt;=46,3,0)</f>
        <v>1</v>
      </c>
      <c r="G23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3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234" spans="1:8" x14ac:dyDescent="0.25">
      <c r="A234" s="1" t="s">
        <v>326</v>
      </c>
      <c r="B234" s="1" t="s">
        <v>327</v>
      </c>
      <c r="C234" s="2">
        <v>17904</v>
      </c>
      <c r="D234" s="1" t="s">
        <v>12</v>
      </c>
      <c r="E234" s="1">
        <f>2016-YEAR(ubezpieczenia5[[#This Row],[Data_urodz]])</f>
        <v>67</v>
      </c>
      <c r="F234" s="1">
        <f>IF(ubezpieczenia5[[#This Row],[WIEK]]&lt;=30,1,0)+IF(ubezpieczenia5[[#This Row],[WIEK]]&gt;=31,2,0)*IF(ubezpieczenia5[[#This Row],[WIEK]]&lt;=45,1,0)+IF(ubezpieczenia5[[#This Row],[WIEK]]&gt;=46,3,0)</f>
        <v>3</v>
      </c>
      <c r="G23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23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35" spans="1:8" x14ac:dyDescent="0.25">
      <c r="A235" s="1" t="s">
        <v>328</v>
      </c>
      <c r="B235" s="1" t="s">
        <v>157</v>
      </c>
      <c r="C235" s="2">
        <v>20057</v>
      </c>
      <c r="D235" s="1" t="s">
        <v>12</v>
      </c>
      <c r="E235" s="1">
        <f>2016-YEAR(ubezpieczenia5[[#This Row],[Data_urodz]])</f>
        <v>62</v>
      </c>
      <c r="F235" s="1">
        <f>IF(ubezpieczenia5[[#This Row],[WIEK]]&lt;=30,1,0)+IF(ubezpieczenia5[[#This Row],[WIEK]]&gt;=31,2,0)*IF(ubezpieczenia5[[#This Row],[WIEK]]&lt;=45,1,0)+IF(ubezpieczenia5[[#This Row],[WIEK]]&gt;=46,3,0)</f>
        <v>3</v>
      </c>
      <c r="G23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3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236" spans="1:8" x14ac:dyDescent="0.25">
      <c r="A236" s="1" t="s">
        <v>329</v>
      </c>
      <c r="B236" s="1" t="s">
        <v>146</v>
      </c>
      <c r="C236" s="2">
        <v>30863</v>
      </c>
      <c r="D236" s="1" t="s">
        <v>9</v>
      </c>
      <c r="E236" s="1">
        <f>2016-YEAR(ubezpieczenia5[[#This Row],[Data_urodz]])</f>
        <v>32</v>
      </c>
      <c r="F236" s="1">
        <f>IF(ubezpieczenia5[[#This Row],[WIEK]]&lt;=30,1,0)+IF(ubezpieczenia5[[#This Row],[WIEK]]&gt;=31,2,0)*IF(ubezpieczenia5[[#This Row],[WIEK]]&lt;=45,1,0)+IF(ubezpieczenia5[[#This Row],[WIEK]]&gt;=46,3,0)</f>
        <v>2</v>
      </c>
      <c r="G23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23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37" spans="1:8" x14ac:dyDescent="0.25">
      <c r="A237" s="1" t="s">
        <v>330</v>
      </c>
      <c r="B237" s="1" t="s">
        <v>139</v>
      </c>
      <c r="C237" s="2">
        <v>22435</v>
      </c>
      <c r="D237" s="1" t="s">
        <v>6</v>
      </c>
      <c r="E237" s="1">
        <f>2016-YEAR(ubezpieczenia5[[#This Row],[Data_urodz]])</f>
        <v>55</v>
      </c>
      <c r="F237" s="1">
        <f>IF(ubezpieczenia5[[#This Row],[WIEK]]&lt;=30,1,0)+IF(ubezpieczenia5[[#This Row],[WIEK]]&gt;=31,2,0)*IF(ubezpieczenia5[[#This Row],[WIEK]]&lt;=45,1,0)+IF(ubezpieczenia5[[#This Row],[WIEK]]&gt;=46,3,0)</f>
        <v>3</v>
      </c>
      <c r="G23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23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38" spans="1:8" x14ac:dyDescent="0.25">
      <c r="A238" s="1" t="s">
        <v>130</v>
      </c>
      <c r="B238" s="1" t="s">
        <v>84</v>
      </c>
      <c r="C238" s="2">
        <v>17048</v>
      </c>
      <c r="D238" s="1" t="s">
        <v>12</v>
      </c>
      <c r="E238" s="1">
        <f>2016-YEAR(ubezpieczenia5[[#This Row],[Data_urodz]])</f>
        <v>70</v>
      </c>
      <c r="F238" s="1">
        <f>IF(ubezpieczenia5[[#This Row],[WIEK]]&lt;=30,1,0)+IF(ubezpieczenia5[[#This Row],[WIEK]]&gt;=31,2,0)*IF(ubezpieczenia5[[#This Row],[WIEK]]&lt;=45,1,0)+IF(ubezpieczenia5[[#This Row],[WIEK]]&gt;=46,3,0)</f>
        <v>3</v>
      </c>
      <c r="G23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3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239" spans="1:8" x14ac:dyDescent="0.25">
      <c r="A239" s="1" t="s">
        <v>331</v>
      </c>
      <c r="B239" s="1" t="s">
        <v>332</v>
      </c>
      <c r="C239" s="2">
        <v>24732</v>
      </c>
      <c r="D239" s="1" t="s">
        <v>6</v>
      </c>
      <c r="E239" s="1">
        <f>2016-YEAR(ubezpieczenia5[[#This Row],[Data_urodz]])</f>
        <v>49</v>
      </c>
      <c r="F239" s="1">
        <f>IF(ubezpieczenia5[[#This Row],[WIEK]]&lt;=30,1,0)+IF(ubezpieczenia5[[#This Row],[WIEK]]&gt;=31,2,0)*IF(ubezpieczenia5[[#This Row],[WIEK]]&lt;=45,1,0)+IF(ubezpieczenia5[[#This Row],[WIEK]]&gt;=46,3,0)</f>
        <v>3</v>
      </c>
      <c r="G23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23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40" spans="1:8" x14ac:dyDescent="0.25">
      <c r="A240" s="1" t="s">
        <v>333</v>
      </c>
      <c r="B240" s="1" t="s">
        <v>11</v>
      </c>
      <c r="C240" s="2">
        <v>18589</v>
      </c>
      <c r="D240" s="1" t="s">
        <v>6</v>
      </c>
      <c r="E240" s="1">
        <f>2016-YEAR(ubezpieczenia5[[#This Row],[Data_urodz]])</f>
        <v>66</v>
      </c>
      <c r="F240" s="1">
        <f>IF(ubezpieczenia5[[#This Row],[WIEK]]&lt;=30,1,0)+IF(ubezpieczenia5[[#This Row],[WIEK]]&gt;=31,2,0)*IF(ubezpieczenia5[[#This Row],[WIEK]]&lt;=45,1,0)+IF(ubezpieczenia5[[#This Row],[WIEK]]&gt;=46,3,0)</f>
        <v>3</v>
      </c>
      <c r="G24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4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241" spans="1:8" x14ac:dyDescent="0.25">
      <c r="A241" s="1" t="s">
        <v>334</v>
      </c>
      <c r="B241" s="1" t="s">
        <v>49</v>
      </c>
      <c r="C241" s="2">
        <v>20727</v>
      </c>
      <c r="D241" s="1" t="s">
        <v>12</v>
      </c>
      <c r="E241" s="1">
        <f>2016-YEAR(ubezpieczenia5[[#This Row],[Data_urodz]])</f>
        <v>60</v>
      </c>
      <c r="F241" s="1">
        <f>IF(ubezpieczenia5[[#This Row],[WIEK]]&lt;=30,1,0)+IF(ubezpieczenia5[[#This Row],[WIEK]]&gt;=31,2,0)*IF(ubezpieczenia5[[#This Row],[WIEK]]&lt;=45,1,0)+IF(ubezpieczenia5[[#This Row],[WIEK]]&gt;=46,3,0)</f>
        <v>3</v>
      </c>
      <c r="G24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24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42" spans="1:8" x14ac:dyDescent="0.25">
      <c r="A242" s="1" t="s">
        <v>335</v>
      </c>
      <c r="B242" s="1" t="s">
        <v>114</v>
      </c>
      <c r="C242" s="2">
        <v>23401</v>
      </c>
      <c r="D242" s="1" t="s">
        <v>6</v>
      </c>
      <c r="E242" s="1">
        <f>2016-YEAR(ubezpieczenia5[[#This Row],[Data_urodz]])</f>
        <v>52</v>
      </c>
      <c r="F242" s="1">
        <f>IF(ubezpieczenia5[[#This Row],[WIEK]]&lt;=30,1,0)+IF(ubezpieczenia5[[#This Row],[WIEK]]&gt;=31,2,0)*IF(ubezpieczenia5[[#This Row],[WIEK]]&lt;=45,1,0)+IF(ubezpieczenia5[[#This Row],[WIEK]]&gt;=46,3,0)</f>
        <v>3</v>
      </c>
      <c r="G24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24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43" spans="1:8" x14ac:dyDescent="0.25">
      <c r="A243" s="1" t="s">
        <v>336</v>
      </c>
      <c r="B243" s="1" t="s">
        <v>337</v>
      </c>
      <c r="C243" s="2">
        <v>17084</v>
      </c>
      <c r="D243" s="1" t="s">
        <v>6</v>
      </c>
      <c r="E243" s="1">
        <f>2016-YEAR(ubezpieczenia5[[#This Row],[Data_urodz]])</f>
        <v>70</v>
      </c>
      <c r="F243" s="1">
        <f>IF(ubezpieczenia5[[#This Row],[WIEK]]&lt;=30,1,0)+IF(ubezpieczenia5[[#This Row],[WIEK]]&gt;=31,2,0)*IF(ubezpieczenia5[[#This Row],[WIEK]]&lt;=45,1,0)+IF(ubezpieczenia5[[#This Row],[WIEK]]&gt;=46,3,0)</f>
        <v>3</v>
      </c>
      <c r="G24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4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244" spans="1:8" x14ac:dyDescent="0.25">
      <c r="A244" s="1" t="s">
        <v>338</v>
      </c>
      <c r="B244" s="1" t="s">
        <v>8</v>
      </c>
      <c r="C244" s="2">
        <v>30481</v>
      </c>
      <c r="D244" s="1" t="s">
        <v>12</v>
      </c>
      <c r="E244" s="1">
        <f>2016-YEAR(ubezpieczenia5[[#This Row],[Data_urodz]])</f>
        <v>33</v>
      </c>
      <c r="F244" s="1">
        <f>IF(ubezpieczenia5[[#This Row],[WIEK]]&lt;=30,1,0)+IF(ubezpieczenia5[[#This Row],[WIEK]]&gt;=31,2,0)*IF(ubezpieczenia5[[#This Row],[WIEK]]&lt;=45,1,0)+IF(ubezpieczenia5[[#This Row],[WIEK]]&gt;=46,3,0)</f>
        <v>2</v>
      </c>
      <c r="G24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24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45" spans="1:8" x14ac:dyDescent="0.25">
      <c r="A245" s="1" t="s">
        <v>339</v>
      </c>
      <c r="B245" s="1" t="s">
        <v>20</v>
      </c>
      <c r="C245" s="2">
        <v>20651</v>
      </c>
      <c r="D245" s="1" t="s">
        <v>12</v>
      </c>
      <c r="E245" s="1">
        <f>2016-YEAR(ubezpieczenia5[[#This Row],[Data_urodz]])</f>
        <v>60</v>
      </c>
      <c r="F245" s="1">
        <f>IF(ubezpieczenia5[[#This Row],[WIEK]]&lt;=30,1,0)+IF(ubezpieczenia5[[#This Row],[WIEK]]&gt;=31,2,0)*IF(ubezpieczenia5[[#This Row],[WIEK]]&lt;=45,1,0)+IF(ubezpieczenia5[[#This Row],[WIEK]]&gt;=46,3,0)</f>
        <v>3</v>
      </c>
      <c r="G24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4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246" spans="1:8" x14ac:dyDescent="0.25">
      <c r="A246" s="1" t="s">
        <v>340</v>
      </c>
      <c r="B246" s="1" t="s">
        <v>185</v>
      </c>
      <c r="C246" s="2">
        <v>32580</v>
      </c>
      <c r="D246" s="1" t="s">
        <v>12</v>
      </c>
      <c r="E246" s="1">
        <f>2016-YEAR(ubezpieczenia5[[#This Row],[Data_urodz]])</f>
        <v>27</v>
      </c>
      <c r="F246" s="1">
        <f>IF(ubezpieczenia5[[#This Row],[WIEK]]&lt;=30,1,0)+IF(ubezpieczenia5[[#This Row],[WIEK]]&gt;=31,2,0)*IF(ubezpieczenia5[[#This Row],[WIEK]]&lt;=45,1,0)+IF(ubezpieczenia5[[#This Row],[WIEK]]&gt;=46,3,0)</f>
        <v>1</v>
      </c>
      <c r="G24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4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247" spans="1:8" x14ac:dyDescent="0.25">
      <c r="A247" s="1" t="s">
        <v>341</v>
      </c>
      <c r="B247" s="1" t="s">
        <v>139</v>
      </c>
      <c r="C247" s="2">
        <v>18233</v>
      </c>
      <c r="D247" s="1" t="s">
        <v>12</v>
      </c>
      <c r="E247" s="1">
        <f>2016-YEAR(ubezpieczenia5[[#This Row],[Data_urodz]])</f>
        <v>67</v>
      </c>
      <c r="F247" s="1">
        <f>IF(ubezpieczenia5[[#This Row],[WIEK]]&lt;=30,1,0)+IF(ubezpieczenia5[[#This Row],[WIEK]]&gt;=31,2,0)*IF(ubezpieczenia5[[#This Row],[WIEK]]&lt;=45,1,0)+IF(ubezpieczenia5[[#This Row],[WIEK]]&gt;=46,3,0)</f>
        <v>3</v>
      </c>
      <c r="G24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24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48" spans="1:8" x14ac:dyDescent="0.25">
      <c r="A248" s="1" t="s">
        <v>342</v>
      </c>
      <c r="B248" s="1" t="s">
        <v>177</v>
      </c>
      <c r="C248" s="2">
        <v>24225</v>
      </c>
      <c r="D248" s="1" t="s">
        <v>6</v>
      </c>
      <c r="E248" s="1">
        <f>2016-YEAR(ubezpieczenia5[[#This Row],[Data_urodz]])</f>
        <v>50</v>
      </c>
      <c r="F248" s="1">
        <f>IF(ubezpieczenia5[[#This Row],[WIEK]]&lt;=30,1,0)+IF(ubezpieczenia5[[#This Row],[WIEK]]&gt;=31,2,0)*IF(ubezpieczenia5[[#This Row],[WIEK]]&lt;=45,1,0)+IF(ubezpieczenia5[[#This Row],[WIEK]]&gt;=46,3,0)</f>
        <v>3</v>
      </c>
      <c r="G24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4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249" spans="1:8" x14ac:dyDescent="0.25">
      <c r="A249" s="1" t="s">
        <v>343</v>
      </c>
      <c r="B249" s="1" t="s">
        <v>45</v>
      </c>
      <c r="C249" s="2">
        <v>27299</v>
      </c>
      <c r="D249" s="1" t="s">
        <v>6</v>
      </c>
      <c r="E249" s="1">
        <f>2016-YEAR(ubezpieczenia5[[#This Row],[Data_urodz]])</f>
        <v>42</v>
      </c>
      <c r="F249" s="1">
        <f>IF(ubezpieczenia5[[#This Row],[WIEK]]&lt;=30,1,0)+IF(ubezpieczenia5[[#This Row],[WIEK]]&gt;=31,2,0)*IF(ubezpieczenia5[[#This Row],[WIEK]]&lt;=45,1,0)+IF(ubezpieczenia5[[#This Row],[WIEK]]&gt;=46,3,0)</f>
        <v>2</v>
      </c>
      <c r="G24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4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250" spans="1:8" x14ac:dyDescent="0.25">
      <c r="A250" s="1" t="s">
        <v>344</v>
      </c>
      <c r="B250" s="1" t="s">
        <v>345</v>
      </c>
      <c r="C250" s="2">
        <v>18398</v>
      </c>
      <c r="D250" s="1" t="s">
        <v>12</v>
      </c>
      <c r="E250" s="1">
        <f>2016-YEAR(ubezpieczenia5[[#This Row],[Data_urodz]])</f>
        <v>66</v>
      </c>
      <c r="F250" s="1">
        <f>IF(ubezpieczenia5[[#This Row],[WIEK]]&lt;=30,1,0)+IF(ubezpieczenia5[[#This Row],[WIEK]]&gt;=31,2,0)*IF(ubezpieczenia5[[#This Row],[WIEK]]&lt;=45,1,0)+IF(ubezpieczenia5[[#This Row],[WIEK]]&gt;=46,3,0)</f>
        <v>3</v>
      </c>
      <c r="G25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5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251" spans="1:8" x14ac:dyDescent="0.25">
      <c r="A251" s="1" t="s">
        <v>329</v>
      </c>
      <c r="B251" s="1" t="s">
        <v>194</v>
      </c>
      <c r="C251" s="2">
        <v>34400</v>
      </c>
      <c r="D251" s="1" t="s">
        <v>12</v>
      </c>
      <c r="E251" s="1">
        <f>2016-YEAR(ubezpieczenia5[[#This Row],[Data_urodz]])</f>
        <v>22</v>
      </c>
      <c r="F251" s="1">
        <f>IF(ubezpieczenia5[[#This Row],[WIEK]]&lt;=30,1,0)+IF(ubezpieczenia5[[#This Row],[WIEK]]&gt;=31,2,0)*IF(ubezpieczenia5[[#This Row],[WIEK]]&lt;=45,1,0)+IF(ubezpieczenia5[[#This Row],[WIEK]]&gt;=46,3,0)</f>
        <v>1</v>
      </c>
      <c r="G25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5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252" spans="1:8" x14ac:dyDescent="0.25">
      <c r="A252" s="1" t="s">
        <v>51</v>
      </c>
      <c r="B252" s="1" t="s">
        <v>346</v>
      </c>
      <c r="C252" s="2">
        <v>21513</v>
      </c>
      <c r="D252" s="1" t="s">
        <v>12</v>
      </c>
      <c r="E252" s="1">
        <f>2016-YEAR(ubezpieczenia5[[#This Row],[Data_urodz]])</f>
        <v>58</v>
      </c>
      <c r="F252" s="1">
        <f>IF(ubezpieczenia5[[#This Row],[WIEK]]&lt;=30,1,0)+IF(ubezpieczenia5[[#This Row],[WIEK]]&gt;=31,2,0)*IF(ubezpieczenia5[[#This Row],[WIEK]]&lt;=45,1,0)+IF(ubezpieczenia5[[#This Row],[WIEK]]&gt;=46,3,0)</f>
        <v>3</v>
      </c>
      <c r="G25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5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253" spans="1:8" x14ac:dyDescent="0.25">
      <c r="A253" s="1" t="s">
        <v>347</v>
      </c>
      <c r="B253" s="1" t="s">
        <v>236</v>
      </c>
      <c r="C253" s="2">
        <v>31749</v>
      </c>
      <c r="D253" s="1" t="s">
        <v>6</v>
      </c>
      <c r="E253" s="1">
        <f>2016-YEAR(ubezpieczenia5[[#This Row],[Data_urodz]])</f>
        <v>30</v>
      </c>
      <c r="F253" s="1">
        <f>IF(ubezpieczenia5[[#This Row],[WIEK]]&lt;=30,1,0)+IF(ubezpieczenia5[[#This Row],[WIEK]]&gt;=31,2,0)*IF(ubezpieczenia5[[#This Row],[WIEK]]&lt;=45,1,0)+IF(ubezpieczenia5[[#This Row],[WIEK]]&gt;=46,3,0)</f>
        <v>1</v>
      </c>
      <c r="G25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5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254" spans="1:8" x14ac:dyDescent="0.25">
      <c r="A254" s="1" t="s">
        <v>348</v>
      </c>
      <c r="B254" s="1" t="s">
        <v>5</v>
      </c>
      <c r="C254" s="2">
        <v>34235</v>
      </c>
      <c r="D254" s="1" t="s">
        <v>6</v>
      </c>
      <c r="E254" s="1">
        <f>2016-YEAR(ubezpieczenia5[[#This Row],[Data_urodz]])</f>
        <v>23</v>
      </c>
      <c r="F254" s="1">
        <f>IF(ubezpieczenia5[[#This Row],[WIEK]]&lt;=30,1,0)+IF(ubezpieczenia5[[#This Row],[WIEK]]&gt;=31,2,0)*IF(ubezpieczenia5[[#This Row],[WIEK]]&lt;=45,1,0)+IF(ubezpieczenia5[[#This Row],[WIEK]]&gt;=46,3,0)</f>
        <v>1</v>
      </c>
      <c r="G25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5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255" spans="1:8" x14ac:dyDescent="0.25">
      <c r="A255" s="1" t="s">
        <v>349</v>
      </c>
      <c r="B255" s="1" t="s">
        <v>131</v>
      </c>
      <c r="C255" s="2">
        <v>19183</v>
      </c>
      <c r="D255" s="1" t="s">
        <v>9</v>
      </c>
      <c r="E255" s="1">
        <f>2016-YEAR(ubezpieczenia5[[#This Row],[Data_urodz]])</f>
        <v>64</v>
      </c>
      <c r="F255" s="1">
        <f>IF(ubezpieczenia5[[#This Row],[WIEK]]&lt;=30,1,0)+IF(ubezpieczenia5[[#This Row],[WIEK]]&gt;=31,2,0)*IF(ubezpieczenia5[[#This Row],[WIEK]]&lt;=45,1,0)+IF(ubezpieczenia5[[#This Row],[WIEK]]&gt;=46,3,0)</f>
        <v>3</v>
      </c>
      <c r="G25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5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256" spans="1:8" x14ac:dyDescent="0.25">
      <c r="A256" s="1" t="s">
        <v>350</v>
      </c>
      <c r="B256" s="1" t="s">
        <v>8</v>
      </c>
      <c r="C256" s="2">
        <v>27424</v>
      </c>
      <c r="D256" s="1" t="s">
        <v>12</v>
      </c>
      <c r="E256" s="1">
        <f>2016-YEAR(ubezpieczenia5[[#This Row],[Data_urodz]])</f>
        <v>41</v>
      </c>
      <c r="F256" s="1">
        <f>IF(ubezpieczenia5[[#This Row],[WIEK]]&lt;=30,1,0)+IF(ubezpieczenia5[[#This Row],[WIEK]]&gt;=31,2,0)*IF(ubezpieczenia5[[#This Row],[WIEK]]&lt;=45,1,0)+IF(ubezpieczenia5[[#This Row],[WIEK]]&gt;=46,3,0)</f>
        <v>2</v>
      </c>
      <c r="G25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25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57" spans="1:8" x14ac:dyDescent="0.25">
      <c r="A257" s="1" t="s">
        <v>351</v>
      </c>
      <c r="B257" s="1" t="s">
        <v>152</v>
      </c>
      <c r="C257" s="2">
        <v>23665</v>
      </c>
      <c r="D257" s="1" t="s">
        <v>12</v>
      </c>
      <c r="E257" s="1">
        <f>2016-YEAR(ubezpieczenia5[[#This Row],[Data_urodz]])</f>
        <v>52</v>
      </c>
      <c r="F257" s="1">
        <f>IF(ubezpieczenia5[[#This Row],[WIEK]]&lt;=30,1,0)+IF(ubezpieczenia5[[#This Row],[WIEK]]&gt;=31,2,0)*IF(ubezpieczenia5[[#This Row],[WIEK]]&lt;=45,1,0)+IF(ubezpieczenia5[[#This Row],[WIEK]]&gt;=46,3,0)</f>
        <v>3</v>
      </c>
      <c r="G25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25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58" spans="1:8" x14ac:dyDescent="0.25">
      <c r="A258" s="1" t="s">
        <v>352</v>
      </c>
      <c r="B258" s="1" t="s">
        <v>11</v>
      </c>
      <c r="C258" s="2">
        <v>17649</v>
      </c>
      <c r="D258" s="1" t="s">
        <v>6</v>
      </c>
      <c r="E258" s="1">
        <f>2016-YEAR(ubezpieczenia5[[#This Row],[Data_urodz]])</f>
        <v>68</v>
      </c>
      <c r="F258" s="1">
        <f>IF(ubezpieczenia5[[#This Row],[WIEK]]&lt;=30,1,0)+IF(ubezpieczenia5[[#This Row],[WIEK]]&gt;=31,2,0)*IF(ubezpieczenia5[[#This Row],[WIEK]]&lt;=45,1,0)+IF(ubezpieczenia5[[#This Row],[WIEK]]&gt;=46,3,0)</f>
        <v>3</v>
      </c>
      <c r="G25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5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259" spans="1:8" x14ac:dyDescent="0.25">
      <c r="A259" s="1" t="s">
        <v>353</v>
      </c>
      <c r="B259" s="1" t="s">
        <v>354</v>
      </c>
      <c r="C259" s="2">
        <v>25530</v>
      </c>
      <c r="D259" s="1" t="s">
        <v>6</v>
      </c>
      <c r="E259" s="1">
        <f>2016-YEAR(ubezpieczenia5[[#This Row],[Data_urodz]])</f>
        <v>47</v>
      </c>
      <c r="F259" s="1">
        <f>IF(ubezpieczenia5[[#This Row],[WIEK]]&lt;=30,1,0)+IF(ubezpieczenia5[[#This Row],[WIEK]]&gt;=31,2,0)*IF(ubezpieczenia5[[#This Row],[WIEK]]&lt;=45,1,0)+IF(ubezpieczenia5[[#This Row],[WIEK]]&gt;=46,3,0)</f>
        <v>3</v>
      </c>
      <c r="G25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5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260" spans="1:8" x14ac:dyDescent="0.25">
      <c r="A260" s="1" t="s">
        <v>355</v>
      </c>
      <c r="B260" s="1" t="s">
        <v>356</v>
      </c>
      <c r="C260" s="2">
        <v>34758</v>
      </c>
      <c r="D260" s="1" t="s">
        <v>9</v>
      </c>
      <c r="E260" s="1">
        <f>2016-YEAR(ubezpieczenia5[[#This Row],[Data_urodz]])</f>
        <v>21</v>
      </c>
      <c r="F260" s="1">
        <f>IF(ubezpieczenia5[[#This Row],[WIEK]]&lt;=30,1,0)+IF(ubezpieczenia5[[#This Row],[WIEK]]&gt;=31,2,0)*IF(ubezpieczenia5[[#This Row],[WIEK]]&lt;=45,1,0)+IF(ubezpieczenia5[[#This Row],[WIEK]]&gt;=46,3,0)</f>
        <v>1</v>
      </c>
      <c r="G26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6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261" spans="1:8" x14ac:dyDescent="0.25">
      <c r="A261" s="1" t="s">
        <v>19</v>
      </c>
      <c r="B261" s="1" t="s">
        <v>357</v>
      </c>
      <c r="C261" s="2">
        <v>17531</v>
      </c>
      <c r="D261" s="1" t="s">
        <v>12</v>
      </c>
      <c r="E261" s="1">
        <f>2016-YEAR(ubezpieczenia5[[#This Row],[Data_urodz]])</f>
        <v>69</v>
      </c>
      <c r="F261" s="1">
        <f>IF(ubezpieczenia5[[#This Row],[WIEK]]&lt;=30,1,0)+IF(ubezpieczenia5[[#This Row],[WIEK]]&gt;=31,2,0)*IF(ubezpieczenia5[[#This Row],[WIEK]]&lt;=45,1,0)+IF(ubezpieczenia5[[#This Row],[WIEK]]&gt;=46,3,0)</f>
        <v>3</v>
      </c>
      <c r="G26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26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62" spans="1:8" x14ac:dyDescent="0.25">
      <c r="A262" s="1" t="s">
        <v>358</v>
      </c>
      <c r="B262" s="1" t="s">
        <v>8</v>
      </c>
      <c r="C262" s="2">
        <v>32482</v>
      </c>
      <c r="D262" s="1" t="s">
        <v>6</v>
      </c>
      <c r="E262" s="1">
        <f>2016-YEAR(ubezpieczenia5[[#This Row],[Data_urodz]])</f>
        <v>28</v>
      </c>
      <c r="F262" s="1">
        <f>IF(ubezpieczenia5[[#This Row],[WIEK]]&lt;=30,1,0)+IF(ubezpieczenia5[[#This Row],[WIEK]]&gt;=31,2,0)*IF(ubezpieczenia5[[#This Row],[WIEK]]&lt;=45,1,0)+IF(ubezpieczenia5[[#This Row],[WIEK]]&gt;=46,3,0)</f>
        <v>1</v>
      </c>
      <c r="G26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26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63" spans="1:8" x14ac:dyDescent="0.25">
      <c r="A263" s="1" t="s">
        <v>359</v>
      </c>
      <c r="B263" s="1" t="s">
        <v>246</v>
      </c>
      <c r="C263" s="2">
        <v>34533</v>
      </c>
      <c r="D263" s="1" t="s">
        <v>12</v>
      </c>
      <c r="E263" s="1">
        <f>2016-YEAR(ubezpieczenia5[[#This Row],[Data_urodz]])</f>
        <v>22</v>
      </c>
      <c r="F263" s="1">
        <f>IF(ubezpieczenia5[[#This Row],[WIEK]]&lt;=30,1,0)+IF(ubezpieczenia5[[#This Row],[WIEK]]&gt;=31,2,0)*IF(ubezpieczenia5[[#This Row],[WIEK]]&lt;=45,1,0)+IF(ubezpieczenia5[[#This Row],[WIEK]]&gt;=46,3,0)</f>
        <v>1</v>
      </c>
      <c r="G26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26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64" spans="1:8" x14ac:dyDescent="0.25">
      <c r="A264" s="1" t="s">
        <v>308</v>
      </c>
      <c r="B264" s="1" t="s">
        <v>79</v>
      </c>
      <c r="C264" s="2">
        <v>28491</v>
      </c>
      <c r="D264" s="1" t="s">
        <v>12</v>
      </c>
      <c r="E264" s="1">
        <f>2016-YEAR(ubezpieczenia5[[#This Row],[Data_urodz]])</f>
        <v>38</v>
      </c>
      <c r="F264" s="1">
        <f>IF(ubezpieczenia5[[#This Row],[WIEK]]&lt;=30,1,0)+IF(ubezpieczenia5[[#This Row],[WIEK]]&gt;=31,2,0)*IF(ubezpieczenia5[[#This Row],[WIEK]]&lt;=45,1,0)+IF(ubezpieczenia5[[#This Row],[WIEK]]&gt;=46,3,0)</f>
        <v>2</v>
      </c>
      <c r="G26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6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265" spans="1:8" x14ac:dyDescent="0.25">
      <c r="A265" s="1" t="s">
        <v>360</v>
      </c>
      <c r="B265" s="1" t="s">
        <v>361</v>
      </c>
      <c r="C265" s="2">
        <v>32689</v>
      </c>
      <c r="D265" s="1" t="s">
        <v>9</v>
      </c>
      <c r="E265" s="1">
        <f>2016-YEAR(ubezpieczenia5[[#This Row],[Data_urodz]])</f>
        <v>27</v>
      </c>
      <c r="F265" s="1">
        <f>IF(ubezpieczenia5[[#This Row],[WIEK]]&lt;=30,1,0)+IF(ubezpieczenia5[[#This Row],[WIEK]]&gt;=31,2,0)*IF(ubezpieczenia5[[#This Row],[WIEK]]&lt;=45,1,0)+IF(ubezpieczenia5[[#This Row],[WIEK]]&gt;=46,3,0)</f>
        <v>1</v>
      </c>
      <c r="G26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6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266" spans="1:8" x14ac:dyDescent="0.25">
      <c r="A266" s="1" t="s">
        <v>162</v>
      </c>
      <c r="B266" s="1" t="s">
        <v>362</v>
      </c>
      <c r="C266" s="2">
        <v>27112</v>
      </c>
      <c r="D266" s="1" t="s">
        <v>6</v>
      </c>
      <c r="E266" s="1">
        <f>2016-YEAR(ubezpieczenia5[[#This Row],[Data_urodz]])</f>
        <v>42</v>
      </c>
      <c r="F266" s="1">
        <f>IF(ubezpieczenia5[[#This Row],[WIEK]]&lt;=30,1,0)+IF(ubezpieczenia5[[#This Row],[WIEK]]&gt;=31,2,0)*IF(ubezpieczenia5[[#This Row],[WIEK]]&lt;=45,1,0)+IF(ubezpieczenia5[[#This Row],[WIEK]]&gt;=46,3,0)</f>
        <v>2</v>
      </c>
      <c r="G26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6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267" spans="1:8" x14ac:dyDescent="0.25">
      <c r="A267" s="1" t="s">
        <v>363</v>
      </c>
      <c r="B267" s="1" t="s">
        <v>16</v>
      </c>
      <c r="C267" s="2">
        <v>29259</v>
      </c>
      <c r="D267" s="1" t="s">
        <v>12</v>
      </c>
      <c r="E267" s="1">
        <f>2016-YEAR(ubezpieczenia5[[#This Row],[Data_urodz]])</f>
        <v>36</v>
      </c>
      <c r="F267" s="1">
        <f>IF(ubezpieczenia5[[#This Row],[WIEK]]&lt;=30,1,0)+IF(ubezpieczenia5[[#This Row],[WIEK]]&gt;=31,2,0)*IF(ubezpieczenia5[[#This Row],[WIEK]]&lt;=45,1,0)+IF(ubezpieczenia5[[#This Row],[WIEK]]&gt;=46,3,0)</f>
        <v>2</v>
      </c>
      <c r="G26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6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268" spans="1:8" x14ac:dyDescent="0.25">
      <c r="A268" s="1" t="s">
        <v>83</v>
      </c>
      <c r="B268" s="1" t="s">
        <v>123</v>
      </c>
      <c r="C268" s="2">
        <v>18437</v>
      </c>
      <c r="D268" s="1" t="s">
        <v>6</v>
      </c>
      <c r="E268" s="1">
        <f>2016-YEAR(ubezpieczenia5[[#This Row],[Data_urodz]])</f>
        <v>66</v>
      </c>
      <c r="F268" s="1">
        <f>IF(ubezpieczenia5[[#This Row],[WIEK]]&lt;=30,1,0)+IF(ubezpieczenia5[[#This Row],[WIEK]]&gt;=31,2,0)*IF(ubezpieczenia5[[#This Row],[WIEK]]&lt;=45,1,0)+IF(ubezpieczenia5[[#This Row],[WIEK]]&gt;=46,3,0)</f>
        <v>3</v>
      </c>
      <c r="G26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6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269" spans="1:8" x14ac:dyDescent="0.25">
      <c r="A269" s="1" t="s">
        <v>364</v>
      </c>
      <c r="B269" s="1" t="s">
        <v>194</v>
      </c>
      <c r="C269" s="2">
        <v>34406</v>
      </c>
      <c r="D269" s="1" t="s">
        <v>12</v>
      </c>
      <c r="E269" s="1">
        <f>2016-YEAR(ubezpieczenia5[[#This Row],[Data_urodz]])</f>
        <v>22</v>
      </c>
      <c r="F269" s="1">
        <f>IF(ubezpieczenia5[[#This Row],[WIEK]]&lt;=30,1,0)+IF(ubezpieczenia5[[#This Row],[WIEK]]&gt;=31,2,0)*IF(ubezpieczenia5[[#This Row],[WIEK]]&lt;=45,1,0)+IF(ubezpieczenia5[[#This Row],[WIEK]]&gt;=46,3,0)</f>
        <v>1</v>
      </c>
      <c r="G26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6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270" spans="1:8" x14ac:dyDescent="0.25">
      <c r="A270" s="1" t="s">
        <v>365</v>
      </c>
      <c r="B270" s="1" t="s">
        <v>366</v>
      </c>
      <c r="C270" s="2">
        <v>26689</v>
      </c>
      <c r="D270" s="1" t="s">
        <v>12</v>
      </c>
      <c r="E270" s="1">
        <f>2016-YEAR(ubezpieczenia5[[#This Row],[Data_urodz]])</f>
        <v>43</v>
      </c>
      <c r="F270" s="1">
        <f>IF(ubezpieczenia5[[#This Row],[WIEK]]&lt;=30,1,0)+IF(ubezpieczenia5[[#This Row],[WIEK]]&gt;=31,2,0)*IF(ubezpieczenia5[[#This Row],[WIEK]]&lt;=45,1,0)+IF(ubezpieczenia5[[#This Row],[WIEK]]&gt;=46,3,0)</f>
        <v>2</v>
      </c>
      <c r="G27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27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71" spans="1:8" x14ac:dyDescent="0.25">
      <c r="A271" s="1" t="s">
        <v>174</v>
      </c>
      <c r="B271" s="1" t="s">
        <v>52</v>
      </c>
      <c r="C271" s="2">
        <v>24391</v>
      </c>
      <c r="D271" s="1" t="s">
        <v>6</v>
      </c>
      <c r="E271" s="1">
        <f>2016-YEAR(ubezpieczenia5[[#This Row],[Data_urodz]])</f>
        <v>50</v>
      </c>
      <c r="F271" s="1">
        <f>IF(ubezpieczenia5[[#This Row],[WIEK]]&lt;=30,1,0)+IF(ubezpieczenia5[[#This Row],[WIEK]]&gt;=31,2,0)*IF(ubezpieczenia5[[#This Row],[WIEK]]&lt;=45,1,0)+IF(ubezpieczenia5[[#This Row],[WIEK]]&gt;=46,3,0)</f>
        <v>3</v>
      </c>
      <c r="G27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7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272" spans="1:8" x14ac:dyDescent="0.25">
      <c r="A272" s="1" t="s">
        <v>367</v>
      </c>
      <c r="B272" s="1" t="s">
        <v>368</v>
      </c>
      <c r="C272" s="2">
        <v>22010</v>
      </c>
      <c r="D272" s="1" t="s">
        <v>12</v>
      </c>
      <c r="E272" s="1">
        <f>2016-YEAR(ubezpieczenia5[[#This Row],[Data_urodz]])</f>
        <v>56</v>
      </c>
      <c r="F272" s="1">
        <f>IF(ubezpieczenia5[[#This Row],[WIEK]]&lt;=30,1,0)+IF(ubezpieczenia5[[#This Row],[WIEK]]&gt;=31,2,0)*IF(ubezpieczenia5[[#This Row],[WIEK]]&lt;=45,1,0)+IF(ubezpieczenia5[[#This Row],[WIEK]]&gt;=46,3,0)</f>
        <v>3</v>
      </c>
      <c r="G27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7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273" spans="1:8" x14ac:dyDescent="0.25">
      <c r="A273" s="1" t="s">
        <v>369</v>
      </c>
      <c r="B273" s="1" t="s">
        <v>332</v>
      </c>
      <c r="C273" s="2">
        <v>17207</v>
      </c>
      <c r="D273" s="1" t="s">
        <v>9</v>
      </c>
      <c r="E273" s="1">
        <f>2016-YEAR(ubezpieczenia5[[#This Row],[Data_urodz]])</f>
        <v>69</v>
      </c>
      <c r="F273" s="1">
        <f>IF(ubezpieczenia5[[#This Row],[WIEK]]&lt;=30,1,0)+IF(ubezpieczenia5[[#This Row],[WIEK]]&gt;=31,2,0)*IF(ubezpieczenia5[[#This Row],[WIEK]]&lt;=45,1,0)+IF(ubezpieczenia5[[#This Row],[WIEK]]&gt;=46,3,0)</f>
        <v>3</v>
      </c>
      <c r="G27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27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74" spans="1:8" x14ac:dyDescent="0.25">
      <c r="A274" s="1" t="s">
        <v>370</v>
      </c>
      <c r="B274" s="1" t="s">
        <v>160</v>
      </c>
      <c r="C274" s="2">
        <v>22547</v>
      </c>
      <c r="D274" s="1" t="s">
        <v>6</v>
      </c>
      <c r="E274" s="1">
        <f>2016-YEAR(ubezpieczenia5[[#This Row],[Data_urodz]])</f>
        <v>55</v>
      </c>
      <c r="F274" s="1">
        <f>IF(ubezpieczenia5[[#This Row],[WIEK]]&lt;=30,1,0)+IF(ubezpieczenia5[[#This Row],[WIEK]]&gt;=31,2,0)*IF(ubezpieczenia5[[#This Row],[WIEK]]&lt;=45,1,0)+IF(ubezpieczenia5[[#This Row],[WIEK]]&gt;=46,3,0)</f>
        <v>3</v>
      </c>
      <c r="G27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27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75" spans="1:8" x14ac:dyDescent="0.25">
      <c r="A275" s="1" t="s">
        <v>371</v>
      </c>
      <c r="B275" s="1" t="s">
        <v>372</v>
      </c>
      <c r="C275" s="2">
        <v>20722</v>
      </c>
      <c r="D275" s="1" t="s">
        <v>12</v>
      </c>
      <c r="E275" s="1">
        <f>2016-YEAR(ubezpieczenia5[[#This Row],[Data_urodz]])</f>
        <v>60</v>
      </c>
      <c r="F275" s="1">
        <f>IF(ubezpieczenia5[[#This Row],[WIEK]]&lt;=30,1,0)+IF(ubezpieczenia5[[#This Row],[WIEK]]&gt;=31,2,0)*IF(ubezpieczenia5[[#This Row],[WIEK]]&lt;=45,1,0)+IF(ubezpieczenia5[[#This Row],[WIEK]]&gt;=46,3,0)</f>
        <v>3</v>
      </c>
      <c r="G27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7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276" spans="1:8" x14ac:dyDescent="0.25">
      <c r="A276" s="1" t="s">
        <v>373</v>
      </c>
      <c r="B276" s="1" t="s">
        <v>29</v>
      </c>
      <c r="C276" s="2">
        <v>24900</v>
      </c>
      <c r="D276" s="1" t="s">
        <v>12</v>
      </c>
      <c r="E276" s="1">
        <f>2016-YEAR(ubezpieczenia5[[#This Row],[Data_urodz]])</f>
        <v>48</v>
      </c>
      <c r="F276" s="1">
        <f>IF(ubezpieczenia5[[#This Row],[WIEK]]&lt;=30,1,0)+IF(ubezpieczenia5[[#This Row],[WIEK]]&gt;=31,2,0)*IF(ubezpieczenia5[[#This Row],[WIEK]]&lt;=45,1,0)+IF(ubezpieczenia5[[#This Row],[WIEK]]&gt;=46,3,0)</f>
        <v>3</v>
      </c>
      <c r="G27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27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77" spans="1:8" x14ac:dyDescent="0.25">
      <c r="A277" s="1" t="s">
        <v>374</v>
      </c>
      <c r="B277" s="1" t="s">
        <v>37</v>
      </c>
      <c r="C277" s="2">
        <v>20808</v>
      </c>
      <c r="D277" s="1" t="s">
        <v>12</v>
      </c>
      <c r="E277" s="1">
        <f>2016-YEAR(ubezpieczenia5[[#This Row],[Data_urodz]])</f>
        <v>60</v>
      </c>
      <c r="F277" s="1">
        <f>IF(ubezpieczenia5[[#This Row],[WIEK]]&lt;=30,1,0)+IF(ubezpieczenia5[[#This Row],[WIEK]]&gt;=31,2,0)*IF(ubezpieczenia5[[#This Row],[WIEK]]&lt;=45,1,0)+IF(ubezpieczenia5[[#This Row],[WIEK]]&gt;=46,3,0)</f>
        <v>3</v>
      </c>
      <c r="G27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7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278" spans="1:8" x14ac:dyDescent="0.25">
      <c r="A278" s="1" t="s">
        <v>375</v>
      </c>
      <c r="B278" s="1" t="s">
        <v>131</v>
      </c>
      <c r="C278" s="2">
        <v>30235</v>
      </c>
      <c r="D278" s="1" t="s">
        <v>12</v>
      </c>
      <c r="E278" s="1">
        <f>2016-YEAR(ubezpieczenia5[[#This Row],[Data_urodz]])</f>
        <v>34</v>
      </c>
      <c r="F278" s="1">
        <f>IF(ubezpieczenia5[[#This Row],[WIEK]]&lt;=30,1,0)+IF(ubezpieczenia5[[#This Row],[WIEK]]&gt;=31,2,0)*IF(ubezpieczenia5[[#This Row],[WIEK]]&lt;=45,1,0)+IF(ubezpieczenia5[[#This Row],[WIEK]]&gt;=46,3,0)</f>
        <v>2</v>
      </c>
      <c r="G27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7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279" spans="1:8" x14ac:dyDescent="0.25">
      <c r="A279" s="1" t="s">
        <v>376</v>
      </c>
      <c r="B279" s="1" t="s">
        <v>257</v>
      </c>
      <c r="C279" s="2">
        <v>21221</v>
      </c>
      <c r="D279" s="1" t="s">
        <v>9</v>
      </c>
      <c r="E279" s="1">
        <f>2016-YEAR(ubezpieczenia5[[#This Row],[Data_urodz]])</f>
        <v>58</v>
      </c>
      <c r="F279" s="1">
        <f>IF(ubezpieczenia5[[#This Row],[WIEK]]&lt;=30,1,0)+IF(ubezpieczenia5[[#This Row],[WIEK]]&gt;=31,2,0)*IF(ubezpieczenia5[[#This Row],[WIEK]]&lt;=45,1,0)+IF(ubezpieczenia5[[#This Row],[WIEK]]&gt;=46,3,0)</f>
        <v>3</v>
      </c>
      <c r="G27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27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80" spans="1:8" x14ac:dyDescent="0.25">
      <c r="A280" s="1" t="s">
        <v>377</v>
      </c>
      <c r="B280" s="1" t="s">
        <v>45</v>
      </c>
      <c r="C280" s="2">
        <v>20193</v>
      </c>
      <c r="D280" s="1" t="s">
        <v>6</v>
      </c>
      <c r="E280" s="1">
        <f>2016-YEAR(ubezpieczenia5[[#This Row],[Data_urodz]])</f>
        <v>61</v>
      </c>
      <c r="F280" s="1">
        <f>IF(ubezpieczenia5[[#This Row],[WIEK]]&lt;=30,1,0)+IF(ubezpieczenia5[[#This Row],[WIEK]]&gt;=31,2,0)*IF(ubezpieczenia5[[#This Row],[WIEK]]&lt;=45,1,0)+IF(ubezpieczenia5[[#This Row],[WIEK]]&gt;=46,3,0)</f>
        <v>3</v>
      </c>
      <c r="G28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8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281" spans="1:8" x14ac:dyDescent="0.25">
      <c r="A281" s="1" t="s">
        <v>378</v>
      </c>
      <c r="B281" s="1" t="s">
        <v>141</v>
      </c>
      <c r="C281" s="2">
        <v>17137</v>
      </c>
      <c r="D281" s="1" t="s">
        <v>6</v>
      </c>
      <c r="E281" s="1">
        <f>2016-YEAR(ubezpieczenia5[[#This Row],[Data_urodz]])</f>
        <v>70</v>
      </c>
      <c r="F281" s="1">
        <f>IF(ubezpieczenia5[[#This Row],[WIEK]]&lt;=30,1,0)+IF(ubezpieczenia5[[#This Row],[WIEK]]&gt;=31,2,0)*IF(ubezpieczenia5[[#This Row],[WIEK]]&lt;=45,1,0)+IF(ubezpieczenia5[[#This Row],[WIEK]]&gt;=46,3,0)</f>
        <v>3</v>
      </c>
      <c r="G28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28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82" spans="1:8" x14ac:dyDescent="0.25">
      <c r="A282" s="1" t="s">
        <v>379</v>
      </c>
      <c r="B282" s="1" t="s">
        <v>49</v>
      </c>
      <c r="C282" s="2">
        <v>32802</v>
      </c>
      <c r="D282" s="1" t="s">
        <v>6</v>
      </c>
      <c r="E282" s="1">
        <f>2016-YEAR(ubezpieczenia5[[#This Row],[Data_urodz]])</f>
        <v>27</v>
      </c>
      <c r="F282" s="1">
        <f>IF(ubezpieczenia5[[#This Row],[WIEK]]&lt;=30,1,0)+IF(ubezpieczenia5[[#This Row],[WIEK]]&gt;=31,2,0)*IF(ubezpieczenia5[[#This Row],[WIEK]]&lt;=45,1,0)+IF(ubezpieczenia5[[#This Row],[WIEK]]&gt;=46,3,0)</f>
        <v>1</v>
      </c>
      <c r="G28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28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83" spans="1:8" x14ac:dyDescent="0.25">
      <c r="A283" s="1" t="s">
        <v>240</v>
      </c>
      <c r="B283" s="1" t="s">
        <v>20</v>
      </c>
      <c r="C283" s="2">
        <v>25839</v>
      </c>
      <c r="D283" s="1" t="s">
        <v>12</v>
      </c>
      <c r="E283" s="1">
        <f>2016-YEAR(ubezpieczenia5[[#This Row],[Data_urodz]])</f>
        <v>46</v>
      </c>
      <c r="F283" s="1">
        <f>IF(ubezpieczenia5[[#This Row],[WIEK]]&lt;=30,1,0)+IF(ubezpieczenia5[[#This Row],[WIEK]]&gt;=31,2,0)*IF(ubezpieczenia5[[#This Row],[WIEK]]&lt;=45,1,0)+IF(ubezpieczenia5[[#This Row],[WIEK]]&gt;=46,3,0)</f>
        <v>3</v>
      </c>
      <c r="G28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8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284" spans="1:8" x14ac:dyDescent="0.25">
      <c r="A284" s="1" t="s">
        <v>275</v>
      </c>
      <c r="B284" s="1" t="s">
        <v>380</v>
      </c>
      <c r="C284" s="2">
        <v>32028</v>
      </c>
      <c r="D284" s="1" t="s">
        <v>12</v>
      </c>
      <c r="E284" s="1">
        <f>2016-YEAR(ubezpieczenia5[[#This Row],[Data_urodz]])</f>
        <v>29</v>
      </c>
      <c r="F284" s="1">
        <f>IF(ubezpieczenia5[[#This Row],[WIEK]]&lt;=30,1,0)+IF(ubezpieczenia5[[#This Row],[WIEK]]&gt;=31,2,0)*IF(ubezpieczenia5[[#This Row],[WIEK]]&lt;=45,1,0)+IF(ubezpieczenia5[[#This Row],[WIEK]]&gt;=46,3,0)</f>
        <v>1</v>
      </c>
      <c r="G28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28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85" spans="1:8" x14ac:dyDescent="0.25">
      <c r="A285" s="1" t="s">
        <v>317</v>
      </c>
      <c r="B285" s="1" t="s">
        <v>192</v>
      </c>
      <c r="C285" s="2">
        <v>31556</v>
      </c>
      <c r="D285" s="1" t="s">
        <v>6</v>
      </c>
      <c r="E285" s="1">
        <f>2016-YEAR(ubezpieczenia5[[#This Row],[Data_urodz]])</f>
        <v>30</v>
      </c>
      <c r="F285" s="1">
        <f>IF(ubezpieczenia5[[#This Row],[WIEK]]&lt;=30,1,0)+IF(ubezpieczenia5[[#This Row],[WIEK]]&gt;=31,2,0)*IF(ubezpieczenia5[[#This Row],[WIEK]]&lt;=45,1,0)+IF(ubezpieczenia5[[#This Row],[WIEK]]&gt;=46,3,0)</f>
        <v>1</v>
      </c>
      <c r="G28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8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286" spans="1:8" x14ac:dyDescent="0.25">
      <c r="A286" s="1" t="s">
        <v>381</v>
      </c>
      <c r="B286" s="1" t="s">
        <v>54</v>
      </c>
      <c r="C286" s="2">
        <v>19153</v>
      </c>
      <c r="D286" s="1" t="s">
        <v>6</v>
      </c>
      <c r="E286" s="1">
        <f>2016-YEAR(ubezpieczenia5[[#This Row],[Data_urodz]])</f>
        <v>64</v>
      </c>
      <c r="F286" s="1">
        <f>IF(ubezpieczenia5[[#This Row],[WIEK]]&lt;=30,1,0)+IF(ubezpieczenia5[[#This Row],[WIEK]]&gt;=31,2,0)*IF(ubezpieczenia5[[#This Row],[WIEK]]&lt;=45,1,0)+IF(ubezpieczenia5[[#This Row],[WIEK]]&gt;=46,3,0)</f>
        <v>3</v>
      </c>
      <c r="G28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8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287" spans="1:8" x14ac:dyDescent="0.25">
      <c r="A287" s="1" t="s">
        <v>382</v>
      </c>
      <c r="B287" s="1" t="s">
        <v>383</v>
      </c>
      <c r="C287" s="2">
        <v>21934</v>
      </c>
      <c r="D287" s="1" t="s">
        <v>6</v>
      </c>
      <c r="E287" s="1">
        <f>2016-YEAR(ubezpieczenia5[[#This Row],[Data_urodz]])</f>
        <v>56</v>
      </c>
      <c r="F287" s="1">
        <f>IF(ubezpieczenia5[[#This Row],[WIEK]]&lt;=30,1,0)+IF(ubezpieczenia5[[#This Row],[WIEK]]&gt;=31,2,0)*IF(ubezpieczenia5[[#This Row],[WIEK]]&lt;=45,1,0)+IF(ubezpieczenia5[[#This Row],[WIEK]]&gt;=46,3,0)</f>
        <v>3</v>
      </c>
      <c r="G28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8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288" spans="1:8" x14ac:dyDescent="0.25">
      <c r="A288" s="1" t="s">
        <v>384</v>
      </c>
      <c r="B288" s="1" t="s">
        <v>361</v>
      </c>
      <c r="C288" s="2">
        <v>28187</v>
      </c>
      <c r="D288" s="1" t="s">
        <v>12</v>
      </c>
      <c r="E288" s="1">
        <f>2016-YEAR(ubezpieczenia5[[#This Row],[Data_urodz]])</f>
        <v>39</v>
      </c>
      <c r="F288" s="1">
        <f>IF(ubezpieczenia5[[#This Row],[WIEK]]&lt;=30,1,0)+IF(ubezpieczenia5[[#This Row],[WIEK]]&gt;=31,2,0)*IF(ubezpieczenia5[[#This Row],[WIEK]]&lt;=45,1,0)+IF(ubezpieczenia5[[#This Row],[WIEK]]&gt;=46,3,0)</f>
        <v>2</v>
      </c>
      <c r="G28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8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289" spans="1:8" x14ac:dyDescent="0.25">
      <c r="A289" s="1" t="s">
        <v>385</v>
      </c>
      <c r="B289" s="1" t="s">
        <v>252</v>
      </c>
      <c r="C289" s="2">
        <v>34291</v>
      </c>
      <c r="D289" s="1" t="s">
        <v>12</v>
      </c>
      <c r="E289" s="1">
        <f>2016-YEAR(ubezpieczenia5[[#This Row],[Data_urodz]])</f>
        <v>23</v>
      </c>
      <c r="F289" s="1">
        <f>IF(ubezpieczenia5[[#This Row],[WIEK]]&lt;=30,1,0)+IF(ubezpieczenia5[[#This Row],[WIEK]]&gt;=31,2,0)*IF(ubezpieczenia5[[#This Row],[WIEK]]&lt;=45,1,0)+IF(ubezpieczenia5[[#This Row],[WIEK]]&gt;=46,3,0)</f>
        <v>1</v>
      </c>
      <c r="G28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28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90" spans="1:8" x14ac:dyDescent="0.25">
      <c r="A290" s="1" t="s">
        <v>386</v>
      </c>
      <c r="B290" s="1" t="s">
        <v>107</v>
      </c>
      <c r="C290" s="2">
        <v>24652</v>
      </c>
      <c r="D290" s="1" t="s">
        <v>6</v>
      </c>
      <c r="E290" s="1">
        <f>2016-YEAR(ubezpieczenia5[[#This Row],[Data_urodz]])</f>
        <v>49</v>
      </c>
      <c r="F290" s="1">
        <f>IF(ubezpieczenia5[[#This Row],[WIEK]]&lt;=30,1,0)+IF(ubezpieczenia5[[#This Row],[WIEK]]&gt;=31,2,0)*IF(ubezpieczenia5[[#This Row],[WIEK]]&lt;=45,1,0)+IF(ubezpieczenia5[[#This Row],[WIEK]]&gt;=46,3,0)</f>
        <v>3</v>
      </c>
      <c r="G29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9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291" spans="1:8" x14ac:dyDescent="0.25">
      <c r="A291" s="1" t="s">
        <v>387</v>
      </c>
      <c r="B291" s="1" t="s">
        <v>121</v>
      </c>
      <c r="C291" s="2">
        <v>18010</v>
      </c>
      <c r="D291" s="1" t="s">
        <v>6</v>
      </c>
      <c r="E291" s="1">
        <f>2016-YEAR(ubezpieczenia5[[#This Row],[Data_urodz]])</f>
        <v>67</v>
      </c>
      <c r="F291" s="1">
        <f>IF(ubezpieczenia5[[#This Row],[WIEK]]&lt;=30,1,0)+IF(ubezpieczenia5[[#This Row],[WIEK]]&gt;=31,2,0)*IF(ubezpieczenia5[[#This Row],[WIEK]]&lt;=45,1,0)+IF(ubezpieczenia5[[#This Row],[WIEK]]&gt;=46,3,0)</f>
        <v>3</v>
      </c>
      <c r="G29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9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292" spans="1:8" x14ac:dyDescent="0.25">
      <c r="A292" s="1" t="s">
        <v>388</v>
      </c>
      <c r="B292" s="1" t="s">
        <v>368</v>
      </c>
      <c r="C292" s="2">
        <v>26506</v>
      </c>
      <c r="D292" s="1" t="s">
        <v>40</v>
      </c>
      <c r="E292" s="1">
        <f>2016-YEAR(ubezpieczenia5[[#This Row],[Data_urodz]])</f>
        <v>44</v>
      </c>
      <c r="F292" s="1">
        <f>IF(ubezpieczenia5[[#This Row],[WIEK]]&lt;=30,1,0)+IF(ubezpieczenia5[[#This Row],[WIEK]]&gt;=31,2,0)*IF(ubezpieczenia5[[#This Row],[WIEK]]&lt;=45,1,0)+IF(ubezpieczenia5[[#This Row],[WIEK]]&gt;=46,3,0)</f>
        <v>2</v>
      </c>
      <c r="G29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9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293" spans="1:8" x14ac:dyDescent="0.25">
      <c r="A293" s="1" t="s">
        <v>389</v>
      </c>
      <c r="B293" s="1" t="s">
        <v>160</v>
      </c>
      <c r="C293" s="2">
        <v>30368</v>
      </c>
      <c r="D293" s="1" t="s">
        <v>40</v>
      </c>
      <c r="E293" s="1">
        <f>2016-YEAR(ubezpieczenia5[[#This Row],[Data_urodz]])</f>
        <v>33</v>
      </c>
      <c r="F293" s="1">
        <f>IF(ubezpieczenia5[[#This Row],[WIEK]]&lt;=30,1,0)+IF(ubezpieczenia5[[#This Row],[WIEK]]&gt;=31,2,0)*IF(ubezpieczenia5[[#This Row],[WIEK]]&lt;=45,1,0)+IF(ubezpieczenia5[[#This Row],[WIEK]]&gt;=46,3,0)</f>
        <v>2</v>
      </c>
      <c r="G29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29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94" spans="1:8" x14ac:dyDescent="0.25">
      <c r="A294" s="1" t="s">
        <v>162</v>
      </c>
      <c r="B294" s="1" t="s">
        <v>54</v>
      </c>
      <c r="C294" s="2">
        <v>16991</v>
      </c>
      <c r="D294" s="1" t="s">
        <v>12</v>
      </c>
      <c r="E294" s="1">
        <f>2016-YEAR(ubezpieczenia5[[#This Row],[Data_urodz]])</f>
        <v>70</v>
      </c>
      <c r="F294" s="1">
        <f>IF(ubezpieczenia5[[#This Row],[WIEK]]&lt;=30,1,0)+IF(ubezpieczenia5[[#This Row],[WIEK]]&gt;=31,2,0)*IF(ubezpieczenia5[[#This Row],[WIEK]]&lt;=45,1,0)+IF(ubezpieczenia5[[#This Row],[WIEK]]&gt;=46,3,0)</f>
        <v>3</v>
      </c>
      <c r="G29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9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295" spans="1:8" x14ac:dyDescent="0.25">
      <c r="A295" s="1" t="s">
        <v>390</v>
      </c>
      <c r="B295" s="1" t="s">
        <v>152</v>
      </c>
      <c r="C295" s="2">
        <v>23950</v>
      </c>
      <c r="D295" s="1" t="s">
        <v>12</v>
      </c>
      <c r="E295" s="1">
        <f>2016-YEAR(ubezpieczenia5[[#This Row],[Data_urodz]])</f>
        <v>51</v>
      </c>
      <c r="F295" s="1">
        <f>IF(ubezpieczenia5[[#This Row],[WIEK]]&lt;=30,1,0)+IF(ubezpieczenia5[[#This Row],[WIEK]]&gt;=31,2,0)*IF(ubezpieczenia5[[#This Row],[WIEK]]&lt;=45,1,0)+IF(ubezpieczenia5[[#This Row],[WIEK]]&gt;=46,3,0)</f>
        <v>3</v>
      </c>
      <c r="G29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29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96" spans="1:8" x14ac:dyDescent="0.25">
      <c r="A296" s="1" t="s">
        <v>391</v>
      </c>
      <c r="B296" s="1" t="s">
        <v>47</v>
      </c>
      <c r="C296" s="2">
        <v>26871</v>
      </c>
      <c r="D296" s="1" t="s">
        <v>12</v>
      </c>
      <c r="E296" s="1">
        <f>2016-YEAR(ubezpieczenia5[[#This Row],[Data_urodz]])</f>
        <v>43</v>
      </c>
      <c r="F296" s="1">
        <f>IF(ubezpieczenia5[[#This Row],[WIEK]]&lt;=30,1,0)+IF(ubezpieczenia5[[#This Row],[WIEK]]&gt;=31,2,0)*IF(ubezpieczenia5[[#This Row],[WIEK]]&lt;=45,1,0)+IF(ubezpieczenia5[[#This Row],[WIEK]]&gt;=46,3,0)</f>
        <v>2</v>
      </c>
      <c r="G29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9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297" spans="1:8" x14ac:dyDescent="0.25">
      <c r="A297" s="1" t="s">
        <v>392</v>
      </c>
      <c r="B297" s="1" t="s">
        <v>260</v>
      </c>
      <c r="C297" s="2">
        <v>17268</v>
      </c>
      <c r="D297" s="1" t="s">
        <v>40</v>
      </c>
      <c r="E297" s="1">
        <f>2016-YEAR(ubezpieczenia5[[#This Row],[Data_urodz]])</f>
        <v>69</v>
      </c>
      <c r="F297" s="1">
        <f>IF(ubezpieczenia5[[#This Row],[WIEK]]&lt;=30,1,0)+IF(ubezpieczenia5[[#This Row],[WIEK]]&gt;=31,2,0)*IF(ubezpieczenia5[[#This Row],[WIEK]]&lt;=45,1,0)+IF(ubezpieczenia5[[#This Row],[WIEK]]&gt;=46,3,0)</f>
        <v>3</v>
      </c>
      <c r="G29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29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298" spans="1:8" x14ac:dyDescent="0.25">
      <c r="A298" s="1" t="s">
        <v>393</v>
      </c>
      <c r="B298" s="1" t="s">
        <v>394</v>
      </c>
      <c r="C298" s="2">
        <v>31612</v>
      </c>
      <c r="D298" s="1" t="s">
        <v>6</v>
      </c>
      <c r="E298" s="1">
        <f>2016-YEAR(ubezpieczenia5[[#This Row],[Data_urodz]])</f>
        <v>30</v>
      </c>
      <c r="F298" s="1">
        <f>IF(ubezpieczenia5[[#This Row],[WIEK]]&lt;=30,1,0)+IF(ubezpieczenia5[[#This Row],[WIEK]]&gt;=31,2,0)*IF(ubezpieczenia5[[#This Row],[WIEK]]&lt;=45,1,0)+IF(ubezpieczenia5[[#This Row],[WIEK]]&gt;=46,3,0)</f>
        <v>1</v>
      </c>
      <c r="G29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9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299" spans="1:8" x14ac:dyDescent="0.25">
      <c r="A299" s="1" t="s">
        <v>395</v>
      </c>
      <c r="B299" s="1" t="s">
        <v>131</v>
      </c>
      <c r="C299" s="2">
        <v>21264</v>
      </c>
      <c r="D299" s="1" t="s">
        <v>12</v>
      </c>
      <c r="E299" s="1">
        <f>2016-YEAR(ubezpieczenia5[[#This Row],[Data_urodz]])</f>
        <v>58</v>
      </c>
      <c r="F299" s="1">
        <f>IF(ubezpieczenia5[[#This Row],[WIEK]]&lt;=30,1,0)+IF(ubezpieczenia5[[#This Row],[WIEK]]&gt;=31,2,0)*IF(ubezpieczenia5[[#This Row],[WIEK]]&lt;=45,1,0)+IF(ubezpieczenia5[[#This Row],[WIEK]]&gt;=46,3,0)</f>
        <v>3</v>
      </c>
      <c r="G29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29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300" spans="1:8" x14ac:dyDescent="0.25">
      <c r="A300" s="1" t="s">
        <v>396</v>
      </c>
      <c r="B300" s="1" t="s">
        <v>236</v>
      </c>
      <c r="C300" s="2">
        <v>29622</v>
      </c>
      <c r="D300" s="1" t="s">
        <v>40</v>
      </c>
      <c r="E300" s="1">
        <f>2016-YEAR(ubezpieczenia5[[#This Row],[Data_urodz]])</f>
        <v>35</v>
      </c>
      <c r="F300" s="1">
        <f>IF(ubezpieczenia5[[#This Row],[WIEK]]&lt;=30,1,0)+IF(ubezpieczenia5[[#This Row],[WIEK]]&gt;=31,2,0)*IF(ubezpieczenia5[[#This Row],[WIEK]]&lt;=45,1,0)+IF(ubezpieczenia5[[#This Row],[WIEK]]&gt;=46,3,0)</f>
        <v>2</v>
      </c>
      <c r="G30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0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301" spans="1:8" x14ac:dyDescent="0.25">
      <c r="A301" s="1" t="s">
        <v>162</v>
      </c>
      <c r="B301" s="1" t="s">
        <v>20</v>
      </c>
      <c r="C301" s="2">
        <v>30875</v>
      </c>
      <c r="D301" s="1" t="s">
        <v>6</v>
      </c>
      <c r="E301" s="1">
        <f>2016-YEAR(ubezpieczenia5[[#This Row],[Data_urodz]])</f>
        <v>32</v>
      </c>
      <c r="F301" s="1">
        <f>IF(ubezpieczenia5[[#This Row],[WIEK]]&lt;=30,1,0)+IF(ubezpieczenia5[[#This Row],[WIEK]]&gt;=31,2,0)*IF(ubezpieczenia5[[#This Row],[WIEK]]&lt;=45,1,0)+IF(ubezpieczenia5[[#This Row],[WIEK]]&gt;=46,3,0)</f>
        <v>2</v>
      </c>
      <c r="G30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0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302" spans="1:8" x14ac:dyDescent="0.25">
      <c r="A302" s="1" t="s">
        <v>397</v>
      </c>
      <c r="B302" s="1" t="s">
        <v>107</v>
      </c>
      <c r="C302" s="2">
        <v>31924</v>
      </c>
      <c r="D302" s="1" t="s">
        <v>12</v>
      </c>
      <c r="E302" s="1">
        <f>2016-YEAR(ubezpieczenia5[[#This Row],[Data_urodz]])</f>
        <v>29</v>
      </c>
      <c r="F302" s="1">
        <f>IF(ubezpieczenia5[[#This Row],[WIEK]]&lt;=30,1,0)+IF(ubezpieczenia5[[#This Row],[WIEK]]&gt;=31,2,0)*IF(ubezpieczenia5[[#This Row],[WIEK]]&lt;=45,1,0)+IF(ubezpieczenia5[[#This Row],[WIEK]]&gt;=46,3,0)</f>
        <v>1</v>
      </c>
      <c r="G30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0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303" spans="1:8" x14ac:dyDescent="0.25">
      <c r="A303" s="1" t="s">
        <v>398</v>
      </c>
      <c r="B303" s="1" t="s">
        <v>399</v>
      </c>
      <c r="C303" s="2">
        <v>23384</v>
      </c>
      <c r="D303" s="1" t="s">
        <v>12</v>
      </c>
      <c r="E303" s="1">
        <f>2016-YEAR(ubezpieczenia5[[#This Row],[Data_urodz]])</f>
        <v>52</v>
      </c>
      <c r="F303" s="1">
        <f>IF(ubezpieczenia5[[#This Row],[WIEK]]&lt;=30,1,0)+IF(ubezpieczenia5[[#This Row],[WIEK]]&gt;=31,2,0)*IF(ubezpieczenia5[[#This Row],[WIEK]]&lt;=45,1,0)+IF(ubezpieczenia5[[#This Row],[WIEK]]&gt;=46,3,0)</f>
        <v>3</v>
      </c>
      <c r="G30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30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304" spans="1:8" x14ac:dyDescent="0.25">
      <c r="A304" s="1" t="s">
        <v>400</v>
      </c>
      <c r="B304" s="1" t="s">
        <v>401</v>
      </c>
      <c r="C304" s="2">
        <v>32097</v>
      </c>
      <c r="D304" s="1" t="s">
        <v>6</v>
      </c>
      <c r="E304" s="1">
        <f>2016-YEAR(ubezpieczenia5[[#This Row],[Data_urodz]])</f>
        <v>29</v>
      </c>
      <c r="F304" s="1">
        <f>IF(ubezpieczenia5[[#This Row],[WIEK]]&lt;=30,1,0)+IF(ubezpieczenia5[[#This Row],[WIEK]]&gt;=31,2,0)*IF(ubezpieczenia5[[#This Row],[WIEK]]&lt;=45,1,0)+IF(ubezpieczenia5[[#This Row],[WIEK]]&gt;=46,3,0)</f>
        <v>1</v>
      </c>
      <c r="G30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30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305" spans="1:8" x14ac:dyDescent="0.25">
      <c r="A305" s="1" t="s">
        <v>402</v>
      </c>
      <c r="B305" s="1" t="s">
        <v>403</v>
      </c>
      <c r="C305" s="2">
        <v>22555</v>
      </c>
      <c r="D305" s="1" t="s">
        <v>40</v>
      </c>
      <c r="E305" s="1">
        <f>2016-YEAR(ubezpieczenia5[[#This Row],[Data_urodz]])</f>
        <v>55</v>
      </c>
      <c r="F305" s="1">
        <f>IF(ubezpieczenia5[[#This Row],[WIEK]]&lt;=30,1,0)+IF(ubezpieczenia5[[#This Row],[WIEK]]&gt;=31,2,0)*IF(ubezpieczenia5[[#This Row],[WIEK]]&lt;=45,1,0)+IF(ubezpieczenia5[[#This Row],[WIEK]]&gt;=46,3,0)</f>
        <v>3</v>
      </c>
      <c r="G30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0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306" spans="1:8" x14ac:dyDescent="0.25">
      <c r="A306" s="1" t="s">
        <v>317</v>
      </c>
      <c r="B306" s="1" t="s">
        <v>20</v>
      </c>
      <c r="C306" s="2">
        <v>22508</v>
      </c>
      <c r="D306" s="1" t="s">
        <v>12</v>
      </c>
      <c r="E306" s="1">
        <f>2016-YEAR(ubezpieczenia5[[#This Row],[Data_urodz]])</f>
        <v>55</v>
      </c>
      <c r="F306" s="1">
        <f>IF(ubezpieczenia5[[#This Row],[WIEK]]&lt;=30,1,0)+IF(ubezpieczenia5[[#This Row],[WIEK]]&gt;=31,2,0)*IF(ubezpieczenia5[[#This Row],[WIEK]]&lt;=45,1,0)+IF(ubezpieczenia5[[#This Row],[WIEK]]&gt;=46,3,0)</f>
        <v>3</v>
      </c>
      <c r="G30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0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307" spans="1:8" x14ac:dyDescent="0.25">
      <c r="A307" s="1" t="s">
        <v>404</v>
      </c>
      <c r="B307" s="1" t="s">
        <v>72</v>
      </c>
      <c r="C307" s="2">
        <v>29510</v>
      </c>
      <c r="D307" s="1" t="s">
        <v>6</v>
      </c>
      <c r="E307" s="1">
        <f>2016-YEAR(ubezpieczenia5[[#This Row],[Data_urodz]])</f>
        <v>36</v>
      </c>
      <c r="F307" s="1">
        <f>IF(ubezpieczenia5[[#This Row],[WIEK]]&lt;=30,1,0)+IF(ubezpieczenia5[[#This Row],[WIEK]]&gt;=31,2,0)*IF(ubezpieczenia5[[#This Row],[WIEK]]&lt;=45,1,0)+IF(ubezpieczenia5[[#This Row],[WIEK]]&gt;=46,3,0)</f>
        <v>2</v>
      </c>
      <c r="G30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30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308" spans="1:8" x14ac:dyDescent="0.25">
      <c r="A308" s="1" t="s">
        <v>405</v>
      </c>
      <c r="B308" s="1" t="s">
        <v>406</v>
      </c>
      <c r="C308" s="2">
        <v>22398</v>
      </c>
      <c r="D308" s="1" t="s">
        <v>12</v>
      </c>
      <c r="E308" s="1">
        <f>2016-YEAR(ubezpieczenia5[[#This Row],[Data_urodz]])</f>
        <v>55</v>
      </c>
      <c r="F308" s="1">
        <f>IF(ubezpieczenia5[[#This Row],[WIEK]]&lt;=30,1,0)+IF(ubezpieczenia5[[#This Row],[WIEK]]&gt;=31,2,0)*IF(ubezpieczenia5[[#This Row],[WIEK]]&lt;=45,1,0)+IF(ubezpieczenia5[[#This Row],[WIEK]]&gt;=46,3,0)</f>
        <v>3</v>
      </c>
      <c r="G30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30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309" spans="1:8" x14ac:dyDescent="0.25">
      <c r="A309" s="1" t="s">
        <v>407</v>
      </c>
      <c r="B309" s="1" t="s">
        <v>20</v>
      </c>
      <c r="C309" s="2">
        <v>28394</v>
      </c>
      <c r="D309" s="1" t="s">
        <v>9</v>
      </c>
      <c r="E309" s="1">
        <f>2016-YEAR(ubezpieczenia5[[#This Row],[Data_urodz]])</f>
        <v>39</v>
      </c>
      <c r="F309" s="1">
        <f>IF(ubezpieczenia5[[#This Row],[WIEK]]&lt;=30,1,0)+IF(ubezpieczenia5[[#This Row],[WIEK]]&gt;=31,2,0)*IF(ubezpieczenia5[[#This Row],[WIEK]]&lt;=45,1,0)+IF(ubezpieczenia5[[#This Row],[WIEK]]&gt;=46,3,0)</f>
        <v>2</v>
      </c>
      <c r="G30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0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310" spans="1:8" x14ac:dyDescent="0.25">
      <c r="A310" s="1" t="s">
        <v>408</v>
      </c>
      <c r="B310" s="1" t="s">
        <v>139</v>
      </c>
      <c r="C310" s="2">
        <v>16244</v>
      </c>
      <c r="D310" s="1" t="s">
        <v>6</v>
      </c>
      <c r="E310" s="1">
        <f>2016-YEAR(ubezpieczenia5[[#This Row],[Data_urodz]])</f>
        <v>72</v>
      </c>
      <c r="F310" s="1">
        <f>IF(ubezpieczenia5[[#This Row],[WIEK]]&lt;=30,1,0)+IF(ubezpieczenia5[[#This Row],[WIEK]]&gt;=31,2,0)*IF(ubezpieczenia5[[#This Row],[WIEK]]&lt;=45,1,0)+IF(ubezpieczenia5[[#This Row],[WIEK]]&gt;=46,3,0)</f>
        <v>3</v>
      </c>
      <c r="G31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31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311" spans="1:8" x14ac:dyDescent="0.25">
      <c r="A311" s="1" t="s">
        <v>409</v>
      </c>
      <c r="B311" s="1" t="s">
        <v>167</v>
      </c>
      <c r="C311" s="2">
        <v>32836</v>
      </c>
      <c r="D311" s="1" t="s">
        <v>12</v>
      </c>
      <c r="E311" s="1">
        <f>2016-YEAR(ubezpieczenia5[[#This Row],[Data_urodz]])</f>
        <v>27</v>
      </c>
      <c r="F311" s="1">
        <f>IF(ubezpieczenia5[[#This Row],[WIEK]]&lt;=30,1,0)+IF(ubezpieczenia5[[#This Row],[WIEK]]&gt;=31,2,0)*IF(ubezpieczenia5[[#This Row],[WIEK]]&lt;=45,1,0)+IF(ubezpieczenia5[[#This Row],[WIEK]]&gt;=46,3,0)</f>
        <v>1</v>
      </c>
      <c r="G31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31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312" spans="1:8" x14ac:dyDescent="0.25">
      <c r="A312" s="1" t="s">
        <v>410</v>
      </c>
      <c r="B312" s="1" t="s">
        <v>141</v>
      </c>
      <c r="C312" s="2">
        <v>23528</v>
      </c>
      <c r="D312" s="1" t="s">
        <v>6</v>
      </c>
      <c r="E312" s="1">
        <f>2016-YEAR(ubezpieczenia5[[#This Row],[Data_urodz]])</f>
        <v>52</v>
      </c>
      <c r="F312" s="1">
        <f>IF(ubezpieczenia5[[#This Row],[WIEK]]&lt;=30,1,0)+IF(ubezpieczenia5[[#This Row],[WIEK]]&gt;=31,2,0)*IF(ubezpieczenia5[[#This Row],[WIEK]]&lt;=45,1,0)+IF(ubezpieczenia5[[#This Row],[WIEK]]&gt;=46,3,0)</f>
        <v>3</v>
      </c>
      <c r="G31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31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313" spans="1:8" x14ac:dyDescent="0.25">
      <c r="A313" s="1" t="s">
        <v>411</v>
      </c>
      <c r="B313" s="1" t="s">
        <v>412</v>
      </c>
      <c r="C313" s="2">
        <v>28489</v>
      </c>
      <c r="D313" s="1" t="s">
        <v>12</v>
      </c>
      <c r="E313" s="1">
        <f>2016-YEAR(ubezpieczenia5[[#This Row],[Data_urodz]])</f>
        <v>39</v>
      </c>
      <c r="F313" s="1">
        <f>IF(ubezpieczenia5[[#This Row],[WIEK]]&lt;=30,1,0)+IF(ubezpieczenia5[[#This Row],[WIEK]]&gt;=31,2,0)*IF(ubezpieczenia5[[#This Row],[WIEK]]&lt;=45,1,0)+IF(ubezpieczenia5[[#This Row],[WIEK]]&gt;=46,3,0)</f>
        <v>2</v>
      </c>
      <c r="G31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1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314" spans="1:8" x14ac:dyDescent="0.25">
      <c r="A314" s="1" t="s">
        <v>413</v>
      </c>
      <c r="B314" s="1" t="s">
        <v>399</v>
      </c>
      <c r="C314" s="2">
        <v>20920</v>
      </c>
      <c r="D314" s="1" t="s">
        <v>12</v>
      </c>
      <c r="E314" s="1">
        <f>2016-YEAR(ubezpieczenia5[[#This Row],[Data_urodz]])</f>
        <v>59</v>
      </c>
      <c r="F314" s="1">
        <f>IF(ubezpieczenia5[[#This Row],[WIEK]]&lt;=30,1,0)+IF(ubezpieczenia5[[#This Row],[WIEK]]&gt;=31,2,0)*IF(ubezpieczenia5[[#This Row],[WIEK]]&lt;=45,1,0)+IF(ubezpieczenia5[[#This Row],[WIEK]]&gt;=46,3,0)</f>
        <v>3</v>
      </c>
      <c r="G31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31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315" spans="1:8" x14ac:dyDescent="0.25">
      <c r="A315" s="1" t="s">
        <v>414</v>
      </c>
      <c r="B315" s="1" t="s">
        <v>11</v>
      </c>
      <c r="C315" s="2">
        <v>34164</v>
      </c>
      <c r="D315" s="1" t="s">
        <v>6</v>
      </c>
      <c r="E315" s="1">
        <f>2016-YEAR(ubezpieczenia5[[#This Row],[Data_urodz]])</f>
        <v>23</v>
      </c>
      <c r="F315" s="1">
        <f>IF(ubezpieczenia5[[#This Row],[WIEK]]&lt;=30,1,0)+IF(ubezpieczenia5[[#This Row],[WIEK]]&gt;=31,2,0)*IF(ubezpieczenia5[[#This Row],[WIEK]]&lt;=45,1,0)+IF(ubezpieczenia5[[#This Row],[WIEK]]&gt;=46,3,0)</f>
        <v>1</v>
      </c>
      <c r="G31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1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316" spans="1:8" x14ac:dyDescent="0.25">
      <c r="A316" s="1" t="s">
        <v>415</v>
      </c>
      <c r="B316" s="1" t="s">
        <v>246</v>
      </c>
      <c r="C316" s="2">
        <v>32341</v>
      </c>
      <c r="D316" s="1" t="s">
        <v>6</v>
      </c>
      <c r="E316" s="1">
        <f>2016-YEAR(ubezpieczenia5[[#This Row],[Data_urodz]])</f>
        <v>28</v>
      </c>
      <c r="F316" s="1">
        <f>IF(ubezpieczenia5[[#This Row],[WIEK]]&lt;=30,1,0)+IF(ubezpieczenia5[[#This Row],[WIEK]]&gt;=31,2,0)*IF(ubezpieczenia5[[#This Row],[WIEK]]&lt;=45,1,0)+IF(ubezpieczenia5[[#This Row],[WIEK]]&gt;=46,3,0)</f>
        <v>1</v>
      </c>
      <c r="G31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31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317" spans="1:8" x14ac:dyDescent="0.25">
      <c r="A317" s="1" t="s">
        <v>416</v>
      </c>
      <c r="B317" s="1" t="s">
        <v>194</v>
      </c>
      <c r="C317" s="2">
        <v>16640</v>
      </c>
      <c r="D317" s="1" t="s">
        <v>12</v>
      </c>
      <c r="E317" s="1">
        <f>2016-YEAR(ubezpieczenia5[[#This Row],[Data_urodz]])</f>
        <v>71</v>
      </c>
      <c r="F317" s="1">
        <f>IF(ubezpieczenia5[[#This Row],[WIEK]]&lt;=30,1,0)+IF(ubezpieczenia5[[#This Row],[WIEK]]&gt;=31,2,0)*IF(ubezpieczenia5[[#This Row],[WIEK]]&lt;=45,1,0)+IF(ubezpieczenia5[[#This Row],[WIEK]]&gt;=46,3,0)</f>
        <v>3</v>
      </c>
      <c r="G31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1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318" spans="1:8" x14ac:dyDescent="0.25">
      <c r="A318" s="1" t="s">
        <v>417</v>
      </c>
      <c r="B318" s="1" t="s">
        <v>418</v>
      </c>
      <c r="C318" s="2">
        <v>28217</v>
      </c>
      <c r="D318" s="1" t="s">
        <v>12</v>
      </c>
      <c r="E318" s="1">
        <f>2016-YEAR(ubezpieczenia5[[#This Row],[Data_urodz]])</f>
        <v>39</v>
      </c>
      <c r="F318" s="1">
        <f>IF(ubezpieczenia5[[#This Row],[WIEK]]&lt;=30,1,0)+IF(ubezpieczenia5[[#This Row],[WIEK]]&gt;=31,2,0)*IF(ubezpieczenia5[[#This Row],[WIEK]]&lt;=45,1,0)+IF(ubezpieczenia5[[#This Row],[WIEK]]&gt;=46,3,0)</f>
        <v>2</v>
      </c>
      <c r="G31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31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319" spans="1:8" x14ac:dyDescent="0.25">
      <c r="A319" s="1" t="s">
        <v>190</v>
      </c>
      <c r="B319" s="1" t="s">
        <v>419</v>
      </c>
      <c r="C319" s="2">
        <v>32646</v>
      </c>
      <c r="D319" s="1" t="s">
        <v>40</v>
      </c>
      <c r="E319" s="1">
        <f>2016-YEAR(ubezpieczenia5[[#This Row],[Data_urodz]])</f>
        <v>27</v>
      </c>
      <c r="F319" s="1">
        <f>IF(ubezpieczenia5[[#This Row],[WIEK]]&lt;=30,1,0)+IF(ubezpieczenia5[[#This Row],[WIEK]]&gt;=31,2,0)*IF(ubezpieczenia5[[#This Row],[WIEK]]&lt;=45,1,0)+IF(ubezpieczenia5[[#This Row],[WIEK]]&gt;=46,3,0)</f>
        <v>1</v>
      </c>
      <c r="G31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30</v>
      </c>
      <c r="H31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320" spans="1:8" x14ac:dyDescent="0.25">
      <c r="A320" s="1" t="s">
        <v>420</v>
      </c>
      <c r="B320" s="1" t="s">
        <v>5</v>
      </c>
      <c r="C320" s="2">
        <v>28636</v>
      </c>
      <c r="D320" s="1" t="s">
        <v>40</v>
      </c>
      <c r="E320" s="1">
        <f>2016-YEAR(ubezpieczenia5[[#This Row],[Data_urodz]])</f>
        <v>38</v>
      </c>
      <c r="F320" s="1">
        <f>IF(ubezpieczenia5[[#This Row],[WIEK]]&lt;=30,1,0)+IF(ubezpieczenia5[[#This Row],[WIEK]]&gt;=31,2,0)*IF(ubezpieczenia5[[#This Row],[WIEK]]&lt;=45,1,0)+IF(ubezpieczenia5[[#This Row],[WIEK]]&gt;=46,3,0)</f>
        <v>2</v>
      </c>
      <c r="G32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2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321" spans="1:8" x14ac:dyDescent="0.25">
      <c r="A321" s="1" t="s">
        <v>421</v>
      </c>
      <c r="B321" s="1" t="s">
        <v>8</v>
      </c>
      <c r="C321" s="2">
        <v>30418</v>
      </c>
      <c r="D321" s="1" t="s">
        <v>12</v>
      </c>
      <c r="E321" s="1">
        <f>2016-YEAR(ubezpieczenia5[[#This Row],[Data_urodz]])</f>
        <v>33</v>
      </c>
      <c r="F321" s="1">
        <f>IF(ubezpieczenia5[[#This Row],[WIEK]]&lt;=30,1,0)+IF(ubezpieczenia5[[#This Row],[WIEK]]&gt;=31,2,0)*IF(ubezpieczenia5[[#This Row],[WIEK]]&lt;=45,1,0)+IF(ubezpieczenia5[[#This Row],[WIEK]]&gt;=46,3,0)</f>
        <v>2</v>
      </c>
      <c r="G32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45</v>
      </c>
      <c r="H32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322" spans="1:8" x14ac:dyDescent="0.25">
      <c r="A322" s="1" t="s">
        <v>110</v>
      </c>
      <c r="B322" s="1" t="s">
        <v>368</v>
      </c>
      <c r="C322" s="2">
        <v>33971</v>
      </c>
      <c r="D322" s="1" t="s">
        <v>12</v>
      </c>
      <c r="E322" s="1">
        <f>2016-YEAR(ubezpieczenia5[[#This Row],[Data_urodz]])</f>
        <v>23</v>
      </c>
      <c r="F322" s="1">
        <f>IF(ubezpieczenia5[[#This Row],[WIEK]]&lt;=30,1,0)+IF(ubezpieczenia5[[#This Row],[WIEK]]&gt;=31,2,0)*IF(ubezpieczenia5[[#This Row],[WIEK]]&lt;=45,1,0)+IF(ubezpieczenia5[[#This Row],[WIEK]]&gt;=46,3,0)</f>
        <v>1</v>
      </c>
      <c r="G32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2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323" spans="1:8" x14ac:dyDescent="0.25">
      <c r="A323" s="1" t="s">
        <v>422</v>
      </c>
      <c r="B323" s="1" t="s">
        <v>52</v>
      </c>
      <c r="C323" s="2">
        <v>26974</v>
      </c>
      <c r="D323" s="1" t="s">
        <v>12</v>
      </c>
      <c r="E323" s="1">
        <f>2016-YEAR(ubezpieczenia5[[#This Row],[Data_urodz]])</f>
        <v>43</v>
      </c>
      <c r="F323" s="1">
        <f>IF(ubezpieczenia5[[#This Row],[WIEK]]&lt;=30,1,0)+IF(ubezpieczenia5[[#This Row],[WIEK]]&gt;=31,2,0)*IF(ubezpieczenia5[[#This Row],[WIEK]]&lt;=45,1,0)+IF(ubezpieczenia5[[#This Row],[WIEK]]&gt;=46,3,0)</f>
        <v>2</v>
      </c>
      <c r="G323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23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324" spans="1:8" x14ac:dyDescent="0.25">
      <c r="A324" s="1" t="s">
        <v>423</v>
      </c>
      <c r="B324" s="1" t="s">
        <v>47</v>
      </c>
      <c r="C324" s="2">
        <v>21339</v>
      </c>
      <c r="D324" s="1" t="s">
        <v>12</v>
      </c>
      <c r="E324" s="1">
        <f>2016-YEAR(ubezpieczenia5[[#This Row],[Data_urodz]])</f>
        <v>58</v>
      </c>
      <c r="F324" s="1">
        <f>IF(ubezpieczenia5[[#This Row],[WIEK]]&lt;=30,1,0)+IF(ubezpieczenia5[[#This Row],[WIEK]]&gt;=31,2,0)*IF(ubezpieczenia5[[#This Row],[WIEK]]&lt;=45,1,0)+IF(ubezpieczenia5[[#This Row],[WIEK]]&gt;=46,3,0)</f>
        <v>3</v>
      </c>
      <c r="G324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24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29.999999999999996</v>
      </c>
    </row>
    <row r="325" spans="1:8" x14ac:dyDescent="0.25">
      <c r="A325" s="1" t="s">
        <v>424</v>
      </c>
      <c r="B325" s="1" t="s">
        <v>90</v>
      </c>
      <c r="C325" s="2">
        <v>25150</v>
      </c>
      <c r="D325" s="1" t="s">
        <v>6</v>
      </c>
      <c r="E325" s="1">
        <f>2016-YEAR(ubezpieczenia5[[#This Row],[Data_urodz]])</f>
        <v>48</v>
      </c>
      <c r="F325" s="1">
        <f>IF(ubezpieczenia5[[#This Row],[WIEK]]&lt;=30,1,0)+IF(ubezpieczenia5[[#This Row],[WIEK]]&gt;=31,2,0)*IF(ubezpieczenia5[[#This Row],[WIEK]]&lt;=45,1,0)+IF(ubezpieczenia5[[#This Row],[WIEK]]&gt;=46,3,0)</f>
        <v>3</v>
      </c>
      <c r="G325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325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326" spans="1:8" x14ac:dyDescent="0.25">
      <c r="A326" s="1" t="s">
        <v>425</v>
      </c>
      <c r="B326" s="1" t="s">
        <v>8</v>
      </c>
      <c r="C326" s="2">
        <v>20340</v>
      </c>
      <c r="D326" s="1" t="s">
        <v>12</v>
      </c>
      <c r="E326" s="1">
        <f>2016-YEAR(ubezpieczenia5[[#This Row],[Data_urodz]])</f>
        <v>61</v>
      </c>
      <c r="F326" s="1">
        <f>IF(ubezpieczenia5[[#This Row],[WIEK]]&lt;=30,1,0)+IF(ubezpieczenia5[[#This Row],[WIEK]]&gt;=31,2,0)*IF(ubezpieczenia5[[#This Row],[WIEK]]&lt;=45,1,0)+IF(ubezpieczenia5[[#This Row],[WIEK]]&gt;=46,3,0)</f>
        <v>3</v>
      </c>
      <c r="G326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85</v>
      </c>
      <c r="H326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327" spans="1:8" x14ac:dyDescent="0.25">
      <c r="A327" s="1" t="s">
        <v>426</v>
      </c>
      <c r="B327" s="1" t="s">
        <v>131</v>
      </c>
      <c r="C327" s="2">
        <v>16045</v>
      </c>
      <c r="D327" s="1" t="s">
        <v>6</v>
      </c>
      <c r="E327" s="1">
        <f>2016-YEAR(ubezpieczenia5[[#This Row],[Data_urodz]])</f>
        <v>73</v>
      </c>
      <c r="F327" s="1">
        <f>IF(ubezpieczenia5[[#This Row],[WIEK]]&lt;=30,1,0)+IF(ubezpieczenia5[[#This Row],[WIEK]]&gt;=31,2,0)*IF(ubezpieczenia5[[#This Row],[WIEK]]&lt;=45,1,0)+IF(ubezpieczenia5[[#This Row],[WIEK]]&gt;=46,3,0)</f>
        <v>3</v>
      </c>
      <c r="G327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27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328" spans="1:8" x14ac:dyDescent="0.25">
      <c r="A328" s="1" t="s">
        <v>427</v>
      </c>
      <c r="B328" s="1" t="s">
        <v>37</v>
      </c>
      <c r="C328" s="2">
        <v>18568</v>
      </c>
      <c r="D328" s="1" t="s">
        <v>12</v>
      </c>
      <c r="E328" s="1">
        <f>2016-YEAR(ubezpieczenia5[[#This Row],[Data_urodz]])</f>
        <v>66</v>
      </c>
      <c r="F328" s="1">
        <f>IF(ubezpieczenia5[[#This Row],[WIEK]]&lt;=30,1,0)+IF(ubezpieczenia5[[#This Row],[WIEK]]&gt;=31,2,0)*IF(ubezpieczenia5[[#This Row],[WIEK]]&lt;=45,1,0)+IF(ubezpieczenia5[[#This Row],[WIEK]]&gt;=46,3,0)</f>
        <v>3</v>
      </c>
      <c r="G328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28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329" spans="1:8" x14ac:dyDescent="0.25">
      <c r="A329" s="1" t="s">
        <v>311</v>
      </c>
      <c r="B329" s="1" t="s">
        <v>199</v>
      </c>
      <c r="C329" s="2">
        <v>33976</v>
      </c>
      <c r="D329" s="1" t="s">
        <v>12</v>
      </c>
      <c r="E329" s="1">
        <f>2016-YEAR(ubezpieczenia5[[#This Row],[Data_urodz]])</f>
        <v>23</v>
      </c>
      <c r="F329" s="1">
        <f>IF(ubezpieczenia5[[#This Row],[WIEK]]&lt;=30,1,0)+IF(ubezpieczenia5[[#This Row],[WIEK]]&gt;=31,2,0)*IF(ubezpieczenia5[[#This Row],[WIEK]]&lt;=45,1,0)+IF(ubezpieczenia5[[#This Row],[WIEK]]&gt;=46,3,0)</f>
        <v>1</v>
      </c>
      <c r="G329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29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25</v>
      </c>
    </row>
    <row r="330" spans="1:8" x14ac:dyDescent="0.25">
      <c r="A330" s="1" t="s">
        <v>428</v>
      </c>
      <c r="B330" s="1" t="s">
        <v>429</v>
      </c>
      <c r="C330" s="2">
        <v>30720</v>
      </c>
      <c r="D330" s="1" t="s">
        <v>12</v>
      </c>
      <c r="E330" s="1">
        <f>2016-YEAR(ubezpieczenia5[[#This Row],[Data_urodz]])</f>
        <v>32</v>
      </c>
      <c r="F330" s="1">
        <f>IF(ubezpieczenia5[[#This Row],[WIEK]]&lt;=30,1,0)+IF(ubezpieczenia5[[#This Row],[WIEK]]&gt;=31,2,0)*IF(ubezpieczenia5[[#This Row],[WIEK]]&lt;=45,1,0)+IF(ubezpieczenia5[[#This Row],[WIEK]]&gt;=46,3,0)</f>
        <v>2</v>
      </c>
      <c r="G330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30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37.5</v>
      </c>
    </row>
    <row r="331" spans="1:8" x14ac:dyDescent="0.25">
      <c r="A331" s="1" t="s">
        <v>430</v>
      </c>
      <c r="B331" s="1" t="s">
        <v>141</v>
      </c>
      <c r="C331" s="2">
        <v>22604</v>
      </c>
      <c r="D331" s="1" t="s">
        <v>9</v>
      </c>
      <c r="E331" s="1">
        <f>2016-YEAR(ubezpieczenia5[[#This Row],[Data_urodz]])</f>
        <v>55</v>
      </c>
      <c r="F331" s="1">
        <f>IF(ubezpieczenia5[[#This Row],[WIEK]]&lt;=30,1,0)+IF(ubezpieczenia5[[#This Row],[WIEK]]&gt;=31,2,0)*IF(ubezpieczenia5[[#This Row],[WIEK]]&lt;=45,1,0)+IF(ubezpieczenia5[[#This Row],[WIEK]]&gt;=46,3,0)</f>
        <v>3</v>
      </c>
      <c r="G331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36</v>
      </c>
      <c r="H331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0</v>
      </c>
    </row>
    <row r="332" spans="1:8" x14ac:dyDescent="0.25">
      <c r="A332" s="1" t="s">
        <v>431</v>
      </c>
      <c r="B332" s="1" t="s">
        <v>368</v>
      </c>
      <c r="C332" s="2">
        <v>19123</v>
      </c>
      <c r="D332" s="1" t="s">
        <v>12</v>
      </c>
      <c r="E332" s="1">
        <f>2016-YEAR(ubezpieczenia5[[#This Row],[Data_urodz]])</f>
        <v>64</v>
      </c>
      <c r="F332" s="1">
        <f>IF(ubezpieczenia5[[#This Row],[WIEK]]&lt;=30,1,0)+IF(ubezpieczenia5[[#This Row],[WIEK]]&gt;=31,2,0)*IF(ubezpieczenia5[[#This Row],[WIEK]]&lt;=45,1,0)+IF(ubezpieczenia5[[#This Row],[WIEK]]&gt;=46,3,0)</f>
        <v>3</v>
      </c>
      <c r="G332" s="1">
        <f>IF(RIGHT(ubezpieczenia5[[#This Row],[Imie]],1)&lt;&gt;"a",1,0)*IF(ubezpieczenia5[[#This Row],[przedzial]]=1,30000*0.001,1)*IF(ubezpieczenia5[[#This Row],[przedzial]]=2,30000*0.0015,1)*IF(ubezpieczenia5[[#This Row],[przedzial]]=3,30000*0.0012,1)+IF(ubezpieczenia5[[#This Row],[WIEK]]&gt;60,49,0)*IF(RIGHT(ubezpieczenia5[[#This Row],[Imie]],1)&lt;&gt;"a",1,0)</f>
        <v>0</v>
      </c>
      <c r="H332" s="1">
        <f>IF(RIGHT(ubezpieczenia5[[#This Row],[Imie]],1)="a",1,0)*IF(ubezpieczenia5[[#This Row],[przedzial]]=1,25000*0.001,1)*IF(ubezpieczenia5[[#This Row],[przedzial]]=2,25000*0.0015,1)*IF(ubezpieczenia5[[#This Row],[przedzial]]=3,25000*0.0012,1)+IF(ubezpieczenia5[[#This Row],[WIEK]]&gt;60,49,0)*IF(RIGHT(ubezpieczenia5[[#This Row],[Imie]],1)="a",1,0)</f>
        <v>79</v>
      </c>
    </row>
    <row r="333" spans="1:8" x14ac:dyDescent="0.25">
      <c r="A333" s="1"/>
      <c r="B333" s="1"/>
      <c r="C333" s="2"/>
      <c r="D333" s="1"/>
      <c r="E333" s="1"/>
      <c r="F333" s="1"/>
      <c r="G333" s="1">
        <f>SUM(ubezpieczenia5[mezczyzni])</f>
        <v>6261</v>
      </c>
      <c r="H333">
        <f>SUBTOTAL(109,ubezpieczenia5[Kolumna1])</f>
        <v>8961.5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20E46-B495-4AB9-9A11-BC80A377D5CE}">
  <dimension ref="A1:L332"/>
  <sheetViews>
    <sheetView tabSelected="1" workbookViewId="0">
      <selection activeCell="Q20" sqref="Q20"/>
    </sheetView>
  </sheetViews>
  <sheetFormatPr defaultRowHeight="15" x14ac:dyDescent="0.25"/>
  <cols>
    <col min="1" max="1" width="17.140625" customWidth="1"/>
    <col min="2" max="2" width="20.28515625" customWidth="1"/>
    <col min="3" max="3" width="17.5703125" customWidth="1"/>
    <col min="4" max="4" width="17" customWidth="1"/>
    <col min="5" max="5" width="13.28515625" customWidth="1"/>
  </cols>
  <sheetData>
    <row r="1" spans="1:12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437</v>
      </c>
    </row>
    <row r="2" spans="1:12" x14ac:dyDescent="0.25">
      <c r="A2" s="7" t="s">
        <v>4</v>
      </c>
      <c r="B2" s="8" t="s">
        <v>5</v>
      </c>
      <c r="C2" s="9">
        <v>22190</v>
      </c>
      <c r="D2" s="8" t="s">
        <v>6</v>
      </c>
      <c r="E2" s="8">
        <f>2016-YEAR(ubezpieczenia5[[#This Row],[Data_urodz]])</f>
        <v>56</v>
      </c>
      <c r="G2" t="s">
        <v>440</v>
      </c>
      <c r="H2" t="s">
        <v>441</v>
      </c>
      <c r="I2" t="s">
        <v>442</v>
      </c>
      <c r="J2" t="s">
        <v>443</v>
      </c>
      <c r="K2" t="s">
        <v>444</v>
      </c>
      <c r="L2" t="s">
        <v>445</v>
      </c>
    </row>
    <row r="3" spans="1:12" x14ac:dyDescent="0.25">
      <c r="A3" s="11" t="s">
        <v>7</v>
      </c>
      <c r="B3" s="12" t="s">
        <v>8</v>
      </c>
      <c r="C3" s="13">
        <v>30952</v>
      </c>
      <c r="D3" s="12" t="s">
        <v>9</v>
      </c>
      <c r="E3" s="12">
        <f>2016-YEAR(ubezpieczenia5[[#This Row],[Data_urodz]])</f>
        <v>32</v>
      </c>
      <c r="G3">
        <f>COUNTIFS(E2:E332,"&gt;=20",E2:E332,"&lt;=29")</f>
        <v>62</v>
      </c>
      <c r="H3">
        <f>COUNTIFS(E2:E332,"&gt;=30",E2:E332,"&lt;=39")</f>
        <v>56</v>
      </c>
      <c r="I3">
        <f>COUNTIFS(E2:E332,"&gt;=40",E2:E332,"&lt;=49")</f>
        <v>64</v>
      </c>
      <c r="J3">
        <f>COUNTIFS(E2:E332,"&gt;=50",E2:E332,"&lt;=59")</f>
        <v>56</v>
      </c>
      <c r="K3">
        <f>COUNTIFS(E2:E332,"&gt;=60",E2:E332,"&lt;=69")</f>
        <v>71</v>
      </c>
      <c r="L3">
        <f>COUNTIFS(E2:E332,"&gt;=70",E2:E332,"&lt;=79")</f>
        <v>22</v>
      </c>
    </row>
    <row r="4" spans="1:12" x14ac:dyDescent="0.25">
      <c r="A4" s="7" t="s">
        <v>10</v>
      </c>
      <c r="B4" s="8" t="s">
        <v>11</v>
      </c>
      <c r="C4" s="9">
        <v>24753</v>
      </c>
      <c r="D4" s="8" t="s">
        <v>12</v>
      </c>
      <c r="E4" s="8">
        <f>2016-YEAR(ubezpieczenia5[[#This Row],[Data_urodz]])</f>
        <v>49</v>
      </c>
    </row>
    <row r="5" spans="1:12" x14ac:dyDescent="0.25">
      <c r="A5" s="11" t="s">
        <v>13</v>
      </c>
      <c r="B5" s="12" t="s">
        <v>14</v>
      </c>
      <c r="C5" s="13">
        <v>31544</v>
      </c>
      <c r="D5" s="12" t="s">
        <v>9</v>
      </c>
      <c r="E5" s="12">
        <f>2016-YEAR(ubezpieczenia5[[#This Row],[Data_urodz]])</f>
        <v>30</v>
      </c>
    </row>
    <row r="6" spans="1:12" x14ac:dyDescent="0.25">
      <c r="A6" s="7" t="s">
        <v>15</v>
      </c>
      <c r="B6" s="8" t="s">
        <v>16</v>
      </c>
      <c r="C6" s="9">
        <v>22780</v>
      </c>
      <c r="D6" s="8" t="s">
        <v>9</v>
      </c>
      <c r="E6" s="8">
        <f>2016-YEAR(ubezpieczenia5[[#This Row],[Data_urodz]])</f>
        <v>54</v>
      </c>
    </row>
    <row r="7" spans="1:12" x14ac:dyDescent="0.25">
      <c r="A7" s="11" t="s">
        <v>17</v>
      </c>
      <c r="B7" s="12" t="s">
        <v>18</v>
      </c>
      <c r="C7" s="13">
        <v>31694</v>
      </c>
      <c r="D7" s="12" t="s">
        <v>12</v>
      </c>
      <c r="E7" s="12">
        <f>2016-YEAR(ubezpieczenia5[[#This Row],[Data_urodz]])</f>
        <v>30</v>
      </c>
    </row>
    <row r="8" spans="1:12" x14ac:dyDescent="0.25">
      <c r="A8" s="7" t="s">
        <v>19</v>
      </c>
      <c r="B8" s="8" t="s">
        <v>20</v>
      </c>
      <c r="C8" s="9">
        <v>33569</v>
      </c>
      <c r="D8" s="8" t="s">
        <v>6</v>
      </c>
      <c r="E8" s="8">
        <f>2016-YEAR(ubezpieczenia5[[#This Row],[Data_urodz]])</f>
        <v>25</v>
      </c>
    </row>
    <row r="9" spans="1:12" x14ac:dyDescent="0.25">
      <c r="A9" s="11" t="s">
        <v>21</v>
      </c>
      <c r="B9" s="12" t="s">
        <v>22</v>
      </c>
      <c r="C9" s="13">
        <v>30372</v>
      </c>
      <c r="D9" s="12" t="s">
        <v>6</v>
      </c>
      <c r="E9" s="12">
        <f>2016-YEAR(ubezpieczenia5[[#This Row],[Data_urodz]])</f>
        <v>33</v>
      </c>
    </row>
    <row r="10" spans="1:12" x14ac:dyDescent="0.25">
      <c r="A10" s="7" t="s">
        <v>23</v>
      </c>
      <c r="B10" s="8" t="s">
        <v>8</v>
      </c>
      <c r="C10" s="9">
        <v>33568</v>
      </c>
      <c r="D10" s="8" t="s">
        <v>6</v>
      </c>
      <c r="E10" s="8">
        <f>2016-YEAR(ubezpieczenia5[[#This Row],[Data_urodz]])</f>
        <v>25</v>
      </c>
    </row>
    <row r="11" spans="1:12" x14ac:dyDescent="0.25">
      <c r="A11" s="11" t="s">
        <v>24</v>
      </c>
      <c r="B11" s="12" t="s">
        <v>25</v>
      </c>
      <c r="C11" s="13">
        <v>31111</v>
      </c>
      <c r="D11" s="12" t="s">
        <v>6</v>
      </c>
      <c r="E11" s="12">
        <f>2016-YEAR(ubezpieczenia5[[#This Row],[Data_urodz]])</f>
        <v>31</v>
      </c>
    </row>
    <row r="12" spans="1:12" x14ac:dyDescent="0.25">
      <c r="A12" s="7" t="s">
        <v>26</v>
      </c>
      <c r="B12" s="8" t="s">
        <v>27</v>
      </c>
      <c r="C12" s="9">
        <v>17347</v>
      </c>
      <c r="D12" s="8" t="s">
        <v>6</v>
      </c>
      <c r="E12" s="8">
        <f>2016-YEAR(ubezpieczenia5[[#This Row],[Data_urodz]])</f>
        <v>69</v>
      </c>
    </row>
    <row r="13" spans="1:12" x14ac:dyDescent="0.25">
      <c r="A13" s="11" t="s">
        <v>28</v>
      </c>
      <c r="B13" s="12" t="s">
        <v>29</v>
      </c>
      <c r="C13" s="13">
        <v>33321</v>
      </c>
      <c r="D13" s="12" t="s">
        <v>12</v>
      </c>
      <c r="E13" s="12">
        <f>2016-YEAR(ubezpieczenia5[[#This Row],[Data_urodz]])</f>
        <v>25</v>
      </c>
    </row>
    <row r="14" spans="1:12" x14ac:dyDescent="0.25">
      <c r="A14" s="7" t="s">
        <v>30</v>
      </c>
      <c r="B14" s="8" t="s">
        <v>8</v>
      </c>
      <c r="C14" s="9">
        <v>26093</v>
      </c>
      <c r="D14" s="8" t="s">
        <v>12</v>
      </c>
      <c r="E14" s="8">
        <f>2016-YEAR(ubezpieczenia5[[#This Row],[Data_urodz]])</f>
        <v>45</v>
      </c>
    </row>
    <row r="15" spans="1:12" x14ac:dyDescent="0.25">
      <c r="A15" s="11" t="s">
        <v>31</v>
      </c>
      <c r="B15" s="12" t="s">
        <v>32</v>
      </c>
      <c r="C15" s="13">
        <v>17144</v>
      </c>
      <c r="D15" s="12" t="s">
        <v>12</v>
      </c>
      <c r="E15" s="12">
        <f>2016-YEAR(ubezpieczenia5[[#This Row],[Data_urodz]])</f>
        <v>70</v>
      </c>
    </row>
    <row r="16" spans="1:12" x14ac:dyDescent="0.25">
      <c r="A16" s="7" t="s">
        <v>33</v>
      </c>
      <c r="B16" s="8" t="s">
        <v>34</v>
      </c>
      <c r="C16" s="9">
        <v>26019</v>
      </c>
      <c r="D16" s="8" t="s">
        <v>12</v>
      </c>
      <c r="E16" s="8">
        <f>2016-YEAR(ubezpieczenia5[[#This Row],[Data_urodz]])</f>
        <v>45</v>
      </c>
    </row>
    <row r="17" spans="1:5" x14ac:dyDescent="0.25">
      <c r="A17" s="11" t="s">
        <v>35</v>
      </c>
      <c r="B17" s="12" t="s">
        <v>27</v>
      </c>
      <c r="C17" s="13">
        <v>30193</v>
      </c>
      <c r="D17" s="12" t="s">
        <v>6</v>
      </c>
      <c r="E17" s="12">
        <f>2016-YEAR(ubezpieczenia5[[#This Row],[Data_urodz]])</f>
        <v>34</v>
      </c>
    </row>
    <row r="18" spans="1:5" x14ac:dyDescent="0.25">
      <c r="A18" s="7" t="s">
        <v>36</v>
      </c>
      <c r="B18" s="8" t="s">
        <v>37</v>
      </c>
      <c r="C18" s="9">
        <v>29668</v>
      </c>
      <c r="D18" s="8" t="s">
        <v>9</v>
      </c>
      <c r="E18" s="8">
        <f>2016-YEAR(ubezpieczenia5[[#This Row],[Data_urodz]])</f>
        <v>35</v>
      </c>
    </row>
    <row r="19" spans="1:5" x14ac:dyDescent="0.25">
      <c r="A19" s="11" t="s">
        <v>38</v>
      </c>
      <c r="B19" s="12" t="s">
        <v>39</v>
      </c>
      <c r="C19" s="13">
        <v>34945</v>
      </c>
      <c r="D19" s="12" t="s">
        <v>40</v>
      </c>
      <c r="E19" s="12">
        <f>2016-YEAR(ubezpieczenia5[[#This Row],[Data_urodz]])</f>
        <v>21</v>
      </c>
    </row>
    <row r="20" spans="1:5" x14ac:dyDescent="0.25">
      <c r="A20" s="7" t="s">
        <v>41</v>
      </c>
      <c r="B20" s="8" t="s">
        <v>42</v>
      </c>
      <c r="C20" s="9">
        <v>23309</v>
      </c>
      <c r="D20" s="8" t="s">
        <v>9</v>
      </c>
      <c r="E20" s="8">
        <f>2016-YEAR(ubezpieczenia5[[#This Row],[Data_urodz]])</f>
        <v>53</v>
      </c>
    </row>
    <row r="21" spans="1:5" x14ac:dyDescent="0.25">
      <c r="A21" s="11" t="s">
        <v>43</v>
      </c>
      <c r="B21" s="12" t="s">
        <v>20</v>
      </c>
      <c r="C21" s="13">
        <v>16498</v>
      </c>
      <c r="D21" s="12" t="s">
        <v>6</v>
      </c>
      <c r="E21" s="12">
        <f>2016-YEAR(ubezpieczenia5[[#This Row],[Data_urodz]])</f>
        <v>71</v>
      </c>
    </row>
    <row r="22" spans="1:5" x14ac:dyDescent="0.25">
      <c r="A22" s="7" t="s">
        <v>44</v>
      </c>
      <c r="B22" s="8" t="s">
        <v>45</v>
      </c>
      <c r="C22" s="9">
        <v>19872</v>
      </c>
      <c r="D22" s="8" t="s">
        <v>12</v>
      </c>
      <c r="E22" s="8">
        <f>2016-YEAR(ubezpieczenia5[[#This Row],[Data_urodz]])</f>
        <v>62</v>
      </c>
    </row>
    <row r="23" spans="1:5" x14ac:dyDescent="0.25">
      <c r="A23" s="11" t="s">
        <v>46</v>
      </c>
      <c r="B23" s="12" t="s">
        <v>47</v>
      </c>
      <c r="C23" s="13">
        <v>26018</v>
      </c>
      <c r="D23" s="12" t="s">
        <v>6</v>
      </c>
      <c r="E23" s="12">
        <f>2016-YEAR(ubezpieczenia5[[#This Row],[Data_urodz]])</f>
        <v>45</v>
      </c>
    </row>
    <row r="24" spans="1:5" x14ac:dyDescent="0.25">
      <c r="A24" s="7" t="s">
        <v>48</v>
      </c>
      <c r="B24" s="8" t="s">
        <v>49</v>
      </c>
      <c r="C24" s="9">
        <v>25110</v>
      </c>
      <c r="D24" s="8" t="s">
        <v>40</v>
      </c>
      <c r="E24" s="8">
        <f>2016-YEAR(ubezpieczenia5[[#This Row],[Data_urodz]])</f>
        <v>48</v>
      </c>
    </row>
    <row r="25" spans="1:5" x14ac:dyDescent="0.25">
      <c r="A25" s="11" t="s">
        <v>50</v>
      </c>
      <c r="B25" s="12" t="s">
        <v>29</v>
      </c>
      <c r="C25" s="13">
        <v>33411</v>
      </c>
      <c r="D25" s="12" t="s">
        <v>9</v>
      </c>
      <c r="E25" s="12">
        <f>2016-YEAR(ubezpieczenia5[[#This Row],[Data_urodz]])</f>
        <v>25</v>
      </c>
    </row>
    <row r="26" spans="1:5" x14ac:dyDescent="0.25">
      <c r="A26" s="7" t="s">
        <v>51</v>
      </c>
      <c r="B26" s="8" t="s">
        <v>52</v>
      </c>
      <c r="C26" s="9">
        <v>30969</v>
      </c>
      <c r="D26" s="8" t="s">
        <v>12</v>
      </c>
      <c r="E26" s="8">
        <f>2016-YEAR(ubezpieczenia5[[#This Row],[Data_urodz]])</f>
        <v>32</v>
      </c>
    </row>
    <row r="27" spans="1:5" x14ac:dyDescent="0.25">
      <c r="A27" s="11" t="s">
        <v>53</v>
      </c>
      <c r="B27" s="12" t="s">
        <v>54</v>
      </c>
      <c r="C27" s="13">
        <v>19368</v>
      </c>
      <c r="D27" s="12" t="s">
        <v>12</v>
      </c>
      <c r="E27" s="12">
        <f>2016-YEAR(ubezpieczenia5[[#This Row],[Data_urodz]])</f>
        <v>63</v>
      </c>
    </row>
    <row r="28" spans="1:5" x14ac:dyDescent="0.25">
      <c r="A28" s="7" t="s">
        <v>55</v>
      </c>
      <c r="B28" s="8" t="s">
        <v>56</v>
      </c>
      <c r="C28" s="9">
        <v>23668</v>
      </c>
      <c r="D28" s="8" t="s">
        <v>40</v>
      </c>
      <c r="E28" s="8">
        <f>2016-YEAR(ubezpieczenia5[[#This Row],[Data_urodz]])</f>
        <v>52</v>
      </c>
    </row>
    <row r="29" spans="1:5" x14ac:dyDescent="0.25">
      <c r="A29" s="11" t="s">
        <v>57</v>
      </c>
      <c r="B29" s="12" t="s">
        <v>58</v>
      </c>
      <c r="C29" s="13">
        <v>19851</v>
      </c>
      <c r="D29" s="12" t="s">
        <v>12</v>
      </c>
      <c r="E29" s="12">
        <f>2016-YEAR(ubezpieczenia5[[#This Row],[Data_urodz]])</f>
        <v>62</v>
      </c>
    </row>
    <row r="30" spans="1:5" x14ac:dyDescent="0.25">
      <c r="A30" s="7" t="s">
        <v>59</v>
      </c>
      <c r="B30" s="8" t="s">
        <v>18</v>
      </c>
      <c r="C30" s="9">
        <v>17896</v>
      </c>
      <c r="D30" s="8" t="s">
        <v>9</v>
      </c>
      <c r="E30" s="8">
        <f>2016-YEAR(ubezpieczenia5[[#This Row],[Data_urodz]])</f>
        <v>68</v>
      </c>
    </row>
    <row r="31" spans="1:5" x14ac:dyDescent="0.25">
      <c r="A31" s="11" t="s">
        <v>60</v>
      </c>
      <c r="B31" s="12" t="s">
        <v>11</v>
      </c>
      <c r="C31" s="13">
        <v>25045</v>
      </c>
      <c r="D31" s="12" t="s">
        <v>12</v>
      </c>
      <c r="E31" s="12">
        <f>2016-YEAR(ubezpieczenia5[[#This Row],[Data_urodz]])</f>
        <v>48</v>
      </c>
    </row>
    <row r="32" spans="1:5" x14ac:dyDescent="0.25">
      <c r="A32" s="7" t="s">
        <v>61</v>
      </c>
      <c r="B32" s="8" t="s">
        <v>20</v>
      </c>
      <c r="C32" s="9">
        <v>18367</v>
      </c>
      <c r="D32" s="8" t="s">
        <v>12</v>
      </c>
      <c r="E32" s="8">
        <f>2016-YEAR(ubezpieczenia5[[#This Row],[Data_urodz]])</f>
        <v>66</v>
      </c>
    </row>
    <row r="33" spans="1:5" x14ac:dyDescent="0.25">
      <c r="A33" s="11" t="s">
        <v>62</v>
      </c>
      <c r="B33" s="12" t="s">
        <v>20</v>
      </c>
      <c r="C33" s="13">
        <v>21630</v>
      </c>
      <c r="D33" s="12" t="s">
        <v>6</v>
      </c>
      <c r="E33" s="12">
        <f>2016-YEAR(ubezpieczenia5[[#This Row],[Data_urodz]])</f>
        <v>57</v>
      </c>
    </row>
    <row r="34" spans="1:5" x14ac:dyDescent="0.25">
      <c r="A34" s="7" t="s">
        <v>63</v>
      </c>
      <c r="B34" s="8" t="s">
        <v>64</v>
      </c>
      <c r="C34" s="9">
        <v>16075</v>
      </c>
      <c r="D34" s="8" t="s">
        <v>40</v>
      </c>
      <c r="E34" s="8">
        <f>2016-YEAR(ubezpieczenia5[[#This Row],[Data_urodz]])</f>
        <v>72</v>
      </c>
    </row>
    <row r="35" spans="1:5" x14ac:dyDescent="0.25">
      <c r="A35" s="11" t="s">
        <v>65</v>
      </c>
      <c r="B35" s="12" t="s">
        <v>20</v>
      </c>
      <c r="C35" s="13">
        <v>30640</v>
      </c>
      <c r="D35" s="12" t="s">
        <v>6</v>
      </c>
      <c r="E35" s="12">
        <f>2016-YEAR(ubezpieczenia5[[#This Row],[Data_urodz]])</f>
        <v>33</v>
      </c>
    </row>
    <row r="36" spans="1:5" x14ac:dyDescent="0.25">
      <c r="A36" s="7" t="s">
        <v>66</v>
      </c>
      <c r="B36" s="8" t="s">
        <v>67</v>
      </c>
      <c r="C36" s="9">
        <v>21633</v>
      </c>
      <c r="D36" s="8" t="s">
        <v>12</v>
      </c>
      <c r="E36" s="8">
        <f>2016-YEAR(ubezpieczenia5[[#This Row],[Data_urodz]])</f>
        <v>57</v>
      </c>
    </row>
    <row r="37" spans="1:5" x14ac:dyDescent="0.25">
      <c r="A37" s="11" t="s">
        <v>68</v>
      </c>
      <c r="B37" s="12" t="s">
        <v>69</v>
      </c>
      <c r="C37" s="13">
        <v>22843</v>
      </c>
      <c r="D37" s="12" t="s">
        <v>6</v>
      </c>
      <c r="E37" s="12">
        <f>2016-YEAR(ubezpieczenia5[[#This Row],[Data_urodz]])</f>
        <v>54</v>
      </c>
    </row>
    <row r="38" spans="1:5" x14ac:dyDescent="0.25">
      <c r="A38" s="7" t="s">
        <v>70</v>
      </c>
      <c r="B38" s="8" t="s">
        <v>39</v>
      </c>
      <c r="C38" s="9">
        <v>22944</v>
      </c>
      <c r="D38" s="8" t="s">
        <v>12</v>
      </c>
      <c r="E38" s="8">
        <f>2016-YEAR(ubezpieczenia5[[#This Row],[Data_urodz]])</f>
        <v>54</v>
      </c>
    </row>
    <row r="39" spans="1:5" x14ac:dyDescent="0.25">
      <c r="A39" s="11" t="s">
        <v>71</v>
      </c>
      <c r="B39" s="12" t="s">
        <v>72</v>
      </c>
      <c r="C39" s="13">
        <v>28856</v>
      </c>
      <c r="D39" s="12" t="s">
        <v>6</v>
      </c>
      <c r="E39" s="12">
        <f>2016-YEAR(ubezpieczenia5[[#This Row],[Data_urodz]])</f>
        <v>37</v>
      </c>
    </row>
    <row r="40" spans="1:5" x14ac:dyDescent="0.25">
      <c r="A40" s="7" t="s">
        <v>73</v>
      </c>
      <c r="B40" s="8" t="s">
        <v>74</v>
      </c>
      <c r="C40" s="9">
        <v>27510</v>
      </c>
      <c r="D40" s="8" t="s">
        <v>9</v>
      </c>
      <c r="E40" s="8">
        <f>2016-YEAR(ubezpieczenia5[[#This Row],[Data_urodz]])</f>
        <v>41</v>
      </c>
    </row>
    <row r="41" spans="1:5" x14ac:dyDescent="0.25">
      <c r="A41" s="11" t="s">
        <v>75</v>
      </c>
      <c r="B41" s="12" t="s">
        <v>52</v>
      </c>
      <c r="C41" s="13">
        <v>24744</v>
      </c>
      <c r="D41" s="12" t="s">
        <v>12</v>
      </c>
      <c r="E41" s="12">
        <f>2016-YEAR(ubezpieczenia5[[#This Row],[Data_urodz]])</f>
        <v>49</v>
      </c>
    </row>
    <row r="42" spans="1:5" x14ac:dyDescent="0.25">
      <c r="A42" s="7" t="s">
        <v>76</v>
      </c>
      <c r="B42" s="8" t="s">
        <v>77</v>
      </c>
      <c r="C42" s="9">
        <v>26703</v>
      </c>
      <c r="D42" s="8" t="s">
        <v>40</v>
      </c>
      <c r="E42" s="8">
        <f>2016-YEAR(ubezpieczenia5[[#This Row],[Data_urodz]])</f>
        <v>43</v>
      </c>
    </row>
    <row r="43" spans="1:5" x14ac:dyDescent="0.25">
      <c r="A43" s="11" t="s">
        <v>78</v>
      </c>
      <c r="B43" s="12" t="s">
        <v>79</v>
      </c>
      <c r="C43" s="13">
        <v>18847</v>
      </c>
      <c r="D43" s="12" t="s">
        <v>6</v>
      </c>
      <c r="E43" s="12">
        <f>2016-YEAR(ubezpieczenia5[[#This Row],[Data_urodz]])</f>
        <v>65</v>
      </c>
    </row>
    <row r="44" spans="1:5" x14ac:dyDescent="0.25">
      <c r="A44" s="7" t="s">
        <v>80</v>
      </c>
      <c r="B44" s="8" t="s">
        <v>81</v>
      </c>
      <c r="C44" s="9">
        <v>33899</v>
      </c>
      <c r="D44" s="8" t="s">
        <v>12</v>
      </c>
      <c r="E44" s="8">
        <f>2016-YEAR(ubezpieczenia5[[#This Row],[Data_urodz]])</f>
        <v>24</v>
      </c>
    </row>
    <row r="45" spans="1:5" x14ac:dyDescent="0.25">
      <c r="A45" s="11" t="s">
        <v>82</v>
      </c>
      <c r="B45" s="12" t="s">
        <v>42</v>
      </c>
      <c r="C45" s="13">
        <v>34773</v>
      </c>
      <c r="D45" s="12" t="s">
        <v>12</v>
      </c>
      <c r="E45" s="12">
        <f>2016-YEAR(ubezpieczenia5[[#This Row],[Data_urodz]])</f>
        <v>21</v>
      </c>
    </row>
    <row r="46" spans="1:5" x14ac:dyDescent="0.25">
      <c r="A46" s="7" t="s">
        <v>83</v>
      </c>
      <c r="B46" s="8" t="s">
        <v>84</v>
      </c>
      <c r="C46" s="9">
        <v>28929</v>
      </c>
      <c r="D46" s="8" t="s">
        <v>6</v>
      </c>
      <c r="E46" s="8">
        <f>2016-YEAR(ubezpieczenia5[[#This Row],[Data_urodz]])</f>
        <v>37</v>
      </c>
    </row>
    <row r="47" spans="1:5" x14ac:dyDescent="0.25">
      <c r="A47" s="11" t="s">
        <v>85</v>
      </c>
      <c r="B47" s="12" t="s">
        <v>42</v>
      </c>
      <c r="C47" s="13">
        <v>17612</v>
      </c>
      <c r="D47" s="12" t="s">
        <v>40</v>
      </c>
      <c r="E47" s="12">
        <f>2016-YEAR(ubezpieczenia5[[#This Row],[Data_urodz]])</f>
        <v>68</v>
      </c>
    </row>
    <row r="48" spans="1:5" x14ac:dyDescent="0.25">
      <c r="A48" s="7" t="s">
        <v>86</v>
      </c>
      <c r="B48" s="8" t="s">
        <v>87</v>
      </c>
      <c r="C48" s="9">
        <v>26002</v>
      </c>
      <c r="D48" s="8" t="s">
        <v>12</v>
      </c>
      <c r="E48" s="8">
        <f>2016-YEAR(ubezpieczenia5[[#This Row],[Data_urodz]])</f>
        <v>45</v>
      </c>
    </row>
    <row r="49" spans="1:5" x14ac:dyDescent="0.25">
      <c r="A49" s="11" t="s">
        <v>88</v>
      </c>
      <c r="B49" s="12" t="s">
        <v>52</v>
      </c>
      <c r="C49" s="13">
        <v>17050</v>
      </c>
      <c r="D49" s="12" t="s">
        <v>12</v>
      </c>
      <c r="E49" s="12">
        <f>2016-YEAR(ubezpieczenia5[[#This Row],[Data_urodz]])</f>
        <v>70</v>
      </c>
    </row>
    <row r="50" spans="1:5" x14ac:dyDescent="0.25">
      <c r="A50" s="7" t="s">
        <v>89</v>
      </c>
      <c r="B50" s="8" t="s">
        <v>90</v>
      </c>
      <c r="C50" s="9">
        <v>17757</v>
      </c>
      <c r="D50" s="8" t="s">
        <v>6</v>
      </c>
      <c r="E50" s="8">
        <f>2016-YEAR(ubezpieczenia5[[#This Row],[Data_urodz]])</f>
        <v>68</v>
      </c>
    </row>
    <row r="51" spans="1:5" x14ac:dyDescent="0.25">
      <c r="A51" s="11" t="s">
        <v>91</v>
      </c>
      <c r="B51" s="12" t="s">
        <v>92</v>
      </c>
      <c r="C51" s="13">
        <v>30155</v>
      </c>
      <c r="D51" s="12" t="s">
        <v>6</v>
      </c>
      <c r="E51" s="12">
        <f>2016-YEAR(ubezpieczenia5[[#This Row],[Data_urodz]])</f>
        <v>34</v>
      </c>
    </row>
    <row r="52" spans="1:5" x14ac:dyDescent="0.25">
      <c r="A52" s="7" t="s">
        <v>93</v>
      </c>
      <c r="B52" s="8" t="s">
        <v>94</v>
      </c>
      <c r="C52" s="9">
        <v>22758</v>
      </c>
      <c r="D52" s="8" t="s">
        <v>40</v>
      </c>
      <c r="E52" s="8">
        <f>2016-YEAR(ubezpieczenia5[[#This Row],[Data_urodz]])</f>
        <v>54</v>
      </c>
    </row>
    <row r="53" spans="1:5" x14ac:dyDescent="0.25">
      <c r="A53" s="11" t="s">
        <v>95</v>
      </c>
      <c r="B53" s="12" t="s">
        <v>52</v>
      </c>
      <c r="C53" s="13">
        <v>17830</v>
      </c>
      <c r="D53" s="12" t="s">
        <v>6</v>
      </c>
      <c r="E53" s="12">
        <f>2016-YEAR(ubezpieczenia5[[#This Row],[Data_urodz]])</f>
        <v>68</v>
      </c>
    </row>
    <row r="54" spans="1:5" x14ac:dyDescent="0.25">
      <c r="A54" s="7" t="s">
        <v>96</v>
      </c>
      <c r="B54" s="8" t="s">
        <v>20</v>
      </c>
      <c r="C54" s="9">
        <v>16168</v>
      </c>
      <c r="D54" s="8" t="s">
        <v>6</v>
      </c>
      <c r="E54" s="8">
        <f>2016-YEAR(ubezpieczenia5[[#This Row],[Data_urodz]])</f>
        <v>72</v>
      </c>
    </row>
    <row r="55" spans="1:5" x14ac:dyDescent="0.25">
      <c r="A55" s="11" t="s">
        <v>97</v>
      </c>
      <c r="B55" s="12" t="s">
        <v>98</v>
      </c>
      <c r="C55" s="13">
        <v>32118</v>
      </c>
      <c r="D55" s="12" t="s">
        <v>6</v>
      </c>
      <c r="E55" s="12">
        <f>2016-YEAR(ubezpieczenia5[[#This Row],[Data_urodz]])</f>
        <v>29</v>
      </c>
    </row>
    <row r="56" spans="1:5" x14ac:dyDescent="0.25">
      <c r="A56" s="7" t="s">
        <v>99</v>
      </c>
      <c r="B56" s="8" t="s">
        <v>18</v>
      </c>
      <c r="C56" s="9">
        <v>20332</v>
      </c>
      <c r="D56" s="8" t="s">
        <v>12</v>
      </c>
      <c r="E56" s="8">
        <f>2016-YEAR(ubezpieczenia5[[#This Row],[Data_urodz]])</f>
        <v>61</v>
      </c>
    </row>
    <row r="57" spans="1:5" x14ac:dyDescent="0.25">
      <c r="A57" s="11" t="s">
        <v>100</v>
      </c>
      <c r="B57" s="12" t="s">
        <v>49</v>
      </c>
      <c r="C57" s="13">
        <v>19375</v>
      </c>
      <c r="D57" s="12" t="s">
        <v>6</v>
      </c>
      <c r="E57" s="12">
        <f>2016-YEAR(ubezpieczenia5[[#This Row],[Data_urodz]])</f>
        <v>63</v>
      </c>
    </row>
    <row r="58" spans="1:5" x14ac:dyDescent="0.25">
      <c r="A58" s="7" t="s">
        <v>101</v>
      </c>
      <c r="B58" s="8" t="s">
        <v>102</v>
      </c>
      <c r="C58" s="9">
        <v>34818</v>
      </c>
      <c r="D58" s="8" t="s">
        <v>12</v>
      </c>
      <c r="E58" s="8">
        <f>2016-YEAR(ubezpieczenia5[[#This Row],[Data_urodz]])</f>
        <v>21</v>
      </c>
    </row>
    <row r="59" spans="1:5" x14ac:dyDescent="0.25">
      <c r="A59" s="11" t="s">
        <v>103</v>
      </c>
      <c r="B59" s="12" t="s">
        <v>16</v>
      </c>
      <c r="C59" s="13">
        <v>23775</v>
      </c>
      <c r="D59" s="12" t="s">
        <v>9</v>
      </c>
      <c r="E59" s="12">
        <f>2016-YEAR(ubezpieczenia5[[#This Row],[Data_urodz]])</f>
        <v>51</v>
      </c>
    </row>
    <row r="60" spans="1:5" x14ac:dyDescent="0.25">
      <c r="A60" s="7" t="s">
        <v>104</v>
      </c>
      <c r="B60" s="8" t="s">
        <v>105</v>
      </c>
      <c r="C60" s="9">
        <v>29371</v>
      </c>
      <c r="D60" s="8" t="s">
        <v>12</v>
      </c>
      <c r="E60" s="8">
        <f>2016-YEAR(ubezpieczenia5[[#This Row],[Data_urodz]])</f>
        <v>36</v>
      </c>
    </row>
    <row r="61" spans="1:5" x14ac:dyDescent="0.25">
      <c r="A61" s="11" t="s">
        <v>106</v>
      </c>
      <c r="B61" s="12" t="s">
        <v>107</v>
      </c>
      <c r="C61" s="13">
        <v>27370</v>
      </c>
      <c r="D61" s="12" t="s">
        <v>12</v>
      </c>
      <c r="E61" s="12">
        <f>2016-YEAR(ubezpieczenia5[[#This Row],[Data_urodz]])</f>
        <v>42</v>
      </c>
    </row>
    <row r="62" spans="1:5" x14ac:dyDescent="0.25">
      <c r="A62" s="7" t="s">
        <v>108</v>
      </c>
      <c r="B62" s="8" t="s">
        <v>109</v>
      </c>
      <c r="C62" s="9">
        <v>19032</v>
      </c>
      <c r="D62" s="8" t="s">
        <v>6</v>
      </c>
      <c r="E62" s="8">
        <f>2016-YEAR(ubezpieczenia5[[#This Row],[Data_urodz]])</f>
        <v>64</v>
      </c>
    </row>
    <row r="63" spans="1:5" x14ac:dyDescent="0.25">
      <c r="A63" s="11" t="s">
        <v>110</v>
      </c>
      <c r="B63" s="12" t="s">
        <v>37</v>
      </c>
      <c r="C63" s="13">
        <v>27475</v>
      </c>
      <c r="D63" s="12" t="s">
        <v>12</v>
      </c>
      <c r="E63" s="12">
        <f>2016-YEAR(ubezpieczenia5[[#This Row],[Data_urodz]])</f>
        <v>41</v>
      </c>
    </row>
    <row r="64" spans="1:5" x14ac:dyDescent="0.25">
      <c r="A64" s="7" t="s">
        <v>111</v>
      </c>
      <c r="B64" s="8" t="s">
        <v>52</v>
      </c>
      <c r="C64" s="9">
        <v>20719</v>
      </c>
      <c r="D64" s="8" t="s">
        <v>6</v>
      </c>
      <c r="E64" s="8">
        <f>2016-YEAR(ubezpieczenia5[[#This Row],[Data_urodz]])</f>
        <v>60</v>
      </c>
    </row>
    <row r="65" spans="1:5" x14ac:dyDescent="0.25">
      <c r="A65" s="11" t="s">
        <v>112</v>
      </c>
      <c r="B65" s="12" t="s">
        <v>8</v>
      </c>
      <c r="C65" s="13">
        <v>22206</v>
      </c>
      <c r="D65" s="12" t="s">
        <v>40</v>
      </c>
      <c r="E65" s="12">
        <f>2016-YEAR(ubezpieczenia5[[#This Row],[Data_urodz]])</f>
        <v>56</v>
      </c>
    </row>
    <row r="66" spans="1:5" x14ac:dyDescent="0.25">
      <c r="A66" s="7" t="s">
        <v>113</v>
      </c>
      <c r="B66" s="8" t="s">
        <v>114</v>
      </c>
      <c r="C66" s="9">
        <v>17376</v>
      </c>
      <c r="D66" s="8" t="s">
        <v>12</v>
      </c>
      <c r="E66" s="8">
        <f>2016-YEAR(ubezpieczenia5[[#This Row],[Data_urodz]])</f>
        <v>69</v>
      </c>
    </row>
    <row r="67" spans="1:5" x14ac:dyDescent="0.25">
      <c r="A67" s="11" t="s">
        <v>115</v>
      </c>
      <c r="B67" s="12" t="s">
        <v>114</v>
      </c>
      <c r="C67" s="13">
        <v>34280</v>
      </c>
      <c r="D67" s="12" t="s">
        <v>40</v>
      </c>
      <c r="E67" s="12">
        <f>2016-YEAR(ubezpieczenia5[[#This Row],[Data_urodz]])</f>
        <v>23</v>
      </c>
    </row>
    <row r="68" spans="1:5" x14ac:dyDescent="0.25">
      <c r="A68" s="7" t="s">
        <v>116</v>
      </c>
      <c r="B68" s="8" t="s">
        <v>49</v>
      </c>
      <c r="C68" s="9">
        <v>25821</v>
      </c>
      <c r="D68" s="8" t="s">
        <v>40</v>
      </c>
      <c r="E68" s="8">
        <f>2016-YEAR(ubezpieczenia5[[#This Row],[Data_urodz]])</f>
        <v>46</v>
      </c>
    </row>
    <row r="69" spans="1:5" x14ac:dyDescent="0.25">
      <c r="A69" s="11" t="s">
        <v>117</v>
      </c>
      <c r="B69" s="12" t="s">
        <v>47</v>
      </c>
      <c r="C69" s="13">
        <v>20242</v>
      </c>
      <c r="D69" s="12" t="s">
        <v>40</v>
      </c>
      <c r="E69" s="12">
        <f>2016-YEAR(ubezpieczenia5[[#This Row],[Data_urodz]])</f>
        <v>61</v>
      </c>
    </row>
    <row r="70" spans="1:5" x14ac:dyDescent="0.25">
      <c r="A70" s="7" t="s">
        <v>118</v>
      </c>
      <c r="B70" s="8" t="s">
        <v>20</v>
      </c>
      <c r="C70" s="9">
        <v>25415</v>
      </c>
      <c r="D70" s="8" t="s">
        <v>12</v>
      </c>
      <c r="E70" s="8">
        <f>2016-YEAR(ubezpieczenia5[[#This Row],[Data_urodz]])</f>
        <v>47</v>
      </c>
    </row>
    <row r="71" spans="1:5" x14ac:dyDescent="0.25">
      <c r="A71" s="11" t="s">
        <v>119</v>
      </c>
      <c r="B71" s="12" t="s">
        <v>47</v>
      </c>
      <c r="C71" s="13">
        <v>19048</v>
      </c>
      <c r="D71" s="12" t="s">
        <v>9</v>
      </c>
      <c r="E71" s="12">
        <f>2016-YEAR(ubezpieczenia5[[#This Row],[Data_urodz]])</f>
        <v>64</v>
      </c>
    </row>
    <row r="72" spans="1:5" x14ac:dyDescent="0.25">
      <c r="A72" s="7" t="s">
        <v>120</v>
      </c>
      <c r="B72" s="8" t="s">
        <v>121</v>
      </c>
      <c r="C72" s="9">
        <v>18811</v>
      </c>
      <c r="D72" s="8" t="s">
        <v>12</v>
      </c>
      <c r="E72" s="8">
        <f>2016-YEAR(ubezpieczenia5[[#This Row],[Data_urodz]])</f>
        <v>65</v>
      </c>
    </row>
    <row r="73" spans="1:5" x14ac:dyDescent="0.25">
      <c r="A73" s="11" t="s">
        <v>122</v>
      </c>
      <c r="B73" s="12" t="s">
        <v>123</v>
      </c>
      <c r="C73" s="13">
        <v>17072</v>
      </c>
      <c r="D73" s="12" t="s">
        <v>40</v>
      </c>
      <c r="E73" s="12">
        <f>2016-YEAR(ubezpieczenia5[[#This Row],[Data_urodz]])</f>
        <v>70</v>
      </c>
    </row>
    <row r="74" spans="1:5" x14ac:dyDescent="0.25">
      <c r="A74" s="7" t="s">
        <v>124</v>
      </c>
      <c r="B74" s="8" t="s">
        <v>121</v>
      </c>
      <c r="C74" s="9">
        <v>33277</v>
      </c>
      <c r="D74" s="8" t="s">
        <v>6</v>
      </c>
      <c r="E74" s="8">
        <f>2016-YEAR(ubezpieczenia5[[#This Row],[Data_urodz]])</f>
        <v>25</v>
      </c>
    </row>
    <row r="75" spans="1:5" x14ac:dyDescent="0.25">
      <c r="A75" s="11" t="s">
        <v>125</v>
      </c>
      <c r="B75" s="12" t="s">
        <v>79</v>
      </c>
      <c r="C75" s="13">
        <v>16987</v>
      </c>
      <c r="D75" s="12" t="s">
        <v>6</v>
      </c>
      <c r="E75" s="12">
        <f>2016-YEAR(ubezpieczenia5[[#This Row],[Data_urodz]])</f>
        <v>70</v>
      </c>
    </row>
    <row r="76" spans="1:5" x14ac:dyDescent="0.25">
      <c r="A76" s="7" t="s">
        <v>126</v>
      </c>
      <c r="B76" s="8" t="s">
        <v>127</v>
      </c>
      <c r="C76" s="9">
        <v>33408</v>
      </c>
      <c r="D76" s="8" t="s">
        <v>40</v>
      </c>
      <c r="E76" s="8">
        <f>2016-YEAR(ubezpieczenia5[[#This Row],[Data_urodz]])</f>
        <v>25</v>
      </c>
    </row>
    <row r="77" spans="1:5" x14ac:dyDescent="0.25">
      <c r="A77" s="11" t="s">
        <v>110</v>
      </c>
      <c r="B77" s="12" t="s">
        <v>79</v>
      </c>
      <c r="C77" s="13">
        <v>25070</v>
      </c>
      <c r="D77" s="12" t="s">
        <v>6</v>
      </c>
      <c r="E77" s="12">
        <f>2016-YEAR(ubezpieczenia5[[#This Row],[Data_urodz]])</f>
        <v>48</v>
      </c>
    </row>
    <row r="78" spans="1:5" x14ac:dyDescent="0.25">
      <c r="A78" s="7" t="s">
        <v>128</v>
      </c>
      <c r="B78" s="8" t="s">
        <v>129</v>
      </c>
      <c r="C78" s="9">
        <v>34100</v>
      </c>
      <c r="D78" s="8" t="s">
        <v>40</v>
      </c>
      <c r="E78" s="8">
        <f>2016-YEAR(ubezpieczenia5[[#This Row],[Data_urodz]])</f>
        <v>23</v>
      </c>
    </row>
    <row r="79" spans="1:5" x14ac:dyDescent="0.25">
      <c r="A79" s="11" t="s">
        <v>83</v>
      </c>
      <c r="B79" s="12" t="s">
        <v>52</v>
      </c>
      <c r="C79" s="13">
        <v>19522</v>
      </c>
      <c r="D79" s="12" t="s">
        <v>9</v>
      </c>
      <c r="E79" s="12">
        <f>2016-YEAR(ubezpieczenia5[[#This Row],[Data_urodz]])</f>
        <v>63</v>
      </c>
    </row>
    <row r="80" spans="1:5" x14ac:dyDescent="0.25">
      <c r="A80" s="7" t="s">
        <v>130</v>
      </c>
      <c r="B80" s="8" t="s">
        <v>131</v>
      </c>
      <c r="C80" s="9">
        <v>27284</v>
      </c>
      <c r="D80" s="8" t="s">
        <v>9</v>
      </c>
      <c r="E80" s="8">
        <f>2016-YEAR(ubezpieczenia5[[#This Row],[Data_urodz]])</f>
        <v>42</v>
      </c>
    </row>
    <row r="81" spans="1:5" x14ac:dyDescent="0.25">
      <c r="A81" s="11" t="s">
        <v>132</v>
      </c>
      <c r="B81" s="12" t="s">
        <v>8</v>
      </c>
      <c r="C81" s="13">
        <v>27347</v>
      </c>
      <c r="D81" s="12" t="s">
        <v>12</v>
      </c>
      <c r="E81" s="12">
        <f>2016-YEAR(ubezpieczenia5[[#This Row],[Data_urodz]])</f>
        <v>42</v>
      </c>
    </row>
    <row r="82" spans="1:5" x14ac:dyDescent="0.25">
      <c r="A82" s="7" t="s">
        <v>133</v>
      </c>
      <c r="B82" s="8" t="s">
        <v>134</v>
      </c>
      <c r="C82" s="9">
        <v>20618</v>
      </c>
      <c r="D82" s="8" t="s">
        <v>12</v>
      </c>
      <c r="E82" s="8">
        <f>2016-YEAR(ubezpieczenia5[[#This Row],[Data_urodz]])</f>
        <v>60</v>
      </c>
    </row>
    <row r="83" spans="1:5" x14ac:dyDescent="0.25">
      <c r="A83" s="11" t="s">
        <v>135</v>
      </c>
      <c r="B83" s="12" t="s">
        <v>54</v>
      </c>
      <c r="C83" s="13">
        <v>19256</v>
      </c>
      <c r="D83" s="12" t="s">
        <v>12</v>
      </c>
      <c r="E83" s="12">
        <f>2016-YEAR(ubezpieczenia5[[#This Row],[Data_urodz]])</f>
        <v>64</v>
      </c>
    </row>
    <row r="84" spans="1:5" x14ac:dyDescent="0.25">
      <c r="A84" s="7" t="s">
        <v>136</v>
      </c>
      <c r="B84" s="8" t="s">
        <v>137</v>
      </c>
      <c r="C84" s="9">
        <v>21898</v>
      </c>
      <c r="D84" s="8" t="s">
        <v>12</v>
      </c>
      <c r="E84" s="8">
        <f>2016-YEAR(ubezpieczenia5[[#This Row],[Data_urodz]])</f>
        <v>57</v>
      </c>
    </row>
    <row r="85" spans="1:5" x14ac:dyDescent="0.25">
      <c r="A85" s="11" t="s">
        <v>138</v>
      </c>
      <c r="B85" s="12" t="s">
        <v>139</v>
      </c>
      <c r="C85" s="13">
        <v>16873</v>
      </c>
      <c r="D85" s="12" t="s">
        <v>12</v>
      </c>
      <c r="E85" s="12">
        <f>2016-YEAR(ubezpieczenia5[[#This Row],[Data_urodz]])</f>
        <v>70</v>
      </c>
    </row>
    <row r="86" spans="1:5" x14ac:dyDescent="0.25">
      <c r="A86" s="7" t="s">
        <v>140</v>
      </c>
      <c r="B86" s="8" t="s">
        <v>141</v>
      </c>
      <c r="C86" s="9">
        <v>34893</v>
      </c>
      <c r="D86" s="8" t="s">
        <v>6</v>
      </c>
      <c r="E86" s="8">
        <f>2016-YEAR(ubezpieczenia5[[#This Row],[Data_urodz]])</f>
        <v>21</v>
      </c>
    </row>
    <row r="87" spans="1:5" x14ac:dyDescent="0.25">
      <c r="A87" s="11" t="s">
        <v>142</v>
      </c>
      <c r="B87" s="12" t="s">
        <v>143</v>
      </c>
      <c r="C87" s="13">
        <v>16028</v>
      </c>
      <c r="D87" s="12" t="s">
        <v>12</v>
      </c>
      <c r="E87" s="12">
        <f>2016-YEAR(ubezpieczenia5[[#This Row],[Data_urodz]])</f>
        <v>73</v>
      </c>
    </row>
    <row r="88" spans="1:5" x14ac:dyDescent="0.25">
      <c r="A88" s="7" t="s">
        <v>144</v>
      </c>
      <c r="B88" s="8" t="s">
        <v>54</v>
      </c>
      <c r="C88" s="9">
        <v>33446</v>
      </c>
      <c r="D88" s="8" t="s">
        <v>6</v>
      </c>
      <c r="E88" s="8">
        <f>2016-YEAR(ubezpieczenia5[[#This Row],[Data_urodz]])</f>
        <v>25</v>
      </c>
    </row>
    <row r="89" spans="1:5" x14ac:dyDescent="0.25">
      <c r="A89" s="11" t="s">
        <v>145</v>
      </c>
      <c r="B89" s="12" t="s">
        <v>146</v>
      </c>
      <c r="C89" s="13">
        <v>18892</v>
      </c>
      <c r="D89" s="12" t="s">
        <v>6</v>
      </c>
      <c r="E89" s="12">
        <f>2016-YEAR(ubezpieczenia5[[#This Row],[Data_urodz]])</f>
        <v>65</v>
      </c>
    </row>
    <row r="90" spans="1:5" x14ac:dyDescent="0.25">
      <c r="A90" s="7" t="s">
        <v>147</v>
      </c>
      <c r="B90" s="8" t="s">
        <v>102</v>
      </c>
      <c r="C90" s="9">
        <v>32219</v>
      </c>
      <c r="D90" s="8" t="s">
        <v>12</v>
      </c>
      <c r="E90" s="8">
        <f>2016-YEAR(ubezpieczenia5[[#This Row],[Data_urodz]])</f>
        <v>28</v>
      </c>
    </row>
    <row r="91" spans="1:5" x14ac:dyDescent="0.25">
      <c r="A91" s="11" t="s">
        <v>148</v>
      </c>
      <c r="B91" s="12" t="s">
        <v>149</v>
      </c>
      <c r="C91" s="13">
        <v>31771</v>
      </c>
      <c r="D91" s="12" t="s">
        <v>9</v>
      </c>
      <c r="E91" s="12">
        <f>2016-YEAR(ubezpieczenia5[[#This Row],[Data_urodz]])</f>
        <v>30</v>
      </c>
    </row>
    <row r="92" spans="1:5" x14ac:dyDescent="0.25">
      <c r="A92" s="7" t="s">
        <v>51</v>
      </c>
      <c r="B92" s="8" t="s">
        <v>150</v>
      </c>
      <c r="C92" s="9">
        <v>30633</v>
      </c>
      <c r="D92" s="8" t="s">
        <v>40</v>
      </c>
      <c r="E92" s="8">
        <f>2016-YEAR(ubezpieczenia5[[#This Row],[Data_urodz]])</f>
        <v>33</v>
      </c>
    </row>
    <row r="93" spans="1:5" x14ac:dyDescent="0.25">
      <c r="A93" s="11" t="s">
        <v>151</v>
      </c>
      <c r="B93" s="12" t="s">
        <v>152</v>
      </c>
      <c r="C93" s="13">
        <v>34177</v>
      </c>
      <c r="D93" s="12" t="s">
        <v>40</v>
      </c>
      <c r="E93" s="12">
        <f>2016-YEAR(ubezpieczenia5[[#This Row],[Data_urodz]])</f>
        <v>23</v>
      </c>
    </row>
    <row r="94" spans="1:5" x14ac:dyDescent="0.25">
      <c r="A94" s="7" t="s">
        <v>153</v>
      </c>
      <c r="B94" s="8" t="s">
        <v>137</v>
      </c>
      <c r="C94" s="9">
        <v>33281</v>
      </c>
      <c r="D94" s="8" t="s">
        <v>12</v>
      </c>
      <c r="E94" s="8">
        <f>2016-YEAR(ubezpieczenia5[[#This Row],[Data_urodz]])</f>
        <v>25</v>
      </c>
    </row>
    <row r="95" spans="1:5" x14ac:dyDescent="0.25">
      <c r="A95" s="11" t="s">
        <v>75</v>
      </c>
      <c r="B95" s="12" t="s">
        <v>154</v>
      </c>
      <c r="C95" s="13">
        <v>21897</v>
      </c>
      <c r="D95" s="12" t="s">
        <v>12</v>
      </c>
      <c r="E95" s="12">
        <f>2016-YEAR(ubezpieczenia5[[#This Row],[Data_urodz]])</f>
        <v>57</v>
      </c>
    </row>
    <row r="96" spans="1:5" x14ac:dyDescent="0.25">
      <c r="A96" s="7" t="s">
        <v>155</v>
      </c>
      <c r="B96" s="8" t="s">
        <v>37</v>
      </c>
      <c r="C96" s="9">
        <v>18604</v>
      </c>
      <c r="D96" s="8" t="s">
        <v>40</v>
      </c>
      <c r="E96" s="8">
        <f>2016-YEAR(ubezpieczenia5[[#This Row],[Data_urodz]])</f>
        <v>66</v>
      </c>
    </row>
    <row r="97" spans="1:5" x14ac:dyDescent="0.25">
      <c r="A97" s="11" t="s">
        <v>156</v>
      </c>
      <c r="B97" s="12" t="s">
        <v>157</v>
      </c>
      <c r="C97" s="13">
        <v>18910</v>
      </c>
      <c r="D97" s="12" t="s">
        <v>12</v>
      </c>
      <c r="E97" s="12">
        <f>2016-YEAR(ubezpieczenia5[[#This Row],[Data_urodz]])</f>
        <v>65</v>
      </c>
    </row>
    <row r="98" spans="1:5" x14ac:dyDescent="0.25">
      <c r="A98" s="7" t="s">
        <v>158</v>
      </c>
      <c r="B98" s="8" t="s">
        <v>47</v>
      </c>
      <c r="C98" s="9">
        <v>17056</v>
      </c>
      <c r="D98" s="8" t="s">
        <v>9</v>
      </c>
      <c r="E98" s="8">
        <f>2016-YEAR(ubezpieczenia5[[#This Row],[Data_urodz]])</f>
        <v>70</v>
      </c>
    </row>
    <row r="99" spans="1:5" x14ac:dyDescent="0.25">
      <c r="A99" s="11" t="s">
        <v>159</v>
      </c>
      <c r="B99" s="12" t="s">
        <v>160</v>
      </c>
      <c r="C99" s="13">
        <v>22619</v>
      </c>
      <c r="D99" s="12" t="s">
        <v>9</v>
      </c>
      <c r="E99" s="12">
        <f>2016-YEAR(ubezpieczenia5[[#This Row],[Data_urodz]])</f>
        <v>55</v>
      </c>
    </row>
    <row r="100" spans="1:5" x14ac:dyDescent="0.25">
      <c r="A100" s="7" t="s">
        <v>161</v>
      </c>
      <c r="B100" s="8" t="s">
        <v>37</v>
      </c>
      <c r="C100" s="9">
        <v>19740</v>
      </c>
      <c r="D100" s="8" t="s">
        <v>12</v>
      </c>
      <c r="E100" s="8">
        <f>2016-YEAR(ubezpieczenia5[[#This Row],[Data_urodz]])</f>
        <v>62</v>
      </c>
    </row>
    <row r="101" spans="1:5" x14ac:dyDescent="0.25">
      <c r="A101" s="11" t="s">
        <v>162</v>
      </c>
      <c r="B101" s="12" t="s">
        <v>131</v>
      </c>
      <c r="C101" s="13">
        <v>24222</v>
      </c>
      <c r="D101" s="12" t="s">
        <v>6</v>
      </c>
      <c r="E101" s="12">
        <f>2016-YEAR(ubezpieczenia5[[#This Row],[Data_urodz]])</f>
        <v>50</v>
      </c>
    </row>
    <row r="102" spans="1:5" x14ac:dyDescent="0.25">
      <c r="A102" s="7" t="s">
        <v>163</v>
      </c>
      <c r="B102" s="8" t="s">
        <v>37</v>
      </c>
      <c r="C102" s="9">
        <v>17196</v>
      </c>
      <c r="D102" s="8" t="s">
        <v>40</v>
      </c>
      <c r="E102" s="8">
        <f>2016-YEAR(ubezpieczenia5[[#This Row],[Data_urodz]])</f>
        <v>69</v>
      </c>
    </row>
    <row r="103" spans="1:5" x14ac:dyDescent="0.25">
      <c r="A103" s="11" t="s">
        <v>164</v>
      </c>
      <c r="B103" s="12" t="s">
        <v>52</v>
      </c>
      <c r="C103" s="13">
        <v>32013</v>
      </c>
      <c r="D103" s="12" t="s">
        <v>12</v>
      </c>
      <c r="E103" s="12">
        <f>2016-YEAR(ubezpieczenia5[[#This Row],[Data_urodz]])</f>
        <v>29</v>
      </c>
    </row>
    <row r="104" spans="1:5" x14ac:dyDescent="0.25">
      <c r="A104" s="7" t="s">
        <v>163</v>
      </c>
      <c r="B104" s="8" t="s">
        <v>39</v>
      </c>
      <c r="C104" s="9">
        <v>23679</v>
      </c>
      <c r="D104" s="8" t="s">
        <v>12</v>
      </c>
      <c r="E104" s="8">
        <f>2016-YEAR(ubezpieczenia5[[#This Row],[Data_urodz]])</f>
        <v>52</v>
      </c>
    </row>
    <row r="105" spans="1:5" x14ac:dyDescent="0.25">
      <c r="A105" s="11" t="s">
        <v>75</v>
      </c>
      <c r="B105" s="12" t="s">
        <v>165</v>
      </c>
      <c r="C105" s="13">
        <v>26239</v>
      </c>
      <c r="D105" s="12" t="s">
        <v>12</v>
      </c>
      <c r="E105" s="12">
        <f>2016-YEAR(ubezpieczenia5[[#This Row],[Data_urodz]])</f>
        <v>45</v>
      </c>
    </row>
    <row r="106" spans="1:5" x14ac:dyDescent="0.25">
      <c r="A106" s="7" t="s">
        <v>166</v>
      </c>
      <c r="B106" s="8" t="s">
        <v>167</v>
      </c>
      <c r="C106" s="9">
        <v>30774</v>
      </c>
      <c r="D106" s="8" t="s">
        <v>6</v>
      </c>
      <c r="E106" s="8">
        <f>2016-YEAR(ubezpieczenia5[[#This Row],[Data_urodz]])</f>
        <v>32</v>
      </c>
    </row>
    <row r="107" spans="1:5" x14ac:dyDescent="0.25">
      <c r="A107" s="11" t="s">
        <v>168</v>
      </c>
      <c r="B107" s="12" t="s">
        <v>169</v>
      </c>
      <c r="C107" s="13">
        <v>25818</v>
      </c>
      <c r="D107" s="12" t="s">
        <v>6</v>
      </c>
      <c r="E107" s="12">
        <f>2016-YEAR(ubezpieczenia5[[#This Row],[Data_urodz]])</f>
        <v>46</v>
      </c>
    </row>
    <row r="108" spans="1:5" x14ac:dyDescent="0.25">
      <c r="A108" s="7" t="s">
        <v>170</v>
      </c>
      <c r="B108" s="8" t="s">
        <v>171</v>
      </c>
      <c r="C108" s="9">
        <v>16529</v>
      </c>
      <c r="D108" s="8" t="s">
        <v>40</v>
      </c>
      <c r="E108" s="8">
        <f>2016-YEAR(ubezpieczenia5[[#This Row],[Data_urodz]])</f>
        <v>71</v>
      </c>
    </row>
    <row r="109" spans="1:5" x14ac:dyDescent="0.25">
      <c r="A109" s="11" t="s">
        <v>172</v>
      </c>
      <c r="B109" s="12" t="s">
        <v>5</v>
      </c>
      <c r="C109" s="13">
        <v>30530</v>
      </c>
      <c r="D109" s="12" t="s">
        <v>40</v>
      </c>
      <c r="E109" s="12">
        <f>2016-YEAR(ubezpieczenia5[[#This Row],[Data_urodz]])</f>
        <v>33</v>
      </c>
    </row>
    <row r="110" spans="1:5" x14ac:dyDescent="0.25">
      <c r="A110" s="7" t="s">
        <v>173</v>
      </c>
      <c r="B110" s="8" t="s">
        <v>77</v>
      </c>
      <c r="C110" s="9">
        <v>31601</v>
      </c>
      <c r="D110" s="8" t="s">
        <v>12</v>
      </c>
      <c r="E110" s="8">
        <f>2016-YEAR(ubezpieczenia5[[#This Row],[Data_urodz]])</f>
        <v>30</v>
      </c>
    </row>
    <row r="111" spans="1:5" x14ac:dyDescent="0.25">
      <c r="A111" s="11" t="s">
        <v>174</v>
      </c>
      <c r="B111" s="12" t="s">
        <v>157</v>
      </c>
      <c r="C111" s="13">
        <v>28427</v>
      </c>
      <c r="D111" s="12" t="s">
        <v>12</v>
      </c>
      <c r="E111" s="12">
        <f>2016-YEAR(ubezpieczenia5[[#This Row],[Data_urodz]])</f>
        <v>39</v>
      </c>
    </row>
    <row r="112" spans="1:5" x14ac:dyDescent="0.25">
      <c r="A112" s="7" t="s">
        <v>175</v>
      </c>
      <c r="B112" s="8" t="s">
        <v>176</v>
      </c>
      <c r="C112" s="9">
        <v>23139</v>
      </c>
      <c r="D112" s="8" t="s">
        <v>12</v>
      </c>
      <c r="E112" s="8">
        <f>2016-YEAR(ubezpieczenia5[[#This Row],[Data_urodz]])</f>
        <v>53</v>
      </c>
    </row>
    <row r="113" spans="1:5" x14ac:dyDescent="0.25">
      <c r="A113" s="11" t="s">
        <v>174</v>
      </c>
      <c r="B113" s="12" t="s">
        <v>177</v>
      </c>
      <c r="C113" s="13">
        <v>29861</v>
      </c>
      <c r="D113" s="12" t="s">
        <v>12</v>
      </c>
      <c r="E113" s="12">
        <f>2016-YEAR(ubezpieczenia5[[#This Row],[Data_urodz]])</f>
        <v>35</v>
      </c>
    </row>
    <row r="114" spans="1:5" x14ac:dyDescent="0.25">
      <c r="A114" s="7" t="s">
        <v>178</v>
      </c>
      <c r="B114" s="8" t="s">
        <v>179</v>
      </c>
      <c r="C114" s="9">
        <v>32545</v>
      </c>
      <c r="D114" s="8" t="s">
        <v>40</v>
      </c>
      <c r="E114" s="8">
        <f>2016-YEAR(ubezpieczenia5[[#This Row],[Data_urodz]])</f>
        <v>27</v>
      </c>
    </row>
    <row r="115" spans="1:5" x14ac:dyDescent="0.25">
      <c r="A115" s="11" t="s">
        <v>180</v>
      </c>
      <c r="B115" s="12" t="s">
        <v>94</v>
      </c>
      <c r="C115" s="13">
        <v>29361</v>
      </c>
      <c r="D115" s="12" t="s">
        <v>12</v>
      </c>
      <c r="E115" s="12">
        <f>2016-YEAR(ubezpieczenia5[[#This Row],[Data_urodz]])</f>
        <v>36</v>
      </c>
    </row>
    <row r="116" spans="1:5" x14ac:dyDescent="0.25">
      <c r="A116" s="7" t="s">
        <v>181</v>
      </c>
      <c r="B116" s="8" t="s">
        <v>49</v>
      </c>
      <c r="C116" s="9">
        <v>17772</v>
      </c>
      <c r="D116" s="8" t="s">
        <v>40</v>
      </c>
      <c r="E116" s="8">
        <f>2016-YEAR(ubezpieczenia5[[#This Row],[Data_urodz]])</f>
        <v>68</v>
      </c>
    </row>
    <row r="117" spans="1:5" x14ac:dyDescent="0.25">
      <c r="A117" s="11" t="s">
        <v>182</v>
      </c>
      <c r="B117" s="12" t="s">
        <v>183</v>
      </c>
      <c r="C117" s="13">
        <v>28580</v>
      </c>
      <c r="D117" s="12" t="s">
        <v>6</v>
      </c>
      <c r="E117" s="12">
        <f>2016-YEAR(ubezpieczenia5[[#This Row],[Data_urodz]])</f>
        <v>38</v>
      </c>
    </row>
    <row r="118" spans="1:5" x14ac:dyDescent="0.25">
      <c r="A118" s="7" t="s">
        <v>184</v>
      </c>
      <c r="B118" s="8" t="s">
        <v>185</v>
      </c>
      <c r="C118" s="9">
        <v>21154</v>
      </c>
      <c r="D118" s="8" t="s">
        <v>40</v>
      </c>
      <c r="E118" s="8">
        <f>2016-YEAR(ubezpieczenia5[[#This Row],[Data_urodz]])</f>
        <v>59</v>
      </c>
    </row>
    <row r="119" spans="1:5" x14ac:dyDescent="0.25">
      <c r="A119" s="11" t="s">
        <v>186</v>
      </c>
      <c r="B119" s="12" t="s">
        <v>54</v>
      </c>
      <c r="C119" s="13">
        <v>18183</v>
      </c>
      <c r="D119" s="12" t="s">
        <v>12</v>
      </c>
      <c r="E119" s="12">
        <f>2016-YEAR(ubezpieczenia5[[#This Row],[Data_urodz]])</f>
        <v>67</v>
      </c>
    </row>
    <row r="120" spans="1:5" x14ac:dyDescent="0.25">
      <c r="A120" s="7" t="s">
        <v>187</v>
      </c>
      <c r="B120" s="8" t="s">
        <v>188</v>
      </c>
      <c r="C120" s="9">
        <v>20630</v>
      </c>
      <c r="D120" s="8" t="s">
        <v>6</v>
      </c>
      <c r="E120" s="8">
        <f>2016-YEAR(ubezpieczenia5[[#This Row],[Data_urodz]])</f>
        <v>60</v>
      </c>
    </row>
    <row r="121" spans="1:5" x14ac:dyDescent="0.25">
      <c r="A121" s="11" t="s">
        <v>189</v>
      </c>
      <c r="B121" s="12" t="s">
        <v>49</v>
      </c>
      <c r="C121" s="13">
        <v>34364</v>
      </c>
      <c r="D121" s="12" t="s">
        <v>12</v>
      </c>
      <c r="E121" s="12">
        <f>2016-YEAR(ubezpieczenia5[[#This Row],[Data_urodz]])</f>
        <v>22</v>
      </c>
    </row>
    <row r="122" spans="1:5" x14ac:dyDescent="0.25">
      <c r="A122" s="7" t="s">
        <v>190</v>
      </c>
      <c r="B122" s="8" t="s">
        <v>20</v>
      </c>
      <c r="C122" s="9">
        <v>25582</v>
      </c>
      <c r="D122" s="8" t="s">
        <v>6</v>
      </c>
      <c r="E122" s="8">
        <f>2016-YEAR(ubezpieczenia5[[#This Row],[Data_urodz]])</f>
        <v>46</v>
      </c>
    </row>
    <row r="123" spans="1:5" x14ac:dyDescent="0.25">
      <c r="A123" s="11" t="s">
        <v>191</v>
      </c>
      <c r="B123" s="12" t="s">
        <v>192</v>
      </c>
      <c r="C123" s="13">
        <v>29350</v>
      </c>
      <c r="D123" s="12" t="s">
        <v>12</v>
      </c>
      <c r="E123" s="12">
        <f>2016-YEAR(ubezpieczenia5[[#This Row],[Data_urodz]])</f>
        <v>36</v>
      </c>
    </row>
    <row r="124" spans="1:5" x14ac:dyDescent="0.25">
      <c r="A124" s="7" t="s">
        <v>193</v>
      </c>
      <c r="B124" s="8" t="s">
        <v>194</v>
      </c>
      <c r="C124" s="9">
        <v>21704</v>
      </c>
      <c r="D124" s="8" t="s">
        <v>6</v>
      </c>
      <c r="E124" s="8">
        <f>2016-YEAR(ubezpieczenia5[[#This Row],[Data_urodz]])</f>
        <v>57</v>
      </c>
    </row>
    <row r="125" spans="1:5" x14ac:dyDescent="0.25">
      <c r="A125" s="11" t="s">
        <v>195</v>
      </c>
      <c r="B125" s="12" t="s">
        <v>192</v>
      </c>
      <c r="C125" s="13">
        <v>20436</v>
      </c>
      <c r="D125" s="12" t="s">
        <v>12</v>
      </c>
      <c r="E125" s="12">
        <f>2016-YEAR(ubezpieczenia5[[#This Row],[Data_urodz]])</f>
        <v>61</v>
      </c>
    </row>
    <row r="126" spans="1:5" x14ac:dyDescent="0.25">
      <c r="A126" s="7" t="s">
        <v>196</v>
      </c>
      <c r="B126" s="8" t="s">
        <v>139</v>
      </c>
      <c r="C126" s="9">
        <v>24475</v>
      </c>
      <c r="D126" s="8" t="s">
        <v>12</v>
      </c>
      <c r="E126" s="8">
        <f>2016-YEAR(ubezpieczenia5[[#This Row],[Data_urodz]])</f>
        <v>49</v>
      </c>
    </row>
    <row r="127" spans="1:5" x14ac:dyDescent="0.25">
      <c r="A127" s="11" t="s">
        <v>197</v>
      </c>
      <c r="B127" s="12" t="s">
        <v>87</v>
      </c>
      <c r="C127" s="13">
        <v>26773</v>
      </c>
      <c r="D127" s="12" t="s">
        <v>6</v>
      </c>
      <c r="E127" s="12">
        <f>2016-YEAR(ubezpieczenia5[[#This Row],[Data_urodz]])</f>
        <v>43</v>
      </c>
    </row>
    <row r="128" spans="1:5" x14ac:dyDescent="0.25">
      <c r="A128" s="7" t="s">
        <v>198</v>
      </c>
      <c r="B128" s="8" t="s">
        <v>199</v>
      </c>
      <c r="C128" s="9">
        <v>17668</v>
      </c>
      <c r="D128" s="8" t="s">
        <v>12</v>
      </c>
      <c r="E128" s="8">
        <f>2016-YEAR(ubezpieczenia5[[#This Row],[Data_urodz]])</f>
        <v>68</v>
      </c>
    </row>
    <row r="129" spans="1:5" x14ac:dyDescent="0.25">
      <c r="A129" s="11" t="s">
        <v>200</v>
      </c>
      <c r="B129" s="12" t="s">
        <v>201</v>
      </c>
      <c r="C129" s="13">
        <v>17382</v>
      </c>
      <c r="D129" s="12" t="s">
        <v>12</v>
      </c>
      <c r="E129" s="12">
        <f>2016-YEAR(ubezpieczenia5[[#This Row],[Data_urodz]])</f>
        <v>69</v>
      </c>
    </row>
    <row r="130" spans="1:5" x14ac:dyDescent="0.25">
      <c r="A130" s="7" t="s">
        <v>202</v>
      </c>
      <c r="B130" s="8" t="s">
        <v>8</v>
      </c>
      <c r="C130" s="9">
        <v>16976</v>
      </c>
      <c r="D130" s="8" t="s">
        <v>6</v>
      </c>
      <c r="E130" s="8">
        <f>2016-YEAR(ubezpieczenia5[[#This Row],[Data_urodz]])</f>
        <v>70</v>
      </c>
    </row>
    <row r="131" spans="1:5" x14ac:dyDescent="0.25">
      <c r="A131" s="11" t="s">
        <v>203</v>
      </c>
      <c r="B131" s="12" t="s">
        <v>204</v>
      </c>
      <c r="C131" s="13">
        <v>33779</v>
      </c>
      <c r="D131" s="12" t="s">
        <v>40</v>
      </c>
      <c r="E131" s="12">
        <f>2016-YEAR(ubezpieczenia5[[#This Row],[Data_urodz]])</f>
        <v>24</v>
      </c>
    </row>
    <row r="132" spans="1:5" x14ac:dyDescent="0.25">
      <c r="A132" s="7" t="s">
        <v>75</v>
      </c>
      <c r="B132" s="8" t="s">
        <v>37</v>
      </c>
      <c r="C132" s="9">
        <v>33885</v>
      </c>
      <c r="D132" s="8" t="s">
        <v>6</v>
      </c>
      <c r="E132" s="8">
        <f>2016-YEAR(ubezpieczenia5[[#This Row],[Data_urodz]])</f>
        <v>24</v>
      </c>
    </row>
    <row r="133" spans="1:5" x14ac:dyDescent="0.25">
      <c r="A133" s="11" t="s">
        <v>205</v>
      </c>
      <c r="B133" s="12" t="s">
        <v>25</v>
      </c>
      <c r="C133" s="13">
        <v>30498</v>
      </c>
      <c r="D133" s="12" t="s">
        <v>9</v>
      </c>
      <c r="E133" s="12">
        <f>2016-YEAR(ubezpieczenia5[[#This Row],[Data_urodz]])</f>
        <v>33</v>
      </c>
    </row>
    <row r="134" spans="1:5" x14ac:dyDescent="0.25">
      <c r="A134" s="7" t="s">
        <v>206</v>
      </c>
      <c r="B134" s="8" t="s">
        <v>167</v>
      </c>
      <c r="C134" s="9">
        <v>22090</v>
      </c>
      <c r="D134" s="8" t="s">
        <v>9</v>
      </c>
      <c r="E134" s="8">
        <f>2016-YEAR(ubezpieczenia5[[#This Row],[Data_urodz]])</f>
        <v>56</v>
      </c>
    </row>
    <row r="135" spans="1:5" x14ac:dyDescent="0.25">
      <c r="A135" s="11" t="s">
        <v>207</v>
      </c>
      <c r="B135" s="12" t="s">
        <v>37</v>
      </c>
      <c r="C135" s="13">
        <v>27938</v>
      </c>
      <c r="D135" s="12" t="s">
        <v>6</v>
      </c>
      <c r="E135" s="12">
        <f>2016-YEAR(ubezpieczenia5[[#This Row],[Data_urodz]])</f>
        <v>40</v>
      </c>
    </row>
    <row r="136" spans="1:5" x14ac:dyDescent="0.25">
      <c r="A136" s="7" t="s">
        <v>208</v>
      </c>
      <c r="B136" s="8" t="s">
        <v>47</v>
      </c>
      <c r="C136" s="9">
        <v>23762</v>
      </c>
      <c r="D136" s="8" t="s">
        <v>12</v>
      </c>
      <c r="E136" s="8">
        <f>2016-YEAR(ubezpieczenia5[[#This Row],[Data_urodz]])</f>
        <v>51</v>
      </c>
    </row>
    <row r="137" spans="1:5" x14ac:dyDescent="0.25">
      <c r="A137" s="11" t="s">
        <v>209</v>
      </c>
      <c r="B137" s="12" t="s">
        <v>131</v>
      </c>
      <c r="C137" s="13">
        <v>25158</v>
      </c>
      <c r="D137" s="12" t="s">
        <v>6</v>
      </c>
      <c r="E137" s="12">
        <f>2016-YEAR(ubezpieczenia5[[#This Row],[Data_urodz]])</f>
        <v>48</v>
      </c>
    </row>
    <row r="138" spans="1:5" x14ac:dyDescent="0.25">
      <c r="A138" s="7" t="s">
        <v>210</v>
      </c>
      <c r="B138" s="8" t="s">
        <v>37</v>
      </c>
      <c r="C138" s="9">
        <v>24824</v>
      </c>
      <c r="D138" s="8" t="s">
        <v>12</v>
      </c>
      <c r="E138" s="8">
        <f>2016-YEAR(ubezpieczenia5[[#This Row],[Data_urodz]])</f>
        <v>49</v>
      </c>
    </row>
    <row r="139" spans="1:5" x14ac:dyDescent="0.25">
      <c r="A139" s="11" t="s">
        <v>211</v>
      </c>
      <c r="B139" s="12" t="s">
        <v>49</v>
      </c>
      <c r="C139" s="13">
        <v>33398</v>
      </c>
      <c r="D139" s="12" t="s">
        <v>9</v>
      </c>
      <c r="E139" s="12">
        <f>2016-YEAR(ubezpieczenia5[[#This Row],[Data_urodz]])</f>
        <v>25</v>
      </c>
    </row>
    <row r="140" spans="1:5" x14ac:dyDescent="0.25">
      <c r="A140" s="7" t="s">
        <v>212</v>
      </c>
      <c r="B140" s="8" t="s">
        <v>18</v>
      </c>
      <c r="C140" s="9">
        <v>34795</v>
      </c>
      <c r="D140" s="8" t="s">
        <v>9</v>
      </c>
      <c r="E140" s="8">
        <f>2016-YEAR(ubezpieczenia5[[#This Row],[Data_urodz]])</f>
        <v>21</v>
      </c>
    </row>
    <row r="141" spans="1:5" x14ac:dyDescent="0.25">
      <c r="A141" s="11" t="s">
        <v>88</v>
      </c>
      <c r="B141" s="12" t="s">
        <v>213</v>
      </c>
      <c r="C141" s="13">
        <v>20374</v>
      </c>
      <c r="D141" s="12" t="s">
        <v>12</v>
      </c>
      <c r="E141" s="12">
        <f>2016-YEAR(ubezpieczenia5[[#This Row],[Data_urodz]])</f>
        <v>61</v>
      </c>
    </row>
    <row r="142" spans="1:5" x14ac:dyDescent="0.25">
      <c r="A142" s="7" t="s">
        <v>214</v>
      </c>
      <c r="B142" s="8" t="s">
        <v>165</v>
      </c>
      <c r="C142" s="9">
        <v>25416</v>
      </c>
      <c r="D142" s="8" t="s">
        <v>12</v>
      </c>
      <c r="E142" s="8">
        <f>2016-YEAR(ubezpieczenia5[[#This Row],[Data_urodz]])</f>
        <v>47</v>
      </c>
    </row>
    <row r="143" spans="1:5" x14ac:dyDescent="0.25">
      <c r="A143" s="11" t="s">
        <v>215</v>
      </c>
      <c r="B143" s="12" t="s">
        <v>216</v>
      </c>
      <c r="C143" s="13">
        <v>21548</v>
      </c>
      <c r="D143" s="12" t="s">
        <v>12</v>
      </c>
      <c r="E143" s="12">
        <f>2016-YEAR(ubezpieczenia5[[#This Row],[Data_urodz]])</f>
        <v>58</v>
      </c>
    </row>
    <row r="144" spans="1:5" x14ac:dyDescent="0.25">
      <c r="A144" s="7" t="s">
        <v>217</v>
      </c>
      <c r="B144" s="8" t="s">
        <v>54</v>
      </c>
      <c r="C144" s="9">
        <v>31232</v>
      </c>
      <c r="D144" s="8" t="s">
        <v>9</v>
      </c>
      <c r="E144" s="8">
        <f>2016-YEAR(ubezpieczenia5[[#This Row],[Data_urodz]])</f>
        <v>31</v>
      </c>
    </row>
    <row r="145" spans="1:5" x14ac:dyDescent="0.25">
      <c r="A145" s="11" t="s">
        <v>218</v>
      </c>
      <c r="B145" s="12" t="s">
        <v>121</v>
      </c>
      <c r="C145" s="13">
        <v>28472</v>
      </c>
      <c r="D145" s="12" t="s">
        <v>12</v>
      </c>
      <c r="E145" s="12">
        <f>2016-YEAR(ubezpieczenia5[[#This Row],[Data_urodz]])</f>
        <v>39</v>
      </c>
    </row>
    <row r="146" spans="1:5" x14ac:dyDescent="0.25">
      <c r="A146" s="7" t="s">
        <v>219</v>
      </c>
      <c r="B146" s="8" t="s">
        <v>29</v>
      </c>
      <c r="C146" s="9">
        <v>34287</v>
      </c>
      <c r="D146" s="8" t="s">
        <v>12</v>
      </c>
      <c r="E146" s="8">
        <f>2016-YEAR(ubezpieczenia5[[#This Row],[Data_urodz]])</f>
        <v>23</v>
      </c>
    </row>
    <row r="147" spans="1:5" x14ac:dyDescent="0.25">
      <c r="A147" s="11" t="s">
        <v>220</v>
      </c>
      <c r="B147" s="12" t="s">
        <v>92</v>
      </c>
      <c r="C147" s="13">
        <v>24972</v>
      </c>
      <c r="D147" s="12" t="s">
        <v>6</v>
      </c>
      <c r="E147" s="12">
        <f>2016-YEAR(ubezpieczenia5[[#This Row],[Data_urodz]])</f>
        <v>48</v>
      </c>
    </row>
    <row r="148" spans="1:5" x14ac:dyDescent="0.25">
      <c r="A148" s="7" t="s">
        <v>221</v>
      </c>
      <c r="B148" s="8" t="s">
        <v>154</v>
      </c>
      <c r="C148" s="9">
        <v>18787</v>
      </c>
      <c r="D148" s="8" t="s">
        <v>9</v>
      </c>
      <c r="E148" s="8">
        <f>2016-YEAR(ubezpieczenia5[[#This Row],[Data_urodz]])</f>
        <v>65</v>
      </c>
    </row>
    <row r="149" spans="1:5" x14ac:dyDescent="0.25">
      <c r="A149" s="11" t="s">
        <v>222</v>
      </c>
      <c r="B149" s="12" t="s">
        <v>49</v>
      </c>
      <c r="C149" s="13">
        <v>27611</v>
      </c>
      <c r="D149" s="12" t="s">
        <v>9</v>
      </c>
      <c r="E149" s="12">
        <f>2016-YEAR(ubezpieczenia5[[#This Row],[Data_urodz]])</f>
        <v>41</v>
      </c>
    </row>
    <row r="150" spans="1:5" x14ac:dyDescent="0.25">
      <c r="A150" s="7" t="s">
        <v>223</v>
      </c>
      <c r="B150" s="8" t="s">
        <v>224</v>
      </c>
      <c r="C150" s="9">
        <v>26071</v>
      </c>
      <c r="D150" s="8" t="s">
        <v>12</v>
      </c>
      <c r="E150" s="8">
        <f>2016-YEAR(ubezpieczenia5[[#This Row],[Data_urodz]])</f>
        <v>45</v>
      </c>
    </row>
    <row r="151" spans="1:5" x14ac:dyDescent="0.25">
      <c r="A151" s="11" t="s">
        <v>225</v>
      </c>
      <c r="B151" s="12" t="s">
        <v>20</v>
      </c>
      <c r="C151" s="13">
        <v>18285</v>
      </c>
      <c r="D151" s="12" t="s">
        <v>6</v>
      </c>
      <c r="E151" s="12">
        <f>2016-YEAR(ubezpieczenia5[[#This Row],[Data_urodz]])</f>
        <v>66</v>
      </c>
    </row>
    <row r="152" spans="1:5" x14ac:dyDescent="0.25">
      <c r="A152" s="7" t="s">
        <v>226</v>
      </c>
      <c r="B152" s="8" t="s">
        <v>8</v>
      </c>
      <c r="C152" s="9">
        <v>33696</v>
      </c>
      <c r="D152" s="8" t="s">
        <v>12</v>
      </c>
      <c r="E152" s="8">
        <f>2016-YEAR(ubezpieczenia5[[#This Row],[Data_urodz]])</f>
        <v>24</v>
      </c>
    </row>
    <row r="153" spans="1:5" x14ac:dyDescent="0.25">
      <c r="A153" s="11" t="s">
        <v>227</v>
      </c>
      <c r="B153" s="12" t="s">
        <v>81</v>
      </c>
      <c r="C153" s="13">
        <v>25404</v>
      </c>
      <c r="D153" s="12" t="s">
        <v>12</v>
      </c>
      <c r="E153" s="12">
        <f>2016-YEAR(ubezpieczenia5[[#This Row],[Data_urodz]])</f>
        <v>47</v>
      </c>
    </row>
    <row r="154" spans="1:5" x14ac:dyDescent="0.25">
      <c r="A154" s="7" t="s">
        <v>26</v>
      </c>
      <c r="B154" s="8" t="s">
        <v>114</v>
      </c>
      <c r="C154" s="9">
        <v>21769</v>
      </c>
      <c r="D154" s="8" t="s">
        <v>6</v>
      </c>
      <c r="E154" s="8">
        <f>2016-YEAR(ubezpieczenia5[[#This Row],[Data_urodz]])</f>
        <v>57</v>
      </c>
    </row>
    <row r="155" spans="1:5" x14ac:dyDescent="0.25">
      <c r="A155" s="11" t="s">
        <v>228</v>
      </c>
      <c r="B155" s="12" t="s">
        <v>49</v>
      </c>
      <c r="C155" s="13">
        <v>26490</v>
      </c>
      <c r="D155" s="12" t="s">
        <v>6</v>
      </c>
      <c r="E155" s="12">
        <f>2016-YEAR(ubezpieczenia5[[#This Row],[Data_urodz]])</f>
        <v>44</v>
      </c>
    </row>
    <row r="156" spans="1:5" x14ac:dyDescent="0.25">
      <c r="A156" s="7" t="s">
        <v>229</v>
      </c>
      <c r="B156" s="8" t="s">
        <v>105</v>
      </c>
      <c r="C156" s="9">
        <v>28897</v>
      </c>
      <c r="D156" s="8" t="s">
        <v>9</v>
      </c>
      <c r="E156" s="8">
        <f>2016-YEAR(ubezpieczenia5[[#This Row],[Data_urodz]])</f>
        <v>37</v>
      </c>
    </row>
    <row r="157" spans="1:5" x14ac:dyDescent="0.25">
      <c r="A157" s="11" t="s">
        <v>230</v>
      </c>
      <c r="B157" s="12" t="s">
        <v>231</v>
      </c>
      <c r="C157" s="13">
        <v>33454</v>
      </c>
      <c r="D157" s="12" t="s">
        <v>12</v>
      </c>
      <c r="E157" s="12">
        <f>2016-YEAR(ubezpieczenia5[[#This Row],[Data_urodz]])</f>
        <v>25</v>
      </c>
    </row>
    <row r="158" spans="1:5" x14ac:dyDescent="0.25">
      <c r="A158" s="7" t="s">
        <v>232</v>
      </c>
      <c r="B158" s="8" t="s">
        <v>233</v>
      </c>
      <c r="C158" s="9">
        <v>24539</v>
      </c>
      <c r="D158" s="8" t="s">
        <v>12</v>
      </c>
      <c r="E158" s="8">
        <f>2016-YEAR(ubezpieczenia5[[#This Row],[Data_urodz]])</f>
        <v>49</v>
      </c>
    </row>
    <row r="159" spans="1:5" x14ac:dyDescent="0.25">
      <c r="A159" s="11" t="s">
        <v>234</v>
      </c>
      <c r="B159" s="12" t="s">
        <v>235</v>
      </c>
      <c r="C159" s="13">
        <v>27992</v>
      </c>
      <c r="D159" s="12" t="s">
        <v>6</v>
      </c>
      <c r="E159" s="12">
        <f>2016-YEAR(ubezpieczenia5[[#This Row],[Data_urodz]])</f>
        <v>40</v>
      </c>
    </row>
    <row r="160" spans="1:5" x14ac:dyDescent="0.25">
      <c r="A160" s="7" t="s">
        <v>147</v>
      </c>
      <c r="B160" s="8" t="s">
        <v>236</v>
      </c>
      <c r="C160" s="9">
        <v>26335</v>
      </c>
      <c r="D160" s="8" t="s">
        <v>40</v>
      </c>
      <c r="E160" s="8">
        <f>2016-YEAR(ubezpieczenia5[[#This Row],[Data_urodz]])</f>
        <v>44</v>
      </c>
    </row>
    <row r="161" spans="1:5" x14ac:dyDescent="0.25">
      <c r="A161" s="11" t="s">
        <v>237</v>
      </c>
      <c r="B161" s="12" t="s">
        <v>167</v>
      </c>
      <c r="C161" s="13">
        <v>31095</v>
      </c>
      <c r="D161" s="12" t="s">
        <v>12</v>
      </c>
      <c r="E161" s="12">
        <f>2016-YEAR(ubezpieczenia5[[#This Row],[Data_urodz]])</f>
        <v>31</v>
      </c>
    </row>
    <row r="162" spans="1:5" x14ac:dyDescent="0.25">
      <c r="A162" s="7" t="s">
        <v>238</v>
      </c>
      <c r="B162" s="8" t="s">
        <v>169</v>
      </c>
      <c r="C162" s="9">
        <v>26112</v>
      </c>
      <c r="D162" s="8" t="s">
        <v>40</v>
      </c>
      <c r="E162" s="8">
        <f>2016-YEAR(ubezpieczenia5[[#This Row],[Data_urodz]])</f>
        <v>45</v>
      </c>
    </row>
    <row r="163" spans="1:5" x14ac:dyDescent="0.25">
      <c r="A163" s="11" t="s">
        <v>239</v>
      </c>
      <c r="B163" s="12" t="s">
        <v>54</v>
      </c>
      <c r="C163" s="13">
        <v>23272</v>
      </c>
      <c r="D163" s="12" t="s">
        <v>6</v>
      </c>
      <c r="E163" s="12">
        <f>2016-YEAR(ubezpieczenia5[[#This Row],[Data_urodz]])</f>
        <v>53</v>
      </c>
    </row>
    <row r="164" spans="1:5" x14ac:dyDescent="0.25">
      <c r="A164" s="7" t="s">
        <v>240</v>
      </c>
      <c r="B164" s="8" t="s">
        <v>32</v>
      </c>
      <c r="C164" s="9">
        <v>32952</v>
      </c>
      <c r="D164" s="8" t="s">
        <v>40</v>
      </c>
      <c r="E164" s="8">
        <f>2016-YEAR(ubezpieczenia5[[#This Row],[Data_urodz]])</f>
        <v>26</v>
      </c>
    </row>
    <row r="165" spans="1:5" x14ac:dyDescent="0.25">
      <c r="A165" s="11" t="s">
        <v>241</v>
      </c>
      <c r="B165" s="12" t="s">
        <v>39</v>
      </c>
      <c r="C165" s="13">
        <v>19759</v>
      </c>
      <c r="D165" s="12" t="s">
        <v>9</v>
      </c>
      <c r="E165" s="12">
        <f>2016-YEAR(ubezpieczenia5[[#This Row],[Data_urodz]])</f>
        <v>62</v>
      </c>
    </row>
    <row r="166" spans="1:5" x14ac:dyDescent="0.25">
      <c r="A166" s="7" t="s">
        <v>242</v>
      </c>
      <c r="B166" s="8" t="s">
        <v>152</v>
      </c>
      <c r="C166" s="9">
        <v>27324</v>
      </c>
      <c r="D166" s="8" t="s">
        <v>9</v>
      </c>
      <c r="E166" s="8">
        <f>2016-YEAR(ubezpieczenia5[[#This Row],[Data_urodz]])</f>
        <v>42</v>
      </c>
    </row>
    <row r="167" spans="1:5" x14ac:dyDescent="0.25">
      <c r="A167" s="11" t="s">
        <v>243</v>
      </c>
      <c r="B167" s="12" t="s">
        <v>236</v>
      </c>
      <c r="C167" s="13">
        <v>21838</v>
      </c>
      <c r="D167" s="12" t="s">
        <v>6</v>
      </c>
      <c r="E167" s="12">
        <f>2016-YEAR(ubezpieczenia5[[#This Row],[Data_urodz]])</f>
        <v>57</v>
      </c>
    </row>
    <row r="168" spans="1:5" x14ac:dyDescent="0.25">
      <c r="A168" s="7" t="s">
        <v>244</v>
      </c>
      <c r="B168" s="8" t="s">
        <v>47</v>
      </c>
      <c r="C168" s="9">
        <v>21051</v>
      </c>
      <c r="D168" s="8" t="s">
        <v>40</v>
      </c>
      <c r="E168" s="8">
        <f>2016-YEAR(ubezpieczenia5[[#This Row],[Data_urodz]])</f>
        <v>59</v>
      </c>
    </row>
    <row r="169" spans="1:5" x14ac:dyDescent="0.25">
      <c r="A169" s="11" t="s">
        <v>245</v>
      </c>
      <c r="B169" s="12" t="s">
        <v>246</v>
      </c>
      <c r="C169" s="13">
        <v>31292</v>
      </c>
      <c r="D169" s="12" t="s">
        <v>40</v>
      </c>
      <c r="E169" s="12">
        <f>2016-YEAR(ubezpieczenia5[[#This Row],[Data_urodz]])</f>
        <v>31</v>
      </c>
    </row>
    <row r="170" spans="1:5" x14ac:dyDescent="0.25">
      <c r="A170" s="7" t="s">
        <v>247</v>
      </c>
      <c r="B170" s="8" t="s">
        <v>248</v>
      </c>
      <c r="C170" s="9">
        <v>17179</v>
      </c>
      <c r="D170" s="8" t="s">
        <v>12</v>
      </c>
      <c r="E170" s="8">
        <f>2016-YEAR(ubezpieczenia5[[#This Row],[Data_urodz]])</f>
        <v>69</v>
      </c>
    </row>
    <row r="171" spans="1:5" x14ac:dyDescent="0.25">
      <c r="A171" s="11" t="s">
        <v>249</v>
      </c>
      <c r="B171" s="12" t="s">
        <v>250</v>
      </c>
      <c r="C171" s="13">
        <v>32305</v>
      </c>
      <c r="D171" s="12" t="s">
        <v>6</v>
      </c>
      <c r="E171" s="12">
        <f>2016-YEAR(ubezpieczenia5[[#This Row],[Data_urodz]])</f>
        <v>28</v>
      </c>
    </row>
    <row r="172" spans="1:5" x14ac:dyDescent="0.25">
      <c r="A172" s="7" t="s">
        <v>251</v>
      </c>
      <c r="B172" s="8" t="s">
        <v>252</v>
      </c>
      <c r="C172" s="9">
        <v>32081</v>
      </c>
      <c r="D172" s="8" t="s">
        <v>12</v>
      </c>
      <c r="E172" s="8">
        <f>2016-YEAR(ubezpieczenia5[[#This Row],[Data_urodz]])</f>
        <v>29</v>
      </c>
    </row>
    <row r="173" spans="1:5" x14ac:dyDescent="0.25">
      <c r="A173" s="11" t="s">
        <v>253</v>
      </c>
      <c r="B173" s="12" t="s">
        <v>121</v>
      </c>
      <c r="C173" s="13">
        <v>31749</v>
      </c>
      <c r="D173" s="12" t="s">
        <v>6</v>
      </c>
      <c r="E173" s="12">
        <f>2016-YEAR(ubezpieczenia5[[#This Row],[Data_urodz]])</f>
        <v>30</v>
      </c>
    </row>
    <row r="174" spans="1:5" x14ac:dyDescent="0.25">
      <c r="A174" s="7" t="s">
        <v>254</v>
      </c>
      <c r="B174" s="8" t="s">
        <v>255</v>
      </c>
      <c r="C174" s="9">
        <v>18648</v>
      </c>
      <c r="D174" s="8" t="s">
        <v>40</v>
      </c>
      <c r="E174" s="8">
        <f>2016-YEAR(ubezpieczenia5[[#This Row],[Data_urodz]])</f>
        <v>65</v>
      </c>
    </row>
    <row r="175" spans="1:5" x14ac:dyDescent="0.25">
      <c r="A175" s="11" t="s">
        <v>256</v>
      </c>
      <c r="B175" s="12" t="s">
        <v>257</v>
      </c>
      <c r="C175" s="13">
        <v>16734</v>
      </c>
      <c r="D175" s="12" t="s">
        <v>6</v>
      </c>
      <c r="E175" s="12">
        <f>2016-YEAR(ubezpieczenia5[[#This Row],[Data_urodz]])</f>
        <v>71</v>
      </c>
    </row>
    <row r="176" spans="1:5" x14ac:dyDescent="0.25">
      <c r="A176" s="7" t="s">
        <v>258</v>
      </c>
      <c r="B176" s="8" t="s">
        <v>47</v>
      </c>
      <c r="C176" s="9">
        <v>25036</v>
      </c>
      <c r="D176" s="8" t="s">
        <v>12</v>
      </c>
      <c r="E176" s="8">
        <f>2016-YEAR(ubezpieczenia5[[#This Row],[Data_urodz]])</f>
        <v>48</v>
      </c>
    </row>
    <row r="177" spans="1:5" x14ac:dyDescent="0.25">
      <c r="A177" s="11" t="s">
        <v>259</v>
      </c>
      <c r="B177" s="12" t="s">
        <v>260</v>
      </c>
      <c r="C177" s="13">
        <v>17342</v>
      </c>
      <c r="D177" s="12" t="s">
        <v>6</v>
      </c>
      <c r="E177" s="12">
        <f>2016-YEAR(ubezpieczenia5[[#This Row],[Data_urodz]])</f>
        <v>69</v>
      </c>
    </row>
    <row r="178" spans="1:5" x14ac:dyDescent="0.25">
      <c r="A178" s="7" t="s">
        <v>206</v>
      </c>
      <c r="B178" s="8" t="s">
        <v>167</v>
      </c>
      <c r="C178" s="9">
        <v>23157</v>
      </c>
      <c r="D178" s="8" t="s">
        <v>9</v>
      </c>
      <c r="E178" s="8">
        <f>2016-YEAR(ubezpieczenia5[[#This Row],[Data_urodz]])</f>
        <v>53</v>
      </c>
    </row>
    <row r="179" spans="1:5" x14ac:dyDescent="0.25">
      <c r="A179" s="11" t="s">
        <v>261</v>
      </c>
      <c r="B179" s="12" t="s">
        <v>37</v>
      </c>
      <c r="C179" s="13">
        <v>17166</v>
      </c>
      <c r="D179" s="12" t="s">
        <v>12</v>
      </c>
      <c r="E179" s="12">
        <f>2016-YEAR(ubezpieczenia5[[#This Row],[Data_urodz]])</f>
        <v>70</v>
      </c>
    </row>
    <row r="180" spans="1:5" x14ac:dyDescent="0.25">
      <c r="A180" s="7" t="s">
        <v>262</v>
      </c>
      <c r="B180" s="8" t="s">
        <v>263</v>
      </c>
      <c r="C180" s="9">
        <v>24471</v>
      </c>
      <c r="D180" s="8" t="s">
        <v>12</v>
      </c>
      <c r="E180" s="8">
        <f>2016-YEAR(ubezpieczenia5[[#This Row],[Data_urodz]])</f>
        <v>50</v>
      </c>
    </row>
    <row r="181" spans="1:5" x14ac:dyDescent="0.25">
      <c r="A181" s="11" t="s">
        <v>264</v>
      </c>
      <c r="B181" s="12" t="s">
        <v>157</v>
      </c>
      <c r="C181" s="13">
        <v>34523</v>
      </c>
      <c r="D181" s="12" t="s">
        <v>6</v>
      </c>
      <c r="E181" s="12">
        <f>2016-YEAR(ubezpieczenia5[[#This Row],[Data_urodz]])</f>
        <v>22</v>
      </c>
    </row>
    <row r="182" spans="1:5" x14ac:dyDescent="0.25">
      <c r="A182" s="7" t="s">
        <v>265</v>
      </c>
      <c r="B182" s="8" t="s">
        <v>139</v>
      </c>
      <c r="C182" s="9">
        <v>18354</v>
      </c>
      <c r="D182" s="8" t="s">
        <v>6</v>
      </c>
      <c r="E182" s="8">
        <f>2016-YEAR(ubezpieczenia5[[#This Row],[Data_urodz]])</f>
        <v>66</v>
      </c>
    </row>
    <row r="183" spans="1:5" x14ac:dyDescent="0.25">
      <c r="A183" s="11" t="s">
        <v>266</v>
      </c>
      <c r="B183" s="12" t="s">
        <v>267</v>
      </c>
      <c r="C183" s="13">
        <v>34069</v>
      </c>
      <c r="D183" s="12" t="s">
        <v>12</v>
      </c>
      <c r="E183" s="12">
        <f>2016-YEAR(ubezpieczenia5[[#This Row],[Data_urodz]])</f>
        <v>23</v>
      </c>
    </row>
    <row r="184" spans="1:5" x14ac:dyDescent="0.25">
      <c r="A184" s="7" t="s">
        <v>268</v>
      </c>
      <c r="B184" s="8" t="s">
        <v>269</v>
      </c>
      <c r="C184" s="9">
        <v>17331</v>
      </c>
      <c r="D184" s="8" t="s">
        <v>12</v>
      </c>
      <c r="E184" s="8">
        <f>2016-YEAR(ubezpieczenia5[[#This Row],[Data_urodz]])</f>
        <v>69</v>
      </c>
    </row>
    <row r="185" spans="1:5" x14ac:dyDescent="0.25">
      <c r="A185" s="11" t="s">
        <v>270</v>
      </c>
      <c r="B185" s="12" t="s">
        <v>39</v>
      </c>
      <c r="C185" s="13">
        <v>33550</v>
      </c>
      <c r="D185" s="12" t="s">
        <v>40</v>
      </c>
      <c r="E185" s="12">
        <f>2016-YEAR(ubezpieczenia5[[#This Row],[Data_urodz]])</f>
        <v>25</v>
      </c>
    </row>
    <row r="186" spans="1:5" x14ac:dyDescent="0.25">
      <c r="A186" s="7" t="s">
        <v>271</v>
      </c>
      <c r="B186" s="8" t="s">
        <v>255</v>
      </c>
      <c r="C186" s="9">
        <v>24426</v>
      </c>
      <c r="D186" s="8" t="s">
        <v>6</v>
      </c>
      <c r="E186" s="8">
        <f>2016-YEAR(ubezpieczenia5[[#This Row],[Data_urodz]])</f>
        <v>50</v>
      </c>
    </row>
    <row r="187" spans="1:5" x14ac:dyDescent="0.25">
      <c r="A187" s="11" t="s">
        <v>272</v>
      </c>
      <c r="B187" s="12" t="s">
        <v>273</v>
      </c>
      <c r="C187" s="13">
        <v>19307</v>
      </c>
      <c r="D187" s="12" t="s">
        <v>40</v>
      </c>
      <c r="E187" s="12">
        <f>2016-YEAR(ubezpieczenia5[[#This Row],[Data_urodz]])</f>
        <v>64</v>
      </c>
    </row>
    <row r="188" spans="1:5" x14ac:dyDescent="0.25">
      <c r="A188" s="7" t="s">
        <v>274</v>
      </c>
      <c r="B188" s="8" t="s">
        <v>121</v>
      </c>
      <c r="C188" s="9">
        <v>26626</v>
      </c>
      <c r="D188" s="8" t="s">
        <v>12</v>
      </c>
      <c r="E188" s="8">
        <f>2016-YEAR(ubezpieczenia5[[#This Row],[Data_urodz]])</f>
        <v>44</v>
      </c>
    </row>
    <row r="189" spans="1:5" x14ac:dyDescent="0.25">
      <c r="A189" s="11" t="s">
        <v>275</v>
      </c>
      <c r="B189" s="12" t="s">
        <v>169</v>
      </c>
      <c r="C189" s="13">
        <v>21897</v>
      </c>
      <c r="D189" s="12" t="s">
        <v>12</v>
      </c>
      <c r="E189" s="12">
        <f>2016-YEAR(ubezpieczenia5[[#This Row],[Data_urodz]])</f>
        <v>57</v>
      </c>
    </row>
    <row r="190" spans="1:5" x14ac:dyDescent="0.25">
      <c r="A190" s="7" t="s">
        <v>276</v>
      </c>
      <c r="B190" s="8" t="s">
        <v>52</v>
      </c>
      <c r="C190" s="9">
        <v>34865</v>
      </c>
      <c r="D190" s="8" t="s">
        <v>12</v>
      </c>
      <c r="E190" s="8">
        <f>2016-YEAR(ubezpieczenia5[[#This Row],[Data_urodz]])</f>
        <v>21</v>
      </c>
    </row>
    <row r="191" spans="1:5" x14ac:dyDescent="0.25">
      <c r="A191" s="11" t="s">
        <v>163</v>
      </c>
      <c r="B191" s="12" t="s">
        <v>277</v>
      </c>
      <c r="C191" s="13">
        <v>19712</v>
      </c>
      <c r="D191" s="12" t="s">
        <v>12</v>
      </c>
      <c r="E191" s="12">
        <f>2016-YEAR(ubezpieczenia5[[#This Row],[Data_urodz]])</f>
        <v>63</v>
      </c>
    </row>
    <row r="192" spans="1:5" x14ac:dyDescent="0.25">
      <c r="A192" s="7" t="s">
        <v>278</v>
      </c>
      <c r="B192" s="8" t="s">
        <v>52</v>
      </c>
      <c r="C192" s="9">
        <v>27893</v>
      </c>
      <c r="D192" s="8" t="s">
        <v>6</v>
      </c>
      <c r="E192" s="8">
        <f>2016-YEAR(ubezpieczenia5[[#This Row],[Data_urodz]])</f>
        <v>40</v>
      </c>
    </row>
    <row r="193" spans="1:5" x14ac:dyDescent="0.25">
      <c r="A193" s="11" t="s">
        <v>279</v>
      </c>
      <c r="B193" s="12" t="s">
        <v>280</v>
      </c>
      <c r="C193" s="13">
        <v>28226</v>
      </c>
      <c r="D193" s="12" t="s">
        <v>12</v>
      </c>
      <c r="E193" s="12">
        <f>2016-YEAR(ubezpieczenia5[[#This Row],[Data_urodz]])</f>
        <v>39</v>
      </c>
    </row>
    <row r="194" spans="1:5" x14ac:dyDescent="0.25">
      <c r="A194" s="7" t="s">
        <v>281</v>
      </c>
      <c r="B194" s="8" t="s">
        <v>77</v>
      </c>
      <c r="C194" s="9">
        <v>29954</v>
      </c>
      <c r="D194" s="8" t="s">
        <v>9</v>
      </c>
      <c r="E194" s="8">
        <f>2016-YEAR(ubezpieczenia5[[#This Row],[Data_urodz]])</f>
        <v>34</v>
      </c>
    </row>
    <row r="195" spans="1:5" x14ac:dyDescent="0.25">
      <c r="A195" s="11" t="s">
        <v>282</v>
      </c>
      <c r="B195" s="12" t="s">
        <v>179</v>
      </c>
      <c r="C195" s="13">
        <v>23111</v>
      </c>
      <c r="D195" s="12" t="s">
        <v>12</v>
      </c>
      <c r="E195" s="12">
        <f>2016-YEAR(ubezpieczenia5[[#This Row],[Data_urodz]])</f>
        <v>53</v>
      </c>
    </row>
    <row r="196" spans="1:5" x14ac:dyDescent="0.25">
      <c r="A196" s="7" t="s">
        <v>283</v>
      </c>
      <c r="B196" s="8" t="s">
        <v>39</v>
      </c>
      <c r="C196" s="9">
        <v>24808</v>
      </c>
      <c r="D196" s="8" t="s">
        <v>12</v>
      </c>
      <c r="E196" s="8">
        <f>2016-YEAR(ubezpieczenia5[[#This Row],[Data_urodz]])</f>
        <v>49</v>
      </c>
    </row>
    <row r="197" spans="1:5" x14ac:dyDescent="0.25">
      <c r="A197" s="11" t="s">
        <v>284</v>
      </c>
      <c r="B197" s="12" t="s">
        <v>16</v>
      </c>
      <c r="C197" s="13">
        <v>17601</v>
      </c>
      <c r="D197" s="12" t="s">
        <v>40</v>
      </c>
      <c r="E197" s="12">
        <f>2016-YEAR(ubezpieczenia5[[#This Row],[Data_urodz]])</f>
        <v>68</v>
      </c>
    </row>
    <row r="198" spans="1:5" x14ac:dyDescent="0.25">
      <c r="A198" s="7" t="s">
        <v>285</v>
      </c>
      <c r="B198" s="8" t="s">
        <v>179</v>
      </c>
      <c r="C198" s="9">
        <v>21199</v>
      </c>
      <c r="D198" s="8" t="s">
        <v>9</v>
      </c>
      <c r="E198" s="8">
        <f>2016-YEAR(ubezpieczenia5[[#This Row],[Data_urodz]])</f>
        <v>58</v>
      </c>
    </row>
    <row r="199" spans="1:5" x14ac:dyDescent="0.25">
      <c r="A199" s="11" t="s">
        <v>286</v>
      </c>
      <c r="B199" s="12" t="s">
        <v>20</v>
      </c>
      <c r="C199" s="13">
        <v>29879</v>
      </c>
      <c r="D199" s="12" t="s">
        <v>12</v>
      </c>
      <c r="E199" s="12">
        <f>2016-YEAR(ubezpieczenia5[[#This Row],[Data_urodz]])</f>
        <v>35</v>
      </c>
    </row>
    <row r="200" spans="1:5" x14ac:dyDescent="0.25">
      <c r="A200" s="7" t="s">
        <v>287</v>
      </c>
      <c r="B200" s="8" t="s">
        <v>81</v>
      </c>
      <c r="C200" s="9">
        <v>19659</v>
      </c>
      <c r="D200" s="8" t="s">
        <v>6</v>
      </c>
      <c r="E200" s="8">
        <f>2016-YEAR(ubezpieczenia5[[#This Row],[Data_urodz]])</f>
        <v>63</v>
      </c>
    </row>
    <row r="201" spans="1:5" x14ac:dyDescent="0.25">
      <c r="A201" s="11" t="s">
        <v>288</v>
      </c>
      <c r="B201" s="12" t="s">
        <v>8</v>
      </c>
      <c r="C201" s="13">
        <v>22514</v>
      </c>
      <c r="D201" s="12" t="s">
        <v>12</v>
      </c>
      <c r="E201" s="12">
        <f>2016-YEAR(ubezpieczenia5[[#This Row],[Data_urodz]])</f>
        <v>55</v>
      </c>
    </row>
    <row r="202" spans="1:5" x14ac:dyDescent="0.25">
      <c r="A202" s="7" t="s">
        <v>289</v>
      </c>
      <c r="B202" s="8" t="s">
        <v>121</v>
      </c>
      <c r="C202" s="9">
        <v>25332</v>
      </c>
      <c r="D202" s="8" t="s">
        <v>12</v>
      </c>
      <c r="E202" s="8">
        <f>2016-YEAR(ubezpieczenia5[[#This Row],[Data_urodz]])</f>
        <v>47</v>
      </c>
    </row>
    <row r="203" spans="1:5" x14ac:dyDescent="0.25">
      <c r="A203" s="11" t="s">
        <v>290</v>
      </c>
      <c r="B203" s="12" t="s">
        <v>255</v>
      </c>
      <c r="C203" s="13">
        <v>20181</v>
      </c>
      <c r="D203" s="12" t="s">
        <v>40</v>
      </c>
      <c r="E203" s="12">
        <f>2016-YEAR(ubezpieczenia5[[#This Row],[Data_urodz]])</f>
        <v>61</v>
      </c>
    </row>
    <row r="204" spans="1:5" x14ac:dyDescent="0.25">
      <c r="A204" s="7" t="s">
        <v>291</v>
      </c>
      <c r="B204" s="8" t="s">
        <v>141</v>
      </c>
      <c r="C204" s="9">
        <v>19141</v>
      </c>
      <c r="D204" s="8" t="s">
        <v>12</v>
      </c>
      <c r="E204" s="8">
        <f>2016-YEAR(ubezpieczenia5[[#This Row],[Data_urodz]])</f>
        <v>64</v>
      </c>
    </row>
    <row r="205" spans="1:5" x14ac:dyDescent="0.25">
      <c r="A205" s="11" t="s">
        <v>292</v>
      </c>
      <c r="B205" s="12" t="s">
        <v>293</v>
      </c>
      <c r="C205" s="13">
        <v>18147</v>
      </c>
      <c r="D205" s="12" t="s">
        <v>12</v>
      </c>
      <c r="E205" s="12">
        <f>2016-YEAR(ubezpieczenia5[[#This Row],[Data_urodz]])</f>
        <v>67</v>
      </c>
    </row>
    <row r="206" spans="1:5" x14ac:dyDescent="0.25">
      <c r="A206" s="7" t="s">
        <v>294</v>
      </c>
      <c r="B206" s="8" t="s">
        <v>52</v>
      </c>
      <c r="C206" s="9">
        <v>26146</v>
      </c>
      <c r="D206" s="8" t="s">
        <v>6</v>
      </c>
      <c r="E206" s="8">
        <f>2016-YEAR(ubezpieczenia5[[#This Row],[Data_urodz]])</f>
        <v>45</v>
      </c>
    </row>
    <row r="207" spans="1:5" x14ac:dyDescent="0.25">
      <c r="A207" s="11" t="s">
        <v>295</v>
      </c>
      <c r="B207" s="12" t="s">
        <v>139</v>
      </c>
      <c r="C207" s="13">
        <v>30798</v>
      </c>
      <c r="D207" s="12" t="s">
        <v>40</v>
      </c>
      <c r="E207" s="12">
        <f>2016-YEAR(ubezpieczenia5[[#This Row],[Data_urodz]])</f>
        <v>32</v>
      </c>
    </row>
    <row r="208" spans="1:5" x14ac:dyDescent="0.25">
      <c r="A208" s="7" t="s">
        <v>296</v>
      </c>
      <c r="B208" s="8" t="s">
        <v>297</v>
      </c>
      <c r="C208" s="9">
        <v>24623</v>
      </c>
      <c r="D208" s="8" t="s">
        <v>12</v>
      </c>
      <c r="E208" s="8">
        <f>2016-YEAR(ubezpieczenia5[[#This Row],[Data_urodz]])</f>
        <v>49</v>
      </c>
    </row>
    <row r="209" spans="1:5" x14ac:dyDescent="0.25">
      <c r="A209" s="11" t="s">
        <v>298</v>
      </c>
      <c r="B209" s="12" t="s">
        <v>18</v>
      </c>
      <c r="C209" s="13">
        <v>31818</v>
      </c>
      <c r="D209" s="12" t="s">
        <v>6</v>
      </c>
      <c r="E209" s="12">
        <f>2016-YEAR(ubezpieczenia5[[#This Row],[Data_urodz]])</f>
        <v>29</v>
      </c>
    </row>
    <row r="210" spans="1:5" x14ac:dyDescent="0.25">
      <c r="A210" s="7" t="s">
        <v>299</v>
      </c>
      <c r="B210" s="8" t="s">
        <v>300</v>
      </c>
      <c r="C210" s="9">
        <v>34201</v>
      </c>
      <c r="D210" s="8" t="s">
        <v>12</v>
      </c>
      <c r="E210" s="8">
        <f>2016-YEAR(ubezpieczenia5[[#This Row],[Data_urodz]])</f>
        <v>23</v>
      </c>
    </row>
    <row r="211" spans="1:5" x14ac:dyDescent="0.25">
      <c r="A211" s="11" t="s">
        <v>301</v>
      </c>
      <c r="B211" s="12" t="s">
        <v>8</v>
      </c>
      <c r="C211" s="13">
        <v>27079</v>
      </c>
      <c r="D211" s="12" t="s">
        <v>9</v>
      </c>
      <c r="E211" s="12">
        <f>2016-YEAR(ubezpieczenia5[[#This Row],[Data_urodz]])</f>
        <v>42</v>
      </c>
    </row>
    <row r="212" spans="1:5" x14ac:dyDescent="0.25">
      <c r="A212" s="7" t="s">
        <v>302</v>
      </c>
      <c r="B212" s="8" t="s">
        <v>303</v>
      </c>
      <c r="C212" s="9">
        <v>18053</v>
      </c>
      <c r="D212" s="8" t="s">
        <v>9</v>
      </c>
      <c r="E212" s="8">
        <f>2016-YEAR(ubezpieczenia5[[#This Row],[Data_urodz]])</f>
        <v>67</v>
      </c>
    </row>
    <row r="213" spans="1:5" x14ac:dyDescent="0.25">
      <c r="A213" s="11" t="s">
        <v>304</v>
      </c>
      <c r="B213" s="12" t="s">
        <v>49</v>
      </c>
      <c r="C213" s="13">
        <v>27059</v>
      </c>
      <c r="D213" s="12" t="s">
        <v>12</v>
      </c>
      <c r="E213" s="12">
        <f>2016-YEAR(ubezpieczenia5[[#This Row],[Data_urodz]])</f>
        <v>42</v>
      </c>
    </row>
    <row r="214" spans="1:5" x14ac:dyDescent="0.25">
      <c r="A214" s="7" t="s">
        <v>305</v>
      </c>
      <c r="B214" s="8" t="s">
        <v>246</v>
      </c>
      <c r="C214" s="9">
        <v>31039</v>
      </c>
      <c r="D214" s="8" t="s">
        <v>6</v>
      </c>
      <c r="E214" s="8">
        <f>2016-YEAR(ubezpieczenia5[[#This Row],[Data_urodz]])</f>
        <v>32</v>
      </c>
    </row>
    <row r="215" spans="1:5" x14ac:dyDescent="0.25">
      <c r="A215" s="11" t="s">
        <v>306</v>
      </c>
      <c r="B215" s="12" t="s">
        <v>307</v>
      </c>
      <c r="C215" s="13">
        <v>34893</v>
      </c>
      <c r="D215" s="12" t="s">
        <v>12</v>
      </c>
      <c r="E215" s="12">
        <f>2016-YEAR(ubezpieczenia5[[#This Row],[Data_urodz]])</f>
        <v>21</v>
      </c>
    </row>
    <row r="216" spans="1:5" x14ac:dyDescent="0.25">
      <c r="A216" s="7" t="s">
        <v>308</v>
      </c>
      <c r="B216" s="8" t="s">
        <v>307</v>
      </c>
      <c r="C216" s="9">
        <v>22101</v>
      </c>
      <c r="D216" s="8" t="s">
        <v>6</v>
      </c>
      <c r="E216" s="8">
        <f>2016-YEAR(ubezpieczenia5[[#This Row],[Data_urodz]])</f>
        <v>56</v>
      </c>
    </row>
    <row r="217" spans="1:5" x14ac:dyDescent="0.25">
      <c r="A217" s="11" t="s">
        <v>309</v>
      </c>
      <c r="B217" s="12" t="s">
        <v>177</v>
      </c>
      <c r="C217" s="13">
        <v>16267</v>
      </c>
      <c r="D217" s="12" t="s">
        <v>12</v>
      </c>
      <c r="E217" s="12">
        <f>2016-YEAR(ubezpieczenia5[[#This Row],[Data_urodz]])</f>
        <v>72</v>
      </c>
    </row>
    <row r="218" spans="1:5" x14ac:dyDescent="0.25">
      <c r="A218" s="7" t="s">
        <v>310</v>
      </c>
      <c r="B218" s="8" t="s">
        <v>45</v>
      </c>
      <c r="C218" s="9">
        <v>32103</v>
      </c>
      <c r="D218" s="8" t="s">
        <v>12</v>
      </c>
      <c r="E218" s="8">
        <f>2016-YEAR(ubezpieczenia5[[#This Row],[Data_urodz]])</f>
        <v>29</v>
      </c>
    </row>
    <row r="219" spans="1:5" x14ac:dyDescent="0.25">
      <c r="A219" s="11" t="s">
        <v>311</v>
      </c>
      <c r="B219" s="12" t="s">
        <v>248</v>
      </c>
      <c r="C219" s="13">
        <v>25996</v>
      </c>
      <c r="D219" s="12" t="s">
        <v>9</v>
      </c>
      <c r="E219" s="12">
        <f>2016-YEAR(ubezpieczenia5[[#This Row],[Data_urodz]])</f>
        <v>45</v>
      </c>
    </row>
    <row r="220" spans="1:5" x14ac:dyDescent="0.25">
      <c r="A220" s="7" t="s">
        <v>312</v>
      </c>
      <c r="B220" s="8" t="s">
        <v>134</v>
      </c>
      <c r="C220" s="9">
        <v>33040</v>
      </c>
      <c r="D220" s="8" t="s">
        <v>12</v>
      </c>
      <c r="E220" s="8">
        <f>2016-YEAR(ubezpieczenia5[[#This Row],[Data_urodz]])</f>
        <v>26</v>
      </c>
    </row>
    <row r="221" spans="1:5" x14ac:dyDescent="0.25">
      <c r="A221" s="11" t="s">
        <v>313</v>
      </c>
      <c r="B221" s="12" t="s">
        <v>20</v>
      </c>
      <c r="C221" s="13">
        <v>30671</v>
      </c>
      <c r="D221" s="12" t="s">
        <v>9</v>
      </c>
      <c r="E221" s="12">
        <f>2016-YEAR(ubezpieczenia5[[#This Row],[Data_urodz]])</f>
        <v>33</v>
      </c>
    </row>
    <row r="222" spans="1:5" x14ac:dyDescent="0.25">
      <c r="A222" s="7" t="s">
        <v>314</v>
      </c>
      <c r="B222" s="8" t="s">
        <v>37</v>
      </c>
      <c r="C222" s="9">
        <v>25243</v>
      </c>
      <c r="D222" s="8" t="s">
        <v>12</v>
      </c>
      <c r="E222" s="8">
        <f>2016-YEAR(ubezpieczenia5[[#This Row],[Data_urodz]])</f>
        <v>47</v>
      </c>
    </row>
    <row r="223" spans="1:5" x14ac:dyDescent="0.25">
      <c r="A223" s="11" t="s">
        <v>315</v>
      </c>
      <c r="B223" s="12" t="s">
        <v>20</v>
      </c>
      <c r="C223" s="13">
        <v>27639</v>
      </c>
      <c r="D223" s="12" t="s">
        <v>12</v>
      </c>
      <c r="E223" s="12">
        <f>2016-YEAR(ubezpieczenia5[[#This Row],[Data_urodz]])</f>
        <v>41</v>
      </c>
    </row>
    <row r="224" spans="1:5" x14ac:dyDescent="0.25">
      <c r="A224" s="7" t="s">
        <v>316</v>
      </c>
      <c r="B224" s="8" t="s">
        <v>169</v>
      </c>
      <c r="C224" s="9">
        <v>25644</v>
      </c>
      <c r="D224" s="8" t="s">
        <v>12</v>
      </c>
      <c r="E224" s="8">
        <f>2016-YEAR(ubezpieczenia5[[#This Row],[Data_urodz]])</f>
        <v>46</v>
      </c>
    </row>
    <row r="225" spans="1:5" x14ac:dyDescent="0.25">
      <c r="A225" s="11" t="s">
        <v>317</v>
      </c>
      <c r="B225" s="12" t="s">
        <v>318</v>
      </c>
      <c r="C225" s="13">
        <v>27683</v>
      </c>
      <c r="D225" s="12" t="s">
        <v>6</v>
      </c>
      <c r="E225" s="12">
        <f>2016-YEAR(ubezpieczenia5[[#This Row],[Data_urodz]])</f>
        <v>41</v>
      </c>
    </row>
    <row r="226" spans="1:5" x14ac:dyDescent="0.25">
      <c r="A226" s="7" t="s">
        <v>174</v>
      </c>
      <c r="B226" s="8" t="s">
        <v>319</v>
      </c>
      <c r="C226" s="9">
        <v>32765</v>
      </c>
      <c r="D226" s="8" t="s">
        <v>9</v>
      </c>
      <c r="E226" s="8">
        <f>2016-YEAR(ubezpieczenia5[[#This Row],[Data_urodz]])</f>
        <v>27</v>
      </c>
    </row>
    <row r="227" spans="1:5" x14ac:dyDescent="0.25">
      <c r="A227" s="11" t="s">
        <v>243</v>
      </c>
      <c r="B227" s="12" t="s">
        <v>121</v>
      </c>
      <c r="C227" s="13">
        <v>26380</v>
      </c>
      <c r="D227" s="12" t="s">
        <v>9</v>
      </c>
      <c r="E227" s="12">
        <f>2016-YEAR(ubezpieczenia5[[#This Row],[Data_urodz]])</f>
        <v>44</v>
      </c>
    </row>
    <row r="228" spans="1:5" x14ac:dyDescent="0.25">
      <c r="A228" s="7" t="s">
        <v>320</v>
      </c>
      <c r="B228" s="8" t="s">
        <v>81</v>
      </c>
      <c r="C228" s="9">
        <v>21508</v>
      </c>
      <c r="D228" s="8" t="s">
        <v>6</v>
      </c>
      <c r="E228" s="8">
        <f>2016-YEAR(ubezpieczenia5[[#This Row],[Data_urodz]])</f>
        <v>58</v>
      </c>
    </row>
    <row r="229" spans="1:5" x14ac:dyDescent="0.25">
      <c r="A229" s="11" t="s">
        <v>321</v>
      </c>
      <c r="B229" s="12" t="s">
        <v>11</v>
      </c>
      <c r="C229" s="13">
        <v>32790</v>
      </c>
      <c r="D229" s="12" t="s">
        <v>6</v>
      </c>
      <c r="E229" s="12">
        <f>2016-YEAR(ubezpieczenia5[[#This Row],[Data_urodz]])</f>
        <v>27</v>
      </c>
    </row>
    <row r="230" spans="1:5" x14ac:dyDescent="0.25">
      <c r="A230" s="7" t="s">
        <v>164</v>
      </c>
      <c r="B230" s="8" t="s">
        <v>322</v>
      </c>
      <c r="C230" s="9">
        <v>24303</v>
      </c>
      <c r="D230" s="8" t="s">
        <v>6</v>
      </c>
      <c r="E230" s="8">
        <f>2016-YEAR(ubezpieczenia5[[#This Row],[Data_urodz]])</f>
        <v>50</v>
      </c>
    </row>
    <row r="231" spans="1:5" x14ac:dyDescent="0.25">
      <c r="A231" s="11" t="s">
        <v>323</v>
      </c>
      <c r="B231" s="12" t="s">
        <v>300</v>
      </c>
      <c r="C231" s="13">
        <v>30747</v>
      </c>
      <c r="D231" s="12" t="s">
        <v>9</v>
      </c>
      <c r="E231" s="12">
        <f>2016-YEAR(ubezpieczenia5[[#This Row],[Data_urodz]])</f>
        <v>32</v>
      </c>
    </row>
    <row r="232" spans="1:5" x14ac:dyDescent="0.25">
      <c r="A232" s="7" t="s">
        <v>324</v>
      </c>
      <c r="B232" s="8" t="s">
        <v>49</v>
      </c>
      <c r="C232" s="9">
        <v>19853</v>
      </c>
      <c r="D232" s="8" t="s">
        <v>12</v>
      </c>
      <c r="E232" s="8">
        <f>2016-YEAR(ubezpieczenia5[[#This Row],[Data_urodz]])</f>
        <v>62</v>
      </c>
    </row>
    <row r="233" spans="1:5" x14ac:dyDescent="0.25">
      <c r="A233" s="11" t="s">
        <v>325</v>
      </c>
      <c r="B233" s="12" t="s">
        <v>20</v>
      </c>
      <c r="C233" s="13">
        <v>32147</v>
      </c>
      <c r="D233" s="12" t="s">
        <v>12</v>
      </c>
      <c r="E233" s="12">
        <f>2016-YEAR(ubezpieczenia5[[#This Row],[Data_urodz]])</f>
        <v>28</v>
      </c>
    </row>
    <row r="234" spans="1:5" x14ac:dyDescent="0.25">
      <c r="A234" s="7" t="s">
        <v>326</v>
      </c>
      <c r="B234" s="8" t="s">
        <v>327</v>
      </c>
      <c r="C234" s="9">
        <v>17904</v>
      </c>
      <c r="D234" s="8" t="s">
        <v>12</v>
      </c>
      <c r="E234" s="8">
        <f>2016-YEAR(ubezpieczenia5[[#This Row],[Data_urodz]])</f>
        <v>67</v>
      </c>
    </row>
    <row r="235" spans="1:5" x14ac:dyDescent="0.25">
      <c r="A235" s="11" t="s">
        <v>328</v>
      </c>
      <c r="B235" s="12" t="s">
        <v>157</v>
      </c>
      <c r="C235" s="13">
        <v>20057</v>
      </c>
      <c r="D235" s="12" t="s">
        <v>12</v>
      </c>
      <c r="E235" s="12">
        <f>2016-YEAR(ubezpieczenia5[[#This Row],[Data_urodz]])</f>
        <v>62</v>
      </c>
    </row>
    <row r="236" spans="1:5" x14ac:dyDescent="0.25">
      <c r="A236" s="7" t="s">
        <v>329</v>
      </c>
      <c r="B236" s="8" t="s">
        <v>146</v>
      </c>
      <c r="C236" s="9">
        <v>30863</v>
      </c>
      <c r="D236" s="8" t="s">
        <v>9</v>
      </c>
      <c r="E236" s="8">
        <f>2016-YEAR(ubezpieczenia5[[#This Row],[Data_urodz]])</f>
        <v>32</v>
      </c>
    </row>
    <row r="237" spans="1:5" x14ac:dyDescent="0.25">
      <c r="A237" s="11" t="s">
        <v>330</v>
      </c>
      <c r="B237" s="12" t="s">
        <v>139</v>
      </c>
      <c r="C237" s="13">
        <v>22435</v>
      </c>
      <c r="D237" s="12" t="s">
        <v>6</v>
      </c>
      <c r="E237" s="12">
        <f>2016-YEAR(ubezpieczenia5[[#This Row],[Data_urodz]])</f>
        <v>55</v>
      </c>
    </row>
    <row r="238" spans="1:5" x14ac:dyDescent="0.25">
      <c r="A238" s="7" t="s">
        <v>130</v>
      </c>
      <c r="B238" s="8" t="s">
        <v>84</v>
      </c>
      <c r="C238" s="9">
        <v>17048</v>
      </c>
      <c r="D238" s="8" t="s">
        <v>12</v>
      </c>
      <c r="E238" s="8">
        <f>2016-YEAR(ubezpieczenia5[[#This Row],[Data_urodz]])</f>
        <v>70</v>
      </c>
    </row>
    <row r="239" spans="1:5" x14ac:dyDescent="0.25">
      <c r="A239" s="11" t="s">
        <v>331</v>
      </c>
      <c r="B239" s="12" t="s">
        <v>332</v>
      </c>
      <c r="C239" s="13">
        <v>24732</v>
      </c>
      <c r="D239" s="12" t="s">
        <v>6</v>
      </c>
      <c r="E239" s="12">
        <f>2016-YEAR(ubezpieczenia5[[#This Row],[Data_urodz]])</f>
        <v>49</v>
      </c>
    </row>
    <row r="240" spans="1:5" x14ac:dyDescent="0.25">
      <c r="A240" s="7" t="s">
        <v>333</v>
      </c>
      <c r="B240" s="8" t="s">
        <v>11</v>
      </c>
      <c r="C240" s="9">
        <v>18589</v>
      </c>
      <c r="D240" s="8" t="s">
        <v>6</v>
      </c>
      <c r="E240" s="8">
        <f>2016-YEAR(ubezpieczenia5[[#This Row],[Data_urodz]])</f>
        <v>66</v>
      </c>
    </row>
    <row r="241" spans="1:5" x14ac:dyDescent="0.25">
      <c r="A241" s="11" t="s">
        <v>334</v>
      </c>
      <c r="B241" s="12" t="s">
        <v>49</v>
      </c>
      <c r="C241" s="13">
        <v>20727</v>
      </c>
      <c r="D241" s="12" t="s">
        <v>12</v>
      </c>
      <c r="E241" s="12">
        <f>2016-YEAR(ubezpieczenia5[[#This Row],[Data_urodz]])</f>
        <v>60</v>
      </c>
    </row>
    <row r="242" spans="1:5" x14ac:dyDescent="0.25">
      <c r="A242" s="7" t="s">
        <v>335</v>
      </c>
      <c r="B242" s="8" t="s">
        <v>114</v>
      </c>
      <c r="C242" s="9">
        <v>23401</v>
      </c>
      <c r="D242" s="8" t="s">
        <v>6</v>
      </c>
      <c r="E242" s="8">
        <f>2016-YEAR(ubezpieczenia5[[#This Row],[Data_urodz]])</f>
        <v>52</v>
      </c>
    </row>
    <row r="243" spans="1:5" x14ac:dyDescent="0.25">
      <c r="A243" s="11" t="s">
        <v>336</v>
      </c>
      <c r="B243" s="12" t="s">
        <v>337</v>
      </c>
      <c r="C243" s="13">
        <v>17084</v>
      </c>
      <c r="D243" s="12" t="s">
        <v>6</v>
      </c>
      <c r="E243" s="12">
        <f>2016-YEAR(ubezpieczenia5[[#This Row],[Data_urodz]])</f>
        <v>70</v>
      </c>
    </row>
    <row r="244" spans="1:5" x14ac:dyDescent="0.25">
      <c r="A244" s="7" t="s">
        <v>338</v>
      </c>
      <c r="B244" s="8" t="s">
        <v>8</v>
      </c>
      <c r="C244" s="9">
        <v>30481</v>
      </c>
      <c r="D244" s="8" t="s">
        <v>12</v>
      </c>
      <c r="E244" s="8">
        <f>2016-YEAR(ubezpieczenia5[[#This Row],[Data_urodz]])</f>
        <v>33</v>
      </c>
    </row>
    <row r="245" spans="1:5" x14ac:dyDescent="0.25">
      <c r="A245" s="11" t="s">
        <v>339</v>
      </c>
      <c r="B245" s="12" t="s">
        <v>20</v>
      </c>
      <c r="C245" s="13">
        <v>20651</v>
      </c>
      <c r="D245" s="12" t="s">
        <v>12</v>
      </c>
      <c r="E245" s="12">
        <f>2016-YEAR(ubezpieczenia5[[#This Row],[Data_urodz]])</f>
        <v>60</v>
      </c>
    </row>
    <row r="246" spans="1:5" x14ac:dyDescent="0.25">
      <c r="A246" s="7" t="s">
        <v>340</v>
      </c>
      <c r="B246" s="8" t="s">
        <v>185</v>
      </c>
      <c r="C246" s="9">
        <v>32580</v>
      </c>
      <c r="D246" s="8" t="s">
        <v>12</v>
      </c>
      <c r="E246" s="8">
        <f>2016-YEAR(ubezpieczenia5[[#This Row],[Data_urodz]])</f>
        <v>27</v>
      </c>
    </row>
    <row r="247" spans="1:5" x14ac:dyDescent="0.25">
      <c r="A247" s="11" t="s">
        <v>341</v>
      </c>
      <c r="B247" s="12" t="s">
        <v>139</v>
      </c>
      <c r="C247" s="13">
        <v>18233</v>
      </c>
      <c r="D247" s="12" t="s">
        <v>12</v>
      </c>
      <c r="E247" s="12">
        <f>2016-YEAR(ubezpieczenia5[[#This Row],[Data_urodz]])</f>
        <v>67</v>
      </c>
    </row>
    <row r="248" spans="1:5" x14ac:dyDescent="0.25">
      <c r="A248" s="7" t="s">
        <v>342</v>
      </c>
      <c r="B248" s="8" t="s">
        <v>177</v>
      </c>
      <c r="C248" s="9">
        <v>24225</v>
      </c>
      <c r="D248" s="8" t="s">
        <v>6</v>
      </c>
      <c r="E248" s="8">
        <f>2016-YEAR(ubezpieczenia5[[#This Row],[Data_urodz]])</f>
        <v>50</v>
      </c>
    </row>
    <row r="249" spans="1:5" x14ac:dyDescent="0.25">
      <c r="A249" s="11" t="s">
        <v>343</v>
      </c>
      <c r="B249" s="12" t="s">
        <v>45</v>
      </c>
      <c r="C249" s="13">
        <v>27299</v>
      </c>
      <c r="D249" s="12" t="s">
        <v>6</v>
      </c>
      <c r="E249" s="12">
        <f>2016-YEAR(ubezpieczenia5[[#This Row],[Data_urodz]])</f>
        <v>42</v>
      </c>
    </row>
    <row r="250" spans="1:5" x14ac:dyDescent="0.25">
      <c r="A250" s="7" t="s">
        <v>344</v>
      </c>
      <c r="B250" s="8" t="s">
        <v>345</v>
      </c>
      <c r="C250" s="9">
        <v>18398</v>
      </c>
      <c r="D250" s="8" t="s">
        <v>12</v>
      </c>
      <c r="E250" s="8">
        <f>2016-YEAR(ubezpieczenia5[[#This Row],[Data_urodz]])</f>
        <v>66</v>
      </c>
    </row>
    <row r="251" spans="1:5" x14ac:dyDescent="0.25">
      <c r="A251" s="11" t="s">
        <v>329</v>
      </c>
      <c r="B251" s="12" t="s">
        <v>194</v>
      </c>
      <c r="C251" s="13">
        <v>34400</v>
      </c>
      <c r="D251" s="12" t="s">
        <v>12</v>
      </c>
      <c r="E251" s="12">
        <f>2016-YEAR(ubezpieczenia5[[#This Row],[Data_urodz]])</f>
        <v>22</v>
      </c>
    </row>
    <row r="252" spans="1:5" x14ac:dyDescent="0.25">
      <c r="A252" s="7" t="s">
        <v>51</v>
      </c>
      <c r="B252" s="8" t="s">
        <v>346</v>
      </c>
      <c r="C252" s="9">
        <v>21513</v>
      </c>
      <c r="D252" s="8" t="s">
        <v>12</v>
      </c>
      <c r="E252" s="8">
        <f>2016-YEAR(ubezpieczenia5[[#This Row],[Data_urodz]])</f>
        <v>58</v>
      </c>
    </row>
    <row r="253" spans="1:5" x14ac:dyDescent="0.25">
      <c r="A253" s="11" t="s">
        <v>347</v>
      </c>
      <c r="B253" s="12" t="s">
        <v>236</v>
      </c>
      <c r="C253" s="13">
        <v>31749</v>
      </c>
      <c r="D253" s="12" t="s">
        <v>6</v>
      </c>
      <c r="E253" s="12">
        <f>2016-YEAR(ubezpieczenia5[[#This Row],[Data_urodz]])</f>
        <v>30</v>
      </c>
    </row>
    <row r="254" spans="1:5" x14ac:dyDescent="0.25">
      <c r="A254" s="7" t="s">
        <v>348</v>
      </c>
      <c r="B254" s="8" t="s">
        <v>5</v>
      </c>
      <c r="C254" s="9">
        <v>34235</v>
      </c>
      <c r="D254" s="8" t="s">
        <v>6</v>
      </c>
      <c r="E254" s="8">
        <f>2016-YEAR(ubezpieczenia5[[#This Row],[Data_urodz]])</f>
        <v>23</v>
      </c>
    </row>
    <row r="255" spans="1:5" x14ac:dyDescent="0.25">
      <c r="A255" s="11" t="s">
        <v>349</v>
      </c>
      <c r="B255" s="12" t="s">
        <v>131</v>
      </c>
      <c r="C255" s="13">
        <v>19183</v>
      </c>
      <c r="D255" s="12" t="s">
        <v>9</v>
      </c>
      <c r="E255" s="12">
        <f>2016-YEAR(ubezpieczenia5[[#This Row],[Data_urodz]])</f>
        <v>64</v>
      </c>
    </row>
    <row r="256" spans="1:5" x14ac:dyDescent="0.25">
      <c r="A256" s="7" t="s">
        <v>350</v>
      </c>
      <c r="B256" s="8" t="s">
        <v>8</v>
      </c>
      <c r="C256" s="9">
        <v>27424</v>
      </c>
      <c r="D256" s="8" t="s">
        <v>12</v>
      </c>
      <c r="E256" s="8">
        <f>2016-YEAR(ubezpieczenia5[[#This Row],[Data_urodz]])</f>
        <v>41</v>
      </c>
    </row>
    <row r="257" spans="1:5" x14ac:dyDescent="0.25">
      <c r="A257" s="11" t="s">
        <v>351</v>
      </c>
      <c r="B257" s="12" t="s">
        <v>152</v>
      </c>
      <c r="C257" s="13">
        <v>23665</v>
      </c>
      <c r="D257" s="12" t="s">
        <v>12</v>
      </c>
      <c r="E257" s="12">
        <f>2016-YEAR(ubezpieczenia5[[#This Row],[Data_urodz]])</f>
        <v>52</v>
      </c>
    </row>
    <row r="258" spans="1:5" x14ac:dyDescent="0.25">
      <c r="A258" s="7" t="s">
        <v>352</v>
      </c>
      <c r="B258" s="8" t="s">
        <v>11</v>
      </c>
      <c r="C258" s="9">
        <v>17649</v>
      </c>
      <c r="D258" s="8" t="s">
        <v>6</v>
      </c>
      <c r="E258" s="8">
        <f>2016-YEAR(ubezpieczenia5[[#This Row],[Data_urodz]])</f>
        <v>68</v>
      </c>
    </row>
    <row r="259" spans="1:5" x14ac:dyDescent="0.25">
      <c r="A259" s="11" t="s">
        <v>353</v>
      </c>
      <c r="B259" s="12" t="s">
        <v>354</v>
      </c>
      <c r="C259" s="13">
        <v>25530</v>
      </c>
      <c r="D259" s="12" t="s">
        <v>6</v>
      </c>
      <c r="E259" s="12">
        <f>2016-YEAR(ubezpieczenia5[[#This Row],[Data_urodz]])</f>
        <v>47</v>
      </c>
    </row>
    <row r="260" spans="1:5" x14ac:dyDescent="0.25">
      <c r="A260" s="7" t="s">
        <v>355</v>
      </c>
      <c r="B260" s="8" t="s">
        <v>356</v>
      </c>
      <c r="C260" s="9">
        <v>34758</v>
      </c>
      <c r="D260" s="8" t="s">
        <v>9</v>
      </c>
      <c r="E260" s="8">
        <f>2016-YEAR(ubezpieczenia5[[#This Row],[Data_urodz]])</f>
        <v>21</v>
      </c>
    </row>
    <row r="261" spans="1:5" x14ac:dyDescent="0.25">
      <c r="A261" s="11" t="s">
        <v>19</v>
      </c>
      <c r="B261" s="12" t="s">
        <v>357</v>
      </c>
      <c r="C261" s="13">
        <v>17531</v>
      </c>
      <c r="D261" s="12" t="s">
        <v>12</v>
      </c>
      <c r="E261" s="12">
        <f>2016-YEAR(ubezpieczenia5[[#This Row],[Data_urodz]])</f>
        <v>69</v>
      </c>
    </row>
    <row r="262" spans="1:5" x14ac:dyDescent="0.25">
      <c r="A262" s="7" t="s">
        <v>358</v>
      </c>
      <c r="B262" s="8" t="s">
        <v>8</v>
      </c>
      <c r="C262" s="9">
        <v>32482</v>
      </c>
      <c r="D262" s="8" t="s">
        <v>6</v>
      </c>
      <c r="E262" s="8">
        <f>2016-YEAR(ubezpieczenia5[[#This Row],[Data_urodz]])</f>
        <v>28</v>
      </c>
    </row>
    <row r="263" spans="1:5" x14ac:dyDescent="0.25">
      <c r="A263" s="11" t="s">
        <v>359</v>
      </c>
      <c r="B263" s="12" t="s">
        <v>246</v>
      </c>
      <c r="C263" s="13">
        <v>34533</v>
      </c>
      <c r="D263" s="12" t="s">
        <v>12</v>
      </c>
      <c r="E263" s="12">
        <f>2016-YEAR(ubezpieczenia5[[#This Row],[Data_urodz]])</f>
        <v>22</v>
      </c>
    </row>
    <row r="264" spans="1:5" x14ac:dyDescent="0.25">
      <c r="A264" s="7" t="s">
        <v>308</v>
      </c>
      <c r="B264" s="8" t="s">
        <v>79</v>
      </c>
      <c r="C264" s="9">
        <v>28491</v>
      </c>
      <c r="D264" s="8" t="s">
        <v>12</v>
      </c>
      <c r="E264" s="8">
        <f>2016-YEAR(ubezpieczenia5[[#This Row],[Data_urodz]])</f>
        <v>38</v>
      </c>
    </row>
    <row r="265" spans="1:5" x14ac:dyDescent="0.25">
      <c r="A265" s="11" t="s">
        <v>360</v>
      </c>
      <c r="B265" s="12" t="s">
        <v>361</v>
      </c>
      <c r="C265" s="13">
        <v>32689</v>
      </c>
      <c r="D265" s="12" t="s">
        <v>9</v>
      </c>
      <c r="E265" s="12">
        <f>2016-YEAR(ubezpieczenia5[[#This Row],[Data_urodz]])</f>
        <v>27</v>
      </c>
    </row>
    <row r="266" spans="1:5" x14ac:dyDescent="0.25">
      <c r="A266" s="7" t="s">
        <v>162</v>
      </c>
      <c r="B266" s="8" t="s">
        <v>362</v>
      </c>
      <c r="C266" s="9">
        <v>27112</v>
      </c>
      <c r="D266" s="8" t="s">
        <v>6</v>
      </c>
      <c r="E266" s="8">
        <f>2016-YEAR(ubezpieczenia5[[#This Row],[Data_urodz]])</f>
        <v>42</v>
      </c>
    </row>
    <row r="267" spans="1:5" x14ac:dyDescent="0.25">
      <c r="A267" s="11" t="s">
        <v>363</v>
      </c>
      <c r="B267" s="12" t="s">
        <v>16</v>
      </c>
      <c r="C267" s="13">
        <v>29259</v>
      </c>
      <c r="D267" s="12" t="s">
        <v>12</v>
      </c>
      <c r="E267" s="12">
        <f>2016-YEAR(ubezpieczenia5[[#This Row],[Data_urodz]])</f>
        <v>36</v>
      </c>
    </row>
    <row r="268" spans="1:5" x14ac:dyDescent="0.25">
      <c r="A268" s="7" t="s">
        <v>83</v>
      </c>
      <c r="B268" s="8" t="s">
        <v>123</v>
      </c>
      <c r="C268" s="9">
        <v>18437</v>
      </c>
      <c r="D268" s="8" t="s">
        <v>6</v>
      </c>
      <c r="E268" s="8">
        <f>2016-YEAR(ubezpieczenia5[[#This Row],[Data_urodz]])</f>
        <v>66</v>
      </c>
    </row>
    <row r="269" spans="1:5" x14ac:dyDescent="0.25">
      <c r="A269" s="11" t="s">
        <v>364</v>
      </c>
      <c r="B269" s="12" t="s">
        <v>194</v>
      </c>
      <c r="C269" s="13">
        <v>34406</v>
      </c>
      <c r="D269" s="12" t="s">
        <v>12</v>
      </c>
      <c r="E269" s="12">
        <f>2016-YEAR(ubezpieczenia5[[#This Row],[Data_urodz]])</f>
        <v>22</v>
      </c>
    </row>
    <row r="270" spans="1:5" x14ac:dyDescent="0.25">
      <c r="A270" s="7" t="s">
        <v>365</v>
      </c>
      <c r="B270" s="8" t="s">
        <v>366</v>
      </c>
      <c r="C270" s="9">
        <v>26689</v>
      </c>
      <c r="D270" s="8" t="s">
        <v>12</v>
      </c>
      <c r="E270" s="8">
        <f>2016-YEAR(ubezpieczenia5[[#This Row],[Data_urodz]])</f>
        <v>43</v>
      </c>
    </row>
    <row r="271" spans="1:5" x14ac:dyDescent="0.25">
      <c r="A271" s="11" t="s">
        <v>174</v>
      </c>
      <c r="B271" s="12" t="s">
        <v>52</v>
      </c>
      <c r="C271" s="13">
        <v>24391</v>
      </c>
      <c r="D271" s="12" t="s">
        <v>6</v>
      </c>
      <c r="E271" s="12">
        <f>2016-YEAR(ubezpieczenia5[[#This Row],[Data_urodz]])</f>
        <v>50</v>
      </c>
    </row>
    <row r="272" spans="1:5" x14ac:dyDescent="0.25">
      <c r="A272" s="7" t="s">
        <v>367</v>
      </c>
      <c r="B272" s="8" t="s">
        <v>368</v>
      </c>
      <c r="C272" s="9">
        <v>22010</v>
      </c>
      <c r="D272" s="8" t="s">
        <v>12</v>
      </c>
      <c r="E272" s="8">
        <f>2016-YEAR(ubezpieczenia5[[#This Row],[Data_urodz]])</f>
        <v>56</v>
      </c>
    </row>
    <row r="273" spans="1:5" x14ac:dyDescent="0.25">
      <c r="A273" s="11" t="s">
        <v>369</v>
      </c>
      <c r="B273" s="12" t="s">
        <v>332</v>
      </c>
      <c r="C273" s="13">
        <v>17207</v>
      </c>
      <c r="D273" s="12" t="s">
        <v>9</v>
      </c>
      <c r="E273" s="12">
        <f>2016-YEAR(ubezpieczenia5[[#This Row],[Data_urodz]])</f>
        <v>69</v>
      </c>
    </row>
    <row r="274" spans="1:5" x14ac:dyDescent="0.25">
      <c r="A274" s="7" t="s">
        <v>370</v>
      </c>
      <c r="B274" s="8" t="s">
        <v>160</v>
      </c>
      <c r="C274" s="9">
        <v>22547</v>
      </c>
      <c r="D274" s="8" t="s">
        <v>6</v>
      </c>
      <c r="E274" s="8">
        <f>2016-YEAR(ubezpieczenia5[[#This Row],[Data_urodz]])</f>
        <v>55</v>
      </c>
    </row>
    <row r="275" spans="1:5" x14ac:dyDescent="0.25">
      <c r="A275" s="11" t="s">
        <v>371</v>
      </c>
      <c r="B275" s="12" t="s">
        <v>372</v>
      </c>
      <c r="C275" s="13">
        <v>20722</v>
      </c>
      <c r="D275" s="12" t="s">
        <v>12</v>
      </c>
      <c r="E275" s="12">
        <f>2016-YEAR(ubezpieczenia5[[#This Row],[Data_urodz]])</f>
        <v>60</v>
      </c>
    </row>
    <row r="276" spans="1:5" x14ac:dyDescent="0.25">
      <c r="A276" s="7" t="s">
        <v>373</v>
      </c>
      <c r="B276" s="8" t="s">
        <v>29</v>
      </c>
      <c r="C276" s="9">
        <v>24900</v>
      </c>
      <c r="D276" s="8" t="s">
        <v>12</v>
      </c>
      <c r="E276" s="8">
        <f>2016-YEAR(ubezpieczenia5[[#This Row],[Data_urodz]])</f>
        <v>48</v>
      </c>
    </row>
    <row r="277" spans="1:5" x14ac:dyDescent="0.25">
      <c r="A277" s="11" t="s">
        <v>374</v>
      </c>
      <c r="B277" s="12" t="s">
        <v>37</v>
      </c>
      <c r="C277" s="13">
        <v>20808</v>
      </c>
      <c r="D277" s="12" t="s">
        <v>12</v>
      </c>
      <c r="E277" s="12">
        <f>2016-YEAR(ubezpieczenia5[[#This Row],[Data_urodz]])</f>
        <v>60</v>
      </c>
    </row>
    <row r="278" spans="1:5" x14ac:dyDescent="0.25">
      <c r="A278" s="7" t="s">
        <v>375</v>
      </c>
      <c r="B278" s="8" t="s">
        <v>131</v>
      </c>
      <c r="C278" s="9">
        <v>30235</v>
      </c>
      <c r="D278" s="8" t="s">
        <v>12</v>
      </c>
      <c r="E278" s="8">
        <f>2016-YEAR(ubezpieczenia5[[#This Row],[Data_urodz]])</f>
        <v>34</v>
      </c>
    </row>
    <row r="279" spans="1:5" x14ac:dyDescent="0.25">
      <c r="A279" s="11" t="s">
        <v>376</v>
      </c>
      <c r="B279" s="12" t="s">
        <v>257</v>
      </c>
      <c r="C279" s="13">
        <v>21221</v>
      </c>
      <c r="D279" s="12" t="s">
        <v>9</v>
      </c>
      <c r="E279" s="12">
        <f>2016-YEAR(ubezpieczenia5[[#This Row],[Data_urodz]])</f>
        <v>58</v>
      </c>
    </row>
    <row r="280" spans="1:5" x14ac:dyDescent="0.25">
      <c r="A280" s="7" t="s">
        <v>377</v>
      </c>
      <c r="B280" s="8" t="s">
        <v>45</v>
      </c>
      <c r="C280" s="9">
        <v>20193</v>
      </c>
      <c r="D280" s="8" t="s">
        <v>6</v>
      </c>
      <c r="E280" s="8">
        <f>2016-YEAR(ubezpieczenia5[[#This Row],[Data_urodz]])</f>
        <v>61</v>
      </c>
    </row>
    <row r="281" spans="1:5" x14ac:dyDescent="0.25">
      <c r="A281" s="11" t="s">
        <v>378</v>
      </c>
      <c r="B281" s="12" t="s">
        <v>141</v>
      </c>
      <c r="C281" s="13">
        <v>17137</v>
      </c>
      <c r="D281" s="12" t="s">
        <v>6</v>
      </c>
      <c r="E281" s="12">
        <f>2016-YEAR(ubezpieczenia5[[#This Row],[Data_urodz]])</f>
        <v>70</v>
      </c>
    </row>
    <row r="282" spans="1:5" x14ac:dyDescent="0.25">
      <c r="A282" s="7" t="s">
        <v>379</v>
      </c>
      <c r="B282" s="8" t="s">
        <v>49</v>
      </c>
      <c r="C282" s="9">
        <v>32802</v>
      </c>
      <c r="D282" s="8" t="s">
        <v>6</v>
      </c>
      <c r="E282" s="8">
        <f>2016-YEAR(ubezpieczenia5[[#This Row],[Data_urodz]])</f>
        <v>27</v>
      </c>
    </row>
    <row r="283" spans="1:5" x14ac:dyDescent="0.25">
      <c r="A283" s="11" t="s">
        <v>240</v>
      </c>
      <c r="B283" s="12" t="s">
        <v>20</v>
      </c>
      <c r="C283" s="13">
        <v>25839</v>
      </c>
      <c r="D283" s="12" t="s">
        <v>12</v>
      </c>
      <c r="E283" s="12">
        <f>2016-YEAR(ubezpieczenia5[[#This Row],[Data_urodz]])</f>
        <v>46</v>
      </c>
    </row>
    <row r="284" spans="1:5" x14ac:dyDescent="0.25">
      <c r="A284" s="7" t="s">
        <v>275</v>
      </c>
      <c r="B284" s="8" t="s">
        <v>380</v>
      </c>
      <c r="C284" s="9">
        <v>32028</v>
      </c>
      <c r="D284" s="8" t="s">
        <v>12</v>
      </c>
      <c r="E284" s="8">
        <f>2016-YEAR(ubezpieczenia5[[#This Row],[Data_urodz]])</f>
        <v>29</v>
      </c>
    </row>
    <row r="285" spans="1:5" x14ac:dyDescent="0.25">
      <c r="A285" s="11" t="s">
        <v>317</v>
      </c>
      <c r="B285" s="12" t="s">
        <v>192</v>
      </c>
      <c r="C285" s="13">
        <v>31556</v>
      </c>
      <c r="D285" s="12" t="s">
        <v>6</v>
      </c>
      <c r="E285" s="12">
        <f>2016-YEAR(ubezpieczenia5[[#This Row],[Data_urodz]])</f>
        <v>30</v>
      </c>
    </row>
    <row r="286" spans="1:5" x14ac:dyDescent="0.25">
      <c r="A286" s="7" t="s">
        <v>381</v>
      </c>
      <c r="B286" s="8" t="s">
        <v>54</v>
      </c>
      <c r="C286" s="9">
        <v>19153</v>
      </c>
      <c r="D286" s="8" t="s">
        <v>6</v>
      </c>
      <c r="E286" s="8">
        <f>2016-YEAR(ubezpieczenia5[[#This Row],[Data_urodz]])</f>
        <v>64</v>
      </c>
    </row>
    <row r="287" spans="1:5" x14ac:dyDescent="0.25">
      <c r="A287" s="11" t="s">
        <v>382</v>
      </c>
      <c r="B287" s="12" t="s">
        <v>383</v>
      </c>
      <c r="C287" s="13">
        <v>21934</v>
      </c>
      <c r="D287" s="12" t="s">
        <v>6</v>
      </c>
      <c r="E287" s="12">
        <f>2016-YEAR(ubezpieczenia5[[#This Row],[Data_urodz]])</f>
        <v>56</v>
      </c>
    </row>
    <row r="288" spans="1:5" x14ac:dyDescent="0.25">
      <c r="A288" s="7" t="s">
        <v>384</v>
      </c>
      <c r="B288" s="8" t="s">
        <v>361</v>
      </c>
      <c r="C288" s="9">
        <v>28187</v>
      </c>
      <c r="D288" s="8" t="s">
        <v>12</v>
      </c>
      <c r="E288" s="8">
        <f>2016-YEAR(ubezpieczenia5[[#This Row],[Data_urodz]])</f>
        <v>39</v>
      </c>
    </row>
    <row r="289" spans="1:5" x14ac:dyDescent="0.25">
      <c r="A289" s="11" t="s">
        <v>385</v>
      </c>
      <c r="B289" s="12" t="s">
        <v>252</v>
      </c>
      <c r="C289" s="13">
        <v>34291</v>
      </c>
      <c r="D289" s="12" t="s">
        <v>12</v>
      </c>
      <c r="E289" s="12">
        <f>2016-YEAR(ubezpieczenia5[[#This Row],[Data_urodz]])</f>
        <v>23</v>
      </c>
    </row>
    <row r="290" spans="1:5" x14ac:dyDescent="0.25">
      <c r="A290" s="7" t="s">
        <v>386</v>
      </c>
      <c r="B290" s="8" t="s">
        <v>107</v>
      </c>
      <c r="C290" s="9">
        <v>24652</v>
      </c>
      <c r="D290" s="8" t="s">
        <v>6</v>
      </c>
      <c r="E290" s="8">
        <f>2016-YEAR(ubezpieczenia5[[#This Row],[Data_urodz]])</f>
        <v>49</v>
      </c>
    </row>
    <row r="291" spans="1:5" x14ac:dyDescent="0.25">
      <c r="A291" s="11" t="s">
        <v>387</v>
      </c>
      <c r="B291" s="12" t="s">
        <v>121</v>
      </c>
      <c r="C291" s="13">
        <v>18010</v>
      </c>
      <c r="D291" s="12" t="s">
        <v>6</v>
      </c>
      <c r="E291" s="12">
        <f>2016-YEAR(ubezpieczenia5[[#This Row],[Data_urodz]])</f>
        <v>67</v>
      </c>
    </row>
    <row r="292" spans="1:5" x14ac:dyDescent="0.25">
      <c r="A292" s="7" t="s">
        <v>388</v>
      </c>
      <c r="B292" s="8" t="s">
        <v>368</v>
      </c>
      <c r="C292" s="9">
        <v>26506</v>
      </c>
      <c r="D292" s="8" t="s">
        <v>40</v>
      </c>
      <c r="E292" s="8">
        <f>2016-YEAR(ubezpieczenia5[[#This Row],[Data_urodz]])</f>
        <v>44</v>
      </c>
    </row>
    <row r="293" spans="1:5" x14ac:dyDescent="0.25">
      <c r="A293" s="11" t="s">
        <v>389</v>
      </c>
      <c r="B293" s="12" t="s">
        <v>160</v>
      </c>
      <c r="C293" s="13">
        <v>30368</v>
      </c>
      <c r="D293" s="12" t="s">
        <v>40</v>
      </c>
      <c r="E293" s="12">
        <f>2016-YEAR(ubezpieczenia5[[#This Row],[Data_urodz]])</f>
        <v>33</v>
      </c>
    </row>
    <row r="294" spans="1:5" x14ac:dyDescent="0.25">
      <c r="A294" s="7" t="s">
        <v>162</v>
      </c>
      <c r="B294" s="8" t="s">
        <v>54</v>
      </c>
      <c r="C294" s="9">
        <v>16991</v>
      </c>
      <c r="D294" s="8" t="s">
        <v>12</v>
      </c>
      <c r="E294" s="8">
        <f>2016-YEAR(ubezpieczenia5[[#This Row],[Data_urodz]])</f>
        <v>70</v>
      </c>
    </row>
    <row r="295" spans="1:5" x14ac:dyDescent="0.25">
      <c r="A295" s="11" t="s">
        <v>390</v>
      </c>
      <c r="B295" s="12" t="s">
        <v>152</v>
      </c>
      <c r="C295" s="13">
        <v>23950</v>
      </c>
      <c r="D295" s="12" t="s">
        <v>12</v>
      </c>
      <c r="E295" s="12">
        <f>2016-YEAR(ubezpieczenia5[[#This Row],[Data_urodz]])</f>
        <v>51</v>
      </c>
    </row>
    <row r="296" spans="1:5" x14ac:dyDescent="0.25">
      <c r="A296" s="7" t="s">
        <v>391</v>
      </c>
      <c r="B296" s="8" t="s">
        <v>47</v>
      </c>
      <c r="C296" s="9">
        <v>26871</v>
      </c>
      <c r="D296" s="8" t="s">
        <v>12</v>
      </c>
      <c r="E296" s="8">
        <f>2016-YEAR(ubezpieczenia5[[#This Row],[Data_urodz]])</f>
        <v>43</v>
      </c>
    </row>
    <row r="297" spans="1:5" x14ac:dyDescent="0.25">
      <c r="A297" s="11" t="s">
        <v>392</v>
      </c>
      <c r="B297" s="12" t="s">
        <v>260</v>
      </c>
      <c r="C297" s="13">
        <v>17268</v>
      </c>
      <c r="D297" s="12" t="s">
        <v>40</v>
      </c>
      <c r="E297" s="12">
        <f>2016-YEAR(ubezpieczenia5[[#This Row],[Data_urodz]])</f>
        <v>69</v>
      </c>
    </row>
    <row r="298" spans="1:5" x14ac:dyDescent="0.25">
      <c r="A298" s="7" t="s">
        <v>393</v>
      </c>
      <c r="B298" s="8" t="s">
        <v>394</v>
      </c>
      <c r="C298" s="9">
        <v>31612</v>
      </c>
      <c r="D298" s="8" t="s">
        <v>6</v>
      </c>
      <c r="E298" s="8">
        <f>2016-YEAR(ubezpieczenia5[[#This Row],[Data_urodz]])</f>
        <v>30</v>
      </c>
    </row>
    <row r="299" spans="1:5" x14ac:dyDescent="0.25">
      <c r="A299" s="11" t="s">
        <v>395</v>
      </c>
      <c r="B299" s="12" t="s">
        <v>131</v>
      </c>
      <c r="C299" s="13">
        <v>21264</v>
      </c>
      <c r="D299" s="12" t="s">
        <v>12</v>
      </c>
      <c r="E299" s="12">
        <f>2016-YEAR(ubezpieczenia5[[#This Row],[Data_urodz]])</f>
        <v>58</v>
      </c>
    </row>
    <row r="300" spans="1:5" x14ac:dyDescent="0.25">
      <c r="A300" s="7" t="s">
        <v>396</v>
      </c>
      <c r="B300" s="8" t="s">
        <v>236</v>
      </c>
      <c r="C300" s="9">
        <v>29622</v>
      </c>
      <c r="D300" s="8" t="s">
        <v>40</v>
      </c>
      <c r="E300" s="8">
        <f>2016-YEAR(ubezpieczenia5[[#This Row],[Data_urodz]])</f>
        <v>35</v>
      </c>
    </row>
    <row r="301" spans="1:5" x14ac:dyDescent="0.25">
      <c r="A301" s="11" t="s">
        <v>162</v>
      </c>
      <c r="B301" s="12" t="s">
        <v>20</v>
      </c>
      <c r="C301" s="13">
        <v>30875</v>
      </c>
      <c r="D301" s="12" t="s">
        <v>6</v>
      </c>
      <c r="E301" s="12">
        <f>2016-YEAR(ubezpieczenia5[[#This Row],[Data_urodz]])</f>
        <v>32</v>
      </c>
    </row>
    <row r="302" spans="1:5" x14ac:dyDescent="0.25">
      <c r="A302" s="7" t="s">
        <v>397</v>
      </c>
      <c r="B302" s="8" t="s">
        <v>107</v>
      </c>
      <c r="C302" s="9">
        <v>31924</v>
      </c>
      <c r="D302" s="8" t="s">
        <v>12</v>
      </c>
      <c r="E302" s="8">
        <f>2016-YEAR(ubezpieczenia5[[#This Row],[Data_urodz]])</f>
        <v>29</v>
      </c>
    </row>
    <row r="303" spans="1:5" x14ac:dyDescent="0.25">
      <c r="A303" s="11" t="s">
        <v>398</v>
      </c>
      <c r="B303" s="12" t="s">
        <v>399</v>
      </c>
      <c r="C303" s="13">
        <v>23384</v>
      </c>
      <c r="D303" s="12" t="s">
        <v>12</v>
      </c>
      <c r="E303" s="12">
        <f>2016-YEAR(ubezpieczenia5[[#This Row],[Data_urodz]])</f>
        <v>52</v>
      </c>
    </row>
    <row r="304" spans="1:5" x14ac:dyDescent="0.25">
      <c r="A304" s="7" t="s">
        <v>400</v>
      </c>
      <c r="B304" s="8" t="s">
        <v>401</v>
      </c>
      <c r="C304" s="9">
        <v>32097</v>
      </c>
      <c r="D304" s="8" t="s">
        <v>6</v>
      </c>
      <c r="E304" s="8">
        <f>2016-YEAR(ubezpieczenia5[[#This Row],[Data_urodz]])</f>
        <v>29</v>
      </c>
    </row>
    <row r="305" spans="1:5" x14ac:dyDescent="0.25">
      <c r="A305" s="11" t="s">
        <v>402</v>
      </c>
      <c r="B305" s="12" t="s">
        <v>403</v>
      </c>
      <c r="C305" s="13">
        <v>22555</v>
      </c>
      <c r="D305" s="12" t="s">
        <v>40</v>
      </c>
      <c r="E305" s="12">
        <f>2016-YEAR(ubezpieczenia5[[#This Row],[Data_urodz]])</f>
        <v>55</v>
      </c>
    </row>
    <row r="306" spans="1:5" x14ac:dyDescent="0.25">
      <c r="A306" s="7" t="s">
        <v>317</v>
      </c>
      <c r="B306" s="8" t="s">
        <v>20</v>
      </c>
      <c r="C306" s="9">
        <v>22508</v>
      </c>
      <c r="D306" s="8" t="s">
        <v>12</v>
      </c>
      <c r="E306" s="8">
        <f>2016-YEAR(ubezpieczenia5[[#This Row],[Data_urodz]])</f>
        <v>55</v>
      </c>
    </row>
    <row r="307" spans="1:5" x14ac:dyDescent="0.25">
      <c r="A307" s="11" t="s">
        <v>404</v>
      </c>
      <c r="B307" s="12" t="s">
        <v>72</v>
      </c>
      <c r="C307" s="13">
        <v>29510</v>
      </c>
      <c r="D307" s="12" t="s">
        <v>6</v>
      </c>
      <c r="E307" s="12">
        <f>2016-YEAR(ubezpieczenia5[[#This Row],[Data_urodz]])</f>
        <v>36</v>
      </c>
    </row>
    <row r="308" spans="1:5" x14ac:dyDescent="0.25">
      <c r="A308" s="7" t="s">
        <v>405</v>
      </c>
      <c r="B308" s="8" t="s">
        <v>406</v>
      </c>
      <c r="C308" s="9">
        <v>22398</v>
      </c>
      <c r="D308" s="8" t="s">
        <v>12</v>
      </c>
      <c r="E308" s="8">
        <f>2016-YEAR(ubezpieczenia5[[#This Row],[Data_urodz]])</f>
        <v>55</v>
      </c>
    </row>
    <row r="309" spans="1:5" x14ac:dyDescent="0.25">
      <c r="A309" s="11" t="s">
        <v>407</v>
      </c>
      <c r="B309" s="12" t="s">
        <v>20</v>
      </c>
      <c r="C309" s="13">
        <v>28394</v>
      </c>
      <c r="D309" s="12" t="s">
        <v>9</v>
      </c>
      <c r="E309" s="12">
        <f>2016-YEAR(ubezpieczenia5[[#This Row],[Data_urodz]])</f>
        <v>39</v>
      </c>
    </row>
    <row r="310" spans="1:5" x14ac:dyDescent="0.25">
      <c r="A310" s="7" t="s">
        <v>408</v>
      </c>
      <c r="B310" s="8" t="s">
        <v>139</v>
      </c>
      <c r="C310" s="9">
        <v>16244</v>
      </c>
      <c r="D310" s="8" t="s">
        <v>6</v>
      </c>
      <c r="E310" s="8">
        <f>2016-YEAR(ubezpieczenia5[[#This Row],[Data_urodz]])</f>
        <v>72</v>
      </c>
    </row>
    <row r="311" spans="1:5" x14ac:dyDescent="0.25">
      <c r="A311" s="11" t="s">
        <v>409</v>
      </c>
      <c r="B311" s="12" t="s">
        <v>167</v>
      </c>
      <c r="C311" s="13">
        <v>32836</v>
      </c>
      <c r="D311" s="12" t="s">
        <v>12</v>
      </c>
      <c r="E311" s="12">
        <f>2016-YEAR(ubezpieczenia5[[#This Row],[Data_urodz]])</f>
        <v>27</v>
      </c>
    </row>
    <row r="312" spans="1:5" x14ac:dyDescent="0.25">
      <c r="A312" s="7" t="s">
        <v>410</v>
      </c>
      <c r="B312" s="8" t="s">
        <v>141</v>
      </c>
      <c r="C312" s="9">
        <v>23528</v>
      </c>
      <c r="D312" s="8" t="s">
        <v>6</v>
      </c>
      <c r="E312" s="8">
        <f>2016-YEAR(ubezpieczenia5[[#This Row],[Data_urodz]])</f>
        <v>52</v>
      </c>
    </row>
    <row r="313" spans="1:5" x14ac:dyDescent="0.25">
      <c r="A313" s="11" t="s">
        <v>411</v>
      </c>
      <c r="B313" s="12" t="s">
        <v>412</v>
      </c>
      <c r="C313" s="13">
        <v>28489</v>
      </c>
      <c r="D313" s="12" t="s">
        <v>12</v>
      </c>
      <c r="E313" s="12">
        <f>2016-YEAR(ubezpieczenia5[[#This Row],[Data_urodz]])</f>
        <v>39</v>
      </c>
    </row>
    <row r="314" spans="1:5" x14ac:dyDescent="0.25">
      <c r="A314" s="7" t="s">
        <v>413</v>
      </c>
      <c r="B314" s="8" t="s">
        <v>399</v>
      </c>
      <c r="C314" s="9">
        <v>20920</v>
      </c>
      <c r="D314" s="8" t="s">
        <v>12</v>
      </c>
      <c r="E314" s="8">
        <f>2016-YEAR(ubezpieczenia5[[#This Row],[Data_urodz]])</f>
        <v>59</v>
      </c>
    </row>
    <row r="315" spans="1:5" x14ac:dyDescent="0.25">
      <c r="A315" s="11" t="s">
        <v>414</v>
      </c>
      <c r="B315" s="12" t="s">
        <v>11</v>
      </c>
      <c r="C315" s="13">
        <v>34164</v>
      </c>
      <c r="D315" s="12" t="s">
        <v>6</v>
      </c>
      <c r="E315" s="12">
        <f>2016-YEAR(ubezpieczenia5[[#This Row],[Data_urodz]])</f>
        <v>23</v>
      </c>
    </row>
    <row r="316" spans="1:5" x14ac:dyDescent="0.25">
      <c r="A316" s="7" t="s">
        <v>415</v>
      </c>
      <c r="B316" s="8" t="s">
        <v>246</v>
      </c>
      <c r="C316" s="9">
        <v>32341</v>
      </c>
      <c r="D316" s="8" t="s">
        <v>6</v>
      </c>
      <c r="E316" s="8">
        <f>2016-YEAR(ubezpieczenia5[[#This Row],[Data_urodz]])</f>
        <v>28</v>
      </c>
    </row>
    <row r="317" spans="1:5" x14ac:dyDescent="0.25">
      <c r="A317" s="11" t="s">
        <v>416</v>
      </c>
      <c r="B317" s="12" t="s">
        <v>194</v>
      </c>
      <c r="C317" s="13">
        <v>16640</v>
      </c>
      <c r="D317" s="12" t="s">
        <v>12</v>
      </c>
      <c r="E317" s="12">
        <f>2016-YEAR(ubezpieczenia5[[#This Row],[Data_urodz]])</f>
        <v>71</v>
      </c>
    </row>
    <row r="318" spans="1:5" x14ac:dyDescent="0.25">
      <c r="A318" s="7" t="s">
        <v>417</v>
      </c>
      <c r="B318" s="8" t="s">
        <v>418</v>
      </c>
      <c r="C318" s="9">
        <v>28217</v>
      </c>
      <c r="D318" s="8" t="s">
        <v>12</v>
      </c>
      <c r="E318" s="8">
        <f>2016-YEAR(ubezpieczenia5[[#This Row],[Data_urodz]])</f>
        <v>39</v>
      </c>
    </row>
    <row r="319" spans="1:5" x14ac:dyDescent="0.25">
      <c r="A319" s="11" t="s">
        <v>190</v>
      </c>
      <c r="B319" s="12" t="s">
        <v>419</v>
      </c>
      <c r="C319" s="13">
        <v>32646</v>
      </c>
      <c r="D319" s="12" t="s">
        <v>40</v>
      </c>
      <c r="E319" s="12">
        <f>2016-YEAR(ubezpieczenia5[[#This Row],[Data_urodz]])</f>
        <v>27</v>
      </c>
    </row>
    <row r="320" spans="1:5" x14ac:dyDescent="0.25">
      <c r="A320" s="7" t="s">
        <v>420</v>
      </c>
      <c r="B320" s="8" t="s">
        <v>5</v>
      </c>
      <c r="C320" s="9">
        <v>28636</v>
      </c>
      <c r="D320" s="8" t="s">
        <v>40</v>
      </c>
      <c r="E320" s="8">
        <f>2016-YEAR(ubezpieczenia5[[#This Row],[Data_urodz]])</f>
        <v>38</v>
      </c>
    </row>
    <row r="321" spans="1:5" x14ac:dyDescent="0.25">
      <c r="A321" s="11" t="s">
        <v>421</v>
      </c>
      <c r="B321" s="12" t="s">
        <v>8</v>
      </c>
      <c r="C321" s="13">
        <v>30418</v>
      </c>
      <c r="D321" s="12" t="s">
        <v>12</v>
      </c>
      <c r="E321" s="12">
        <f>2016-YEAR(ubezpieczenia5[[#This Row],[Data_urodz]])</f>
        <v>33</v>
      </c>
    </row>
    <row r="322" spans="1:5" x14ac:dyDescent="0.25">
      <c r="A322" s="7" t="s">
        <v>110</v>
      </c>
      <c r="B322" s="8" t="s">
        <v>368</v>
      </c>
      <c r="C322" s="9">
        <v>33971</v>
      </c>
      <c r="D322" s="8" t="s">
        <v>12</v>
      </c>
      <c r="E322" s="8">
        <f>2016-YEAR(ubezpieczenia5[[#This Row],[Data_urodz]])</f>
        <v>23</v>
      </c>
    </row>
    <row r="323" spans="1:5" x14ac:dyDescent="0.25">
      <c r="A323" s="11" t="s">
        <v>422</v>
      </c>
      <c r="B323" s="12" t="s">
        <v>52</v>
      </c>
      <c r="C323" s="13">
        <v>26974</v>
      </c>
      <c r="D323" s="12" t="s">
        <v>12</v>
      </c>
      <c r="E323" s="12">
        <f>2016-YEAR(ubezpieczenia5[[#This Row],[Data_urodz]])</f>
        <v>43</v>
      </c>
    </row>
    <row r="324" spans="1:5" x14ac:dyDescent="0.25">
      <c r="A324" s="7" t="s">
        <v>423</v>
      </c>
      <c r="B324" s="8" t="s">
        <v>47</v>
      </c>
      <c r="C324" s="9">
        <v>21339</v>
      </c>
      <c r="D324" s="8" t="s">
        <v>12</v>
      </c>
      <c r="E324" s="8">
        <f>2016-YEAR(ubezpieczenia5[[#This Row],[Data_urodz]])</f>
        <v>58</v>
      </c>
    </row>
    <row r="325" spans="1:5" x14ac:dyDescent="0.25">
      <c r="A325" s="11" t="s">
        <v>424</v>
      </c>
      <c r="B325" s="12" t="s">
        <v>90</v>
      </c>
      <c r="C325" s="13">
        <v>25150</v>
      </c>
      <c r="D325" s="12" t="s">
        <v>6</v>
      </c>
      <c r="E325" s="12">
        <f>2016-YEAR(ubezpieczenia5[[#This Row],[Data_urodz]])</f>
        <v>48</v>
      </c>
    </row>
    <row r="326" spans="1:5" x14ac:dyDescent="0.25">
      <c r="A326" s="7" t="s">
        <v>425</v>
      </c>
      <c r="B326" s="8" t="s">
        <v>8</v>
      </c>
      <c r="C326" s="9">
        <v>20340</v>
      </c>
      <c r="D326" s="8" t="s">
        <v>12</v>
      </c>
      <c r="E326" s="8">
        <f>2016-YEAR(ubezpieczenia5[[#This Row],[Data_urodz]])</f>
        <v>61</v>
      </c>
    </row>
    <row r="327" spans="1:5" x14ac:dyDescent="0.25">
      <c r="A327" s="11" t="s">
        <v>426</v>
      </c>
      <c r="B327" s="12" t="s">
        <v>131</v>
      </c>
      <c r="C327" s="13">
        <v>16045</v>
      </c>
      <c r="D327" s="12" t="s">
        <v>6</v>
      </c>
      <c r="E327" s="12">
        <f>2016-YEAR(ubezpieczenia5[[#This Row],[Data_urodz]])</f>
        <v>73</v>
      </c>
    </row>
    <row r="328" spans="1:5" x14ac:dyDescent="0.25">
      <c r="A328" s="7" t="s">
        <v>427</v>
      </c>
      <c r="B328" s="8" t="s">
        <v>37</v>
      </c>
      <c r="C328" s="9">
        <v>18568</v>
      </c>
      <c r="D328" s="8" t="s">
        <v>12</v>
      </c>
      <c r="E328" s="8">
        <f>2016-YEAR(ubezpieczenia5[[#This Row],[Data_urodz]])</f>
        <v>66</v>
      </c>
    </row>
    <row r="329" spans="1:5" x14ac:dyDescent="0.25">
      <c r="A329" s="11" t="s">
        <v>311</v>
      </c>
      <c r="B329" s="12" t="s">
        <v>199</v>
      </c>
      <c r="C329" s="13">
        <v>33976</v>
      </c>
      <c r="D329" s="12" t="s">
        <v>12</v>
      </c>
      <c r="E329" s="12">
        <f>2016-YEAR(ubezpieczenia5[[#This Row],[Data_urodz]])</f>
        <v>23</v>
      </c>
    </row>
    <row r="330" spans="1:5" x14ac:dyDescent="0.25">
      <c r="A330" s="7" t="s">
        <v>428</v>
      </c>
      <c r="B330" s="8" t="s">
        <v>429</v>
      </c>
      <c r="C330" s="9">
        <v>30720</v>
      </c>
      <c r="D330" s="8" t="s">
        <v>12</v>
      </c>
      <c r="E330" s="8">
        <f>2016-YEAR(ubezpieczenia5[[#This Row],[Data_urodz]])</f>
        <v>32</v>
      </c>
    </row>
    <row r="331" spans="1:5" x14ac:dyDescent="0.25">
      <c r="A331" s="11" t="s">
        <v>430</v>
      </c>
      <c r="B331" s="12" t="s">
        <v>141</v>
      </c>
      <c r="C331" s="13">
        <v>22604</v>
      </c>
      <c r="D331" s="12" t="s">
        <v>9</v>
      </c>
      <c r="E331" s="12">
        <f>2016-YEAR(ubezpieczenia5[[#This Row],[Data_urodz]])</f>
        <v>55</v>
      </c>
    </row>
    <row r="332" spans="1:5" x14ac:dyDescent="0.25">
      <c r="A332" s="7" t="s">
        <v>431</v>
      </c>
      <c r="B332" s="8" t="s">
        <v>368</v>
      </c>
      <c r="C332" s="9">
        <v>19123</v>
      </c>
      <c r="D332" s="8" t="s">
        <v>12</v>
      </c>
      <c r="E332" s="8">
        <f>2016-YEAR(ubezpieczenia5[[#This Row],[Data_urodz]])</f>
        <v>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AA99-CDCD-453B-B938-BE24B42CE71C}">
  <dimension ref="A1:D332"/>
  <sheetViews>
    <sheetView topLeftCell="A297" workbookViewId="0">
      <selection activeCell="D332" sqref="A1:D332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3.28515625" bestFit="1" customWidth="1"/>
    <col min="4" max="4" width="23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2">
        <v>22190</v>
      </c>
      <c r="D2" s="1" t="s">
        <v>6</v>
      </c>
    </row>
    <row r="3" spans="1:4" x14ac:dyDescent="0.25">
      <c r="A3" s="1" t="s">
        <v>7</v>
      </c>
      <c r="B3" s="1" t="s">
        <v>8</v>
      </c>
      <c r="C3" s="2">
        <v>30952</v>
      </c>
      <c r="D3" s="1" t="s">
        <v>9</v>
      </c>
    </row>
    <row r="4" spans="1:4" x14ac:dyDescent="0.25">
      <c r="A4" s="1" t="s">
        <v>10</v>
      </c>
      <c r="B4" s="1" t="s">
        <v>11</v>
      </c>
      <c r="C4" s="2">
        <v>24753</v>
      </c>
      <c r="D4" s="1" t="s">
        <v>12</v>
      </c>
    </row>
    <row r="5" spans="1:4" x14ac:dyDescent="0.25">
      <c r="A5" s="1" t="s">
        <v>13</v>
      </c>
      <c r="B5" s="1" t="s">
        <v>14</v>
      </c>
      <c r="C5" s="2">
        <v>31544</v>
      </c>
      <c r="D5" s="1" t="s">
        <v>9</v>
      </c>
    </row>
    <row r="6" spans="1:4" x14ac:dyDescent="0.25">
      <c r="A6" s="1" t="s">
        <v>15</v>
      </c>
      <c r="B6" s="1" t="s">
        <v>16</v>
      </c>
      <c r="C6" s="2">
        <v>22780</v>
      </c>
      <c r="D6" s="1" t="s">
        <v>9</v>
      </c>
    </row>
    <row r="7" spans="1:4" x14ac:dyDescent="0.25">
      <c r="A7" s="1" t="s">
        <v>17</v>
      </c>
      <c r="B7" s="1" t="s">
        <v>18</v>
      </c>
      <c r="C7" s="2">
        <v>31694</v>
      </c>
      <c r="D7" s="1" t="s">
        <v>12</v>
      </c>
    </row>
    <row r="8" spans="1:4" x14ac:dyDescent="0.25">
      <c r="A8" s="1" t="s">
        <v>19</v>
      </c>
      <c r="B8" s="1" t="s">
        <v>20</v>
      </c>
      <c r="C8" s="2">
        <v>33569</v>
      </c>
      <c r="D8" s="1" t="s">
        <v>6</v>
      </c>
    </row>
    <row r="9" spans="1:4" x14ac:dyDescent="0.25">
      <c r="A9" s="1" t="s">
        <v>21</v>
      </c>
      <c r="B9" s="1" t="s">
        <v>22</v>
      </c>
      <c r="C9" s="2">
        <v>30372</v>
      </c>
      <c r="D9" s="1" t="s">
        <v>6</v>
      </c>
    </row>
    <row r="10" spans="1:4" x14ac:dyDescent="0.25">
      <c r="A10" s="1" t="s">
        <v>23</v>
      </c>
      <c r="B10" s="1" t="s">
        <v>8</v>
      </c>
      <c r="C10" s="2">
        <v>33568</v>
      </c>
      <c r="D10" s="1" t="s">
        <v>6</v>
      </c>
    </row>
    <row r="11" spans="1:4" x14ac:dyDescent="0.25">
      <c r="A11" s="1" t="s">
        <v>24</v>
      </c>
      <c r="B11" s="1" t="s">
        <v>25</v>
      </c>
      <c r="C11" s="2">
        <v>31111</v>
      </c>
      <c r="D11" s="1" t="s">
        <v>6</v>
      </c>
    </row>
    <row r="12" spans="1:4" x14ac:dyDescent="0.25">
      <c r="A12" s="1" t="s">
        <v>26</v>
      </c>
      <c r="B12" s="1" t="s">
        <v>27</v>
      </c>
      <c r="C12" s="2">
        <v>17347</v>
      </c>
      <c r="D12" s="1" t="s">
        <v>6</v>
      </c>
    </row>
    <row r="13" spans="1:4" x14ac:dyDescent="0.25">
      <c r="A13" s="1" t="s">
        <v>28</v>
      </c>
      <c r="B13" s="1" t="s">
        <v>29</v>
      </c>
      <c r="C13" s="2">
        <v>33321</v>
      </c>
      <c r="D13" s="1" t="s">
        <v>12</v>
      </c>
    </row>
    <row r="14" spans="1:4" x14ac:dyDescent="0.25">
      <c r="A14" s="1" t="s">
        <v>30</v>
      </c>
      <c r="B14" s="1" t="s">
        <v>8</v>
      </c>
      <c r="C14" s="2">
        <v>26093</v>
      </c>
      <c r="D14" s="1" t="s">
        <v>12</v>
      </c>
    </row>
    <row r="15" spans="1:4" x14ac:dyDescent="0.25">
      <c r="A15" s="1" t="s">
        <v>31</v>
      </c>
      <c r="B15" s="1" t="s">
        <v>32</v>
      </c>
      <c r="C15" s="2">
        <v>17144</v>
      </c>
      <c r="D15" s="1" t="s">
        <v>12</v>
      </c>
    </row>
    <row r="16" spans="1:4" x14ac:dyDescent="0.25">
      <c r="A16" s="1" t="s">
        <v>33</v>
      </c>
      <c r="B16" s="1" t="s">
        <v>34</v>
      </c>
      <c r="C16" s="2">
        <v>26019</v>
      </c>
      <c r="D16" s="1" t="s">
        <v>12</v>
      </c>
    </row>
    <row r="17" spans="1:4" x14ac:dyDescent="0.25">
      <c r="A17" s="1" t="s">
        <v>35</v>
      </c>
      <c r="B17" s="1" t="s">
        <v>27</v>
      </c>
      <c r="C17" s="2">
        <v>30193</v>
      </c>
      <c r="D17" s="1" t="s">
        <v>6</v>
      </c>
    </row>
    <row r="18" spans="1:4" x14ac:dyDescent="0.25">
      <c r="A18" s="1" t="s">
        <v>36</v>
      </c>
      <c r="B18" s="1" t="s">
        <v>37</v>
      </c>
      <c r="C18" s="2">
        <v>29668</v>
      </c>
      <c r="D18" s="1" t="s">
        <v>9</v>
      </c>
    </row>
    <row r="19" spans="1:4" x14ac:dyDescent="0.25">
      <c r="A19" s="1" t="s">
        <v>38</v>
      </c>
      <c r="B19" s="1" t="s">
        <v>39</v>
      </c>
      <c r="C19" s="2">
        <v>34945</v>
      </c>
      <c r="D19" s="1" t="s">
        <v>40</v>
      </c>
    </row>
    <row r="20" spans="1:4" x14ac:dyDescent="0.25">
      <c r="A20" s="1" t="s">
        <v>41</v>
      </c>
      <c r="B20" s="1" t="s">
        <v>42</v>
      </c>
      <c r="C20" s="2">
        <v>23309</v>
      </c>
      <c r="D20" s="1" t="s">
        <v>9</v>
      </c>
    </row>
    <row r="21" spans="1:4" x14ac:dyDescent="0.25">
      <c r="A21" s="1" t="s">
        <v>43</v>
      </c>
      <c r="B21" s="1" t="s">
        <v>20</v>
      </c>
      <c r="C21" s="2">
        <v>16498</v>
      </c>
      <c r="D21" s="1" t="s">
        <v>6</v>
      </c>
    </row>
    <row r="22" spans="1:4" x14ac:dyDescent="0.25">
      <c r="A22" s="1" t="s">
        <v>44</v>
      </c>
      <c r="B22" s="1" t="s">
        <v>45</v>
      </c>
      <c r="C22" s="2">
        <v>19872</v>
      </c>
      <c r="D22" s="1" t="s">
        <v>12</v>
      </c>
    </row>
    <row r="23" spans="1:4" x14ac:dyDescent="0.25">
      <c r="A23" s="1" t="s">
        <v>46</v>
      </c>
      <c r="B23" s="1" t="s">
        <v>47</v>
      </c>
      <c r="C23" s="2">
        <v>26018</v>
      </c>
      <c r="D23" s="1" t="s">
        <v>6</v>
      </c>
    </row>
    <row r="24" spans="1:4" x14ac:dyDescent="0.25">
      <c r="A24" s="1" t="s">
        <v>48</v>
      </c>
      <c r="B24" s="1" t="s">
        <v>49</v>
      </c>
      <c r="C24" s="2">
        <v>25110</v>
      </c>
      <c r="D24" s="1" t="s">
        <v>40</v>
      </c>
    </row>
    <row r="25" spans="1:4" x14ac:dyDescent="0.25">
      <c r="A25" s="1" t="s">
        <v>50</v>
      </c>
      <c r="B25" s="1" t="s">
        <v>29</v>
      </c>
      <c r="C25" s="2">
        <v>33411</v>
      </c>
      <c r="D25" s="1" t="s">
        <v>9</v>
      </c>
    </row>
    <row r="26" spans="1:4" x14ac:dyDescent="0.25">
      <c r="A26" s="1" t="s">
        <v>51</v>
      </c>
      <c r="B26" s="1" t="s">
        <v>52</v>
      </c>
      <c r="C26" s="2">
        <v>30969</v>
      </c>
      <c r="D26" s="1" t="s">
        <v>12</v>
      </c>
    </row>
    <row r="27" spans="1:4" x14ac:dyDescent="0.25">
      <c r="A27" s="1" t="s">
        <v>53</v>
      </c>
      <c r="B27" s="1" t="s">
        <v>54</v>
      </c>
      <c r="C27" s="2">
        <v>19368</v>
      </c>
      <c r="D27" s="1" t="s">
        <v>12</v>
      </c>
    </row>
    <row r="28" spans="1:4" x14ac:dyDescent="0.25">
      <c r="A28" s="1" t="s">
        <v>55</v>
      </c>
      <c r="B28" s="1" t="s">
        <v>56</v>
      </c>
      <c r="C28" s="2">
        <v>23668</v>
      </c>
      <c r="D28" s="1" t="s">
        <v>40</v>
      </c>
    </row>
    <row r="29" spans="1:4" x14ac:dyDescent="0.25">
      <c r="A29" s="1" t="s">
        <v>57</v>
      </c>
      <c r="B29" s="1" t="s">
        <v>58</v>
      </c>
      <c r="C29" s="2">
        <v>19851</v>
      </c>
      <c r="D29" s="1" t="s">
        <v>12</v>
      </c>
    </row>
    <row r="30" spans="1:4" x14ac:dyDescent="0.25">
      <c r="A30" s="1" t="s">
        <v>59</v>
      </c>
      <c r="B30" s="1" t="s">
        <v>18</v>
      </c>
      <c r="C30" s="2">
        <v>17896</v>
      </c>
      <c r="D30" s="1" t="s">
        <v>9</v>
      </c>
    </row>
    <row r="31" spans="1:4" x14ac:dyDescent="0.25">
      <c r="A31" s="1" t="s">
        <v>60</v>
      </c>
      <c r="B31" s="1" t="s">
        <v>11</v>
      </c>
      <c r="C31" s="2">
        <v>25045</v>
      </c>
      <c r="D31" s="1" t="s">
        <v>12</v>
      </c>
    </row>
    <row r="32" spans="1:4" x14ac:dyDescent="0.25">
      <c r="A32" s="1" t="s">
        <v>61</v>
      </c>
      <c r="B32" s="1" t="s">
        <v>20</v>
      </c>
      <c r="C32" s="2">
        <v>18367</v>
      </c>
      <c r="D32" s="1" t="s">
        <v>12</v>
      </c>
    </row>
    <row r="33" spans="1:4" x14ac:dyDescent="0.25">
      <c r="A33" s="1" t="s">
        <v>62</v>
      </c>
      <c r="B33" s="1" t="s">
        <v>20</v>
      </c>
      <c r="C33" s="2">
        <v>21630</v>
      </c>
      <c r="D33" s="1" t="s">
        <v>6</v>
      </c>
    </row>
    <row r="34" spans="1:4" x14ac:dyDescent="0.25">
      <c r="A34" s="1" t="s">
        <v>63</v>
      </c>
      <c r="B34" s="1" t="s">
        <v>64</v>
      </c>
      <c r="C34" s="2">
        <v>16075</v>
      </c>
      <c r="D34" s="1" t="s">
        <v>40</v>
      </c>
    </row>
    <row r="35" spans="1:4" x14ac:dyDescent="0.25">
      <c r="A35" s="1" t="s">
        <v>65</v>
      </c>
      <c r="B35" s="1" t="s">
        <v>20</v>
      </c>
      <c r="C35" s="2">
        <v>30640</v>
      </c>
      <c r="D35" s="1" t="s">
        <v>6</v>
      </c>
    </row>
    <row r="36" spans="1:4" x14ac:dyDescent="0.25">
      <c r="A36" s="1" t="s">
        <v>66</v>
      </c>
      <c r="B36" s="1" t="s">
        <v>67</v>
      </c>
      <c r="C36" s="2">
        <v>21633</v>
      </c>
      <c r="D36" s="1" t="s">
        <v>12</v>
      </c>
    </row>
    <row r="37" spans="1:4" x14ac:dyDescent="0.25">
      <c r="A37" s="1" t="s">
        <v>68</v>
      </c>
      <c r="B37" s="1" t="s">
        <v>69</v>
      </c>
      <c r="C37" s="2">
        <v>22843</v>
      </c>
      <c r="D37" s="1" t="s">
        <v>6</v>
      </c>
    </row>
    <row r="38" spans="1:4" x14ac:dyDescent="0.25">
      <c r="A38" s="1" t="s">
        <v>70</v>
      </c>
      <c r="B38" s="1" t="s">
        <v>39</v>
      </c>
      <c r="C38" s="2">
        <v>22944</v>
      </c>
      <c r="D38" s="1" t="s">
        <v>12</v>
      </c>
    </row>
    <row r="39" spans="1:4" x14ac:dyDescent="0.25">
      <c r="A39" s="1" t="s">
        <v>71</v>
      </c>
      <c r="B39" s="1" t="s">
        <v>72</v>
      </c>
      <c r="C39" s="2">
        <v>28856</v>
      </c>
      <c r="D39" s="1" t="s">
        <v>6</v>
      </c>
    </row>
    <row r="40" spans="1:4" x14ac:dyDescent="0.25">
      <c r="A40" s="1" t="s">
        <v>73</v>
      </c>
      <c r="B40" s="1" t="s">
        <v>74</v>
      </c>
      <c r="C40" s="2">
        <v>27510</v>
      </c>
      <c r="D40" s="1" t="s">
        <v>9</v>
      </c>
    </row>
    <row r="41" spans="1:4" x14ac:dyDescent="0.25">
      <c r="A41" s="1" t="s">
        <v>75</v>
      </c>
      <c r="B41" s="1" t="s">
        <v>52</v>
      </c>
      <c r="C41" s="2">
        <v>24744</v>
      </c>
      <c r="D41" s="1" t="s">
        <v>12</v>
      </c>
    </row>
    <row r="42" spans="1:4" x14ac:dyDescent="0.25">
      <c r="A42" s="1" t="s">
        <v>76</v>
      </c>
      <c r="B42" s="1" t="s">
        <v>77</v>
      </c>
      <c r="C42" s="2">
        <v>26703</v>
      </c>
      <c r="D42" s="1" t="s">
        <v>40</v>
      </c>
    </row>
    <row r="43" spans="1:4" x14ac:dyDescent="0.25">
      <c r="A43" s="1" t="s">
        <v>78</v>
      </c>
      <c r="B43" s="1" t="s">
        <v>79</v>
      </c>
      <c r="C43" s="2">
        <v>18847</v>
      </c>
      <c r="D43" s="1" t="s">
        <v>6</v>
      </c>
    </row>
    <row r="44" spans="1:4" x14ac:dyDescent="0.25">
      <c r="A44" s="1" t="s">
        <v>80</v>
      </c>
      <c r="B44" s="1" t="s">
        <v>81</v>
      </c>
      <c r="C44" s="2">
        <v>33899</v>
      </c>
      <c r="D44" s="1" t="s">
        <v>12</v>
      </c>
    </row>
    <row r="45" spans="1:4" x14ac:dyDescent="0.25">
      <c r="A45" s="1" t="s">
        <v>82</v>
      </c>
      <c r="B45" s="1" t="s">
        <v>42</v>
      </c>
      <c r="C45" s="2">
        <v>34773</v>
      </c>
      <c r="D45" s="1" t="s">
        <v>12</v>
      </c>
    </row>
    <row r="46" spans="1:4" x14ac:dyDescent="0.25">
      <c r="A46" s="1" t="s">
        <v>83</v>
      </c>
      <c r="B46" s="1" t="s">
        <v>84</v>
      </c>
      <c r="C46" s="2">
        <v>28929</v>
      </c>
      <c r="D46" s="1" t="s">
        <v>6</v>
      </c>
    </row>
    <row r="47" spans="1:4" x14ac:dyDescent="0.25">
      <c r="A47" s="1" t="s">
        <v>85</v>
      </c>
      <c r="B47" s="1" t="s">
        <v>42</v>
      </c>
      <c r="C47" s="2">
        <v>17612</v>
      </c>
      <c r="D47" s="1" t="s">
        <v>40</v>
      </c>
    </row>
    <row r="48" spans="1:4" x14ac:dyDescent="0.25">
      <c r="A48" s="1" t="s">
        <v>86</v>
      </c>
      <c r="B48" s="1" t="s">
        <v>87</v>
      </c>
      <c r="C48" s="2">
        <v>26002</v>
      </c>
      <c r="D48" s="1" t="s">
        <v>12</v>
      </c>
    </row>
    <row r="49" spans="1:4" x14ac:dyDescent="0.25">
      <c r="A49" s="1" t="s">
        <v>88</v>
      </c>
      <c r="B49" s="1" t="s">
        <v>52</v>
      </c>
      <c r="C49" s="2">
        <v>17050</v>
      </c>
      <c r="D49" s="1" t="s">
        <v>12</v>
      </c>
    </row>
    <row r="50" spans="1:4" x14ac:dyDescent="0.25">
      <c r="A50" s="1" t="s">
        <v>89</v>
      </c>
      <c r="B50" s="1" t="s">
        <v>90</v>
      </c>
      <c r="C50" s="2">
        <v>17757</v>
      </c>
      <c r="D50" s="1" t="s">
        <v>6</v>
      </c>
    </row>
    <row r="51" spans="1:4" x14ac:dyDescent="0.25">
      <c r="A51" s="1" t="s">
        <v>91</v>
      </c>
      <c r="B51" s="1" t="s">
        <v>92</v>
      </c>
      <c r="C51" s="2">
        <v>30155</v>
      </c>
      <c r="D51" s="1" t="s">
        <v>6</v>
      </c>
    </row>
    <row r="52" spans="1:4" x14ac:dyDescent="0.25">
      <c r="A52" s="1" t="s">
        <v>93</v>
      </c>
      <c r="B52" s="1" t="s">
        <v>94</v>
      </c>
      <c r="C52" s="2">
        <v>22758</v>
      </c>
      <c r="D52" s="1" t="s">
        <v>40</v>
      </c>
    </row>
    <row r="53" spans="1:4" x14ac:dyDescent="0.25">
      <c r="A53" s="1" t="s">
        <v>95</v>
      </c>
      <c r="B53" s="1" t="s">
        <v>52</v>
      </c>
      <c r="C53" s="2">
        <v>17830</v>
      </c>
      <c r="D53" s="1" t="s">
        <v>6</v>
      </c>
    </row>
    <row r="54" spans="1:4" x14ac:dyDescent="0.25">
      <c r="A54" s="1" t="s">
        <v>96</v>
      </c>
      <c r="B54" s="1" t="s">
        <v>20</v>
      </c>
      <c r="C54" s="2">
        <v>16168</v>
      </c>
      <c r="D54" s="1" t="s">
        <v>6</v>
      </c>
    </row>
    <row r="55" spans="1:4" x14ac:dyDescent="0.25">
      <c r="A55" s="1" t="s">
        <v>97</v>
      </c>
      <c r="B55" s="1" t="s">
        <v>98</v>
      </c>
      <c r="C55" s="2">
        <v>32118</v>
      </c>
      <c r="D55" s="1" t="s">
        <v>6</v>
      </c>
    </row>
    <row r="56" spans="1:4" x14ac:dyDescent="0.25">
      <c r="A56" s="1" t="s">
        <v>99</v>
      </c>
      <c r="B56" s="1" t="s">
        <v>18</v>
      </c>
      <c r="C56" s="2">
        <v>20332</v>
      </c>
      <c r="D56" s="1" t="s">
        <v>12</v>
      </c>
    </row>
    <row r="57" spans="1:4" x14ac:dyDescent="0.25">
      <c r="A57" s="1" t="s">
        <v>100</v>
      </c>
      <c r="B57" s="1" t="s">
        <v>49</v>
      </c>
      <c r="C57" s="2">
        <v>19375</v>
      </c>
      <c r="D57" s="1" t="s">
        <v>6</v>
      </c>
    </row>
    <row r="58" spans="1:4" x14ac:dyDescent="0.25">
      <c r="A58" s="1" t="s">
        <v>101</v>
      </c>
      <c r="B58" s="1" t="s">
        <v>102</v>
      </c>
      <c r="C58" s="2">
        <v>34818</v>
      </c>
      <c r="D58" s="1" t="s">
        <v>12</v>
      </c>
    </row>
    <row r="59" spans="1:4" x14ac:dyDescent="0.25">
      <c r="A59" s="1" t="s">
        <v>103</v>
      </c>
      <c r="B59" s="1" t="s">
        <v>16</v>
      </c>
      <c r="C59" s="2">
        <v>23775</v>
      </c>
      <c r="D59" s="1" t="s">
        <v>9</v>
      </c>
    </row>
    <row r="60" spans="1:4" x14ac:dyDescent="0.25">
      <c r="A60" s="1" t="s">
        <v>104</v>
      </c>
      <c r="B60" s="1" t="s">
        <v>105</v>
      </c>
      <c r="C60" s="2">
        <v>29371</v>
      </c>
      <c r="D60" s="1" t="s">
        <v>12</v>
      </c>
    </row>
    <row r="61" spans="1:4" x14ac:dyDescent="0.25">
      <c r="A61" s="1" t="s">
        <v>106</v>
      </c>
      <c r="B61" s="1" t="s">
        <v>107</v>
      </c>
      <c r="C61" s="2">
        <v>27370</v>
      </c>
      <c r="D61" s="1" t="s">
        <v>12</v>
      </c>
    </row>
    <row r="62" spans="1:4" x14ac:dyDescent="0.25">
      <c r="A62" s="1" t="s">
        <v>108</v>
      </c>
      <c r="B62" s="1" t="s">
        <v>109</v>
      </c>
      <c r="C62" s="2">
        <v>19032</v>
      </c>
      <c r="D62" s="1" t="s">
        <v>6</v>
      </c>
    </row>
    <row r="63" spans="1:4" x14ac:dyDescent="0.25">
      <c r="A63" s="1" t="s">
        <v>110</v>
      </c>
      <c r="B63" s="1" t="s">
        <v>37</v>
      </c>
      <c r="C63" s="2">
        <v>27475</v>
      </c>
      <c r="D63" s="1" t="s">
        <v>12</v>
      </c>
    </row>
    <row r="64" spans="1:4" x14ac:dyDescent="0.25">
      <c r="A64" s="1" t="s">
        <v>111</v>
      </c>
      <c r="B64" s="1" t="s">
        <v>52</v>
      </c>
      <c r="C64" s="2">
        <v>20719</v>
      </c>
      <c r="D64" s="1" t="s">
        <v>6</v>
      </c>
    </row>
    <row r="65" spans="1:4" x14ac:dyDescent="0.25">
      <c r="A65" s="1" t="s">
        <v>112</v>
      </c>
      <c r="B65" s="1" t="s">
        <v>8</v>
      </c>
      <c r="C65" s="2">
        <v>22206</v>
      </c>
      <c r="D65" s="1" t="s">
        <v>40</v>
      </c>
    </row>
    <row r="66" spans="1:4" x14ac:dyDescent="0.25">
      <c r="A66" s="1" t="s">
        <v>113</v>
      </c>
      <c r="B66" s="1" t="s">
        <v>114</v>
      </c>
      <c r="C66" s="2">
        <v>17376</v>
      </c>
      <c r="D66" s="1" t="s">
        <v>12</v>
      </c>
    </row>
    <row r="67" spans="1:4" x14ac:dyDescent="0.25">
      <c r="A67" s="1" t="s">
        <v>115</v>
      </c>
      <c r="B67" s="1" t="s">
        <v>114</v>
      </c>
      <c r="C67" s="2">
        <v>34280</v>
      </c>
      <c r="D67" s="1" t="s">
        <v>40</v>
      </c>
    </row>
    <row r="68" spans="1:4" x14ac:dyDescent="0.25">
      <c r="A68" s="1" t="s">
        <v>116</v>
      </c>
      <c r="B68" s="1" t="s">
        <v>49</v>
      </c>
      <c r="C68" s="2">
        <v>25821</v>
      </c>
      <c r="D68" s="1" t="s">
        <v>40</v>
      </c>
    </row>
    <row r="69" spans="1:4" x14ac:dyDescent="0.25">
      <c r="A69" s="1" t="s">
        <v>117</v>
      </c>
      <c r="B69" s="1" t="s">
        <v>47</v>
      </c>
      <c r="C69" s="2">
        <v>20242</v>
      </c>
      <c r="D69" s="1" t="s">
        <v>40</v>
      </c>
    </row>
    <row r="70" spans="1:4" x14ac:dyDescent="0.25">
      <c r="A70" s="1" t="s">
        <v>118</v>
      </c>
      <c r="B70" s="1" t="s">
        <v>20</v>
      </c>
      <c r="C70" s="2">
        <v>25415</v>
      </c>
      <c r="D70" s="1" t="s">
        <v>12</v>
      </c>
    </row>
    <row r="71" spans="1:4" x14ac:dyDescent="0.25">
      <c r="A71" s="1" t="s">
        <v>119</v>
      </c>
      <c r="B71" s="1" t="s">
        <v>47</v>
      </c>
      <c r="C71" s="2">
        <v>19048</v>
      </c>
      <c r="D71" s="1" t="s">
        <v>9</v>
      </c>
    </row>
    <row r="72" spans="1:4" x14ac:dyDescent="0.25">
      <c r="A72" s="1" t="s">
        <v>120</v>
      </c>
      <c r="B72" s="1" t="s">
        <v>121</v>
      </c>
      <c r="C72" s="2">
        <v>18811</v>
      </c>
      <c r="D72" s="1" t="s">
        <v>12</v>
      </c>
    </row>
    <row r="73" spans="1:4" x14ac:dyDescent="0.25">
      <c r="A73" s="1" t="s">
        <v>122</v>
      </c>
      <c r="B73" s="1" t="s">
        <v>123</v>
      </c>
      <c r="C73" s="2">
        <v>17072</v>
      </c>
      <c r="D73" s="1" t="s">
        <v>40</v>
      </c>
    </row>
    <row r="74" spans="1:4" x14ac:dyDescent="0.25">
      <c r="A74" s="1" t="s">
        <v>124</v>
      </c>
      <c r="B74" s="1" t="s">
        <v>121</v>
      </c>
      <c r="C74" s="2">
        <v>33277</v>
      </c>
      <c r="D74" s="1" t="s">
        <v>6</v>
      </c>
    </row>
    <row r="75" spans="1:4" x14ac:dyDescent="0.25">
      <c r="A75" s="1" t="s">
        <v>125</v>
      </c>
      <c r="B75" s="1" t="s">
        <v>79</v>
      </c>
      <c r="C75" s="2">
        <v>16987</v>
      </c>
      <c r="D75" s="1" t="s">
        <v>6</v>
      </c>
    </row>
    <row r="76" spans="1:4" x14ac:dyDescent="0.25">
      <c r="A76" s="1" t="s">
        <v>126</v>
      </c>
      <c r="B76" s="1" t="s">
        <v>127</v>
      </c>
      <c r="C76" s="2">
        <v>33408</v>
      </c>
      <c r="D76" s="1" t="s">
        <v>40</v>
      </c>
    </row>
    <row r="77" spans="1:4" x14ac:dyDescent="0.25">
      <c r="A77" s="1" t="s">
        <v>110</v>
      </c>
      <c r="B77" s="1" t="s">
        <v>79</v>
      </c>
      <c r="C77" s="2">
        <v>25070</v>
      </c>
      <c r="D77" s="1" t="s">
        <v>6</v>
      </c>
    </row>
    <row r="78" spans="1:4" x14ac:dyDescent="0.25">
      <c r="A78" s="1" t="s">
        <v>128</v>
      </c>
      <c r="B78" s="1" t="s">
        <v>129</v>
      </c>
      <c r="C78" s="2">
        <v>34100</v>
      </c>
      <c r="D78" s="1" t="s">
        <v>40</v>
      </c>
    </row>
    <row r="79" spans="1:4" x14ac:dyDescent="0.25">
      <c r="A79" s="1" t="s">
        <v>83</v>
      </c>
      <c r="B79" s="1" t="s">
        <v>52</v>
      </c>
      <c r="C79" s="2">
        <v>19522</v>
      </c>
      <c r="D79" s="1" t="s">
        <v>9</v>
      </c>
    </row>
    <row r="80" spans="1:4" x14ac:dyDescent="0.25">
      <c r="A80" s="1" t="s">
        <v>130</v>
      </c>
      <c r="B80" s="1" t="s">
        <v>131</v>
      </c>
      <c r="C80" s="2">
        <v>27284</v>
      </c>
      <c r="D80" s="1" t="s">
        <v>9</v>
      </c>
    </row>
    <row r="81" spans="1:4" x14ac:dyDescent="0.25">
      <c r="A81" s="1" t="s">
        <v>132</v>
      </c>
      <c r="B81" s="1" t="s">
        <v>8</v>
      </c>
      <c r="C81" s="2">
        <v>27347</v>
      </c>
      <c r="D81" s="1" t="s">
        <v>12</v>
      </c>
    </row>
    <row r="82" spans="1:4" x14ac:dyDescent="0.25">
      <c r="A82" s="1" t="s">
        <v>133</v>
      </c>
      <c r="B82" s="1" t="s">
        <v>134</v>
      </c>
      <c r="C82" s="2">
        <v>20618</v>
      </c>
      <c r="D82" s="1" t="s">
        <v>12</v>
      </c>
    </row>
    <row r="83" spans="1:4" x14ac:dyDescent="0.25">
      <c r="A83" s="1" t="s">
        <v>135</v>
      </c>
      <c r="B83" s="1" t="s">
        <v>54</v>
      </c>
      <c r="C83" s="2">
        <v>19256</v>
      </c>
      <c r="D83" s="1" t="s">
        <v>12</v>
      </c>
    </row>
    <row r="84" spans="1:4" x14ac:dyDescent="0.25">
      <c r="A84" s="1" t="s">
        <v>136</v>
      </c>
      <c r="B84" s="1" t="s">
        <v>137</v>
      </c>
      <c r="C84" s="2">
        <v>21898</v>
      </c>
      <c r="D84" s="1" t="s">
        <v>12</v>
      </c>
    </row>
    <row r="85" spans="1:4" x14ac:dyDescent="0.25">
      <c r="A85" s="1" t="s">
        <v>138</v>
      </c>
      <c r="B85" s="1" t="s">
        <v>139</v>
      </c>
      <c r="C85" s="2">
        <v>16873</v>
      </c>
      <c r="D85" s="1" t="s">
        <v>12</v>
      </c>
    </row>
    <row r="86" spans="1:4" x14ac:dyDescent="0.25">
      <c r="A86" s="1" t="s">
        <v>140</v>
      </c>
      <c r="B86" s="1" t="s">
        <v>141</v>
      </c>
      <c r="C86" s="2">
        <v>34893</v>
      </c>
      <c r="D86" s="1" t="s">
        <v>6</v>
      </c>
    </row>
    <row r="87" spans="1:4" x14ac:dyDescent="0.25">
      <c r="A87" s="1" t="s">
        <v>142</v>
      </c>
      <c r="B87" s="1" t="s">
        <v>143</v>
      </c>
      <c r="C87" s="2">
        <v>16028</v>
      </c>
      <c r="D87" s="1" t="s">
        <v>12</v>
      </c>
    </row>
    <row r="88" spans="1:4" x14ac:dyDescent="0.25">
      <c r="A88" s="1" t="s">
        <v>144</v>
      </c>
      <c r="B88" s="1" t="s">
        <v>54</v>
      </c>
      <c r="C88" s="2">
        <v>33446</v>
      </c>
      <c r="D88" s="1" t="s">
        <v>6</v>
      </c>
    </row>
    <row r="89" spans="1:4" x14ac:dyDescent="0.25">
      <c r="A89" s="1" t="s">
        <v>145</v>
      </c>
      <c r="B89" s="1" t="s">
        <v>146</v>
      </c>
      <c r="C89" s="2">
        <v>18892</v>
      </c>
      <c r="D89" s="1" t="s">
        <v>6</v>
      </c>
    </row>
    <row r="90" spans="1:4" x14ac:dyDescent="0.25">
      <c r="A90" s="1" t="s">
        <v>147</v>
      </c>
      <c r="B90" s="1" t="s">
        <v>102</v>
      </c>
      <c r="C90" s="2">
        <v>32219</v>
      </c>
      <c r="D90" s="1" t="s">
        <v>12</v>
      </c>
    </row>
    <row r="91" spans="1:4" x14ac:dyDescent="0.25">
      <c r="A91" s="1" t="s">
        <v>148</v>
      </c>
      <c r="B91" s="1" t="s">
        <v>149</v>
      </c>
      <c r="C91" s="2">
        <v>31771</v>
      </c>
      <c r="D91" s="1" t="s">
        <v>9</v>
      </c>
    </row>
    <row r="92" spans="1:4" x14ac:dyDescent="0.25">
      <c r="A92" s="1" t="s">
        <v>51</v>
      </c>
      <c r="B92" s="1" t="s">
        <v>150</v>
      </c>
      <c r="C92" s="2">
        <v>30633</v>
      </c>
      <c r="D92" s="1" t="s">
        <v>40</v>
      </c>
    </row>
    <row r="93" spans="1:4" x14ac:dyDescent="0.25">
      <c r="A93" s="1" t="s">
        <v>151</v>
      </c>
      <c r="B93" s="1" t="s">
        <v>152</v>
      </c>
      <c r="C93" s="2">
        <v>34177</v>
      </c>
      <c r="D93" s="1" t="s">
        <v>40</v>
      </c>
    </row>
    <row r="94" spans="1:4" x14ac:dyDescent="0.25">
      <c r="A94" s="1" t="s">
        <v>153</v>
      </c>
      <c r="B94" s="1" t="s">
        <v>137</v>
      </c>
      <c r="C94" s="2">
        <v>33281</v>
      </c>
      <c r="D94" s="1" t="s">
        <v>12</v>
      </c>
    </row>
    <row r="95" spans="1:4" x14ac:dyDescent="0.25">
      <c r="A95" s="1" t="s">
        <v>75</v>
      </c>
      <c r="B95" s="1" t="s">
        <v>154</v>
      </c>
      <c r="C95" s="2">
        <v>21897</v>
      </c>
      <c r="D95" s="1" t="s">
        <v>12</v>
      </c>
    </row>
    <row r="96" spans="1:4" x14ac:dyDescent="0.25">
      <c r="A96" s="1" t="s">
        <v>155</v>
      </c>
      <c r="B96" s="1" t="s">
        <v>37</v>
      </c>
      <c r="C96" s="2">
        <v>18604</v>
      </c>
      <c r="D96" s="1" t="s">
        <v>40</v>
      </c>
    </row>
    <row r="97" spans="1:4" x14ac:dyDescent="0.25">
      <c r="A97" s="1" t="s">
        <v>156</v>
      </c>
      <c r="B97" s="1" t="s">
        <v>157</v>
      </c>
      <c r="C97" s="2">
        <v>18910</v>
      </c>
      <c r="D97" s="1" t="s">
        <v>12</v>
      </c>
    </row>
    <row r="98" spans="1:4" x14ac:dyDescent="0.25">
      <c r="A98" s="1" t="s">
        <v>158</v>
      </c>
      <c r="B98" s="1" t="s">
        <v>47</v>
      </c>
      <c r="C98" s="2">
        <v>17056</v>
      </c>
      <c r="D98" s="1" t="s">
        <v>9</v>
      </c>
    </row>
    <row r="99" spans="1:4" x14ac:dyDescent="0.25">
      <c r="A99" s="1" t="s">
        <v>159</v>
      </c>
      <c r="B99" s="1" t="s">
        <v>160</v>
      </c>
      <c r="C99" s="2">
        <v>22619</v>
      </c>
      <c r="D99" s="1" t="s">
        <v>9</v>
      </c>
    </row>
    <row r="100" spans="1:4" x14ac:dyDescent="0.25">
      <c r="A100" s="1" t="s">
        <v>161</v>
      </c>
      <c r="B100" s="1" t="s">
        <v>37</v>
      </c>
      <c r="C100" s="2">
        <v>19740</v>
      </c>
      <c r="D100" s="1" t="s">
        <v>12</v>
      </c>
    </row>
    <row r="101" spans="1:4" x14ac:dyDescent="0.25">
      <c r="A101" s="1" t="s">
        <v>162</v>
      </c>
      <c r="B101" s="1" t="s">
        <v>131</v>
      </c>
      <c r="C101" s="2">
        <v>24222</v>
      </c>
      <c r="D101" s="1" t="s">
        <v>6</v>
      </c>
    </row>
    <row r="102" spans="1:4" x14ac:dyDescent="0.25">
      <c r="A102" s="1" t="s">
        <v>163</v>
      </c>
      <c r="B102" s="1" t="s">
        <v>37</v>
      </c>
      <c r="C102" s="2">
        <v>17196</v>
      </c>
      <c r="D102" s="1" t="s">
        <v>40</v>
      </c>
    </row>
    <row r="103" spans="1:4" x14ac:dyDescent="0.25">
      <c r="A103" s="1" t="s">
        <v>164</v>
      </c>
      <c r="B103" s="1" t="s">
        <v>52</v>
      </c>
      <c r="C103" s="2">
        <v>32013</v>
      </c>
      <c r="D103" s="1" t="s">
        <v>12</v>
      </c>
    </row>
    <row r="104" spans="1:4" x14ac:dyDescent="0.25">
      <c r="A104" s="1" t="s">
        <v>163</v>
      </c>
      <c r="B104" s="1" t="s">
        <v>39</v>
      </c>
      <c r="C104" s="2">
        <v>23679</v>
      </c>
      <c r="D104" s="1" t="s">
        <v>12</v>
      </c>
    </row>
    <row r="105" spans="1:4" x14ac:dyDescent="0.25">
      <c r="A105" s="1" t="s">
        <v>75</v>
      </c>
      <c r="B105" s="1" t="s">
        <v>165</v>
      </c>
      <c r="C105" s="2">
        <v>26239</v>
      </c>
      <c r="D105" s="1" t="s">
        <v>12</v>
      </c>
    </row>
    <row r="106" spans="1:4" x14ac:dyDescent="0.25">
      <c r="A106" s="1" t="s">
        <v>166</v>
      </c>
      <c r="B106" s="1" t="s">
        <v>167</v>
      </c>
      <c r="C106" s="2">
        <v>30774</v>
      </c>
      <c r="D106" s="1" t="s">
        <v>6</v>
      </c>
    </row>
    <row r="107" spans="1:4" x14ac:dyDescent="0.25">
      <c r="A107" s="1" t="s">
        <v>168</v>
      </c>
      <c r="B107" s="1" t="s">
        <v>169</v>
      </c>
      <c r="C107" s="2">
        <v>25818</v>
      </c>
      <c r="D107" s="1" t="s">
        <v>6</v>
      </c>
    </row>
    <row r="108" spans="1:4" x14ac:dyDescent="0.25">
      <c r="A108" s="1" t="s">
        <v>170</v>
      </c>
      <c r="B108" s="1" t="s">
        <v>171</v>
      </c>
      <c r="C108" s="2">
        <v>16529</v>
      </c>
      <c r="D108" s="1" t="s">
        <v>40</v>
      </c>
    </row>
    <row r="109" spans="1:4" x14ac:dyDescent="0.25">
      <c r="A109" s="1" t="s">
        <v>172</v>
      </c>
      <c r="B109" s="1" t="s">
        <v>5</v>
      </c>
      <c r="C109" s="2">
        <v>30530</v>
      </c>
      <c r="D109" s="1" t="s">
        <v>40</v>
      </c>
    </row>
    <row r="110" spans="1:4" x14ac:dyDescent="0.25">
      <c r="A110" s="1" t="s">
        <v>173</v>
      </c>
      <c r="B110" s="1" t="s">
        <v>77</v>
      </c>
      <c r="C110" s="2">
        <v>31601</v>
      </c>
      <c r="D110" s="1" t="s">
        <v>12</v>
      </c>
    </row>
    <row r="111" spans="1:4" x14ac:dyDescent="0.25">
      <c r="A111" s="1" t="s">
        <v>174</v>
      </c>
      <c r="B111" s="1" t="s">
        <v>157</v>
      </c>
      <c r="C111" s="2">
        <v>28427</v>
      </c>
      <c r="D111" s="1" t="s">
        <v>12</v>
      </c>
    </row>
    <row r="112" spans="1:4" x14ac:dyDescent="0.25">
      <c r="A112" s="1" t="s">
        <v>175</v>
      </c>
      <c r="B112" s="1" t="s">
        <v>176</v>
      </c>
      <c r="C112" s="2">
        <v>23139</v>
      </c>
      <c r="D112" s="1" t="s">
        <v>12</v>
      </c>
    </row>
    <row r="113" spans="1:4" x14ac:dyDescent="0.25">
      <c r="A113" s="1" t="s">
        <v>174</v>
      </c>
      <c r="B113" s="1" t="s">
        <v>177</v>
      </c>
      <c r="C113" s="2">
        <v>29861</v>
      </c>
      <c r="D113" s="1" t="s">
        <v>12</v>
      </c>
    </row>
    <row r="114" spans="1:4" x14ac:dyDescent="0.25">
      <c r="A114" s="1" t="s">
        <v>178</v>
      </c>
      <c r="B114" s="1" t="s">
        <v>179</v>
      </c>
      <c r="C114" s="2">
        <v>32545</v>
      </c>
      <c r="D114" s="1" t="s">
        <v>40</v>
      </c>
    </row>
    <row r="115" spans="1:4" x14ac:dyDescent="0.25">
      <c r="A115" s="1" t="s">
        <v>180</v>
      </c>
      <c r="B115" s="1" t="s">
        <v>94</v>
      </c>
      <c r="C115" s="2">
        <v>29361</v>
      </c>
      <c r="D115" s="1" t="s">
        <v>12</v>
      </c>
    </row>
    <row r="116" spans="1:4" x14ac:dyDescent="0.25">
      <c r="A116" s="1" t="s">
        <v>181</v>
      </c>
      <c r="B116" s="1" t="s">
        <v>49</v>
      </c>
      <c r="C116" s="2">
        <v>17772</v>
      </c>
      <c r="D116" s="1" t="s">
        <v>40</v>
      </c>
    </row>
    <row r="117" spans="1:4" x14ac:dyDescent="0.25">
      <c r="A117" s="1" t="s">
        <v>182</v>
      </c>
      <c r="B117" s="1" t="s">
        <v>183</v>
      </c>
      <c r="C117" s="2">
        <v>28580</v>
      </c>
      <c r="D117" s="1" t="s">
        <v>6</v>
      </c>
    </row>
    <row r="118" spans="1:4" x14ac:dyDescent="0.25">
      <c r="A118" s="1" t="s">
        <v>184</v>
      </c>
      <c r="B118" s="1" t="s">
        <v>185</v>
      </c>
      <c r="C118" s="2">
        <v>21154</v>
      </c>
      <c r="D118" s="1" t="s">
        <v>40</v>
      </c>
    </row>
    <row r="119" spans="1:4" x14ac:dyDescent="0.25">
      <c r="A119" s="1" t="s">
        <v>186</v>
      </c>
      <c r="B119" s="1" t="s">
        <v>54</v>
      </c>
      <c r="C119" s="2">
        <v>18183</v>
      </c>
      <c r="D119" s="1" t="s">
        <v>12</v>
      </c>
    </row>
    <row r="120" spans="1:4" x14ac:dyDescent="0.25">
      <c r="A120" s="1" t="s">
        <v>187</v>
      </c>
      <c r="B120" s="1" t="s">
        <v>188</v>
      </c>
      <c r="C120" s="2">
        <v>20630</v>
      </c>
      <c r="D120" s="1" t="s">
        <v>6</v>
      </c>
    </row>
    <row r="121" spans="1:4" x14ac:dyDescent="0.25">
      <c r="A121" s="1" t="s">
        <v>189</v>
      </c>
      <c r="B121" s="1" t="s">
        <v>49</v>
      </c>
      <c r="C121" s="2">
        <v>34364</v>
      </c>
      <c r="D121" s="1" t="s">
        <v>12</v>
      </c>
    </row>
    <row r="122" spans="1:4" x14ac:dyDescent="0.25">
      <c r="A122" s="1" t="s">
        <v>190</v>
      </c>
      <c r="B122" s="1" t="s">
        <v>20</v>
      </c>
      <c r="C122" s="2">
        <v>25582</v>
      </c>
      <c r="D122" s="1" t="s">
        <v>6</v>
      </c>
    </row>
    <row r="123" spans="1:4" x14ac:dyDescent="0.25">
      <c r="A123" s="1" t="s">
        <v>191</v>
      </c>
      <c r="B123" s="1" t="s">
        <v>192</v>
      </c>
      <c r="C123" s="2">
        <v>29350</v>
      </c>
      <c r="D123" s="1" t="s">
        <v>12</v>
      </c>
    </row>
    <row r="124" spans="1:4" x14ac:dyDescent="0.25">
      <c r="A124" s="1" t="s">
        <v>193</v>
      </c>
      <c r="B124" s="1" t="s">
        <v>194</v>
      </c>
      <c r="C124" s="2">
        <v>21704</v>
      </c>
      <c r="D124" s="1" t="s">
        <v>6</v>
      </c>
    </row>
    <row r="125" spans="1:4" x14ac:dyDescent="0.25">
      <c r="A125" s="1" t="s">
        <v>195</v>
      </c>
      <c r="B125" s="1" t="s">
        <v>192</v>
      </c>
      <c r="C125" s="2">
        <v>20436</v>
      </c>
      <c r="D125" s="1" t="s">
        <v>12</v>
      </c>
    </row>
    <row r="126" spans="1:4" x14ac:dyDescent="0.25">
      <c r="A126" s="1" t="s">
        <v>196</v>
      </c>
      <c r="B126" s="1" t="s">
        <v>139</v>
      </c>
      <c r="C126" s="2">
        <v>24475</v>
      </c>
      <c r="D126" s="1" t="s">
        <v>12</v>
      </c>
    </row>
    <row r="127" spans="1:4" x14ac:dyDescent="0.25">
      <c r="A127" s="1" t="s">
        <v>197</v>
      </c>
      <c r="B127" s="1" t="s">
        <v>87</v>
      </c>
      <c r="C127" s="2">
        <v>26773</v>
      </c>
      <c r="D127" s="1" t="s">
        <v>6</v>
      </c>
    </row>
    <row r="128" spans="1:4" x14ac:dyDescent="0.25">
      <c r="A128" s="1" t="s">
        <v>198</v>
      </c>
      <c r="B128" s="1" t="s">
        <v>199</v>
      </c>
      <c r="C128" s="2">
        <v>17668</v>
      </c>
      <c r="D128" s="1" t="s">
        <v>12</v>
      </c>
    </row>
    <row r="129" spans="1:4" x14ac:dyDescent="0.25">
      <c r="A129" s="1" t="s">
        <v>200</v>
      </c>
      <c r="B129" s="1" t="s">
        <v>201</v>
      </c>
      <c r="C129" s="2">
        <v>17382</v>
      </c>
      <c r="D129" s="1" t="s">
        <v>12</v>
      </c>
    </row>
    <row r="130" spans="1:4" x14ac:dyDescent="0.25">
      <c r="A130" s="1" t="s">
        <v>202</v>
      </c>
      <c r="B130" s="1" t="s">
        <v>8</v>
      </c>
      <c r="C130" s="2">
        <v>16976</v>
      </c>
      <c r="D130" s="1" t="s">
        <v>6</v>
      </c>
    </row>
    <row r="131" spans="1:4" x14ac:dyDescent="0.25">
      <c r="A131" s="1" t="s">
        <v>203</v>
      </c>
      <c r="B131" s="1" t="s">
        <v>204</v>
      </c>
      <c r="C131" s="2">
        <v>33779</v>
      </c>
      <c r="D131" s="1" t="s">
        <v>40</v>
      </c>
    </row>
    <row r="132" spans="1:4" x14ac:dyDescent="0.25">
      <c r="A132" s="1" t="s">
        <v>75</v>
      </c>
      <c r="B132" s="1" t="s">
        <v>37</v>
      </c>
      <c r="C132" s="2">
        <v>33885</v>
      </c>
      <c r="D132" s="1" t="s">
        <v>6</v>
      </c>
    </row>
    <row r="133" spans="1:4" x14ac:dyDescent="0.25">
      <c r="A133" s="1" t="s">
        <v>205</v>
      </c>
      <c r="B133" s="1" t="s">
        <v>25</v>
      </c>
      <c r="C133" s="2">
        <v>30498</v>
      </c>
      <c r="D133" s="1" t="s">
        <v>9</v>
      </c>
    </row>
    <row r="134" spans="1:4" x14ac:dyDescent="0.25">
      <c r="A134" s="1" t="s">
        <v>206</v>
      </c>
      <c r="B134" s="1" t="s">
        <v>167</v>
      </c>
      <c r="C134" s="2">
        <v>22090</v>
      </c>
      <c r="D134" s="1" t="s">
        <v>9</v>
      </c>
    </row>
    <row r="135" spans="1:4" x14ac:dyDescent="0.25">
      <c r="A135" s="1" t="s">
        <v>207</v>
      </c>
      <c r="B135" s="1" t="s">
        <v>37</v>
      </c>
      <c r="C135" s="2">
        <v>27938</v>
      </c>
      <c r="D135" s="1" t="s">
        <v>6</v>
      </c>
    </row>
    <row r="136" spans="1:4" x14ac:dyDescent="0.25">
      <c r="A136" s="1" t="s">
        <v>208</v>
      </c>
      <c r="B136" s="1" t="s">
        <v>47</v>
      </c>
      <c r="C136" s="2">
        <v>23762</v>
      </c>
      <c r="D136" s="1" t="s">
        <v>12</v>
      </c>
    </row>
    <row r="137" spans="1:4" x14ac:dyDescent="0.25">
      <c r="A137" s="1" t="s">
        <v>209</v>
      </c>
      <c r="B137" s="1" t="s">
        <v>131</v>
      </c>
      <c r="C137" s="2">
        <v>25158</v>
      </c>
      <c r="D137" s="1" t="s">
        <v>6</v>
      </c>
    </row>
    <row r="138" spans="1:4" x14ac:dyDescent="0.25">
      <c r="A138" s="1" t="s">
        <v>210</v>
      </c>
      <c r="B138" s="1" t="s">
        <v>37</v>
      </c>
      <c r="C138" s="2">
        <v>24824</v>
      </c>
      <c r="D138" s="1" t="s">
        <v>12</v>
      </c>
    </row>
    <row r="139" spans="1:4" x14ac:dyDescent="0.25">
      <c r="A139" s="1" t="s">
        <v>211</v>
      </c>
      <c r="B139" s="1" t="s">
        <v>49</v>
      </c>
      <c r="C139" s="2">
        <v>33398</v>
      </c>
      <c r="D139" s="1" t="s">
        <v>9</v>
      </c>
    </row>
    <row r="140" spans="1:4" x14ac:dyDescent="0.25">
      <c r="A140" s="1" t="s">
        <v>212</v>
      </c>
      <c r="B140" s="1" t="s">
        <v>18</v>
      </c>
      <c r="C140" s="2">
        <v>34795</v>
      </c>
      <c r="D140" s="1" t="s">
        <v>9</v>
      </c>
    </row>
    <row r="141" spans="1:4" x14ac:dyDescent="0.25">
      <c r="A141" s="1" t="s">
        <v>88</v>
      </c>
      <c r="B141" s="1" t="s">
        <v>213</v>
      </c>
      <c r="C141" s="2">
        <v>20374</v>
      </c>
      <c r="D141" s="1" t="s">
        <v>12</v>
      </c>
    </row>
    <row r="142" spans="1:4" x14ac:dyDescent="0.25">
      <c r="A142" s="1" t="s">
        <v>214</v>
      </c>
      <c r="B142" s="1" t="s">
        <v>165</v>
      </c>
      <c r="C142" s="2">
        <v>25416</v>
      </c>
      <c r="D142" s="1" t="s">
        <v>12</v>
      </c>
    </row>
    <row r="143" spans="1:4" x14ac:dyDescent="0.25">
      <c r="A143" s="1" t="s">
        <v>215</v>
      </c>
      <c r="B143" s="1" t="s">
        <v>216</v>
      </c>
      <c r="C143" s="2">
        <v>21548</v>
      </c>
      <c r="D143" s="1" t="s">
        <v>12</v>
      </c>
    </row>
    <row r="144" spans="1:4" x14ac:dyDescent="0.25">
      <c r="A144" s="1" t="s">
        <v>217</v>
      </c>
      <c r="B144" s="1" t="s">
        <v>54</v>
      </c>
      <c r="C144" s="2">
        <v>31232</v>
      </c>
      <c r="D144" s="1" t="s">
        <v>9</v>
      </c>
    </row>
    <row r="145" spans="1:4" x14ac:dyDescent="0.25">
      <c r="A145" s="1" t="s">
        <v>218</v>
      </c>
      <c r="B145" s="1" t="s">
        <v>121</v>
      </c>
      <c r="C145" s="2">
        <v>28472</v>
      </c>
      <c r="D145" s="1" t="s">
        <v>12</v>
      </c>
    </row>
    <row r="146" spans="1:4" x14ac:dyDescent="0.25">
      <c r="A146" s="1" t="s">
        <v>219</v>
      </c>
      <c r="B146" s="1" t="s">
        <v>29</v>
      </c>
      <c r="C146" s="2">
        <v>34287</v>
      </c>
      <c r="D146" s="1" t="s">
        <v>12</v>
      </c>
    </row>
    <row r="147" spans="1:4" x14ac:dyDescent="0.25">
      <c r="A147" s="1" t="s">
        <v>220</v>
      </c>
      <c r="B147" s="1" t="s">
        <v>92</v>
      </c>
      <c r="C147" s="2">
        <v>24972</v>
      </c>
      <c r="D147" s="1" t="s">
        <v>6</v>
      </c>
    </row>
    <row r="148" spans="1:4" x14ac:dyDescent="0.25">
      <c r="A148" s="1" t="s">
        <v>221</v>
      </c>
      <c r="B148" s="1" t="s">
        <v>154</v>
      </c>
      <c r="C148" s="2">
        <v>18787</v>
      </c>
      <c r="D148" s="1" t="s">
        <v>9</v>
      </c>
    </row>
    <row r="149" spans="1:4" x14ac:dyDescent="0.25">
      <c r="A149" s="1" t="s">
        <v>222</v>
      </c>
      <c r="B149" s="1" t="s">
        <v>49</v>
      </c>
      <c r="C149" s="2">
        <v>27611</v>
      </c>
      <c r="D149" s="1" t="s">
        <v>9</v>
      </c>
    </row>
    <row r="150" spans="1:4" x14ac:dyDescent="0.25">
      <c r="A150" s="1" t="s">
        <v>223</v>
      </c>
      <c r="B150" s="1" t="s">
        <v>224</v>
      </c>
      <c r="C150" s="2">
        <v>26071</v>
      </c>
      <c r="D150" s="1" t="s">
        <v>12</v>
      </c>
    </row>
    <row r="151" spans="1:4" x14ac:dyDescent="0.25">
      <c r="A151" s="1" t="s">
        <v>225</v>
      </c>
      <c r="B151" s="1" t="s">
        <v>20</v>
      </c>
      <c r="C151" s="2">
        <v>18285</v>
      </c>
      <c r="D151" s="1" t="s">
        <v>6</v>
      </c>
    </row>
    <row r="152" spans="1:4" x14ac:dyDescent="0.25">
      <c r="A152" s="1" t="s">
        <v>226</v>
      </c>
      <c r="B152" s="1" t="s">
        <v>8</v>
      </c>
      <c r="C152" s="2">
        <v>33696</v>
      </c>
      <c r="D152" s="1" t="s">
        <v>12</v>
      </c>
    </row>
    <row r="153" spans="1:4" x14ac:dyDescent="0.25">
      <c r="A153" s="1" t="s">
        <v>227</v>
      </c>
      <c r="B153" s="1" t="s">
        <v>81</v>
      </c>
      <c r="C153" s="2">
        <v>25404</v>
      </c>
      <c r="D153" s="1" t="s">
        <v>12</v>
      </c>
    </row>
    <row r="154" spans="1:4" x14ac:dyDescent="0.25">
      <c r="A154" s="1" t="s">
        <v>26</v>
      </c>
      <c r="B154" s="1" t="s">
        <v>114</v>
      </c>
      <c r="C154" s="2">
        <v>21769</v>
      </c>
      <c r="D154" s="1" t="s">
        <v>6</v>
      </c>
    </row>
    <row r="155" spans="1:4" x14ac:dyDescent="0.25">
      <c r="A155" s="1" t="s">
        <v>228</v>
      </c>
      <c r="B155" s="1" t="s">
        <v>49</v>
      </c>
      <c r="C155" s="2">
        <v>26490</v>
      </c>
      <c r="D155" s="1" t="s">
        <v>6</v>
      </c>
    </row>
    <row r="156" spans="1:4" x14ac:dyDescent="0.25">
      <c r="A156" s="1" t="s">
        <v>229</v>
      </c>
      <c r="B156" s="1" t="s">
        <v>105</v>
      </c>
      <c r="C156" s="2">
        <v>28897</v>
      </c>
      <c r="D156" s="1" t="s">
        <v>9</v>
      </c>
    </row>
    <row r="157" spans="1:4" x14ac:dyDescent="0.25">
      <c r="A157" s="1" t="s">
        <v>230</v>
      </c>
      <c r="B157" s="1" t="s">
        <v>231</v>
      </c>
      <c r="C157" s="2">
        <v>33454</v>
      </c>
      <c r="D157" s="1" t="s">
        <v>12</v>
      </c>
    </row>
    <row r="158" spans="1:4" x14ac:dyDescent="0.25">
      <c r="A158" s="1" t="s">
        <v>232</v>
      </c>
      <c r="B158" s="1" t="s">
        <v>233</v>
      </c>
      <c r="C158" s="2">
        <v>24539</v>
      </c>
      <c r="D158" s="1" t="s">
        <v>12</v>
      </c>
    </row>
    <row r="159" spans="1:4" x14ac:dyDescent="0.25">
      <c r="A159" s="1" t="s">
        <v>234</v>
      </c>
      <c r="B159" s="1" t="s">
        <v>235</v>
      </c>
      <c r="C159" s="2">
        <v>27992</v>
      </c>
      <c r="D159" s="1" t="s">
        <v>6</v>
      </c>
    </row>
    <row r="160" spans="1:4" x14ac:dyDescent="0.25">
      <c r="A160" s="1" t="s">
        <v>147</v>
      </c>
      <c r="B160" s="1" t="s">
        <v>236</v>
      </c>
      <c r="C160" s="2">
        <v>26335</v>
      </c>
      <c r="D160" s="1" t="s">
        <v>40</v>
      </c>
    </row>
    <row r="161" spans="1:4" x14ac:dyDescent="0.25">
      <c r="A161" s="1" t="s">
        <v>237</v>
      </c>
      <c r="B161" s="1" t="s">
        <v>167</v>
      </c>
      <c r="C161" s="2">
        <v>31095</v>
      </c>
      <c r="D161" s="1" t="s">
        <v>12</v>
      </c>
    </row>
    <row r="162" spans="1:4" x14ac:dyDescent="0.25">
      <c r="A162" s="1" t="s">
        <v>238</v>
      </c>
      <c r="B162" s="1" t="s">
        <v>169</v>
      </c>
      <c r="C162" s="2">
        <v>26112</v>
      </c>
      <c r="D162" s="1" t="s">
        <v>40</v>
      </c>
    </row>
    <row r="163" spans="1:4" x14ac:dyDescent="0.25">
      <c r="A163" s="1" t="s">
        <v>239</v>
      </c>
      <c r="B163" s="1" t="s">
        <v>54</v>
      </c>
      <c r="C163" s="2">
        <v>23272</v>
      </c>
      <c r="D163" s="1" t="s">
        <v>6</v>
      </c>
    </row>
    <row r="164" spans="1:4" x14ac:dyDescent="0.25">
      <c r="A164" s="1" t="s">
        <v>240</v>
      </c>
      <c r="B164" s="1" t="s">
        <v>32</v>
      </c>
      <c r="C164" s="2">
        <v>32952</v>
      </c>
      <c r="D164" s="1" t="s">
        <v>40</v>
      </c>
    </row>
    <row r="165" spans="1:4" x14ac:dyDescent="0.25">
      <c r="A165" s="1" t="s">
        <v>241</v>
      </c>
      <c r="B165" s="1" t="s">
        <v>39</v>
      </c>
      <c r="C165" s="2">
        <v>19759</v>
      </c>
      <c r="D165" s="1" t="s">
        <v>9</v>
      </c>
    </row>
    <row r="166" spans="1:4" x14ac:dyDescent="0.25">
      <c r="A166" s="1" t="s">
        <v>242</v>
      </c>
      <c r="B166" s="1" t="s">
        <v>152</v>
      </c>
      <c r="C166" s="2">
        <v>27324</v>
      </c>
      <c r="D166" s="1" t="s">
        <v>9</v>
      </c>
    </row>
    <row r="167" spans="1:4" x14ac:dyDescent="0.25">
      <c r="A167" s="1" t="s">
        <v>243</v>
      </c>
      <c r="B167" s="1" t="s">
        <v>236</v>
      </c>
      <c r="C167" s="2">
        <v>21838</v>
      </c>
      <c r="D167" s="1" t="s">
        <v>6</v>
      </c>
    </row>
    <row r="168" spans="1:4" x14ac:dyDescent="0.25">
      <c r="A168" s="1" t="s">
        <v>244</v>
      </c>
      <c r="B168" s="1" t="s">
        <v>47</v>
      </c>
      <c r="C168" s="2">
        <v>21051</v>
      </c>
      <c r="D168" s="1" t="s">
        <v>40</v>
      </c>
    </row>
    <row r="169" spans="1:4" x14ac:dyDescent="0.25">
      <c r="A169" s="1" t="s">
        <v>245</v>
      </c>
      <c r="B169" s="1" t="s">
        <v>246</v>
      </c>
      <c r="C169" s="2">
        <v>31292</v>
      </c>
      <c r="D169" s="1" t="s">
        <v>40</v>
      </c>
    </row>
    <row r="170" spans="1:4" x14ac:dyDescent="0.25">
      <c r="A170" s="1" t="s">
        <v>247</v>
      </c>
      <c r="B170" s="1" t="s">
        <v>248</v>
      </c>
      <c r="C170" s="2">
        <v>17179</v>
      </c>
      <c r="D170" s="1" t="s">
        <v>12</v>
      </c>
    </row>
    <row r="171" spans="1:4" x14ac:dyDescent="0.25">
      <c r="A171" s="1" t="s">
        <v>249</v>
      </c>
      <c r="B171" s="1" t="s">
        <v>250</v>
      </c>
      <c r="C171" s="2">
        <v>32305</v>
      </c>
      <c r="D171" s="1" t="s">
        <v>6</v>
      </c>
    </row>
    <row r="172" spans="1:4" x14ac:dyDescent="0.25">
      <c r="A172" s="1" t="s">
        <v>251</v>
      </c>
      <c r="B172" s="1" t="s">
        <v>252</v>
      </c>
      <c r="C172" s="2">
        <v>32081</v>
      </c>
      <c r="D172" s="1" t="s">
        <v>12</v>
      </c>
    </row>
    <row r="173" spans="1:4" x14ac:dyDescent="0.25">
      <c r="A173" s="1" t="s">
        <v>253</v>
      </c>
      <c r="B173" s="1" t="s">
        <v>121</v>
      </c>
      <c r="C173" s="2">
        <v>31749</v>
      </c>
      <c r="D173" s="1" t="s">
        <v>6</v>
      </c>
    </row>
    <row r="174" spans="1:4" x14ac:dyDescent="0.25">
      <c r="A174" s="1" t="s">
        <v>254</v>
      </c>
      <c r="B174" s="1" t="s">
        <v>255</v>
      </c>
      <c r="C174" s="2">
        <v>18648</v>
      </c>
      <c r="D174" s="1" t="s">
        <v>40</v>
      </c>
    </row>
    <row r="175" spans="1:4" x14ac:dyDescent="0.25">
      <c r="A175" s="1" t="s">
        <v>256</v>
      </c>
      <c r="B175" s="1" t="s">
        <v>257</v>
      </c>
      <c r="C175" s="2">
        <v>16734</v>
      </c>
      <c r="D175" s="1" t="s">
        <v>6</v>
      </c>
    </row>
    <row r="176" spans="1:4" x14ac:dyDescent="0.25">
      <c r="A176" s="1" t="s">
        <v>258</v>
      </c>
      <c r="B176" s="1" t="s">
        <v>47</v>
      </c>
      <c r="C176" s="2">
        <v>25036</v>
      </c>
      <c r="D176" s="1" t="s">
        <v>12</v>
      </c>
    </row>
    <row r="177" spans="1:4" x14ac:dyDescent="0.25">
      <c r="A177" s="1" t="s">
        <v>259</v>
      </c>
      <c r="B177" s="1" t="s">
        <v>260</v>
      </c>
      <c r="C177" s="2">
        <v>17342</v>
      </c>
      <c r="D177" s="1" t="s">
        <v>6</v>
      </c>
    </row>
    <row r="178" spans="1:4" x14ac:dyDescent="0.25">
      <c r="A178" s="1" t="s">
        <v>206</v>
      </c>
      <c r="B178" s="1" t="s">
        <v>167</v>
      </c>
      <c r="C178" s="2">
        <v>23157</v>
      </c>
      <c r="D178" s="1" t="s">
        <v>9</v>
      </c>
    </row>
    <row r="179" spans="1:4" x14ac:dyDescent="0.25">
      <c r="A179" s="1" t="s">
        <v>261</v>
      </c>
      <c r="B179" s="1" t="s">
        <v>37</v>
      </c>
      <c r="C179" s="2">
        <v>17166</v>
      </c>
      <c r="D179" s="1" t="s">
        <v>12</v>
      </c>
    </row>
    <row r="180" spans="1:4" x14ac:dyDescent="0.25">
      <c r="A180" s="1" t="s">
        <v>262</v>
      </c>
      <c r="B180" s="1" t="s">
        <v>263</v>
      </c>
      <c r="C180" s="2">
        <v>24471</v>
      </c>
      <c r="D180" s="1" t="s">
        <v>12</v>
      </c>
    </row>
    <row r="181" spans="1:4" x14ac:dyDescent="0.25">
      <c r="A181" s="1" t="s">
        <v>264</v>
      </c>
      <c r="B181" s="1" t="s">
        <v>157</v>
      </c>
      <c r="C181" s="2">
        <v>34523</v>
      </c>
      <c r="D181" s="1" t="s">
        <v>6</v>
      </c>
    </row>
    <row r="182" spans="1:4" x14ac:dyDescent="0.25">
      <c r="A182" s="1" t="s">
        <v>265</v>
      </c>
      <c r="B182" s="1" t="s">
        <v>139</v>
      </c>
      <c r="C182" s="2">
        <v>18354</v>
      </c>
      <c r="D182" s="1" t="s">
        <v>6</v>
      </c>
    </row>
    <row r="183" spans="1:4" x14ac:dyDescent="0.25">
      <c r="A183" s="1" t="s">
        <v>266</v>
      </c>
      <c r="B183" s="1" t="s">
        <v>267</v>
      </c>
      <c r="C183" s="2">
        <v>34069</v>
      </c>
      <c r="D183" s="1" t="s">
        <v>12</v>
      </c>
    </row>
    <row r="184" spans="1:4" x14ac:dyDescent="0.25">
      <c r="A184" s="1" t="s">
        <v>268</v>
      </c>
      <c r="B184" s="1" t="s">
        <v>269</v>
      </c>
      <c r="C184" s="2">
        <v>17331</v>
      </c>
      <c r="D184" s="1" t="s">
        <v>12</v>
      </c>
    </row>
    <row r="185" spans="1:4" x14ac:dyDescent="0.25">
      <c r="A185" s="1" t="s">
        <v>270</v>
      </c>
      <c r="B185" s="1" t="s">
        <v>39</v>
      </c>
      <c r="C185" s="2">
        <v>33550</v>
      </c>
      <c r="D185" s="1" t="s">
        <v>40</v>
      </c>
    </row>
    <row r="186" spans="1:4" x14ac:dyDescent="0.25">
      <c r="A186" s="1" t="s">
        <v>271</v>
      </c>
      <c r="B186" s="1" t="s">
        <v>255</v>
      </c>
      <c r="C186" s="2">
        <v>24426</v>
      </c>
      <c r="D186" s="1" t="s">
        <v>6</v>
      </c>
    </row>
    <row r="187" spans="1:4" x14ac:dyDescent="0.25">
      <c r="A187" s="1" t="s">
        <v>272</v>
      </c>
      <c r="B187" s="1" t="s">
        <v>273</v>
      </c>
      <c r="C187" s="2">
        <v>19307</v>
      </c>
      <c r="D187" s="1" t="s">
        <v>40</v>
      </c>
    </row>
    <row r="188" spans="1:4" x14ac:dyDescent="0.25">
      <c r="A188" s="1" t="s">
        <v>274</v>
      </c>
      <c r="B188" s="1" t="s">
        <v>121</v>
      </c>
      <c r="C188" s="2">
        <v>26626</v>
      </c>
      <c r="D188" s="1" t="s">
        <v>12</v>
      </c>
    </row>
    <row r="189" spans="1:4" x14ac:dyDescent="0.25">
      <c r="A189" s="1" t="s">
        <v>275</v>
      </c>
      <c r="B189" s="1" t="s">
        <v>169</v>
      </c>
      <c r="C189" s="2">
        <v>21897</v>
      </c>
      <c r="D189" s="1" t="s">
        <v>12</v>
      </c>
    </row>
    <row r="190" spans="1:4" x14ac:dyDescent="0.25">
      <c r="A190" s="1" t="s">
        <v>276</v>
      </c>
      <c r="B190" s="1" t="s">
        <v>52</v>
      </c>
      <c r="C190" s="2">
        <v>34865</v>
      </c>
      <c r="D190" s="1" t="s">
        <v>12</v>
      </c>
    </row>
    <row r="191" spans="1:4" x14ac:dyDescent="0.25">
      <c r="A191" s="1" t="s">
        <v>163</v>
      </c>
      <c r="B191" s="1" t="s">
        <v>277</v>
      </c>
      <c r="C191" s="2">
        <v>19712</v>
      </c>
      <c r="D191" s="1" t="s">
        <v>12</v>
      </c>
    </row>
    <row r="192" spans="1:4" x14ac:dyDescent="0.25">
      <c r="A192" s="1" t="s">
        <v>278</v>
      </c>
      <c r="B192" s="1" t="s">
        <v>52</v>
      </c>
      <c r="C192" s="2">
        <v>27893</v>
      </c>
      <c r="D192" s="1" t="s">
        <v>6</v>
      </c>
    </row>
    <row r="193" spans="1:4" x14ac:dyDescent="0.25">
      <c r="A193" s="1" t="s">
        <v>279</v>
      </c>
      <c r="B193" s="1" t="s">
        <v>280</v>
      </c>
      <c r="C193" s="2">
        <v>28226</v>
      </c>
      <c r="D193" s="1" t="s">
        <v>12</v>
      </c>
    </row>
    <row r="194" spans="1:4" x14ac:dyDescent="0.25">
      <c r="A194" s="1" t="s">
        <v>281</v>
      </c>
      <c r="B194" s="1" t="s">
        <v>77</v>
      </c>
      <c r="C194" s="2">
        <v>29954</v>
      </c>
      <c r="D194" s="1" t="s">
        <v>9</v>
      </c>
    </row>
    <row r="195" spans="1:4" x14ac:dyDescent="0.25">
      <c r="A195" s="1" t="s">
        <v>282</v>
      </c>
      <c r="B195" s="1" t="s">
        <v>179</v>
      </c>
      <c r="C195" s="2">
        <v>23111</v>
      </c>
      <c r="D195" s="1" t="s">
        <v>12</v>
      </c>
    </row>
    <row r="196" spans="1:4" x14ac:dyDescent="0.25">
      <c r="A196" s="1" t="s">
        <v>283</v>
      </c>
      <c r="B196" s="1" t="s">
        <v>39</v>
      </c>
      <c r="C196" s="2">
        <v>24808</v>
      </c>
      <c r="D196" s="1" t="s">
        <v>12</v>
      </c>
    </row>
    <row r="197" spans="1:4" x14ac:dyDescent="0.25">
      <c r="A197" s="1" t="s">
        <v>284</v>
      </c>
      <c r="B197" s="1" t="s">
        <v>16</v>
      </c>
      <c r="C197" s="2">
        <v>17601</v>
      </c>
      <c r="D197" s="1" t="s">
        <v>40</v>
      </c>
    </row>
    <row r="198" spans="1:4" x14ac:dyDescent="0.25">
      <c r="A198" s="1" t="s">
        <v>285</v>
      </c>
      <c r="B198" s="1" t="s">
        <v>179</v>
      </c>
      <c r="C198" s="2">
        <v>21199</v>
      </c>
      <c r="D198" s="1" t="s">
        <v>9</v>
      </c>
    </row>
    <row r="199" spans="1:4" x14ac:dyDescent="0.25">
      <c r="A199" s="1" t="s">
        <v>286</v>
      </c>
      <c r="B199" s="1" t="s">
        <v>20</v>
      </c>
      <c r="C199" s="2">
        <v>29879</v>
      </c>
      <c r="D199" s="1" t="s">
        <v>12</v>
      </c>
    </row>
    <row r="200" spans="1:4" x14ac:dyDescent="0.25">
      <c r="A200" s="1" t="s">
        <v>287</v>
      </c>
      <c r="B200" s="1" t="s">
        <v>81</v>
      </c>
      <c r="C200" s="2">
        <v>19659</v>
      </c>
      <c r="D200" s="1" t="s">
        <v>6</v>
      </c>
    </row>
    <row r="201" spans="1:4" x14ac:dyDescent="0.25">
      <c r="A201" s="1" t="s">
        <v>288</v>
      </c>
      <c r="B201" s="1" t="s">
        <v>8</v>
      </c>
      <c r="C201" s="2">
        <v>22514</v>
      </c>
      <c r="D201" s="1" t="s">
        <v>12</v>
      </c>
    </row>
    <row r="202" spans="1:4" x14ac:dyDescent="0.25">
      <c r="A202" s="1" t="s">
        <v>289</v>
      </c>
      <c r="B202" s="1" t="s">
        <v>121</v>
      </c>
      <c r="C202" s="2">
        <v>25332</v>
      </c>
      <c r="D202" s="1" t="s">
        <v>12</v>
      </c>
    </row>
    <row r="203" spans="1:4" x14ac:dyDescent="0.25">
      <c r="A203" s="1" t="s">
        <v>290</v>
      </c>
      <c r="B203" s="1" t="s">
        <v>255</v>
      </c>
      <c r="C203" s="2">
        <v>20181</v>
      </c>
      <c r="D203" s="1" t="s">
        <v>40</v>
      </c>
    </row>
    <row r="204" spans="1:4" x14ac:dyDescent="0.25">
      <c r="A204" s="1" t="s">
        <v>291</v>
      </c>
      <c r="B204" s="1" t="s">
        <v>141</v>
      </c>
      <c r="C204" s="2">
        <v>19141</v>
      </c>
      <c r="D204" s="1" t="s">
        <v>12</v>
      </c>
    </row>
    <row r="205" spans="1:4" x14ac:dyDescent="0.25">
      <c r="A205" s="1" t="s">
        <v>292</v>
      </c>
      <c r="B205" s="1" t="s">
        <v>293</v>
      </c>
      <c r="C205" s="2">
        <v>18147</v>
      </c>
      <c r="D205" s="1" t="s">
        <v>12</v>
      </c>
    </row>
    <row r="206" spans="1:4" x14ac:dyDescent="0.25">
      <c r="A206" s="1" t="s">
        <v>294</v>
      </c>
      <c r="B206" s="1" t="s">
        <v>52</v>
      </c>
      <c r="C206" s="2">
        <v>26146</v>
      </c>
      <c r="D206" s="1" t="s">
        <v>6</v>
      </c>
    </row>
    <row r="207" spans="1:4" x14ac:dyDescent="0.25">
      <c r="A207" s="1" t="s">
        <v>295</v>
      </c>
      <c r="B207" s="1" t="s">
        <v>139</v>
      </c>
      <c r="C207" s="2">
        <v>30798</v>
      </c>
      <c r="D207" s="1" t="s">
        <v>40</v>
      </c>
    </row>
    <row r="208" spans="1:4" x14ac:dyDescent="0.25">
      <c r="A208" s="1" t="s">
        <v>296</v>
      </c>
      <c r="B208" s="1" t="s">
        <v>297</v>
      </c>
      <c r="C208" s="2">
        <v>24623</v>
      </c>
      <c r="D208" s="1" t="s">
        <v>12</v>
      </c>
    </row>
    <row r="209" spans="1:4" x14ac:dyDescent="0.25">
      <c r="A209" s="1" t="s">
        <v>298</v>
      </c>
      <c r="B209" s="1" t="s">
        <v>18</v>
      </c>
      <c r="C209" s="2">
        <v>31818</v>
      </c>
      <c r="D209" s="1" t="s">
        <v>6</v>
      </c>
    </row>
    <row r="210" spans="1:4" x14ac:dyDescent="0.25">
      <c r="A210" s="1" t="s">
        <v>299</v>
      </c>
      <c r="B210" s="1" t="s">
        <v>300</v>
      </c>
      <c r="C210" s="2">
        <v>34201</v>
      </c>
      <c r="D210" s="1" t="s">
        <v>12</v>
      </c>
    </row>
    <row r="211" spans="1:4" x14ac:dyDescent="0.25">
      <c r="A211" s="1" t="s">
        <v>301</v>
      </c>
      <c r="B211" s="1" t="s">
        <v>8</v>
      </c>
      <c r="C211" s="2">
        <v>27079</v>
      </c>
      <c r="D211" s="1" t="s">
        <v>9</v>
      </c>
    </row>
    <row r="212" spans="1:4" x14ac:dyDescent="0.25">
      <c r="A212" s="1" t="s">
        <v>302</v>
      </c>
      <c r="B212" s="1" t="s">
        <v>303</v>
      </c>
      <c r="C212" s="2">
        <v>18053</v>
      </c>
      <c r="D212" s="1" t="s">
        <v>9</v>
      </c>
    </row>
    <row r="213" spans="1:4" x14ac:dyDescent="0.25">
      <c r="A213" s="1" t="s">
        <v>304</v>
      </c>
      <c r="B213" s="1" t="s">
        <v>49</v>
      </c>
      <c r="C213" s="2">
        <v>27059</v>
      </c>
      <c r="D213" s="1" t="s">
        <v>12</v>
      </c>
    </row>
    <row r="214" spans="1:4" x14ac:dyDescent="0.25">
      <c r="A214" s="1" t="s">
        <v>305</v>
      </c>
      <c r="B214" s="1" t="s">
        <v>246</v>
      </c>
      <c r="C214" s="2">
        <v>31039</v>
      </c>
      <c r="D214" s="1" t="s">
        <v>6</v>
      </c>
    </row>
    <row r="215" spans="1:4" x14ac:dyDescent="0.25">
      <c r="A215" s="1" t="s">
        <v>306</v>
      </c>
      <c r="B215" s="1" t="s">
        <v>307</v>
      </c>
      <c r="C215" s="2">
        <v>34893</v>
      </c>
      <c r="D215" s="1" t="s">
        <v>12</v>
      </c>
    </row>
    <row r="216" spans="1:4" x14ac:dyDescent="0.25">
      <c r="A216" s="1" t="s">
        <v>308</v>
      </c>
      <c r="B216" s="1" t="s">
        <v>307</v>
      </c>
      <c r="C216" s="2">
        <v>22101</v>
      </c>
      <c r="D216" s="1" t="s">
        <v>6</v>
      </c>
    </row>
    <row r="217" spans="1:4" x14ac:dyDescent="0.25">
      <c r="A217" s="1" t="s">
        <v>309</v>
      </c>
      <c r="B217" s="1" t="s">
        <v>177</v>
      </c>
      <c r="C217" s="2">
        <v>16267</v>
      </c>
      <c r="D217" s="1" t="s">
        <v>12</v>
      </c>
    </row>
    <row r="218" spans="1:4" x14ac:dyDescent="0.25">
      <c r="A218" s="1" t="s">
        <v>310</v>
      </c>
      <c r="B218" s="1" t="s">
        <v>45</v>
      </c>
      <c r="C218" s="2">
        <v>32103</v>
      </c>
      <c r="D218" s="1" t="s">
        <v>12</v>
      </c>
    </row>
    <row r="219" spans="1:4" x14ac:dyDescent="0.25">
      <c r="A219" s="1" t="s">
        <v>311</v>
      </c>
      <c r="B219" s="1" t="s">
        <v>248</v>
      </c>
      <c r="C219" s="2">
        <v>25996</v>
      </c>
      <c r="D219" s="1" t="s">
        <v>9</v>
      </c>
    </row>
    <row r="220" spans="1:4" x14ac:dyDescent="0.25">
      <c r="A220" s="1" t="s">
        <v>312</v>
      </c>
      <c r="B220" s="1" t="s">
        <v>134</v>
      </c>
      <c r="C220" s="2">
        <v>33040</v>
      </c>
      <c r="D220" s="1" t="s">
        <v>12</v>
      </c>
    </row>
    <row r="221" spans="1:4" x14ac:dyDescent="0.25">
      <c r="A221" s="1" t="s">
        <v>313</v>
      </c>
      <c r="B221" s="1" t="s">
        <v>20</v>
      </c>
      <c r="C221" s="2">
        <v>30671</v>
      </c>
      <c r="D221" s="1" t="s">
        <v>9</v>
      </c>
    </row>
    <row r="222" spans="1:4" x14ac:dyDescent="0.25">
      <c r="A222" s="1" t="s">
        <v>314</v>
      </c>
      <c r="B222" s="1" t="s">
        <v>37</v>
      </c>
      <c r="C222" s="2">
        <v>25243</v>
      </c>
      <c r="D222" s="1" t="s">
        <v>12</v>
      </c>
    </row>
    <row r="223" spans="1:4" x14ac:dyDescent="0.25">
      <c r="A223" s="1" t="s">
        <v>315</v>
      </c>
      <c r="B223" s="1" t="s">
        <v>20</v>
      </c>
      <c r="C223" s="2">
        <v>27639</v>
      </c>
      <c r="D223" s="1" t="s">
        <v>12</v>
      </c>
    </row>
    <row r="224" spans="1:4" x14ac:dyDescent="0.25">
      <c r="A224" s="1" t="s">
        <v>316</v>
      </c>
      <c r="B224" s="1" t="s">
        <v>169</v>
      </c>
      <c r="C224" s="2">
        <v>25644</v>
      </c>
      <c r="D224" s="1" t="s">
        <v>12</v>
      </c>
    </row>
    <row r="225" spans="1:4" x14ac:dyDescent="0.25">
      <c r="A225" s="1" t="s">
        <v>317</v>
      </c>
      <c r="B225" s="1" t="s">
        <v>318</v>
      </c>
      <c r="C225" s="2">
        <v>27683</v>
      </c>
      <c r="D225" s="1" t="s">
        <v>6</v>
      </c>
    </row>
    <row r="226" spans="1:4" x14ac:dyDescent="0.25">
      <c r="A226" s="1" t="s">
        <v>174</v>
      </c>
      <c r="B226" s="1" t="s">
        <v>319</v>
      </c>
      <c r="C226" s="2">
        <v>32765</v>
      </c>
      <c r="D226" s="1" t="s">
        <v>9</v>
      </c>
    </row>
    <row r="227" spans="1:4" x14ac:dyDescent="0.25">
      <c r="A227" s="1" t="s">
        <v>243</v>
      </c>
      <c r="B227" s="1" t="s">
        <v>121</v>
      </c>
      <c r="C227" s="2">
        <v>26380</v>
      </c>
      <c r="D227" s="1" t="s">
        <v>9</v>
      </c>
    </row>
    <row r="228" spans="1:4" x14ac:dyDescent="0.25">
      <c r="A228" s="1" t="s">
        <v>320</v>
      </c>
      <c r="B228" s="1" t="s">
        <v>81</v>
      </c>
      <c r="C228" s="2">
        <v>21508</v>
      </c>
      <c r="D228" s="1" t="s">
        <v>6</v>
      </c>
    </row>
    <row r="229" spans="1:4" x14ac:dyDescent="0.25">
      <c r="A229" s="1" t="s">
        <v>321</v>
      </c>
      <c r="B229" s="1" t="s">
        <v>11</v>
      </c>
      <c r="C229" s="2">
        <v>32790</v>
      </c>
      <c r="D229" s="1" t="s">
        <v>6</v>
      </c>
    </row>
    <row r="230" spans="1:4" x14ac:dyDescent="0.25">
      <c r="A230" s="1" t="s">
        <v>164</v>
      </c>
      <c r="B230" s="1" t="s">
        <v>322</v>
      </c>
      <c r="C230" s="2">
        <v>24303</v>
      </c>
      <c r="D230" s="1" t="s">
        <v>6</v>
      </c>
    </row>
    <row r="231" spans="1:4" x14ac:dyDescent="0.25">
      <c r="A231" s="1" t="s">
        <v>323</v>
      </c>
      <c r="B231" s="1" t="s">
        <v>300</v>
      </c>
      <c r="C231" s="2">
        <v>30747</v>
      </c>
      <c r="D231" s="1" t="s">
        <v>9</v>
      </c>
    </row>
    <row r="232" spans="1:4" x14ac:dyDescent="0.25">
      <c r="A232" s="1" t="s">
        <v>324</v>
      </c>
      <c r="B232" s="1" t="s">
        <v>49</v>
      </c>
      <c r="C232" s="2">
        <v>19853</v>
      </c>
      <c r="D232" s="1" t="s">
        <v>12</v>
      </c>
    </row>
    <row r="233" spans="1:4" x14ac:dyDescent="0.25">
      <c r="A233" s="1" t="s">
        <v>325</v>
      </c>
      <c r="B233" s="1" t="s">
        <v>20</v>
      </c>
      <c r="C233" s="2">
        <v>32147</v>
      </c>
      <c r="D233" s="1" t="s">
        <v>12</v>
      </c>
    </row>
    <row r="234" spans="1:4" x14ac:dyDescent="0.25">
      <c r="A234" s="1" t="s">
        <v>326</v>
      </c>
      <c r="B234" s="1" t="s">
        <v>327</v>
      </c>
      <c r="C234" s="2">
        <v>17904</v>
      </c>
      <c r="D234" s="1" t="s">
        <v>12</v>
      </c>
    </row>
    <row r="235" spans="1:4" x14ac:dyDescent="0.25">
      <c r="A235" s="1" t="s">
        <v>328</v>
      </c>
      <c r="B235" s="1" t="s">
        <v>157</v>
      </c>
      <c r="C235" s="2">
        <v>20057</v>
      </c>
      <c r="D235" s="1" t="s">
        <v>12</v>
      </c>
    </row>
    <row r="236" spans="1:4" x14ac:dyDescent="0.25">
      <c r="A236" s="1" t="s">
        <v>329</v>
      </c>
      <c r="B236" s="1" t="s">
        <v>146</v>
      </c>
      <c r="C236" s="2">
        <v>30863</v>
      </c>
      <c r="D236" s="1" t="s">
        <v>9</v>
      </c>
    </row>
    <row r="237" spans="1:4" x14ac:dyDescent="0.25">
      <c r="A237" s="1" t="s">
        <v>330</v>
      </c>
      <c r="B237" s="1" t="s">
        <v>139</v>
      </c>
      <c r="C237" s="2">
        <v>22435</v>
      </c>
      <c r="D237" s="1" t="s">
        <v>6</v>
      </c>
    </row>
    <row r="238" spans="1:4" x14ac:dyDescent="0.25">
      <c r="A238" s="1" t="s">
        <v>130</v>
      </c>
      <c r="B238" s="1" t="s">
        <v>84</v>
      </c>
      <c r="C238" s="2">
        <v>17048</v>
      </c>
      <c r="D238" s="1" t="s">
        <v>12</v>
      </c>
    </row>
    <row r="239" spans="1:4" x14ac:dyDescent="0.25">
      <c r="A239" s="1" t="s">
        <v>331</v>
      </c>
      <c r="B239" s="1" t="s">
        <v>332</v>
      </c>
      <c r="C239" s="2">
        <v>24732</v>
      </c>
      <c r="D239" s="1" t="s">
        <v>6</v>
      </c>
    </row>
    <row r="240" spans="1:4" x14ac:dyDescent="0.25">
      <c r="A240" s="1" t="s">
        <v>333</v>
      </c>
      <c r="B240" s="1" t="s">
        <v>11</v>
      </c>
      <c r="C240" s="2">
        <v>18589</v>
      </c>
      <c r="D240" s="1" t="s">
        <v>6</v>
      </c>
    </row>
    <row r="241" spans="1:4" x14ac:dyDescent="0.25">
      <c r="A241" s="1" t="s">
        <v>334</v>
      </c>
      <c r="B241" s="1" t="s">
        <v>49</v>
      </c>
      <c r="C241" s="2">
        <v>20727</v>
      </c>
      <c r="D241" s="1" t="s">
        <v>12</v>
      </c>
    </row>
    <row r="242" spans="1:4" x14ac:dyDescent="0.25">
      <c r="A242" s="1" t="s">
        <v>335</v>
      </c>
      <c r="B242" s="1" t="s">
        <v>114</v>
      </c>
      <c r="C242" s="2">
        <v>23401</v>
      </c>
      <c r="D242" s="1" t="s">
        <v>6</v>
      </c>
    </row>
    <row r="243" spans="1:4" x14ac:dyDescent="0.25">
      <c r="A243" s="1" t="s">
        <v>336</v>
      </c>
      <c r="B243" s="1" t="s">
        <v>337</v>
      </c>
      <c r="C243" s="2">
        <v>17084</v>
      </c>
      <c r="D243" s="1" t="s">
        <v>6</v>
      </c>
    </row>
    <row r="244" spans="1:4" x14ac:dyDescent="0.25">
      <c r="A244" s="1" t="s">
        <v>338</v>
      </c>
      <c r="B244" s="1" t="s">
        <v>8</v>
      </c>
      <c r="C244" s="2">
        <v>30481</v>
      </c>
      <c r="D244" s="1" t="s">
        <v>12</v>
      </c>
    </row>
    <row r="245" spans="1:4" x14ac:dyDescent="0.25">
      <c r="A245" s="1" t="s">
        <v>339</v>
      </c>
      <c r="B245" s="1" t="s">
        <v>20</v>
      </c>
      <c r="C245" s="2">
        <v>20651</v>
      </c>
      <c r="D245" s="1" t="s">
        <v>12</v>
      </c>
    </row>
    <row r="246" spans="1:4" x14ac:dyDescent="0.25">
      <c r="A246" s="1" t="s">
        <v>340</v>
      </c>
      <c r="B246" s="1" t="s">
        <v>185</v>
      </c>
      <c r="C246" s="2">
        <v>32580</v>
      </c>
      <c r="D246" s="1" t="s">
        <v>12</v>
      </c>
    </row>
    <row r="247" spans="1:4" x14ac:dyDescent="0.25">
      <c r="A247" s="1" t="s">
        <v>341</v>
      </c>
      <c r="B247" s="1" t="s">
        <v>139</v>
      </c>
      <c r="C247" s="2">
        <v>18233</v>
      </c>
      <c r="D247" s="1" t="s">
        <v>12</v>
      </c>
    </row>
    <row r="248" spans="1:4" x14ac:dyDescent="0.25">
      <c r="A248" s="1" t="s">
        <v>342</v>
      </c>
      <c r="B248" s="1" t="s">
        <v>177</v>
      </c>
      <c r="C248" s="2">
        <v>24225</v>
      </c>
      <c r="D248" s="1" t="s">
        <v>6</v>
      </c>
    </row>
    <row r="249" spans="1:4" x14ac:dyDescent="0.25">
      <c r="A249" s="1" t="s">
        <v>343</v>
      </c>
      <c r="B249" s="1" t="s">
        <v>45</v>
      </c>
      <c r="C249" s="2">
        <v>27299</v>
      </c>
      <c r="D249" s="1" t="s">
        <v>6</v>
      </c>
    </row>
    <row r="250" spans="1:4" x14ac:dyDescent="0.25">
      <c r="A250" s="1" t="s">
        <v>344</v>
      </c>
      <c r="B250" s="1" t="s">
        <v>345</v>
      </c>
      <c r="C250" s="2">
        <v>18398</v>
      </c>
      <c r="D250" s="1" t="s">
        <v>12</v>
      </c>
    </row>
    <row r="251" spans="1:4" x14ac:dyDescent="0.25">
      <c r="A251" s="1" t="s">
        <v>329</v>
      </c>
      <c r="B251" s="1" t="s">
        <v>194</v>
      </c>
      <c r="C251" s="2">
        <v>34400</v>
      </c>
      <c r="D251" s="1" t="s">
        <v>12</v>
      </c>
    </row>
    <row r="252" spans="1:4" x14ac:dyDescent="0.25">
      <c r="A252" s="1" t="s">
        <v>51</v>
      </c>
      <c r="B252" s="1" t="s">
        <v>346</v>
      </c>
      <c r="C252" s="2">
        <v>21513</v>
      </c>
      <c r="D252" s="1" t="s">
        <v>12</v>
      </c>
    </row>
    <row r="253" spans="1:4" x14ac:dyDescent="0.25">
      <c r="A253" s="1" t="s">
        <v>347</v>
      </c>
      <c r="B253" s="1" t="s">
        <v>236</v>
      </c>
      <c r="C253" s="2">
        <v>31749</v>
      </c>
      <c r="D253" s="1" t="s">
        <v>6</v>
      </c>
    </row>
    <row r="254" spans="1:4" x14ac:dyDescent="0.25">
      <c r="A254" s="1" t="s">
        <v>348</v>
      </c>
      <c r="B254" s="1" t="s">
        <v>5</v>
      </c>
      <c r="C254" s="2">
        <v>34235</v>
      </c>
      <c r="D254" s="1" t="s">
        <v>6</v>
      </c>
    </row>
    <row r="255" spans="1:4" x14ac:dyDescent="0.25">
      <c r="A255" s="1" t="s">
        <v>349</v>
      </c>
      <c r="B255" s="1" t="s">
        <v>131</v>
      </c>
      <c r="C255" s="2">
        <v>19183</v>
      </c>
      <c r="D255" s="1" t="s">
        <v>9</v>
      </c>
    </row>
    <row r="256" spans="1:4" x14ac:dyDescent="0.25">
      <c r="A256" s="1" t="s">
        <v>350</v>
      </c>
      <c r="B256" s="1" t="s">
        <v>8</v>
      </c>
      <c r="C256" s="2">
        <v>27424</v>
      </c>
      <c r="D256" s="1" t="s">
        <v>12</v>
      </c>
    </row>
    <row r="257" spans="1:4" x14ac:dyDescent="0.25">
      <c r="A257" s="1" t="s">
        <v>351</v>
      </c>
      <c r="B257" s="1" t="s">
        <v>152</v>
      </c>
      <c r="C257" s="2">
        <v>23665</v>
      </c>
      <c r="D257" s="1" t="s">
        <v>12</v>
      </c>
    </row>
    <row r="258" spans="1:4" x14ac:dyDescent="0.25">
      <c r="A258" s="1" t="s">
        <v>352</v>
      </c>
      <c r="B258" s="1" t="s">
        <v>11</v>
      </c>
      <c r="C258" s="2">
        <v>17649</v>
      </c>
      <c r="D258" s="1" t="s">
        <v>6</v>
      </c>
    </row>
    <row r="259" spans="1:4" x14ac:dyDescent="0.25">
      <c r="A259" s="1" t="s">
        <v>353</v>
      </c>
      <c r="B259" s="1" t="s">
        <v>354</v>
      </c>
      <c r="C259" s="2">
        <v>25530</v>
      </c>
      <c r="D259" s="1" t="s">
        <v>6</v>
      </c>
    </row>
    <row r="260" spans="1:4" x14ac:dyDescent="0.25">
      <c r="A260" s="1" t="s">
        <v>355</v>
      </c>
      <c r="B260" s="1" t="s">
        <v>356</v>
      </c>
      <c r="C260" s="2">
        <v>34758</v>
      </c>
      <c r="D260" s="1" t="s">
        <v>9</v>
      </c>
    </row>
    <row r="261" spans="1:4" x14ac:dyDescent="0.25">
      <c r="A261" s="1" t="s">
        <v>19</v>
      </c>
      <c r="B261" s="1" t="s">
        <v>357</v>
      </c>
      <c r="C261" s="2">
        <v>17531</v>
      </c>
      <c r="D261" s="1" t="s">
        <v>12</v>
      </c>
    </row>
    <row r="262" spans="1:4" x14ac:dyDescent="0.25">
      <c r="A262" s="1" t="s">
        <v>358</v>
      </c>
      <c r="B262" s="1" t="s">
        <v>8</v>
      </c>
      <c r="C262" s="2">
        <v>32482</v>
      </c>
      <c r="D262" s="1" t="s">
        <v>6</v>
      </c>
    </row>
    <row r="263" spans="1:4" x14ac:dyDescent="0.25">
      <c r="A263" s="1" t="s">
        <v>359</v>
      </c>
      <c r="B263" s="1" t="s">
        <v>246</v>
      </c>
      <c r="C263" s="2">
        <v>34533</v>
      </c>
      <c r="D263" s="1" t="s">
        <v>12</v>
      </c>
    </row>
    <row r="264" spans="1:4" x14ac:dyDescent="0.25">
      <c r="A264" s="1" t="s">
        <v>308</v>
      </c>
      <c r="B264" s="1" t="s">
        <v>79</v>
      </c>
      <c r="C264" s="2">
        <v>28491</v>
      </c>
      <c r="D264" s="1" t="s">
        <v>12</v>
      </c>
    </row>
    <row r="265" spans="1:4" x14ac:dyDescent="0.25">
      <c r="A265" s="1" t="s">
        <v>360</v>
      </c>
      <c r="B265" s="1" t="s">
        <v>361</v>
      </c>
      <c r="C265" s="2">
        <v>32689</v>
      </c>
      <c r="D265" s="1" t="s">
        <v>9</v>
      </c>
    </row>
    <row r="266" spans="1:4" x14ac:dyDescent="0.25">
      <c r="A266" s="1" t="s">
        <v>162</v>
      </c>
      <c r="B266" s="1" t="s">
        <v>362</v>
      </c>
      <c r="C266" s="2">
        <v>27112</v>
      </c>
      <c r="D266" s="1" t="s">
        <v>6</v>
      </c>
    </row>
    <row r="267" spans="1:4" x14ac:dyDescent="0.25">
      <c r="A267" s="1" t="s">
        <v>363</v>
      </c>
      <c r="B267" s="1" t="s">
        <v>16</v>
      </c>
      <c r="C267" s="2">
        <v>29259</v>
      </c>
      <c r="D267" s="1" t="s">
        <v>12</v>
      </c>
    </row>
    <row r="268" spans="1:4" x14ac:dyDescent="0.25">
      <c r="A268" s="1" t="s">
        <v>83</v>
      </c>
      <c r="B268" s="1" t="s">
        <v>123</v>
      </c>
      <c r="C268" s="2">
        <v>18437</v>
      </c>
      <c r="D268" s="1" t="s">
        <v>6</v>
      </c>
    </row>
    <row r="269" spans="1:4" x14ac:dyDescent="0.25">
      <c r="A269" s="1" t="s">
        <v>364</v>
      </c>
      <c r="B269" s="1" t="s">
        <v>194</v>
      </c>
      <c r="C269" s="2">
        <v>34406</v>
      </c>
      <c r="D269" s="1" t="s">
        <v>12</v>
      </c>
    </row>
    <row r="270" spans="1:4" x14ac:dyDescent="0.25">
      <c r="A270" s="1" t="s">
        <v>365</v>
      </c>
      <c r="B270" s="1" t="s">
        <v>366</v>
      </c>
      <c r="C270" s="2">
        <v>26689</v>
      </c>
      <c r="D270" s="1" t="s">
        <v>12</v>
      </c>
    </row>
    <row r="271" spans="1:4" x14ac:dyDescent="0.25">
      <c r="A271" s="1" t="s">
        <v>174</v>
      </c>
      <c r="B271" s="1" t="s">
        <v>52</v>
      </c>
      <c r="C271" s="2">
        <v>24391</v>
      </c>
      <c r="D271" s="1" t="s">
        <v>6</v>
      </c>
    </row>
    <row r="272" spans="1:4" x14ac:dyDescent="0.25">
      <c r="A272" s="1" t="s">
        <v>367</v>
      </c>
      <c r="B272" s="1" t="s">
        <v>368</v>
      </c>
      <c r="C272" s="2">
        <v>22010</v>
      </c>
      <c r="D272" s="1" t="s">
        <v>12</v>
      </c>
    </row>
    <row r="273" spans="1:4" x14ac:dyDescent="0.25">
      <c r="A273" s="1" t="s">
        <v>369</v>
      </c>
      <c r="B273" s="1" t="s">
        <v>332</v>
      </c>
      <c r="C273" s="2">
        <v>17207</v>
      </c>
      <c r="D273" s="1" t="s">
        <v>9</v>
      </c>
    </row>
    <row r="274" spans="1:4" x14ac:dyDescent="0.25">
      <c r="A274" s="1" t="s">
        <v>370</v>
      </c>
      <c r="B274" s="1" t="s">
        <v>160</v>
      </c>
      <c r="C274" s="2">
        <v>22547</v>
      </c>
      <c r="D274" s="1" t="s">
        <v>6</v>
      </c>
    </row>
    <row r="275" spans="1:4" x14ac:dyDescent="0.25">
      <c r="A275" s="1" t="s">
        <v>371</v>
      </c>
      <c r="B275" s="1" t="s">
        <v>372</v>
      </c>
      <c r="C275" s="2">
        <v>20722</v>
      </c>
      <c r="D275" s="1" t="s">
        <v>12</v>
      </c>
    </row>
    <row r="276" spans="1:4" x14ac:dyDescent="0.25">
      <c r="A276" s="1" t="s">
        <v>373</v>
      </c>
      <c r="B276" s="1" t="s">
        <v>29</v>
      </c>
      <c r="C276" s="2">
        <v>24900</v>
      </c>
      <c r="D276" s="1" t="s">
        <v>12</v>
      </c>
    </row>
    <row r="277" spans="1:4" x14ac:dyDescent="0.25">
      <c r="A277" s="1" t="s">
        <v>374</v>
      </c>
      <c r="B277" s="1" t="s">
        <v>37</v>
      </c>
      <c r="C277" s="2">
        <v>20808</v>
      </c>
      <c r="D277" s="1" t="s">
        <v>12</v>
      </c>
    </row>
    <row r="278" spans="1:4" x14ac:dyDescent="0.25">
      <c r="A278" s="1" t="s">
        <v>375</v>
      </c>
      <c r="B278" s="1" t="s">
        <v>131</v>
      </c>
      <c r="C278" s="2">
        <v>30235</v>
      </c>
      <c r="D278" s="1" t="s">
        <v>12</v>
      </c>
    </row>
    <row r="279" spans="1:4" x14ac:dyDescent="0.25">
      <c r="A279" s="1" t="s">
        <v>376</v>
      </c>
      <c r="B279" s="1" t="s">
        <v>257</v>
      </c>
      <c r="C279" s="2">
        <v>21221</v>
      </c>
      <c r="D279" s="1" t="s">
        <v>9</v>
      </c>
    </row>
    <row r="280" spans="1:4" x14ac:dyDescent="0.25">
      <c r="A280" s="1" t="s">
        <v>377</v>
      </c>
      <c r="B280" s="1" t="s">
        <v>45</v>
      </c>
      <c r="C280" s="2">
        <v>20193</v>
      </c>
      <c r="D280" s="1" t="s">
        <v>6</v>
      </c>
    </row>
    <row r="281" spans="1:4" x14ac:dyDescent="0.25">
      <c r="A281" s="1" t="s">
        <v>378</v>
      </c>
      <c r="B281" s="1" t="s">
        <v>141</v>
      </c>
      <c r="C281" s="2">
        <v>17137</v>
      </c>
      <c r="D281" s="1" t="s">
        <v>6</v>
      </c>
    </row>
    <row r="282" spans="1:4" x14ac:dyDescent="0.25">
      <c r="A282" s="1" t="s">
        <v>379</v>
      </c>
      <c r="B282" s="1" t="s">
        <v>49</v>
      </c>
      <c r="C282" s="2">
        <v>32802</v>
      </c>
      <c r="D282" s="1" t="s">
        <v>6</v>
      </c>
    </row>
    <row r="283" spans="1:4" x14ac:dyDescent="0.25">
      <c r="A283" s="1" t="s">
        <v>240</v>
      </c>
      <c r="B283" s="1" t="s">
        <v>20</v>
      </c>
      <c r="C283" s="2">
        <v>25839</v>
      </c>
      <c r="D283" s="1" t="s">
        <v>12</v>
      </c>
    </row>
    <row r="284" spans="1:4" x14ac:dyDescent="0.25">
      <c r="A284" s="1" t="s">
        <v>275</v>
      </c>
      <c r="B284" s="1" t="s">
        <v>380</v>
      </c>
      <c r="C284" s="2">
        <v>32028</v>
      </c>
      <c r="D284" s="1" t="s">
        <v>12</v>
      </c>
    </row>
    <row r="285" spans="1:4" x14ac:dyDescent="0.25">
      <c r="A285" s="1" t="s">
        <v>317</v>
      </c>
      <c r="B285" s="1" t="s">
        <v>192</v>
      </c>
      <c r="C285" s="2">
        <v>31556</v>
      </c>
      <c r="D285" s="1" t="s">
        <v>6</v>
      </c>
    </row>
    <row r="286" spans="1:4" x14ac:dyDescent="0.25">
      <c r="A286" s="1" t="s">
        <v>381</v>
      </c>
      <c r="B286" s="1" t="s">
        <v>54</v>
      </c>
      <c r="C286" s="2">
        <v>19153</v>
      </c>
      <c r="D286" s="1" t="s">
        <v>6</v>
      </c>
    </row>
    <row r="287" spans="1:4" x14ac:dyDescent="0.25">
      <c r="A287" s="1" t="s">
        <v>382</v>
      </c>
      <c r="B287" s="1" t="s">
        <v>383</v>
      </c>
      <c r="C287" s="2">
        <v>21934</v>
      </c>
      <c r="D287" s="1" t="s">
        <v>6</v>
      </c>
    </row>
    <row r="288" spans="1:4" x14ac:dyDescent="0.25">
      <c r="A288" s="1" t="s">
        <v>384</v>
      </c>
      <c r="B288" s="1" t="s">
        <v>361</v>
      </c>
      <c r="C288" s="2">
        <v>28187</v>
      </c>
      <c r="D288" s="1" t="s">
        <v>12</v>
      </c>
    </row>
    <row r="289" spans="1:4" x14ac:dyDescent="0.25">
      <c r="A289" s="1" t="s">
        <v>385</v>
      </c>
      <c r="B289" s="1" t="s">
        <v>252</v>
      </c>
      <c r="C289" s="2">
        <v>34291</v>
      </c>
      <c r="D289" s="1" t="s">
        <v>12</v>
      </c>
    </row>
    <row r="290" spans="1:4" x14ac:dyDescent="0.25">
      <c r="A290" s="1" t="s">
        <v>386</v>
      </c>
      <c r="B290" s="1" t="s">
        <v>107</v>
      </c>
      <c r="C290" s="2">
        <v>24652</v>
      </c>
      <c r="D290" s="1" t="s">
        <v>6</v>
      </c>
    </row>
    <row r="291" spans="1:4" x14ac:dyDescent="0.25">
      <c r="A291" s="1" t="s">
        <v>387</v>
      </c>
      <c r="B291" s="1" t="s">
        <v>121</v>
      </c>
      <c r="C291" s="2">
        <v>18010</v>
      </c>
      <c r="D291" s="1" t="s">
        <v>6</v>
      </c>
    </row>
    <row r="292" spans="1:4" x14ac:dyDescent="0.25">
      <c r="A292" s="1" t="s">
        <v>388</v>
      </c>
      <c r="B292" s="1" t="s">
        <v>368</v>
      </c>
      <c r="C292" s="2">
        <v>26506</v>
      </c>
      <c r="D292" s="1" t="s">
        <v>40</v>
      </c>
    </row>
    <row r="293" spans="1:4" x14ac:dyDescent="0.25">
      <c r="A293" s="1" t="s">
        <v>389</v>
      </c>
      <c r="B293" s="1" t="s">
        <v>160</v>
      </c>
      <c r="C293" s="2">
        <v>30368</v>
      </c>
      <c r="D293" s="1" t="s">
        <v>40</v>
      </c>
    </row>
    <row r="294" spans="1:4" x14ac:dyDescent="0.25">
      <c r="A294" s="1" t="s">
        <v>162</v>
      </c>
      <c r="B294" s="1" t="s">
        <v>54</v>
      </c>
      <c r="C294" s="2">
        <v>16991</v>
      </c>
      <c r="D294" s="1" t="s">
        <v>12</v>
      </c>
    </row>
    <row r="295" spans="1:4" x14ac:dyDescent="0.25">
      <c r="A295" s="1" t="s">
        <v>390</v>
      </c>
      <c r="B295" s="1" t="s">
        <v>152</v>
      </c>
      <c r="C295" s="2">
        <v>23950</v>
      </c>
      <c r="D295" s="1" t="s">
        <v>12</v>
      </c>
    </row>
    <row r="296" spans="1:4" x14ac:dyDescent="0.25">
      <c r="A296" s="1" t="s">
        <v>391</v>
      </c>
      <c r="B296" s="1" t="s">
        <v>47</v>
      </c>
      <c r="C296" s="2">
        <v>26871</v>
      </c>
      <c r="D296" s="1" t="s">
        <v>12</v>
      </c>
    </row>
    <row r="297" spans="1:4" x14ac:dyDescent="0.25">
      <c r="A297" s="1" t="s">
        <v>392</v>
      </c>
      <c r="B297" s="1" t="s">
        <v>260</v>
      </c>
      <c r="C297" s="2">
        <v>17268</v>
      </c>
      <c r="D297" s="1" t="s">
        <v>40</v>
      </c>
    </row>
    <row r="298" spans="1:4" x14ac:dyDescent="0.25">
      <c r="A298" s="1" t="s">
        <v>393</v>
      </c>
      <c r="B298" s="1" t="s">
        <v>394</v>
      </c>
      <c r="C298" s="2">
        <v>31612</v>
      </c>
      <c r="D298" s="1" t="s">
        <v>6</v>
      </c>
    </row>
    <row r="299" spans="1:4" x14ac:dyDescent="0.25">
      <c r="A299" s="1" t="s">
        <v>395</v>
      </c>
      <c r="B299" s="1" t="s">
        <v>131</v>
      </c>
      <c r="C299" s="2">
        <v>21264</v>
      </c>
      <c r="D299" s="1" t="s">
        <v>12</v>
      </c>
    </row>
    <row r="300" spans="1:4" x14ac:dyDescent="0.25">
      <c r="A300" s="1" t="s">
        <v>396</v>
      </c>
      <c r="B300" s="1" t="s">
        <v>236</v>
      </c>
      <c r="C300" s="2">
        <v>29622</v>
      </c>
      <c r="D300" s="1" t="s">
        <v>40</v>
      </c>
    </row>
    <row r="301" spans="1:4" x14ac:dyDescent="0.25">
      <c r="A301" s="1" t="s">
        <v>162</v>
      </c>
      <c r="B301" s="1" t="s">
        <v>20</v>
      </c>
      <c r="C301" s="2">
        <v>30875</v>
      </c>
      <c r="D301" s="1" t="s">
        <v>6</v>
      </c>
    </row>
    <row r="302" spans="1:4" x14ac:dyDescent="0.25">
      <c r="A302" s="1" t="s">
        <v>397</v>
      </c>
      <c r="B302" s="1" t="s">
        <v>107</v>
      </c>
      <c r="C302" s="2">
        <v>31924</v>
      </c>
      <c r="D302" s="1" t="s">
        <v>12</v>
      </c>
    </row>
    <row r="303" spans="1:4" x14ac:dyDescent="0.25">
      <c r="A303" s="1" t="s">
        <v>398</v>
      </c>
      <c r="B303" s="1" t="s">
        <v>399</v>
      </c>
      <c r="C303" s="2">
        <v>23384</v>
      </c>
      <c r="D303" s="1" t="s">
        <v>12</v>
      </c>
    </row>
    <row r="304" spans="1:4" x14ac:dyDescent="0.25">
      <c r="A304" s="1" t="s">
        <v>400</v>
      </c>
      <c r="B304" s="1" t="s">
        <v>401</v>
      </c>
      <c r="C304" s="2">
        <v>32097</v>
      </c>
      <c r="D304" s="1" t="s">
        <v>6</v>
      </c>
    </row>
    <row r="305" spans="1:4" x14ac:dyDescent="0.25">
      <c r="A305" s="1" t="s">
        <v>402</v>
      </c>
      <c r="B305" s="1" t="s">
        <v>403</v>
      </c>
      <c r="C305" s="2">
        <v>22555</v>
      </c>
      <c r="D305" s="1" t="s">
        <v>40</v>
      </c>
    </row>
    <row r="306" spans="1:4" x14ac:dyDescent="0.25">
      <c r="A306" s="1" t="s">
        <v>317</v>
      </c>
      <c r="B306" s="1" t="s">
        <v>20</v>
      </c>
      <c r="C306" s="2">
        <v>22508</v>
      </c>
      <c r="D306" s="1" t="s">
        <v>12</v>
      </c>
    </row>
    <row r="307" spans="1:4" x14ac:dyDescent="0.25">
      <c r="A307" s="1" t="s">
        <v>404</v>
      </c>
      <c r="B307" s="1" t="s">
        <v>72</v>
      </c>
      <c r="C307" s="2">
        <v>29510</v>
      </c>
      <c r="D307" s="1" t="s">
        <v>6</v>
      </c>
    </row>
    <row r="308" spans="1:4" x14ac:dyDescent="0.25">
      <c r="A308" s="1" t="s">
        <v>405</v>
      </c>
      <c r="B308" s="1" t="s">
        <v>406</v>
      </c>
      <c r="C308" s="2">
        <v>22398</v>
      </c>
      <c r="D308" s="1" t="s">
        <v>12</v>
      </c>
    </row>
    <row r="309" spans="1:4" x14ac:dyDescent="0.25">
      <c r="A309" s="1" t="s">
        <v>407</v>
      </c>
      <c r="B309" s="1" t="s">
        <v>20</v>
      </c>
      <c r="C309" s="2">
        <v>28394</v>
      </c>
      <c r="D309" s="1" t="s">
        <v>9</v>
      </c>
    </row>
    <row r="310" spans="1:4" x14ac:dyDescent="0.25">
      <c r="A310" s="1" t="s">
        <v>408</v>
      </c>
      <c r="B310" s="1" t="s">
        <v>139</v>
      </c>
      <c r="C310" s="2">
        <v>16244</v>
      </c>
      <c r="D310" s="1" t="s">
        <v>6</v>
      </c>
    </row>
    <row r="311" spans="1:4" x14ac:dyDescent="0.25">
      <c r="A311" s="1" t="s">
        <v>409</v>
      </c>
      <c r="B311" s="1" t="s">
        <v>167</v>
      </c>
      <c r="C311" s="2">
        <v>32836</v>
      </c>
      <c r="D311" s="1" t="s">
        <v>12</v>
      </c>
    </row>
    <row r="312" spans="1:4" x14ac:dyDescent="0.25">
      <c r="A312" s="1" t="s">
        <v>410</v>
      </c>
      <c r="B312" s="1" t="s">
        <v>141</v>
      </c>
      <c r="C312" s="2">
        <v>23528</v>
      </c>
      <c r="D312" s="1" t="s">
        <v>6</v>
      </c>
    </row>
    <row r="313" spans="1:4" x14ac:dyDescent="0.25">
      <c r="A313" s="1" t="s">
        <v>411</v>
      </c>
      <c r="B313" s="1" t="s">
        <v>412</v>
      </c>
      <c r="C313" s="2">
        <v>28489</v>
      </c>
      <c r="D313" s="1" t="s">
        <v>12</v>
      </c>
    </row>
    <row r="314" spans="1:4" x14ac:dyDescent="0.25">
      <c r="A314" s="1" t="s">
        <v>413</v>
      </c>
      <c r="B314" s="1" t="s">
        <v>399</v>
      </c>
      <c r="C314" s="2">
        <v>20920</v>
      </c>
      <c r="D314" s="1" t="s">
        <v>12</v>
      </c>
    </row>
    <row r="315" spans="1:4" x14ac:dyDescent="0.25">
      <c r="A315" s="1" t="s">
        <v>414</v>
      </c>
      <c r="B315" s="1" t="s">
        <v>11</v>
      </c>
      <c r="C315" s="2">
        <v>34164</v>
      </c>
      <c r="D315" s="1" t="s">
        <v>6</v>
      </c>
    </row>
    <row r="316" spans="1:4" x14ac:dyDescent="0.25">
      <c r="A316" s="1" t="s">
        <v>415</v>
      </c>
      <c r="B316" s="1" t="s">
        <v>246</v>
      </c>
      <c r="C316" s="2">
        <v>32341</v>
      </c>
      <c r="D316" s="1" t="s">
        <v>6</v>
      </c>
    </row>
    <row r="317" spans="1:4" x14ac:dyDescent="0.25">
      <c r="A317" s="1" t="s">
        <v>416</v>
      </c>
      <c r="B317" s="1" t="s">
        <v>194</v>
      </c>
      <c r="C317" s="2">
        <v>16640</v>
      </c>
      <c r="D317" s="1" t="s">
        <v>12</v>
      </c>
    </row>
    <row r="318" spans="1:4" x14ac:dyDescent="0.25">
      <c r="A318" s="1" t="s">
        <v>417</v>
      </c>
      <c r="B318" s="1" t="s">
        <v>418</v>
      </c>
      <c r="C318" s="2">
        <v>28217</v>
      </c>
      <c r="D318" s="1" t="s">
        <v>12</v>
      </c>
    </row>
    <row r="319" spans="1:4" x14ac:dyDescent="0.25">
      <c r="A319" s="1" t="s">
        <v>190</v>
      </c>
      <c r="B319" s="1" t="s">
        <v>419</v>
      </c>
      <c r="C319" s="2">
        <v>32646</v>
      </c>
      <c r="D319" s="1" t="s">
        <v>40</v>
      </c>
    </row>
    <row r="320" spans="1:4" x14ac:dyDescent="0.25">
      <c r="A320" s="1" t="s">
        <v>420</v>
      </c>
      <c r="B320" s="1" t="s">
        <v>5</v>
      </c>
      <c r="C320" s="2">
        <v>28636</v>
      </c>
      <c r="D320" s="1" t="s">
        <v>40</v>
      </c>
    </row>
    <row r="321" spans="1:4" x14ac:dyDescent="0.25">
      <c r="A321" s="1" t="s">
        <v>421</v>
      </c>
      <c r="B321" s="1" t="s">
        <v>8</v>
      </c>
      <c r="C321" s="2">
        <v>30418</v>
      </c>
      <c r="D321" s="1" t="s">
        <v>12</v>
      </c>
    </row>
    <row r="322" spans="1:4" x14ac:dyDescent="0.25">
      <c r="A322" s="1" t="s">
        <v>110</v>
      </c>
      <c r="B322" s="1" t="s">
        <v>368</v>
      </c>
      <c r="C322" s="2">
        <v>33971</v>
      </c>
      <c r="D322" s="1" t="s">
        <v>12</v>
      </c>
    </row>
    <row r="323" spans="1:4" x14ac:dyDescent="0.25">
      <c r="A323" s="1" t="s">
        <v>422</v>
      </c>
      <c r="B323" s="1" t="s">
        <v>52</v>
      </c>
      <c r="C323" s="2">
        <v>26974</v>
      </c>
      <c r="D323" s="1" t="s">
        <v>12</v>
      </c>
    </row>
    <row r="324" spans="1:4" x14ac:dyDescent="0.25">
      <c r="A324" s="1" t="s">
        <v>423</v>
      </c>
      <c r="B324" s="1" t="s">
        <v>47</v>
      </c>
      <c r="C324" s="2">
        <v>21339</v>
      </c>
      <c r="D324" s="1" t="s">
        <v>12</v>
      </c>
    </row>
    <row r="325" spans="1:4" x14ac:dyDescent="0.25">
      <c r="A325" s="1" t="s">
        <v>424</v>
      </c>
      <c r="B325" s="1" t="s">
        <v>90</v>
      </c>
      <c r="C325" s="2">
        <v>25150</v>
      </c>
      <c r="D325" s="1" t="s">
        <v>6</v>
      </c>
    </row>
    <row r="326" spans="1:4" x14ac:dyDescent="0.25">
      <c r="A326" s="1" t="s">
        <v>425</v>
      </c>
      <c r="B326" s="1" t="s">
        <v>8</v>
      </c>
      <c r="C326" s="2">
        <v>20340</v>
      </c>
      <c r="D326" s="1" t="s">
        <v>12</v>
      </c>
    </row>
    <row r="327" spans="1:4" x14ac:dyDescent="0.25">
      <c r="A327" s="1" t="s">
        <v>426</v>
      </c>
      <c r="B327" s="1" t="s">
        <v>131</v>
      </c>
      <c r="C327" s="2">
        <v>16045</v>
      </c>
      <c r="D327" s="1" t="s">
        <v>6</v>
      </c>
    </row>
    <row r="328" spans="1:4" x14ac:dyDescent="0.25">
      <c r="A328" s="1" t="s">
        <v>427</v>
      </c>
      <c r="B328" s="1" t="s">
        <v>37</v>
      </c>
      <c r="C328" s="2">
        <v>18568</v>
      </c>
      <c r="D328" s="1" t="s">
        <v>12</v>
      </c>
    </row>
    <row r="329" spans="1:4" x14ac:dyDescent="0.25">
      <c r="A329" s="1" t="s">
        <v>311</v>
      </c>
      <c r="B329" s="1" t="s">
        <v>199</v>
      </c>
      <c r="C329" s="2">
        <v>33976</v>
      </c>
      <c r="D329" s="1" t="s">
        <v>12</v>
      </c>
    </row>
    <row r="330" spans="1:4" x14ac:dyDescent="0.25">
      <c r="A330" s="1" t="s">
        <v>428</v>
      </c>
      <c r="B330" s="1" t="s">
        <v>429</v>
      </c>
      <c r="C330" s="2">
        <v>30720</v>
      </c>
      <c r="D330" s="1" t="s">
        <v>12</v>
      </c>
    </row>
    <row r="331" spans="1:4" x14ac:dyDescent="0.25">
      <c r="A331" s="1" t="s">
        <v>430</v>
      </c>
      <c r="B331" s="1" t="s">
        <v>141</v>
      </c>
      <c r="C331" s="2">
        <v>22604</v>
      </c>
      <c r="D331" s="1" t="s">
        <v>9</v>
      </c>
    </row>
    <row r="332" spans="1:4" x14ac:dyDescent="0.25">
      <c r="A332" s="1" t="s">
        <v>431</v>
      </c>
      <c r="B332" s="1" t="s">
        <v>368</v>
      </c>
      <c r="C332" s="2">
        <v>19123</v>
      </c>
      <c r="D332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4D399-8D77-4003-9C3E-31CFF5836FF5}">
  <dimension ref="A1:F332"/>
  <sheetViews>
    <sheetView workbookViewId="0">
      <selection activeCell="J26" sqref="J26"/>
    </sheetView>
  </sheetViews>
  <sheetFormatPr defaultRowHeight="15" x14ac:dyDescent="0.25"/>
  <cols>
    <col min="1" max="1" width="13.7109375" customWidth="1"/>
    <col min="2" max="2" width="14.85546875" customWidth="1"/>
    <col min="3" max="3" width="22.5703125" customWidth="1"/>
    <col min="4" max="4" width="26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432</v>
      </c>
      <c r="F1" t="s">
        <v>433</v>
      </c>
    </row>
    <row r="2" spans="1:6" x14ac:dyDescent="0.25">
      <c r="A2" s="1" t="s">
        <v>4</v>
      </c>
      <c r="B2" s="1" t="s">
        <v>5</v>
      </c>
      <c r="C2" s="2">
        <v>22190</v>
      </c>
      <c r="D2" s="1" t="s">
        <v>6</v>
      </c>
      <c r="E2" s="1">
        <v>1</v>
      </c>
      <c r="F2" s="1">
        <f>MONTH(ubezpieczenia3[[#This Row],[Data_urodz]])</f>
        <v>10</v>
      </c>
    </row>
    <row r="3" spans="1:6" x14ac:dyDescent="0.25">
      <c r="A3" s="1" t="s">
        <v>7</v>
      </c>
      <c r="B3" s="1" t="s">
        <v>8</v>
      </c>
      <c r="C3" s="2">
        <v>30952</v>
      </c>
      <c r="D3" s="1" t="s">
        <v>9</v>
      </c>
      <c r="E3" s="1">
        <v>1</v>
      </c>
      <c r="F3" s="1">
        <f>MONTH(ubezpieczenia3[[#This Row],[Data_urodz]])</f>
        <v>9</v>
      </c>
    </row>
    <row r="4" spans="1:6" x14ac:dyDescent="0.25">
      <c r="A4" s="1" t="s">
        <v>10</v>
      </c>
      <c r="B4" s="1" t="s">
        <v>11</v>
      </c>
      <c r="C4" s="2">
        <v>24753</v>
      </c>
      <c r="D4" s="1" t="s">
        <v>12</v>
      </c>
      <c r="E4" s="1">
        <v>1</v>
      </c>
      <c r="F4" s="1">
        <f>MONTH(ubezpieczenia3[[#This Row],[Data_urodz]])</f>
        <v>10</v>
      </c>
    </row>
    <row r="5" spans="1:6" x14ac:dyDescent="0.25">
      <c r="A5" s="1" t="s">
        <v>13</v>
      </c>
      <c r="B5" s="1" t="s">
        <v>14</v>
      </c>
      <c r="C5" s="2">
        <v>31544</v>
      </c>
      <c r="D5" s="1" t="s">
        <v>9</v>
      </c>
      <c r="E5" s="1">
        <v>1</v>
      </c>
      <c r="F5" s="1">
        <f>MONTH(ubezpieczenia3[[#This Row],[Data_urodz]])</f>
        <v>5</v>
      </c>
    </row>
    <row r="6" spans="1:6" x14ac:dyDescent="0.25">
      <c r="A6" s="1" t="s">
        <v>15</v>
      </c>
      <c r="B6" s="1" t="s">
        <v>16</v>
      </c>
      <c r="C6" s="2">
        <v>22780</v>
      </c>
      <c r="D6" s="1" t="s">
        <v>9</v>
      </c>
      <c r="E6" s="1">
        <v>1</v>
      </c>
      <c r="F6" s="1">
        <f>MONTH(ubezpieczenia3[[#This Row],[Data_urodz]])</f>
        <v>5</v>
      </c>
    </row>
    <row r="7" spans="1:6" x14ac:dyDescent="0.25">
      <c r="A7" s="1" t="s">
        <v>17</v>
      </c>
      <c r="B7" s="1" t="s">
        <v>18</v>
      </c>
      <c r="C7" s="2">
        <v>31694</v>
      </c>
      <c r="D7" s="1" t="s">
        <v>12</v>
      </c>
      <c r="E7" s="1">
        <v>1</v>
      </c>
      <c r="F7" s="1">
        <f>MONTH(ubezpieczenia3[[#This Row],[Data_urodz]])</f>
        <v>10</v>
      </c>
    </row>
    <row r="8" spans="1:6" x14ac:dyDescent="0.25">
      <c r="A8" s="1" t="s">
        <v>19</v>
      </c>
      <c r="B8" s="1" t="s">
        <v>20</v>
      </c>
      <c r="C8" s="2">
        <v>33569</v>
      </c>
      <c r="D8" s="1" t="s">
        <v>6</v>
      </c>
      <c r="E8" s="1">
        <v>1</v>
      </c>
      <c r="F8" s="1">
        <f>MONTH(ubezpieczenia3[[#This Row],[Data_urodz]])</f>
        <v>11</v>
      </c>
    </row>
    <row r="9" spans="1:6" x14ac:dyDescent="0.25">
      <c r="A9" s="1" t="s">
        <v>21</v>
      </c>
      <c r="B9" s="1" t="s">
        <v>22</v>
      </c>
      <c r="C9" s="2">
        <v>30372</v>
      </c>
      <c r="D9" s="1" t="s">
        <v>6</v>
      </c>
      <c r="E9" s="1">
        <v>1</v>
      </c>
      <c r="F9" s="1">
        <f>MONTH(ubezpieczenia3[[#This Row],[Data_urodz]])</f>
        <v>2</v>
      </c>
    </row>
    <row r="10" spans="1:6" x14ac:dyDescent="0.25">
      <c r="A10" s="1" t="s">
        <v>23</v>
      </c>
      <c r="B10" s="1" t="s">
        <v>8</v>
      </c>
      <c r="C10" s="2">
        <v>33568</v>
      </c>
      <c r="D10" s="1" t="s">
        <v>6</v>
      </c>
      <c r="E10" s="1">
        <v>1</v>
      </c>
      <c r="F10" s="1">
        <f>MONTH(ubezpieczenia3[[#This Row],[Data_urodz]])</f>
        <v>11</v>
      </c>
    </row>
    <row r="11" spans="1:6" x14ac:dyDescent="0.25">
      <c r="A11" s="1" t="s">
        <v>24</v>
      </c>
      <c r="B11" s="1" t="s">
        <v>25</v>
      </c>
      <c r="C11" s="2">
        <v>31111</v>
      </c>
      <c r="D11" s="1" t="s">
        <v>6</v>
      </c>
      <c r="E11" s="1">
        <v>1</v>
      </c>
      <c r="F11" s="1">
        <f>MONTH(ubezpieczenia3[[#This Row],[Data_urodz]])</f>
        <v>3</v>
      </c>
    </row>
    <row r="12" spans="1:6" x14ac:dyDescent="0.25">
      <c r="A12" s="1" t="s">
        <v>26</v>
      </c>
      <c r="B12" s="1" t="s">
        <v>27</v>
      </c>
      <c r="C12" s="2">
        <v>17347</v>
      </c>
      <c r="D12" s="1" t="s">
        <v>6</v>
      </c>
      <c r="E12" s="1">
        <v>1</v>
      </c>
      <c r="F12" s="1">
        <f>MONTH(ubezpieczenia3[[#This Row],[Data_urodz]])</f>
        <v>6</v>
      </c>
    </row>
    <row r="13" spans="1:6" x14ac:dyDescent="0.25">
      <c r="A13" s="1" t="s">
        <v>28</v>
      </c>
      <c r="B13" s="1" t="s">
        <v>29</v>
      </c>
      <c r="C13" s="2">
        <v>33321</v>
      </c>
      <c r="D13" s="1" t="s">
        <v>12</v>
      </c>
      <c r="E13" s="1">
        <v>1</v>
      </c>
      <c r="F13" s="1">
        <f>MONTH(ubezpieczenia3[[#This Row],[Data_urodz]])</f>
        <v>3</v>
      </c>
    </row>
    <row r="14" spans="1:6" x14ac:dyDescent="0.25">
      <c r="A14" s="1" t="s">
        <v>30</v>
      </c>
      <c r="B14" s="1" t="s">
        <v>8</v>
      </c>
      <c r="C14" s="2">
        <v>26093</v>
      </c>
      <c r="D14" s="1" t="s">
        <v>12</v>
      </c>
      <c r="E14" s="1">
        <v>1</v>
      </c>
      <c r="F14" s="1">
        <f>MONTH(ubezpieczenia3[[#This Row],[Data_urodz]])</f>
        <v>6</v>
      </c>
    </row>
    <row r="15" spans="1:6" x14ac:dyDescent="0.25">
      <c r="A15" s="1" t="s">
        <v>31</v>
      </c>
      <c r="B15" s="1" t="s">
        <v>32</v>
      </c>
      <c r="C15" s="2">
        <v>17144</v>
      </c>
      <c r="D15" s="1" t="s">
        <v>12</v>
      </c>
      <c r="E15" s="1">
        <v>1</v>
      </c>
      <c r="F15" s="1">
        <f>MONTH(ubezpieczenia3[[#This Row],[Data_urodz]])</f>
        <v>12</v>
      </c>
    </row>
    <row r="16" spans="1:6" x14ac:dyDescent="0.25">
      <c r="A16" s="1" t="s">
        <v>33</v>
      </c>
      <c r="B16" s="1" t="s">
        <v>34</v>
      </c>
      <c r="C16" s="2">
        <v>26019</v>
      </c>
      <c r="D16" s="1" t="s">
        <v>12</v>
      </c>
      <c r="E16" s="1">
        <v>1</v>
      </c>
      <c r="F16" s="1">
        <f>MONTH(ubezpieczenia3[[#This Row],[Data_urodz]])</f>
        <v>3</v>
      </c>
    </row>
    <row r="17" spans="1:6" x14ac:dyDescent="0.25">
      <c r="A17" s="1" t="s">
        <v>35</v>
      </c>
      <c r="B17" s="1" t="s">
        <v>27</v>
      </c>
      <c r="C17" s="2">
        <v>30193</v>
      </c>
      <c r="D17" s="1" t="s">
        <v>6</v>
      </c>
      <c r="E17" s="1">
        <v>1</v>
      </c>
      <c r="F17" s="1">
        <f>MONTH(ubezpieczenia3[[#This Row],[Data_urodz]])</f>
        <v>8</v>
      </c>
    </row>
    <row r="18" spans="1:6" x14ac:dyDescent="0.25">
      <c r="A18" s="1" t="s">
        <v>36</v>
      </c>
      <c r="B18" s="1" t="s">
        <v>37</v>
      </c>
      <c r="C18" s="2">
        <v>29668</v>
      </c>
      <c r="D18" s="1" t="s">
        <v>9</v>
      </c>
      <c r="E18" s="1">
        <v>1</v>
      </c>
      <c r="F18" s="1">
        <f>MONTH(ubezpieczenia3[[#This Row],[Data_urodz]])</f>
        <v>3</v>
      </c>
    </row>
    <row r="19" spans="1:6" x14ac:dyDescent="0.25">
      <c r="A19" s="1" t="s">
        <v>38</v>
      </c>
      <c r="B19" s="1" t="s">
        <v>39</v>
      </c>
      <c r="C19" s="2">
        <v>34945</v>
      </c>
      <c r="D19" s="1" t="s">
        <v>40</v>
      </c>
      <c r="E19" s="1">
        <v>1</v>
      </c>
      <c r="F19" s="1">
        <f>MONTH(ubezpieczenia3[[#This Row],[Data_urodz]])</f>
        <v>9</v>
      </c>
    </row>
    <row r="20" spans="1:6" x14ac:dyDescent="0.25">
      <c r="A20" s="1" t="s">
        <v>41</v>
      </c>
      <c r="B20" s="1" t="s">
        <v>42</v>
      </c>
      <c r="C20" s="2">
        <v>23309</v>
      </c>
      <c r="D20" s="1" t="s">
        <v>9</v>
      </c>
      <c r="E20" s="1">
        <v>1</v>
      </c>
      <c r="F20" s="1">
        <f>MONTH(ubezpieczenia3[[#This Row],[Data_urodz]])</f>
        <v>10</v>
      </c>
    </row>
    <row r="21" spans="1:6" x14ac:dyDescent="0.25">
      <c r="A21" s="1" t="s">
        <v>43</v>
      </c>
      <c r="B21" s="1" t="s">
        <v>20</v>
      </c>
      <c r="C21" s="2">
        <v>16498</v>
      </c>
      <c r="D21" s="1" t="s">
        <v>6</v>
      </c>
      <c r="E21" s="1">
        <v>1</v>
      </c>
      <c r="F21" s="1">
        <f>MONTH(ubezpieczenia3[[#This Row],[Data_urodz]])</f>
        <v>3</v>
      </c>
    </row>
    <row r="22" spans="1:6" x14ac:dyDescent="0.25">
      <c r="A22" s="1" t="s">
        <v>44</v>
      </c>
      <c r="B22" s="1" t="s">
        <v>45</v>
      </c>
      <c r="C22" s="2">
        <v>19872</v>
      </c>
      <c r="D22" s="1" t="s">
        <v>12</v>
      </c>
      <c r="E22" s="1">
        <v>1</v>
      </c>
      <c r="F22" s="1">
        <f>MONTH(ubezpieczenia3[[#This Row],[Data_urodz]])</f>
        <v>5</v>
      </c>
    </row>
    <row r="23" spans="1:6" x14ac:dyDescent="0.25">
      <c r="A23" s="1" t="s">
        <v>46</v>
      </c>
      <c r="B23" s="1" t="s">
        <v>47</v>
      </c>
      <c r="C23" s="2">
        <v>26018</v>
      </c>
      <c r="D23" s="1" t="s">
        <v>6</v>
      </c>
      <c r="E23" s="1">
        <v>1</v>
      </c>
      <c r="F23" s="1">
        <f>MONTH(ubezpieczenia3[[#This Row],[Data_urodz]])</f>
        <v>3</v>
      </c>
    </row>
    <row r="24" spans="1:6" x14ac:dyDescent="0.25">
      <c r="A24" s="1" t="s">
        <v>48</v>
      </c>
      <c r="B24" s="1" t="s">
        <v>49</v>
      </c>
      <c r="C24" s="2">
        <v>25110</v>
      </c>
      <c r="D24" s="1" t="s">
        <v>40</v>
      </c>
      <c r="E24" s="1">
        <v>1</v>
      </c>
      <c r="F24" s="1">
        <f>MONTH(ubezpieczenia3[[#This Row],[Data_urodz]])</f>
        <v>9</v>
      </c>
    </row>
    <row r="25" spans="1:6" x14ac:dyDescent="0.25">
      <c r="A25" s="1" t="s">
        <v>50</v>
      </c>
      <c r="B25" s="1" t="s">
        <v>29</v>
      </c>
      <c r="C25" s="2">
        <v>33411</v>
      </c>
      <c r="D25" s="1" t="s">
        <v>9</v>
      </c>
      <c r="E25" s="1">
        <v>1</v>
      </c>
      <c r="F25" s="1">
        <f>MONTH(ubezpieczenia3[[#This Row],[Data_urodz]])</f>
        <v>6</v>
      </c>
    </row>
    <row r="26" spans="1:6" x14ac:dyDescent="0.25">
      <c r="A26" s="1" t="s">
        <v>51</v>
      </c>
      <c r="B26" s="1" t="s">
        <v>52</v>
      </c>
      <c r="C26" s="2">
        <v>30969</v>
      </c>
      <c r="D26" s="1" t="s">
        <v>12</v>
      </c>
      <c r="E26" s="1">
        <v>1</v>
      </c>
      <c r="F26" s="1">
        <f>MONTH(ubezpieczenia3[[#This Row],[Data_urodz]])</f>
        <v>10</v>
      </c>
    </row>
    <row r="27" spans="1:6" x14ac:dyDescent="0.25">
      <c r="A27" s="1" t="s">
        <v>53</v>
      </c>
      <c r="B27" s="1" t="s">
        <v>54</v>
      </c>
      <c r="C27" s="2">
        <v>19368</v>
      </c>
      <c r="D27" s="1" t="s">
        <v>12</v>
      </c>
      <c r="E27" s="1">
        <v>1</v>
      </c>
      <c r="F27" s="1">
        <f>MONTH(ubezpieczenia3[[#This Row],[Data_urodz]])</f>
        <v>1</v>
      </c>
    </row>
    <row r="28" spans="1:6" x14ac:dyDescent="0.25">
      <c r="A28" s="1" t="s">
        <v>55</v>
      </c>
      <c r="B28" s="1" t="s">
        <v>56</v>
      </c>
      <c r="C28" s="2">
        <v>23668</v>
      </c>
      <c r="D28" s="1" t="s">
        <v>40</v>
      </c>
      <c r="E28" s="1">
        <v>1</v>
      </c>
      <c r="F28" s="1">
        <f>MONTH(ubezpieczenia3[[#This Row],[Data_urodz]])</f>
        <v>10</v>
      </c>
    </row>
    <row r="29" spans="1:6" x14ac:dyDescent="0.25">
      <c r="A29" s="1" t="s">
        <v>57</v>
      </c>
      <c r="B29" s="1" t="s">
        <v>58</v>
      </c>
      <c r="C29" s="2">
        <v>19851</v>
      </c>
      <c r="D29" s="1" t="s">
        <v>12</v>
      </c>
      <c r="E29" s="1">
        <v>1</v>
      </c>
      <c r="F29" s="1">
        <f>MONTH(ubezpieczenia3[[#This Row],[Data_urodz]])</f>
        <v>5</v>
      </c>
    </row>
    <row r="30" spans="1:6" x14ac:dyDescent="0.25">
      <c r="A30" s="1" t="s">
        <v>59</v>
      </c>
      <c r="B30" s="1" t="s">
        <v>18</v>
      </c>
      <c r="C30" s="2">
        <v>17896</v>
      </c>
      <c r="D30" s="1" t="s">
        <v>9</v>
      </c>
      <c r="E30" s="1">
        <v>1</v>
      </c>
      <c r="F30" s="1">
        <f>MONTH(ubezpieczenia3[[#This Row],[Data_urodz]])</f>
        <v>12</v>
      </c>
    </row>
    <row r="31" spans="1:6" x14ac:dyDescent="0.25">
      <c r="A31" s="1" t="s">
        <v>60</v>
      </c>
      <c r="B31" s="1" t="s">
        <v>11</v>
      </c>
      <c r="C31" s="2">
        <v>25045</v>
      </c>
      <c r="D31" s="1" t="s">
        <v>12</v>
      </c>
      <c r="E31" s="1">
        <v>1</v>
      </c>
      <c r="F31" s="1">
        <f>MONTH(ubezpieczenia3[[#This Row],[Data_urodz]])</f>
        <v>7</v>
      </c>
    </row>
    <row r="32" spans="1:6" x14ac:dyDescent="0.25">
      <c r="A32" s="1" t="s">
        <v>61</v>
      </c>
      <c r="B32" s="1" t="s">
        <v>20</v>
      </c>
      <c r="C32" s="2">
        <v>18367</v>
      </c>
      <c r="D32" s="1" t="s">
        <v>12</v>
      </c>
      <c r="E32" s="1">
        <v>1</v>
      </c>
      <c r="F32" s="1">
        <f>MONTH(ubezpieczenia3[[#This Row],[Data_urodz]])</f>
        <v>4</v>
      </c>
    </row>
    <row r="33" spans="1:6" x14ac:dyDescent="0.25">
      <c r="A33" s="1" t="s">
        <v>62</v>
      </c>
      <c r="B33" s="1" t="s">
        <v>20</v>
      </c>
      <c r="C33" s="2">
        <v>21630</v>
      </c>
      <c r="D33" s="1" t="s">
        <v>6</v>
      </c>
      <c r="E33" s="1">
        <v>1</v>
      </c>
      <c r="F33" s="1">
        <f>MONTH(ubezpieczenia3[[#This Row],[Data_urodz]])</f>
        <v>3</v>
      </c>
    </row>
    <row r="34" spans="1:6" x14ac:dyDescent="0.25">
      <c r="A34" s="1" t="s">
        <v>63</v>
      </c>
      <c r="B34" s="1" t="s">
        <v>64</v>
      </c>
      <c r="C34" s="2">
        <v>16075</v>
      </c>
      <c r="D34" s="1" t="s">
        <v>40</v>
      </c>
      <c r="E34" s="1">
        <v>1</v>
      </c>
      <c r="F34" s="1">
        <f>MONTH(ubezpieczenia3[[#This Row],[Data_urodz]])</f>
        <v>1</v>
      </c>
    </row>
    <row r="35" spans="1:6" x14ac:dyDescent="0.25">
      <c r="A35" s="1" t="s">
        <v>65</v>
      </c>
      <c r="B35" s="1" t="s">
        <v>20</v>
      </c>
      <c r="C35" s="2">
        <v>30640</v>
      </c>
      <c r="D35" s="1" t="s">
        <v>6</v>
      </c>
      <c r="E35" s="1">
        <v>1</v>
      </c>
      <c r="F35" s="1">
        <f>MONTH(ubezpieczenia3[[#This Row],[Data_urodz]])</f>
        <v>11</v>
      </c>
    </row>
    <row r="36" spans="1:6" x14ac:dyDescent="0.25">
      <c r="A36" s="1" t="s">
        <v>66</v>
      </c>
      <c r="B36" s="1" t="s">
        <v>67</v>
      </c>
      <c r="C36" s="2">
        <v>21633</v>
      </c>
      <c r="D36" s="1" t="s">
        <v>12</v>
      </c>
      <c r="E36" s="1">
        <v>1</v>
      </c>
      <c r="F36" s="1">
        <f>MONTH(ubezpieczenia3[[#This Row],[Data_urodz]])</f>
        <v>3</v>
      </c>
    </row>
    <row r="37" spans="1:6" x14ac:dyDescent="0.25">
      <c r="A37" s="1" t="s">
        <v>68</v>
      </c>
      <c r="B37" s="1" t="s">
        <v>69</v>
      </c>
      <c r="C37" s="2">
        <v>22843</v>
      </c>
      <c r="D37" s="1" t="s">
        <v>6</v>
      </c>
      <c r="E37" s="1">
        <v>1</v>
      </c>
      <c r="F37" s="1">
        <f>MONTH(ubezpieczenia3[[#This Row],[Data_urodz]])</f>
        <v>7</v>
      </c>
    </row>
    <row r="38" spans="1:6" x14ac:dyDescent="0.25">
      <c r="A38" s="1" t="s">
        <v>70</v>
      </c>
      <c r="B38" s="1" t="s">
        <v>39</v>
      </c>
      <c r="C38" s="2">
        <v>22944</v>
      </c>
      <c r="D38" s="1" t="s">
        <v>12</v>
      </c>
      <c r="E38" s="1">
        <v>1</v>
      </c>
      <c r="F38" s="1">
        <f>MONTH(ubezpieczenia3[[#This Row],[Data_urodz]])</f>
        <v>10</v>
      </c>
    </row>
    <row r="39" spans="1:6" x14ac:dyDescent="0.25">
      <c r="A39" s="1" t="s">
        <v>71</v>
      </c>
      <c r="B39" s="1" t="s">
        <v>72</v>
      </c>
      <c r="C39" s="2">
        <v>28856</v>
      </c>
      <c r="D39" s="1" t="s">
        <v>6</v>
      </c>
      <c r="E39" s="1">
        <v>1</v>
      </c>
      <c r="F39" s="1">
        <f>MONTH(ubezpieczenia3[[#This Row],[Data_urodz]])</f>
        <v>1</v>
      </c>
    </row>
    <row r="40" spans="1:6" x14ac:dyDescent="0.25">
      <c r="A40" s="1" t="s">
        <v>73</v>
      </c>
      <c r="B40" s="1" t="s">
        <v>74</v>
      </c>
      <c r="C40" s="2">
        <v>27510</v>
      </c>
      <c r="D40" s="1" t="s">
        <v>9</v>
      </c>
      <c r="E40" s="1">
        <v>1</v>
      </c>
      <c r="F40" s="1">
        <f>MONTH(ubezpieczenia3[[#This Row],[Data_urodz]])</f>
        <v>4</v>
      </c>
    </row>
    <row r="41" spans="1:6" x14ac:dyDescent="0.25">
      <c r="A41" s="1" t="s">
        <v>75</v>
      </c>
      <c r="B41" s="1" t="s">
        <v>52</v>
      </c>
      <c r="C41" s="2">
        <v>24744</v>
      </c>
      <c r="D41" s="1" t="s">
        <v>12</v>
      </c>
      <c r="E41" s="1">
        <v>1</v>
      </c>
      <c r="F41" s="1">
        <f>MONTH(ubezpieczenia3[[#This Row],[Data_urodz]])</f>
        <v>9</v>
      </c>
    </row>
    <row r="42" spans="1:6" x14ac:dyDescent="0.25">
      <c r="A42" s="1" t="s">
        <v>76</v>
      </c>
      <c r="B42" s="1" t="s">
        <v>77</v>
      </c>
      <c r="C42" s="2">
        <v>26703</v>
      </c>
      <c r="D42" s="1" t="s">
        <v>40</v>
      </c>
      <c r="E42" s="1">
        <v>1</v>
      </c>
      <c r="F42" s="1">
        <f>MONTH(ubezpieczenia3[[#This Row],[Data_urodz]])</f>
        <v>2</v>
      </c>
    </row>
    <row r="43" spans="1:6" x14ac:dyDescent="0.25">
      <c r="A43" s="1" t="s">
        <v>78</v>
      </c>
      <c r="B43" s="1" t="s">
        <v>79</v>
      </c>
      <c r="C43" s="2">
        <v>18847</v>
      </c>
      <c r="D43" s="1" t="s">
        <v>6</v>
      </c>
      <c r="E43" s="1">
        <v>1</v>
      </c>
      <c r="F43" s="1">
        <f>MONTH(ubezpieczenia3[[#This Row],[Data_urodz]])</f>
        <v>8</v>
      </c>
    </row>
    <row r="44" spans="1:6" x14ac:dyDescent="0.25">
      <c r="A44" s="1" t="s">
        <v>80</v>
      </c>
      <c r="B44" s="1" t="s">
        <v>81</v>
      </c>
      <c r="C44" s="2">
        <v>33899</v>
      </c>
      <c r="D44" s="1" t="s">
        <v>12</v>
      </c>
      <c r="E44" s="1">
        <v>1</v>
      </c>
      <c r="F44" s="1">
        <f>MONTH(ubezpieczenia3[[#This Row],[Data_urodz]])</f>
        <v>10</v>
      </c>
    </row>
    <row r="45" spans="1:6" x14ac:dyDescent="0.25">
      <c r="A45" s="1" t="s">
        <v>82</v>
      </c>
      <c r="B45" s="1" t="s">
        <v>42</v>
      </c>
      <c r="C45" s="2">
        <v>34773</v>
      </c>
      <c r="D45" s="1" t="s">
        <v>12</v>
      </c>
      <c r="E45" s="1">
        <v>1</v>
      </c>
      <c r="F45" s="1">
        <f>MONTH(ubezpieczenia3[[#This Row],[Data_urodz]])</f>
        <v>3</v>
      </c>
    </row>
    <row r="46" spans="1:6" x14ac:dyDescent="0.25">
      <c r="A46" s="1" t="s">
        <v>83</v>
      </c>
      <c r="B46" s="1" t="s">
        <v>84</v>
      </c>
      <c r="C46" s="2">
        <v>28929</v>
      </c>
      <c r="D46" s="1" t="s">
        <v>6</v>
      </c>
      <c r="E46" s="1">
        <v>1</v>
      </c>
      <c r="F46" s="1">
        <f>MONTH(ubezpieczenia3[[#This Row],[Data_urodz]])</f>
        <v>3</v>
      </c>
    </row>
    <row r="47" spans="1:6" x14ac:dyDescent="0.25">
      <c r="A47" s="1" t="s">
        <v>85</v>
      </c>
      <c r="B47" s="1" t="s">
        <v>42</v>
      </c>
      <c r="C47" s="2">
        <v>17612</v>
      </c>
      <c r="D47" s="1" t="s">
        <v>40</v>
      </c>
      <c r="E47" s="1">
        <v>1</v>
      </c>
      <c r="F47" s="1">
        <f>MONTH(ubezpieczenia3[[#This Row],[Data_urodz]])</f>
        <v>3</v>
      </c>
    </row>
    <row r="48" spans="1:6" x14ac:dyDescent="0.25">
      <c r="A48" s="1" t="s">
        <v>86</v>
      </c>
      <c r="B48" s="1" t="s">
        <v>87</v>
      </c>
      <c r="C48" s="2">
        <v>26002</v>
      </c>
      <c r="D48" s="1" t="s">
        <v>12</v>
      </c>
      <c r="E48" s="1">
        <v>1</v>
      </c>
      <c r="F48" s="1">
        <f>MONTH(ubezpieczenia3[[#This Row],[Data_urodz]])</f>
        <v>3</v>
      </c>
    </row>
    <row r="49" spans="1:6" x14ac:dyDescent="0.25">
      <c r="A49" s="1" t="s">
        <v>88</v>
      </c>
      <c r="B49" s="1" t="s">
        <v>52</v>
      </c>
      <c r="C49" s="2">
        <v>17050</v>
      </c>
      <c r="D49" s="1" t="s">
        <v>12</v>
      </c>
      <c r="E49" s="1">
        <v>1</v>
      </c>
      <c r="F49" s="1">
        <f>MONTH(ubezpieczenia3[[#This Row],[Data_urodz]])</f>
        <v>9</v>
      </c>
    </row>
    <row r="50" spans="1:6" x14ac:dyDescent="0.25">
      <c r="A50" s="1" t="s">
        <v>89</v>
      </c>
      <c r="B50" s="1" t="s">
        <v>90</v>
      </c>
      <c r="C50" s="2">
        <v>17757</v>
      </c>
      <c r="D50" s="1" t="s">
        <v>6</v>
      </c>
      <c r="E50" s="1">
        <v>1</v>
      </c>
      <c r="F50" s="1">
        <f>MONTH(ubezpieczenia3[[#This Row],[Data_urodz]])</f>
        <v>8</v>
      </c>
    </row>
    <row r="51" spans="1:6" x14ac:dyDescent="0.25">
      <c r="A51" s="1" t="s">
        <v>91</v>
      </c>
      <c r="B51" s="1" t="s">
        <v>92</v>
      </c>
      <c r="C51" s="2">
        <v>30155</v>
      </c>
      <c r="D51" s="1" t="s">
        <v>6</v>
      </c>
      <c r="E51" s="1">
        <v>1</v>
      </c>
      <c r="F51" s="1">
        <f>MONTH(ubezpieczenia3[[#This Row],[Data_urodz]])</f>
        <v>7</v>
      </c>
    </row>
    <row r="52" spans="1:6" x14ac:dyDescent="0.25">
      <c r="A52" s="1" t="s">
        <v>93</v>
      </c>
      <c r="B52" s="1" t="s">
        <v>94</v>
      </c>
      <c r="C52" s="2">
        <v>22758</v>
      </c>
      <c r="D52" s="1" t="s">
        <v>40</v>
      </c>
      <c r="E52" s="1">
        <v>1</v>
      </c>
      <c r="F52" s="1">
        <f>MONTH(ubezpieczenia3[[#This Row],[Data_urodz]])</f>
        <v>4</v>
      </c>
    </row>
    <row r="53" spans="1:6" x14ac:dyDescent="0.25">
      <c r="A53" s="1" t="s">
        <v>95</v>
      </c>
      <c r="B53" s="1" t="s">
        <v>52</v>
      </c>
      <c r="C53" s="2">
        <v>17830</v>
      </c>
      <c r="D53" s="1" t="s">
        <v>6</v>
      </c>
      <c r="E53" s="1">
        <v>1</v>
      </c>
      <c r="F53" s="1">
        <f>MONTH(ubezpieczenia3[[#This Row],[Data_urodz]])</f>
        <v>10</v>
      </c>
    </row>
    <row r="54" spans="1:6" x14ac:dyDescent="0.25">
      <c r="A54" s="1" t="s">
        <v>96</v>
      </c>
      <c r="B54" s="1" t="s">
        <v>20</v>
      </c>
      <c r="C54" s="2">
        <v>16168</v>
      </c>
      <c r="D54" s="1" t="s">
        <v>6</v>
      </c>
      <c r="E54" s="1">
        <v>1</v>
      </c>
      <c r="F54" s="1">
        <f>MONTH(ubezpieczenia3[[#This Row],[Data_urodz]])</f>
        <v>4</v>
      </c>
    </row>
    <row r="55" spans="1:6" x14ac:dyDescent="0.25">
      <c r="A55" s="1" t="s">
        <v>97</v>
      </c>
      <c r="B55" s="1" t="s">
        <v>98</v>
      </c>
      <c r="C55" s="2">
        <v>32118</v>
      </c>
      <c r="D55" s="1" t="s">
        <v>6</v>
      </c>
      <c r="E55" s="1">
        <v>1</v>
      </c>
      <c r="F55" s="1">
        <f>MONTH(ubezpieczenia3[[#This Row],[Data_urodz]])</f>
        <v>12</v>
      </c>
    </row>
    <row r="56" spans="1:6" x14ac:dyDescent="0.25">
      <c r="A56" s="1" t="s">
        <v>99</v>
      </c>
      <c r="B56" s="1" t="s">
        <v>18</v>
      </c>
      <c r="C56" s="2">
        <v>20332</v>
      </c>
      <c r="D56" s="1" t="s">
        <v>12</v>
      </c>
      <c r="E56" s="1">
        <v>1</v>
      </c>
      <c r="F56" s="1">
        <f>MONTH(ubezpieczenia3[[#This Row],[Data_urodz]])</f>
        <v>8</v>
      </c>
    </row>
    <row r="57" spans="1:6" x14ac:dyDescent="0.25">
      <c r="A57" s="1" t="s">
        <v>100</v>
      </c>
      <c r="B57" s="1" t="s">
        <v>49</v>
      </c>
      <c r="C57" s="2">
        <v>19375</v>
      </c>
      <c r="D57" s="1" t="s">
        <v>6</v>
      </c>
      <c r="E57" s="1">
        <v>1</v>
      </c>
      <c r="F57" s="1">
        <f>MONTH(ubezpieczenia3[[#This Row],[Data_urodz]])</f>
        <v>1</v>
      </c>
    </row>
    <row r="58" spans="1:6" x14ac:dyDescent="0.25">
      <c r="A58" s="1" t="s">
        <v>101</v>
      </c>
      <c r="B58" s="1" t="s">
        <v>102</v>
      </c>
      <c r="C58" s="2">
        <v>34818</v>
      </c>
      <c r="D58" s="1" t="s">
        <v>12</v>
      </c>
      <c r="E58" s="1">
        <v>1</v>
      </c>
      <c r="F58" s="1">
        <f>MONTH(ubezpieczenia3[[#This Row],[Data_urodz]])</f>
        <v>4</v>
      </c>
    </row>
    <row r="59" spans="1:6" x14ac:dyDescent="0.25">
      <c r="A59" s="1" t="s">
        <v>103</v>
      </c>
      <c r="B59" s="1" t="s">
        <v>16</v>
      </c>
      <c r="C59" s="2">
        <v>23775</v>
      </c>
      <c r="D59" s="1" t="s">
        <v>9</v>
      </c>
      <c r="E59" s="1">
        <v>1</v>
      </c>
      <c r="F59" s="1">
        <f>MONTH(ubezpieczenia3[[#This Row],[Data_urodz]])</f>
        <v>2</v>
      </c>
    </row>
    <row r="60" spans="1:6" x14ac:dyDescent="0.25">
      <c r="A60" s="1" t="s">
        <v>104</v>
      </c>
      <c r="B60" s="1" t="s">
        <v>105</v>
      </c>
      <c r="C60" s="2">
        <v>29371</v>
      </c>
      <c r="D60" s="1" t="s">
        <v>12</v>
      </c>
      <c r="E60" s="1">
        <v>1</v>
      </c>
      <c r="F60" s="1">
        <f>MONTH(ubezpieczenia3[[#This Row],[Data_urodz]])</f>
        <v>5</v>
      </c>
    </row>
    <row r="61" spans="1:6" x14ac:dyDescent="0.25">
      <c r="A61" s="1" t="s">
        <v>106</v>
      </c>
      <c r="B61" s="1" t="s">
        <v>107</v>
      </c>
      <c r="C61" s="2">
        <v>27370</v>
      </c>
      <c r="D61" s="1" t="s">
        <v>12</v>
      </c>
      <c r="E61" s="1">
        <v>1</v>
      </c>
      <c r="F61" s="1">
        <f>MONTH(ubezpieczenia3[[#This Row],[Data_urodz]])</f>
        <v>12</v>
      </c>
    </row>
    <row r="62" spans="1:6" x14ac:dyDescent="0.25">
      <c r="A62" s="1" t="s">
        <v>108</v>
      </c>
      <c r="B62" s="1" t="s">
        <v>109</v>
      </c>
      <c r="C62" s="2">
        <v>19032</v>
      </c>
      <c r="D62" s="1" t="s">
        <v>6</v>
      </c>
      <c r="E62" s="1">
        <v>1</v>
      </c>
      <c r="F62" s="1">
        <f>MONTH(ubezpieczenia3[[#This Row],[Data_urodz]])</f>
        <v>2</v>
      </c>
    </row>
    <row r="63" spans="1:6" x14ac:dyDescent="0.25">
      <c r="A63" s="1" t="s">
        <v>110</v>
      </c>
      <c r="B63" s="1" t="s">
        <v>37</v>
      </c>
      <c r="C63" s="2">
        <v>27475</v>
      </c>
      <c r="D63" s="1" t="s">
        <v>12</v>
      </c>
      <c r="E63" s="1">
        <v>1</v>
      </c>
      <c r="F63" s="1">
        <f>MONTH(ubezpieczenia3[[#This Row],[Data_urodz]])</f>
        <v>3</v>
      </c>
    </row>
    <row r="64" spans="1:6" x14ac:dyDescent="0.25">
      <c r="A64" s="1" t="s">
        <v>111</v>
      </c>
      <c r="B64" s="1" t="s">
        <v>52</v>
      </c>
      <c r="C64" s="2">
        <v>20719</v>
      </c>
      <c r="D64" s="1" t="s">
        <v>6</v>
      </c>
      <c r="E64" s="1">
        <v>1</v>
      </c>
      <c r="F64" s="1">
        <f>MONTH(ubezpieczenia3[[#This Row],[Data_urodz]])</f>
        <v>9</v>
      </c>
    </row>
    <row r="65" spans="1:6" x14ac:dyDescent="0.25">
      <c r="A65" s="1" t="s">
        <v>112</v>
      </c>
      <c r="B65" s="1" t="s">
        <v>8</v>
      </c>
      <c r="C65" s="2">
        <v>22206</v>
      </c>
      <c r="D65" s="1" t="s">
        <v>40</v>
      </c>
      <c r="E65" s="1">
        <v>1</v>
      </c>
      <c r="F65" s="1">
        <f>MONTH(ubezpieczenia3[[#This Row],[Data_urodz]])</f>
        <v>10</v>
      </c>
    </row>
    <row r="66" spans="1:6" x14ac:dyDescent="0.25">
      <c r="A66" s="1" t="s">
        <v>113</v>
      </c>
      <c r="B66" s="1" t="s">
        <v>114</v>
      </c>
      <c r="C66" s="2">
        <v>17376</v>
      </c>
      <c r="D66" s="1" t="s">
        <v>12</v>
      </c>
      <c r="E66" s="1">
        <v>1</v>
      </c>
      <c r="F66" s="1">
        <f>MONTH(ubezpieczenia3[[#This Row],[Data_urodz]])</f>
        <v>7</v>
      </c>
    </row>
    <row r="67" spans="1:6" x14ac:dyDescent="0.25">
      <c r="A67" s="1" t="s">
        <v>115</v>
      </c>
      <c r="B67" s="1" t="s">
        <v>114</v>
      </c>
      <c r="C67" s="2">
        <v>34280</v>
      </c>
      <c r="D67" s="1" t="s">
        <v>40</v>
      </c>
      <c r="E67" s="1">
        <v>1</v>
      </c>
      <c r="F67" s="1">
        <f>MONTH(ubezpieczenia3[[#This Row],[Data_urodz]])</f>
        <v>11</v>
      </c>
    </row>
    <row r="68" spans="1:6" x14ac:dyDescent="0.25">
      <c r="A68" s="1" t="s">
        <v>116</v>
      </c>
      <c r="B68" s="1" t="s">
        <v>49</v>
      </c>
      <c r="C68" s="2">
        <v>25821</v>
      </c>
      <c r="D68" s="1" t="s">
        <v>40</v>
      </c>
      <c r="E68" s="1">
        <v>1</v>
      </c>
      <c r="F68" s="1">
        <f>MONTH(ubezpieczenia3[[#This Row],[Data_urodz]])</f>
        <v>9</v>
      </c>
    </row>
    <row r="69" spans="1:6" x14ac:dyDescent="0.25">
      <c r="A69" s="1" t="s">
        <v>117</v>
      </c>
      <c r="B69" s="1" t="s">
        <v>47</v>
      </c>
      <c r="C69" s="2">
        <v>20242</v>
      </c>
      <c r="D69" s="1" t="s">
        <v>40</v>
      </c>
      <c r="E69" s="1">
        <v>1</v>
      </c>
      <c r="F69" s="1">
        <f>MONTH(ubezpieczenia3[[#This Row],[Data_urodz]])</f>
        <v>6</v>
      </c>
    </row>
    <row r="70" spans="1:6" x14ac:dyDescent="0.25">
      <c r="A70" s="1" t="s">
        <v>118</v>
      </c>
      <c r="B70" s="1" t="s">
        <v>20</v>
      </c>
      <c r="C70" s="2">
        <v>25415</v>
      </c>
      <c r="D70" s="1" t="s">
        <v>12</v>
      </c>
      <c r="E70" s="1">
        <v>1</v>
      </c>
      <c r="F70" s="1">
        <f>MONTH(ubezpieczenia3[[#This Row],[Data_urodz]])</f>
        <v>7</v>
      </c>
    </row>
    <row r="71" spans="1:6" x14ac:dyDescent="0.25">
      <c r="A71" s="1" t="s">
        <v>119</v>
      </c>
      <c r="B71" s="1" t="s">
        <v>47</v>
      </c>
      <c r="C71" s="2">
        <v>19048</v>
      </c>
      <c r="D71" s="1" t="s">
        <v>9</v>
      </c>
      <c r="E71" s="1">
        <v>1</v>
      </c>
      <c r="F71" s="1">
        <f>MONTH(ubezpieczenia3[[#This Row],[Data_urodz]])</f>
        <v>2</v>
      </c>
    </row>
    <row r="72" spans="1:6" x14ac:dyDescent="0.25">
      <c r="A72" s="1" t="s">
        <v>120</v>
      </c>
      <c r="B72" s="1" t="s">
        <v>121</v>
      </c>
      <c r="C72" s="2">
        <v>18811</v>
      </c>
      <c r="D72" s="1" t="s">
        <v>12</v>
      </c>
      <c r="E72" s="1">
        <v>1</v>
      </c>
      <c r="F72" s="1">
        <f>MONTH(ubezpieczenia3[[#This Row],[Data_urodz]])</f>
        <v>7</v>
      </c>
    </row>
    <row r="73" spans="1:6" x14ac:dyDescent="0.25">
      <c r="A73" s="1" t="s">
        <v>122</v>
      </c>
      <c r="B73" s="1" t="s">
        <v>123</v>
      </c>
      <c r="C73" s="2">
        <v>17072</v>
      </c>
      <c r="D73" s="1" t="s">
        <v>40</v>
      </c>
      <c r="E73" s="1">
        <v>1</v>
      </c>
      <c r="F73" s="1">
        <f>MONTH(ubezpieczenia3[[#This Row],[Data_urodz]])</f>
        <v>9</v>
      </c>
    </row>
    <row r="74" spans="1:6" x14ac:dyDescent="0.25">
      <c r="A74" s="1" t="s">
        <v>124</v>
      </c>
      <c r="B74" s="1" t="s">
        <v>121</v>
      </c>
      <c r="C74" s="2">
        <v>33277</v>
      </c>
      <c r="D74" s="1" t="s">
        <v>6</v>
      </c>
      <c r="E74" s="1">
        <v>1</v>
      </c>
      <c r="F74" s="1">
        <f>MONTH(ubezpieczenia3[[#This Row],[Data_urodz]])</f>
        <v>2</v>
      </c>
    </row>
    <row r="75" spans="1:6" x14ac:dyDescent="0.25">
      <c r="A75" s="1" t="s">
        <v>125</v>
      </c>
      <c r="B75" s="1" t="s">
        <v>79</v>
      </c>
      <c r="C75" s="2">
        <v>16987</v>
      </c>
      <c r="D75" s="1" t="s">
        <v>6</v>
      </c>
      <c r="E75" s="1">
        <v>1</v>
      </c>
      <c r="F75" s="1">
        <f>MONTH(ubezpieczenia3[[#This Row],[Data_urodz]])</f>
        <v>7</v>
      </c>
    </row>
    <row r="76" spans="1:6" x14ac:dyDescent="0.25">
      <c r="A76" s="1" t="s">
        <v>126</v>
      </c>
      <c r="B76" s="1" t="s">
        <v>127</v>
      </c>
      <c r="C76" s="2">
        <v>33408</v>
      </c>
      <c r="D76" s="1" t="s">
        <v>40</v>
      </c>
      <c r="E76" s="1">
        <v>1</v>
      </c>
      <c r="F76" s="1">
        <f>MONTH(ubezpieczenia3[[#This Row],[Data_urodz]])</f>
        <v>6</v>
      </c>
    </row>
    <row r="77" spans="1:6" x14ac:dyDescent="0.25">
      <c r="A77" s="1" t="s">
        <v>110</v>
      </c>
      <c r="B77" s="1" t="s">
        <v>79</v>
      </c>
      <c r="C77" s="2">
        <v>25070</v>
      </c>
      <c r="D77" s="1" t="s">
        <v>6</v>
      </c>
      <c r="E77" s="1">
        <v>1</v>
      </c>
      <c r="F77" s="1">
        <f>MONTH(ubezpieczenia3[[#This Row],[Data_urodz]])</f>
        <v>8</v>
      </c>
    </row>
    <row r="78" spans="1:6" x14ac:dyDescent="0.25">
      <c r="A78" s="1" t="s">
        <v>128</v>
      </c>
      <c r="B78" s="1" t="s">
        <v>129</v>
      </c>
      <c r="C78" s="2">
        <v>34100</v>
      </c>
      <c r="D78" s="1" t="s">
        <v>40</v>
      </c>
      <c r="E78" s="1">
        <v>1</v>
      </c>
      <c r="F78" s="1">
        <f>MONTH(ubezpieczenia3[[#This Row],[Data_urodz]])</f>
        <v>5</v>
      </c>
    </row>
    <row r="79" spans="1:6" x14ac:dyDescent="0.25">
      <c r="A79" s="1" t="s">
        <v>83</v>
      </c>
      <c r="B79" s="1" t="s">
        <v>52</v>
      </c>
      <c r="C79" s="2">
        <v>19522</v>
      </c>
      <c r="D79" s="1" t="s">
        <v>9</v>
      </c>
      <c r="E79" s="1">
        <v>1</v>
      </c>
      <c r="F79" s="1">
        <f>MONTH(ubezpieczenia3[[#This Row],[Data_urodz]])</f>
        <v>6</v>
      </c>
    </row>
    <row r="80" spans="1:6" x14ac:dyDescent="0.25">
      <c r="A80" s="1" t="s">
        <v>130</v>
      </c>
      <c r="B80" s="1" t="s">
        <v>131</v>
      </c>
      <c r="C80" s="2">
        <v>27284</v>
      </c>
      <c r="D80" s="1" t="s">
        <v>9</v>
      </c>
      <c r="E80" s="1">
        <v>1</v>
      </c>
      <c r="F80" s="1">
        <f>MONTH(ubezpieczenia3[[#This Row],[Data_urodz]])</f>
        <v>9</v>
      </c>
    </row>
    <row r="81" spans="1:6" x14ac:dyDescent="0.25">
      <c r="A81" s="1" t="s">
        <v>132</v>
      </c>
      <c r="B81" s="1" t="s">
        <v>8</v>
      </c>
      <c r="C81" s="2">
        <v>27347</v>
      </c>
      <c r="D81" s="1" t="s">
        <v>12</v>
      </c>
      <c r="E81" s="1">
        <v>1</v>
      </c>
      <c r="F81" s="1">
        <f>MONTH(ubezpieczenia3[[#This Row],[Data_urodz]])</f>
        <v>11</v>
      </c>
    </row>
    <row r="82" spans="1:6" x14ac:dyDescent="0.25">
      <c r="A82" s="1" t="s">
        <v>133</v>
      </c>
      <c r="B82" s="1" t="s">
        <v>134</v>
      </c>
      <c r="C82" s="2">
        <v>20618</v>
      </c>
      <c r="D82" s="1" t="s">
        <v>12</v>
      </c>
      <c r="E82" s="1">
        <v>1</v>
      </c>
      <c r="F82" s="1">
        <f>MONTH(ubezpieczenia3[[#This Row],[Data_urodz]])</f>
        <v>6</v>
      </c>
    </row>
    <row r="83" spans="1:6" x14ac:dyDescent="0.25">
      <c r="A83" s="1" t="s">
        <v>135</v>
      </c>
      <c r="B83" s="1" t="s">
        <v>54</v>
      </c>
      <c r="C83" s="2">
        <v>19256</v>
      </c>
      <c r="D83" s="1" t="s">
        <v>12</v>
      </c>
      <c r="E83" s="1">
        <v>1</v>
      </c>
      <c r="F83" s="1">
        <f>MONTH(ubezpieczenia3[[#This Row],[Data_urodz]])</f>
        <v>9</v>
      </c>
    </row>
    <row r="84" spans="1:6" x14ac:dyDescent="0.25">
      <c r="A84" s="1" t="s">
        <v>136</v>
      </c>
      <c r="B84" s="1" t="s">
        <v>137</v>
      </c>
      <c r="C84" s="2">
        <v>21898</v>
      </c>
      <c r="D84" s="1" t="s">
        <v>12</v>
      </c>
      <c r="E84" s="1">
        <v>1</v>
      </c>
      <c r="F84" s="1">
        <f>MONTH(ubezpieczenia3[[#This Row],[Data_urodz]])</f>
        <v>12</v>
      </c>
    </row>
    <row r="85" spans="1:6" x14ac:dyDescent="0.25">
      <c r="A85" s="1" t="s">
        <v>138</v>
      </c>
      <c r="B85" s="1" t="s">
        <v>139</v>
      </c>
      <c r="C85" s="2">
        <v>16873</v>
      </c>
      <c r="D85" s="1" t="s">
        <v>12</v>
      </c>
      <c r="E85" s="1">
        <v>1</v>
      </c>
      <c r="F85" s="1">
        <f>MONTH(ubezpieczenia3[[#This Row],[Data_urodz]])</f>
        <v>3</v>
      </c>
    </row>
    <row r="86" spans="1:6" x14ac:dyDescent="0.25">
      <c r="A86" s="1" t="s">
        <v>140</v>
      </c>
      <c r="B86" s="1" t="s">
        <v>141</v>
      </c>
      <c r="C86" s="2">
        <v>34893</v>
      </c>
      <c r="D86" s="1" t="s">
        <v>6</v>
      </c>
      <c r="E86" s="1">
        <v>1</v>
      </c>
      <c r="F86" s="1">
        <f>MONTH(ubezpieczenia3[[#This Row],[Data_urodz]])</f>
        <v>7</v>
      </c>
    </row>
    <row r="87" spans="1:6" x14ac:dyDescent="0.25">
      <c r="A87" s="1" t="s">
        <v>142</v>
      </c>
      <c r="B87" s="1" t="s">
        <v>143</v>
      </c>
      <c r="C87" s="2">
        <v>16028</v>
      </c>
      <c r="D87" s="1" t="s">
        <v>12</v>
      </c>
      <c r="E87" s="1">
        <v>1</v>
      </c>
      <c r="F87" s="1">
        <f>MONTH(ubezpieczenia3[[#This Row],[Data_urodz]])</f>
        <v>11</v>
      </c>
    </row>
    <row r="88" spans="1:6" x14ac:dyDescent="0.25">
      <c r="A88" s="1" t="s">
        <v>144</v>
      </c>
      <c r="B88" s="1" t="s">
        <v>54</v>
      </c>
      <c r="C88" s="2">
        <v>33446</v>
      </c>
      <c r="D88" s="1" t="s">
        <v>6</v>
      </c>
      <c r="E88" s="1">
        <v>1</v>
      </c>
      <c r="F88" s="1">
        <f>MONTH(ubezpieczenia3[[#This Row],[Data_urodz]])</f>
        <v>7</v>
      </c>
    </row>
    <row r="89" spans="1:6" x14ac:dyDescent="0.25">
      <c r="A89" s="1" t="s">
        <v>145</v>
      </c>
      <c r="B89" s="1" t="s">
        <v>146</v>
      </c>
      <c r="C89" s="2">
        <v>18892</v>
      </c>
      <c r="D89" s="1" t="s">
        <v>6</v>
      </c>
      <c r="E89" s="1">
        <v>1</v>
      </c>
      <c r="F89" s="1">
        <f>MONTH(ubezpieczenia3[[#This Row],[Data_urodz]])</f>
        <v>9</v>
      </c>
    </row>
    <row r="90" spans="1:6" x14ac:dyDescent="0.25">
      <c r="A90" s="1" t="s">
        <v>147</v>
      </c>
      <c r="B90" s="1" t="s">
        <v>102</v>
      </c>
      <c r="C90" s="2">
        <v>32219</v>
      </c>
      <c r="D90" s="1" t="s">
        <v>12</v>
      </c>
      <c r="E90" s="1">
        <v>1</v>
      </c>
      <c r="F90" s="1">
        <f>MONTH(ubezpieczenia3[[#This Row],[Data_urodz]])</f>
        <v>3</v>
      </c>
    </row>
    <row r="91" spans="1:6" x14ac:dyDescent="0.25">
      <c r="A91" s="1" t="s">
        <v>148</v>
      </c>
      <c r="B91" s="1" t="s">
        <v>149</v>
      </c>
      <c r="C91" s="2">
        <v>31771</v>
      </c>
      <c r="D91" s="1" t="s">
        <v>9</v>
      </c>
      <c r="E91" s="1">
        <v>1</v>
      </c>
      <c r="F91" s="1">
        <f>MONTH(ubezpieczenia3[[#This Row],[Data_urodz]])</f>
        <v>12</v>
      </c>
    </row>
    <row r="92" spans="1:6" x14ac:dyDescent="0.25">
      <c r="A92" s="1" t="s">
        <v>51</v>
      </c>
      <c r="B92" s="1" t="s">
        <v>150</v>
      </c>
      <c r="C92" s="2">
        <v>30633</v>
      </c>
      <c r="D92" s="1" t="s">
        <v>40</v>
      </c>
      <c r="E92" s="1">
        <v>1</v>
      </c>
      <c r="F92" s="1">
        <f>MONTH(ubezpieczenia3[[#This Row],[Data_urodz]])</f>
        <v>11</v>
      </c>
    </row>
    <row r="93" spans="1:6" x14ac:dyDescent="0.25">
      <c r="A93" s="1" t="s">
        <v>151</v>
      </c>
      <c r="B93" s="1" t="s">
        <v>152</v>
      </c>
      <c r="C93" s="2">
        <v>34177</v>
      </c>
      <c r="D93" s="1" t="s">
        <v>40</v>
      </c>
      <c r="E93" s="1">
        <v>1</v>
      </c>
      <c r="F93" s="1">
        <f>MONTH(ubezpieczenia3[[#This Row],[Data_urodz]])</f>
        <v>7</v>
      </c>
    </row>
    <row r="94" spans="1:6" x14ac:dyDescent="0.25">
      <c r="A94" s="1" t="s">
        <v>153</v>
      </c>
      <c r="B94" s="1" t="s">
        <v>137</v>
      </c>
      <c r="C94" s="2">
        <v>33281</v>
      </c>
      <c r="D94" s="1" t="s">
        <v>12</v>
      </c>
      <c r="E94" s="1">
        <v>1</v>
      </c>
      <c r="F94" s="1">
        <f>MONTH(ubezpieczenia3[[#This Row],[Data_urodz]])</f>
        <v>2</v>
      </c>
    </row>
    <row r="95" spans="1:6" x14ac:dyDescent="0.25">
      <c r="A95" s="1" t="s">
        <v>75</v>
      </c>
      <c r="B95" s="1" t="s">
        <v>154</v>
      </c>
      <c r="C95" s="2">
        <v>21897</v>
      </c>
      <c r="D95" s="1" t="s">
        <v>12</v>
      </c>
      <c r="E95" s="1">
        <v>1</v>
      </c>
      <c r="F95" s="1">
        <f>MONTH(ubezpieczenia3[[#This Row],[Data_urodz]])</f>
        <v>12</v>
      </c>
    </row>
    <row r="96" spans="1:6" x14ac:dyDescent="0.25">
      <c r="A96" s="1" t="s">
        <v>155</v>
      </c>
      <c r="B96" s="1" t="s">
        <v>37</v>
      </c>
      <c r="C96" s="2">
        <v>18604</v>
      </c>
      <c r="D96" s="1" t="s">
        <v>40</v>
      </c>
      <c r="E96" s="1">
        <v>1</v>
      </c>
      <c r="F96" s="1">
        <f>MONTH(ubezpieczenia3[[#This Row],[Data_urodz]])</f>
        <v>12</v>
      </c>
    </row>
    <row r="97" spans="1:6" x14ac:dyDescent="0.25">
      <c r="A97" s="1" t="s">
        <v>156</v>
      </c>
      <c r="B97" s="1" t="s">
        <v>157</v>
      </c>
      <c r="C97" s="2">
        <v>18910</v>
      </c>
      <c r="D97" s="1" t="s">
        <v>12</v>
      </c>
      <c r="E97" s="1">
        <v>1</v>
      </c>
      <c r="F97" s="1">
        <f>MONTH(ubezpieczenia3[[#This Row],[Data_urodz]])</f>
        <v>10</v>
      </c>
    </row>
    <row r="98" spans="1:6" x14ac:dyDescent="0.25">
      <c r="A98" s="1" t="s">
        <v>158</v>
      </c>
      <c r="B98" s="1" t="s">
        <v>47</v>
      </c>
      <c r="C98" s="2">
        <v>17056</v>
      </c>
      <c r="D98" s="1" t="s">
        <v>9</v>
      </c>
      <c r="E98" s="1">
        <v>1</v>
      </c>
      <c r="F98" s="1">
        <f>MONTH(ubezpieczenia3[[#This Row],[Data_urodz]])</f>
        <v>9</v>
      </c>
    </row>
    <row r="99" spans="1:6" x14ac:dyDescent="0.25">
      <c r="A99" s="1" t="s">
        <v>159</v>
      </c>
      <c r="B99" s="1" t="s">
        <v>160</v>
      </c>
      <c r="C99" s="2">
        <v>22619</v>
      </c>
      <c r="D99" s="1" t="s">
        <v>9</v>
      </c>
      <c r="E99" s="1">
        <v>1</v>
      </c>
      <c r="F99" s="1">
        <f>MONTH(ubezpieczenia3[[#This Row],[Data_urodz]])</f>
        <v>12</v>
      </c>
    </row>
    <row r="100" spans="1:6" x14ac:dyDescent="0.25">
      <c r="A100" s="1" t="s">
        <v>161</v>
      </c>
      <c r="B100" s="1" t="s">
        <v>37</v>
      </c>
      <c r="C100" s="2">
        <v>19740</v>
      </c>
      <c r="D100" s="1" t="s">
        <v>12</v>
      </c>
      <c r="E100" s="1">
        <v>1</v>
      </c>
      <c r="F100" s="1">
        <f>MONTH(ubezpieczenia3[[#This Row],[Data_urodz]])</f>
        <v>1</v>
      </c>
    </row>
    <row r="101" spans="1:6" x14ac:dyDescent="0.25">
      <c r="A101" s="1" t="s">
        <v>162</v>
      </c>
      <c r="B101" s="1" t="s">
        <v>131</v>
      </c>
      <c r="C101" s="2">
        <v>24222</v>
      </c>
      <c r="D101" s="1" t="s">
        <v>6</v>
      </c>
      <c r="E101" s="1">
        <v>1</v>
      </c>
      <c r="F101" s="1">
        <f>MONTH(ubezpieczenia3[[#This Row],[Data_urodz]])</f>
        <v>4</v>
      </c>
    </row>
    <row r="102" spans="1:6" x14ac:dyDescent="0.25">
      <c r="A102" s="1" t="s">
        <v>163</v>
      </c>
      <c r="B102" s="1" t="s">
        <v>37</v>
      </c>
      <c r="C102" s="2">
        <v>17196</v>
      </c>
      <c r="D102" s="1" t="s">
        <v>40</v>
      </c>
      <c r="E102" s="1">
        <v>1</v>
      </c>
      <c r="F102" s="1">
        <f>MONTH(ubezpieczenia3[[#This Row],[Data_urodz]])</f>
        <v>1</v>
      </c>
    </row>
    <row r="103" spans="1:6" x14ac:dyDescent="0.25">
      <c r="A103" s="1" t="s">
        <v>164</v>
      </c>
      <c r="B103" s="1" t="s">
        <v>52</v>
      </c>
      <c r="C103" s="2">
        <v>32013</v>
      </c>
      <c r="D103" s="1" t="s">
        <v>12</v>
      </c>
      <c r="E103" s="1">
        <v>1</v>
      </c>
      <c r="F103" s="1">
        <f>MONTH(ubezpieczenia3[[#This Row],[Data_urodz]])</f>
        <v>8</v>
      </c>
    </row>
    <row r="104" spans="1:6" x14ac:dyDescent="0.25">
      <c r="A104" s="1" t="s">
        <v>163</v>
      </c>
      <c r="B104" s="1" t="s">
        <v>39</v>
      </c>
      <c r="C104" s="2">
        <v>23679</v>
      </c>
      <c r="D104" s="1" t="s">
        <v>12</v>
      </c>
      <c r="E104" s="1">
        <v>1</v>
      </c>
      <c r="F104" s="1">
        <f>MONTH(ubezpieczenia3[[#This Row],[Data_urodz]])</f>
        <v>10</v>
      </c>
    </row>
    <row r="105" spans="1:6" x14ac:dyDescent="0.25">
      <c r="A105" s="1" t="s">
        <v>75</v>
      </c>
      <c r="B105" s="1" t="s">
        <v>165</v>
      </c>
      <c r="C105" s="2">
        <v>26239</v>
      </c>
      <c r="D105" s="1" t="s">
        <v>12</v>
      </c>
      <c r="E105" s="1">
        <v>1</v>
      </c>
      <c r="F105" s="1">
        <f>MONTH(ubezpieczenia3[[#This Row],[Data_urodz]])</f>
        <v>11</v>
      </c>
    </row>
    <row r="106" spans="1:6" x14ac:dyDescent="0.25">
      <c r="A106" s="1" t="s">
        <v>166</v>
      </c>
      <c r="B106" s="1" t="s">
        <v>167</v>
      </c>
      <c r="C106" s="2">
        <v>30774</v>
      </c>
      <c r="D106" s="1" t="s">
        <v>6</v>
      </c>
      <c r="E106" s="1">
        <v>1</v>
      </c>
      <c r="F106" s="1">
        <f>MONTH(ubezpieczenia3[[#This Row],[Data_urodz]])</f>
        <v>4</v>
      </c>
    </row>
    <row r="107" spans="1:6" x14ac:dyDescent="0.25">
      <c r="A107" s="1" t="s">
        <v>168</v>
      </c>
      <c r="B107" s="1" t="s">
        <v>169</v>
      </c>
      <c r="C107" s="2">
        <v>25818</v>
      </c>
      <c r="D107" s="1" t="s">
        <v>6</v>
      </c>
      <c r="E107" s="1">
        <v>1</v>
      </c>
      <c r="F107" s="1">
        <f>MONTH(ubezpieczenia3[[#This Row],[Data_urodz]])</f>
        <v>9</v>
      </c>
    </row>
    <row r="108" spans="1:6" x14ac:dyDescent="0.25">
      <c r="A108" s="1" t="s">
        <v>170</v>
      </c>
      <c r="B108" s="1" t="s">
        <v>171</v>
      </c>
      <c r="C108" s="2">
        <v>16529</v>
      </c>
      <c r="D108" s="1" t="s">
        <v>40</v>
      </c>
      <c r="E108" s="1">
        <v>1</v>
      </c>
      <c r="F108" s="1">
        <f>MONTH(ubezpieczenia3[[#This Row],[Data_urodz]])</f>
        <v>4</v>
      </c>
    </row>
    <row r="109" spans="1:6" x14ac:dyDescent="0.25">
      <c r="A109" s="1" t="s">
        <v>172</v>
      </c>
      <c r="B109" s="1" t="s">
        <v>5</v>
      </c>
      <c r="C109" s="2">
        <v>30530</v>
      </c>
      <c r="D109" s="1" t="s">
        <v>40</v>
      </c>
      <c r="E109" s="1">
        <v>1</v>
      </c>
      <c r="F109" s="1">
        <f>MONTH(ubezpieczenia3[[#This Row],[Data_urodz]])</f>
        <v>8</v>
      </c>
    </row>
    <row r="110" spans="1:6" x14ac:dyDescent="0.25">
      <c r="A110" s="1" t="s">
        <v>173</v>
      </c>
      <c r="B110" s="1" t="s">
        <v>77</v>
      </c>
      <c r="C110" s="2">
        <v>31601</v>
      </c>
      <c r="D110" s="1" t="s">
        <v>12</v>
      </c>
      <c r="E110" s="1">
        <v>1</v>
      </c>
      <c r="F110" s="1">
        <f>MONTH(ubezpieczenia3[[#This Row],[Data_urodz]])</f>
        <v>7</v>
      </c>
    </row>
    <row r="111" spans="1:6" x14ac:dyDescent="0.25">
      <c r="A111" s="1" t="s">
        <v>174</v>
      </c>
      <c r="B111" s="1" t="s">
        <v>157</v>
      </c>
      <c r="C111" s="2">
        <v>28427</v>
      </c>
      <c r="D111" s="1" t="s">
        <v>12</v>
      </c>
      <c r="E111" s="1">
        <v>1</v>
      </c>
      <c r="F111" s="1">
        <f>MONTH(ubezpieczenia3[[#This Row],[Data_urodz]])</f>
        <v>10</v>
      </c>
    </row>
    <row r="112" spans="1:6" x14ac:dyDescent="0.25">
      <c r="A112" s="1" t="s">
        <v>175</v>
      </c>
      <c r="B112" s="1" t="s">
        <v>176</v>
      </c>
      <c r="C112" s="2">
        <v>23139</v>
      </c>
      <c r="D112" s="1" t="s">
        <v>12</v>
      </c>
      <c r="E112" s="1">
        <v>1</v>
      </c>
      <c r="F112" s="1">
        <f>MONTH(ubezpieczenia3[[#This Row],[Data_urodz]])</f>
        <v>5</v>
      </c>
    </row>
    <row r="113" spans="1:6" x14ac:dyDescent="0.25">
      <c r="A113" s="1" t="s">
        <v>174</v>
      </c>
      <c r="B113" s="1" t="s">
        <v>177</v>
      </c>
      <c r="C113" s="2">
        <v>29861</v>
      </c>
      <c r="D113" s="1" t="s">
        <v>12</v>
      </c>
      <c r="E113" s="1">
        <v>1</v>
      </c>
      <c r="F113" s="1">
        <f>MONTH(ubezpieczenia3[[#This Row],[Data_urodz]])</f>
        <v>10</v>
      </c>
    </row>
    <row r="114" spans="1:6" x14ac:dyDescent="0.25">
      <c r="A114" s="1" t="s">
        <v>178</v>
      </c>
      <c r="B114" s="1" t="s">
        <v>179</v>
      </c>
      <c r="C114" s="2">
        <v>32545</v>
      </c>
      <c r="D114" s="1" t="s">
        <v>40</v>
      </c>
      <c r="E114" s="1">
        <v>1</v>
      </c>
      <c r="F114" s="1">
        <f>MONTH(ubezpieczenia3[[#This Row],[Data_urodz]])</f>
        <v>2</v>
      </c>
    </row>
    <row r="115" spans="1:6" x14ac:dyDescent="0.25">
      <c r="A115" s="1" t="s">
        <v>180</v>
      </c>
      <c r="B115" s="1" t="s">
        <v>94</v>
      </c>
      <c r="C115" s="2">
        <v>29361</v>
      </c>
      <c r="D115" s="1" t="s">
        <v>12</v>
      </c>
      <c r="E115" s="1">
        <v>1</v>
      </c>
      <c r="F115" s="1">
        <f>MONTH(ubezpieczenia3[[#This Row],[Data_urodz]])</f>
        <v>5</v>
      </c>
    </row>
    <row r="116" spans="1:6" x14ac:dyDescent="0.25">
      <c r="A116" s="1" t="s">
        <v>181</v>
      </c>
      <c r="B116" s="1" t="s">
        <v>49</v>
      </c>
      <c r="C116" s="2">
        <v>17772</v>
      </c>
      <c r="D116" s="1" t="s">
        <v>40</v>
      </c>
      <c r="E116" s="1">
        <v>1</v>
      </c>
      <c r="F116" s="1">
        <f>MONTH(ubezpieczenia3[[#This Row],[Data_urodz]])</f>
        <v>8</v>
      </c>
    </row>
    <row r="117" spans="1:6" x14ac:dyDescent="0.25">
      <c r="A117" s="1" t="s">
        <v>182</v>
      </c>
      <c r="B117" s="1" t="s">
        <v>183</v>
      </c>
      <c r="C117" s="2">
        <v>28580</v>
      </c>
      <c r="D117" s="1" t="s">
        <v>6</v>
      </c>
      <c r="E117" s="1">
        <v>1</v>
      </c>
      <c r="F117" s="1">
        <f>MONTH(ubezpieczenia3[[#This Row],[Data_urodz]])</f>
        <v>3</v>
      </c>
    </row>
    <row r="118" spans="1:6" x14ac:dyDescent="0.25">
      <c r="A118" s="1" t="s">
        <v>184</v>
      </c>
      <c r="B118" s="1" t="s">
        <v>185</v>
      </c>
      <c r="C118" s="2">
        <v>21154</v>
      </c>
      <c r="D118" s="1" t="s">
        <v>40</v>
      </c>
      <c r="E118" s="1">
        <v>1</v>
      </c>
      <c r="F118" s="1">
        <f>MONTH(ubezpieczenia3[[#This Row],[Data_urodz]])</f>
        <v>11</v>
      </c>
    </row>
    <row r="119" spans="1:6" x14ac:dyDescent="0.25">
      <c r="A119" s="1" t="s">
        <v>186</v>
      </c>
      <c r="B119" s="1" t="s">
        <v>54</v>
      </c>
      <c r="C119" s="2">
        <v>18183</v>
      </c>
      <c r="D119" s="1" t="s">
        <v>12</v>
      </c>
      <c r="E119" s="1">
        <v>1</v>
      </c>
      <c r="F119" s="1">
        <f>MONTH(ubezpieczenia3[[#This Row],[Data_urodz]])</f>
        <v>10</v>
      </c>
    </row>
    <row r="120" spans="1:6" x14ac:dyDescent="0.25">
      <c r="A120" s="1" t="s">
        <v>187</v>
      </c>
      <c r="B120" s="1" t="s">
        <v>188</v>
      </c>
      <c r="C120" s="2">
        <v>20630</v>
      </c>
      <c r="D120" s="1" t="s">
        <v>6</v>
      </c>
      <c r="E120" s="1">
        <v>1</v>
      </c>
      <c r="F120" s="1">
        <f>MONTH(ubezpieczenia3[[#This Row],[Data_urodz]])</f>
        <v>6</v>
      </c>
    </row>
    <row r="121" spans="1:6" x14ac:dyDescent="0.25">
      <c r="A121" s="1" t="s">
        <v>189</v>
      </c>
      <c r="B121" s="1" t="s">
        <v>49</v>
      </c>
      <c r="C121" s="2">
        <v>34364</v>
      </c>
      <c r="D121" s="1" t="s">
        <v>12</v>
      </c>
      <c r="E121" s="1">
        <v>1</v>
      </c>
      <c r="F121" s="1">
        <f>MONTH(ubezpieczenia3[[#This Row],[Data_urodz]])</f>
        <v>1</v>
      </c>
    </row>
    <row r="122" spans="1:6" x14ac:dyDescent="0.25">
      <c r="A122" s="1" t="s">
        <v>190</v>
      </c>
      <c r="B122" s="1" t="s">
        <v>20</v>
      </c>
      <c r="C122" s="2">
        <v>25582</v>
      </c>
      <c r="D122" s="1" t="s">
        <v>6</v>
      </c>
      <c r="E122" s="1">
        <v>1</v>
      </c>
      <c r="F122" s="1">
        <f>MONTH(ubezpieczenia3[[#This Row],[Data_urodz]])</f>
        <v>1</v>
      </c>
    </row>
    <row r="123" spans="1:6" x14ac:dyDescent="0.25">
      <c r="A123" s="1" t="s">
        <v>191</v>
      </c>
      <c r="B123" s="1" t="s">
        <v>192</v>
      </c>
      <c r="C123" s="2">
        <v>29350</v>
      </c>
      <c r="D123" s="1" t="s">
        <v>12</v>
      </c>
      <c r="E123" s="1">
        <v>1</v>
      </c>
      <c r="F123" s="1">
        <f>MONTH(ubezpieczenia3[[#This Row],[Data_urodz]])</f>
        <v>5</v>
      </c>
    </row>
    <row r="124" spans="1:6" x14ac:dyDescent="0.25">
      <c r="A124" s="1" t="s">
        <v>193</v>
      </c>
      <c r="B124" s="1" t="s">
        <v>194</v>
      </c>
      <c r="C124" s="2">
        <v>21704</v>
      </c>
      <c r="D124" s="1" t="s">
        <v>6</v>
      </c>
      <c r="E124" s="1">
        <v>1</v>
      </c>
      <c r="F124" s="1">
        <f>MONTH(ubezpieczenia3[[#This Row],[Data_urodz]])</f>
        <v>6</v>
      </c>
    </row>
    <row r="125" spans="1:6" x14ac:dyDescent="0.25">
      <c r="A125" s="1" t="s">
        <v>195</v>
      </c>
      <c r="B125" s="1" t="s">
        <v>192</v>
      </c>
      <c r="C125" s="2">
        <v>20436</v>
      </c>
      <c r="D125" s="1" t="s">
        <v>12</v>
      </c>
      <c r="E125" s="1">
        <v>1</v>
      </c>
      <c r="F125" s="1">
        <f>MONTH(ubezpieczenia3[[#This Row],[Data_urodz]])</f>
        <v>12</v>
      </c>
    </row>
    <row r="126" spans="1:6" x14ac:dyDescent="0.25">
      <c r="A126" s="1" t="s">
        <v>196</v>
      </c>
      <c r="B126" s="1" t="s">
        <v>139</v>
      </c>
      <c r="C126" s="2">
        <v>24475</v>
      </c>
      <c r="D126" s="1" t="s">
        <v>12</v>
      </c>
      <c r="E126" s="1">
        <v>1</v>
      </c>
      <c r="F126" s="1">
        <f>MONTH(ubezpieczenia3[[#This Row],[Data_urodz]])</f>
        <v>1</v>
      </c>
    </row>
    <row r="127" spans="1:6" x14ac:dyDescent="0.25">
      <c r="A127" s="1" t="s">
        <v>197</v>
      </c>
      <c r="B127" s="1" t="s">
        <v>87</v>
      </c>
      <c r="C127" s="2">
        <v>26773</v>
      </c>
      <c r="D127" s="1" t="s">
        <v>6</v>
      </c>
      <c r="E127" s="1">
        <v>1</v>
      </c>
      <c r="F127" s="1">
        <f>MONTH(ubezpieczenia3[[#This Row],[Data_urodz]])</f>
        <v>4</v>
      </c>
    </row>
    <row r="128" spans="1:6" x14ac:dyDescent="0.25">
      <c r="A128" s="1" t="s">
        <v>198</v>
      </c>
      <c r="B128" s="1" t="s">
        <v>199</v>
      </c>
      <c r="C128" s="2">
        <v>17668</v>
      </c>
      <c r="D128" s="1" t="s">
        <v>12</v>
      </c>
      <c r="E128" s="1">
        <v>1</v>
      </c>
      <c r="F128" s="1">
        <f>MONTH(ubezpieczenia3[[#This Row],[Data_urodz]])</f>
        <v>5</v>
      </c>
    </row>
    <row r="129" spans="1:6" x14ac:dyDescent="0.25">
      <c r="A129" s="1" t="s">
        <v>200</v>
      </c>
      <c r="B129" s="1" t="s">
        <v>201</v>
      </c>
      <c r="C129" s="2">
        <v>17382</v>
      </c>
      <c r="D129" s="1" t="s">
        <v>12</v>
      </c>
      <c r="E129" s="1">
        <v>1</v>
      </c>
      <c r="F129" s="1">
        <f>MONTH(ubezpieczenia3[[#This Row],[Data_urodz]])</f>
        <v>8</v>
      </c>
    </row>
    <row r="130" spans="1:6" x14ac:dyDescent="0.25">
      <c r="A130" s="1" t="s">
        <v>202</v>
      </c>
      <c r="B130" s="1" t="s">
        <v>8</v>
      </c>
      <c r="C130" s="2">
        <v>16976</v>
      </c>
      <c r="D130" s="1" t="s">
        <v>6</v>
      </c>
      <c r="E130" s="1">
        <v>1</v>
      </c>
      <c r="F130" s="1">
        <f>MONTH(ubezpieczenia3[[#This Row],[Data_urodz]])</f>
        <v>6</v>
      </c>
    </row>
    <row r="131" spans="1:6" x14ac:dyDescent="0.25">
      <c r="A131" s="1" t="s">
        <v>203</v>
      </c>
      <c r="B131" s="1" t="s">
        <v>204</v>
      </c>
      <c r="C131" s="2">
        <v>33779</v>
      </c>
      <c r="D131" s="1" t="s">
        <v>40</v>
      </c>
      <c r="E131" s="1">
        <v>1</v>
      </c>
      <c r="F131" s="1">
        <f>MONTH(ubezpieczenia3[[#This Row],[Data_urodz]])</f>
        <v>6</v>
      </c>
    </row>
    <row r="132" spans="1:6" x14ac:dyDescent="0.25">
      <c r="A132" s="1" t="s">
        <v>75</v>
      </c>
      <c r="B132" s="1" t="s">
        <v>37</v>
      </c>
      <c r="C132" s="2">
        <v>33885</v>
      </c>
      <c r="D132" s="1" t="s">
        <v>6</v>
      </c>
      <c r="E132" s="1">
        <v>1</v>
      </c>
      <c r="F132" s="1">
        <f>MONTH(ubezpieczenia3[[#This Row],[Data_urodz]])</f>
        <v>10</v>
      </c>
    </row>
    <row r="133" spans="1:6" x14ac:dyDescent="0.25">
      <c r="A133" s="1" t="s">
        <v>205</v>
      </c>
      <c r="B133" s="1" t="s">
        <v>25</v>
      </c>
      <c r="C133" s="2">
        <v>30498</v>
      </c>
      <c r="D133" s="1" t="s">
        <v>9</v>
      </c>
      <c r="E133" s="1">
        <v>1</v>
      </c>
      <c r="F133" s="1">
        <f>MONTH(ubezpieczenia3[[#This Row],[Data_urodz]])</f>
        <v>7</v>
      </c>
    </row>
    <row r="134" spans="1:6" x14ac:dyDescent="0.25">
      <c r="A134" s="1" t="s">
        <v>206</v>
      </c>
      <c r="B134" s="1" t="s">
        <v>167</v>
      </c>
      <c r="C134" s="2">
        <v>22090</v>
      </c>
      <c r="D134" s="1" t="s">
        <v>9</v>
      </c>
      <c r="E134" s="1">
        <v>1</v>
      </c>
      <c r="F134" s="1">
        <f>MONTH(ubezpieczenia3[[#This Row],[Data_urodz]])</f>
        <v>6</v>
      </c>
    </row>
    <row r="135" spans="1:6" x14ac:dyDescent="0.25">
      <c r="A135" s="1" t="s">
        <v>207</v>
      </c>
      <c r="B135" s="1" t="s">
        <v>37</v>
      </c>
      <c r="C135" s="2">
        <v>27938</v>
      </c>
      <c r="D135" s="1" t="s">
        <v>6</v>
      </c>
      <c r="E135" s="1">
        <v>1</v>
      </c>
      <c r="F135" s="1">
        <f>MONTH(ubezpieczenia3[[#This Row],[Data_urodz]])</f>
        <v>6</v>
      </c>
    </row>
    <row r="136" spans="1:6" x14ac:dyDescent="0.25">
      <c r="A136" s="1" t="s">
        <v>208</v>
      </c>
      <c r="B136" s="1" t="s">
        <v>47</v>
      </c>
      <c r="C136" s="2">
        <v>23762</v>
      </c>
      <c r="D136" s="1" t="s">
        <v>12</v>
      </c>
      <c r="E136" s="1">
        <v>1</v>
      </c>
      <c r="F136" s="1">
        <f>MONTH(ubezpieczenia3[[#This Row],[Data_urodz]])</f>
        <v>1</v>
      </c>
    </row>
    <row r="137" spans="1:6" x14ac:dyDescent="0.25">
      <c r="A137" s="1" t="s">
        <v>209</v>
      </c>
      <c r="B137" s="1" t="s">
        <v>131</v>
      </c>
      <c r="C137" s="2">
        <v>25158</v>
      </c>
      <c r="D137" s="1" t="s">
        <v>6</v>
      </c>
      <c r="E137" s="1">
        <v>1</v>
      </c>
      <c r="F137" s="1">
        <f>MONTH(ubezpieczenia3[[#This Row],[Data_urodz]])</f>
        <v>11</v>
      </c>
    </row>
    <row r="138" spans="1:6" x14ac:dyDescent="0.25">
      <c r="A138" s="1" t="s">
        <v>210</v>
      </c>
      <c r="B138" s="1" t="s">
        <v>37</v>
      </c>
      <c r="C138" s="2">
        <v>24824</v>
      </c>
      <c r="D138" s="1" t="s">
        <v>12</v>
      </c>
      <c r="E138" s="1">
        <v>1</v>
      </c>
      <c r="F138" s="1">
        <f>MONTH(ubezpieczenia3[[#This Row],[Data_urodz]])</f>
        <v>12</v>
      </c>
    </row>
    <row r="139" spans="1:6" x14ac:dyDescent="0.25">
      <c r="A139" s="1" t="s">
        <v>211</v>
      </c>
      <c r="B139" s="1" t="s">
        <v>49</v>
      </c>
      <c r="C139" s="2">
        <v>33398</v>
      </c>
      <c r="D139" s="1" t="s">
        <v>9</v>
      </c>
      <c r="E139" s="1">
        <v>1</v>
      </c>
      <c r="F139" s="1">
        <f>MONTH(ubezpieczenia3[[#This Row],[Data_urodz]])</f>
        <v>6</v>
      </c>
    </row>
    <row r="140" spans="1:6" x14ac:dyDescent="0.25">
      <c r="A140" s="1" t="s">
        <v>212</v>
      </c>
      <c r="B140" s="1" t="s">
        <v>18</v>
      </c>
      <c r="C140" s="2">
        <v>34795</v>
      </c>
      <c r="D140" s="1" t="s">
        <v>9</v>
      </c>
      <c r="E140" s="1">
        <v>1</v>
      </c>
      <c r="F140" s="1">
        <f>MONTH(ubezpieczenia3[[#This Row],[Data_urodz]])</f>
        <v>4</v>
      </c>
    </row>
    <row r="141" spans="1:6" x14ac:dyDescent="0.25">
      <c r="A141" s="1" t="s">
        <v>88</v>
      </c>
      <c r="B141" s="1" t="s">
        <v>213</v>
      </c>
      <c r="C141" s="2">
        <v>20374</v>
      </c>
      <c r="D141" s="1" t="s">
        <v>12</v>
      </c>
      <c r="E141" s="1">
        <v>1</v>
      </c>
      <c r="F141" s="1">
        <f>MONTH(ubezpieczenia3[[#This Row],[Data_urodz]])</f>
        <v>10</v>
      </c>
    </row>
    <row r="142" spans="1:6" x14ac:dyDescent="0.25">
      <c r="A142" s="1" t="s">
        <v>214</v>
      </c>
      <c r="B142" s="1" t="s">
        <v>165</v>
      </c>
      <c r="C142" s="2">
        <v>25416</v>
      </c>
      <c r="D142" s="1" t="s">
        <v>12</v>
      </c>
      <c r="E142" s="1">
        <v>1</v>
      </c>
      <c r="F142" s="1">
        <f>MONTH(ubezpieczenia3[[#This Row],[Data_urodz]])</f>
        <v>8</v>
      </c>
    </row>
    <row r="143" spans="1:6" x14ac:dyDescent="0.25">
      <c r="A143" s="1" t="s">
        <v>215</v>
      </c>
      <c r="B143" s="1" t="s">
        <v>216</v>
      </c>
      <c r="C143" s="2">
        <v>21548</v>
      </c>
      <c r="D143" s="1" t="s">
        <v>12</v>
      </c>
      <c r="E143" s="1">
        <v>1</v>
      </c>
      <c r="F143" s="1">
        <f>MONTH(ubezpieczenia3[[#This Row],[Data_urodz]])</f>
        <v>12</v>
      </c>
    </row>
    <row r="144" spans="1:6" x14ac:dyDescent="0.25">
      <c r="A144" s="1" t="s">
        <v>217</v>
      </c>
      <c r="B144" s="1" t="s">
        <v>54</v>
      </c>
      <c r="C144" s="2">
        <v>31232</v>
      </c>
      <c r="D144" s="1" t="s">
        <v>9</v>
      </c>
      <c r="E144" s="1">
        <v>1</v>
      </c>
      <c r="F144" s="1">
        <f>MONTH(ubezpieczenia3[[#This Row],[Data_urodz]])</f>
        <v>7</v>
      </c>
    </row>
    <row r="145" spans="1:6" x14ac:dyDescent="0.25">
      <c r="A145" s="1" t="s">
        <v>218</v>
      </c>
      <c r="B145" s="1" t="s">
        <v>121</v>
      </c>
      <c r="C145" s="2">
        <v>28472</v>
      </c>
      <c r="D145" s="1" t="s">
        <v>12</v>
      </c>
      <c r="E145" s="1">
        <v>1</v>
      </c>
      <c r="F145" s="1">
        <f>MONTH(ubezpieczenia3[[#This Row],[Data_urodz]])</f>
        <v>12</v>
      </c>
    </row>
    <row r="146" spans="1:6" x14ac:dyDescent="0.25">
      <c r="A146" s="1" t="s">
        <v>219</v>
      </c>
      <c r="B146" s="1" t="s">
        <v>29</v>
      </c>
      <c r="C146" s="2">
        <v>34287</v>
      </c>
      <c r="D146" s="1" t="s">
        <v>12</v>
      </c>
      <c r="E146" s="1">
        <v>1</v>
      </c>
      <c r="F146" s="1">
        <f>MONTH(ubezpieczenia3[[#This Row],[Data_urodz]])</f>
        <v>11</v>
      </c>
    </row>
    <row r="147" spans="1:6" x14ac:dyDescent="0.25">
      <c r="A147" s="1" t="s">
        <v>220</v>
      </c>
      <c r="B147" s="1" t="s">
        <v>92</v>
      </c>
      <c r="C147" s="2">
        <v>24972</v>
      </c>
      <c r="D147" s="1" t="s">
        <v>6</v>
      </c>
      <c r="E147" s="1">
        <v>1</v>
      </c>
      <c r="F147" s="1">
        <f>MONTH(ubezpieczenia3[[#This Row],[Data_urodz]])</f>
        <v>5</v>
      </c>
    </row>
    <row r="148" spans="1:6" x14ac:dyDescent="0.25">
      <c r="A148" s="1" t="s">
        <v>221</v>
      </c>
      <c r="B148" s="1" t="s">
        <v>154</v>
      </c>
      <c r="C148" s="2">
        <v>18787</v>
      </c>
      <c r="D148" s="1" t="s">
        <v>9</v>
      </c>
      <c r="E148" s="1">
        <v>1</v>
      </c>
      <c r="F148" s="1">
        <f>MONTH(ubezpieczenia3[[#This Row],[Data_urodz]])</f>
        <v>6</v>
      </c>
    </row>
    <row r="149" spans="1:6" x14ac:dyDescent="0.25">
      <c r="A149" s="1" t="s">
        <v>222</v>
      </c>
      <c r="B149" s="1" t="s">
        <v>49</v>
      </c>
      <c r="C149" s="2">
        <v>27611</v>
      </c>
      <c r="D149" s="1" t="s">
        <v>9</v>
      </c>
      <c r="E149" s="1">
        <v>1</v>
      </c>
      <c r="F149" s="1">
        <f>MONTH(ubezpieczenia3[[#This Row],[Data_urodz]])</f>
        <v>8</v>
      </c>
    </row>
    <row r="150" spans="1:6" x14ac:dyDescent="0.25">
      <c r="A150" s="1" t="s">
        <v>223</v>
      </c>
      <c r="B150" s="1" t="s">
        <v>224</v>
      </c>
      <c r="C150" s="2">
        <v>26071</v>
      </c>
      <c r="D150" s="1" t="s">
        <v>12</v>
      </c>
      <c r="E150" s="1">
        <v>1</v>
      </c>
      <c r="F150" s="1">
        <f>MONTH(ubezpieczenia3[[#This Row],[Data_urodz]])</f>
        <v>5</v>
      </c>
    </row>
    <row r="151" spans="1:6" x14ac:dyDescent="0.25">
      <c r="A151" s="1" t="s">
        <v>225</v>
      </c>
      <c r="B151" s="1" t="s">
        <v>20</v>
      </c>
      <c r="C151" s="2">
        <v>18285</v>
      </c>
      <c r="D151" s="1" t="s">
        <v>6</v>
      </c>
      <c r="E151" s="1">
        <v>1</v>
      </c>
      <c r="F151" s="1">
        <f>MONTH(ubezpieczenia3[[#This Row],[Data_urodz]])</f>
        <v>1</v>
      </c>
    </row>
    <row r="152" spans="1:6" x14ac:dyDescent="0.25">
      <c r="A152" s="1" t="s">
        <v>226</v>
      </c>
      <c r="B152" s="1" t="s">
        <v>8</v>
      </c>
      <c r="C152" s="2">
        <v>33696</v>
      </c>
      <c r="D152" s="1" t="s">
        <v>12</v>
      </c>
      <c r="E152" s="1">
        <v>1</v>
      </c>
      <c r="F152" s="1">
        <f>MONTH(ubezpieczenia3[[#This Row],[Data_urodz]])</f>
        <v>4</v>
      </c>
    </row>
    <row r="153" spans="1:6" x14ac:dyDescent="0.25">
      <c r="A153" s="1" t="s">
        <v>227</v>
      </c>
      <c r="B153" s="1" t="s">
        <v>81</v>
      </c>
      <c r="C153" s="2">
        <v>25404</v>
      </c>
      <c r="D153" s="1" t="s">
        <v>12</v>
      </c>
      <c r="E153" s="1">
        <v>1</v>
      </c>
      <c r="F153" s="1">
        <f>MONTH(ubezpieczenia3[[#This Row],[Data_urodz]])</f>
        <v>7</v>
      </c>
    </row>
    <row r="154" spans="1:6" x14ac:dyDescent="0.25">
      <c r="A154" s="1" t="s">
        <v>26</v>
      </c>
      <c r="B154" s="1" t="s">
        <v>114</v>
      </c>
      <c r="C154" s="2">
        <v>21769</v>
      </c>
      <c r="D154" s="1" t="s">
        <v>6</v>
      </c>
      <c r="E154" s="1">
        <v>1</v>
      </c>
      <c r="F154" s="1">
        <f>MONTH(ubezpieczenia3[[#This Row],[Data_urodz]])</f>
        <v>8</v>
      </c>
    </row>
    <row r="155" spans="1:6" x14ac:dyDescent="0.25">
      <c r="A155" s="1" t="s">
        <v>228</v>
      </c>
      <c r="B155" s="1" t="s">
        <v>49</v>
      </c>
      <c r="C155" s="2">
        <v>26490</v>
      </c>
      <c r="D155" s="1" t="s">
        <v>6</v>
      </c>
      <c r="E155" s="1">
        <v>1</v>
      </c>
      <c r="F155" s="1">
        <f>MONTH(ubezpieczenia3[[#This Row],[Data_urodz]])</f>
        <v>7</v>
      </c>
    </row>
    <row r="156" spans="1:6" x14ac:dyDescent="0.25">
      <c r="A156" s="1" t="s">
        <v>229</v>
      </c>
      <c r="B156" s="1" t="s">
        <v>105</v>
      </c>
      <c r="C156" s="2">
        <v>28897</v>
      </c>
      <c r="D156" s="1" t="s">
        <v>9</v>
      </c>
      <c r="E156" s="1">
        <v>1</v>
      </c>
      <c r="F156" s="1">
        <f>MONTH(ubezpieczenia3[[#This Row],[Data_urodz]])</f>
        <v>2</v>
      </c>
    </row>
    <row r="157" spans="1:6" x14ac:dyDescent="0.25">
      <c r="A157" s="1" t="s">
        <v>230</v>
      </c>
      <c r="B157" s="1" t="s">
        <v>231</v>
      </c>
      <c r="C157" s="2">
        <v>33454</v>
      </c>
      <c r="D157" s="1" t="s">
        <v>12</v>
      </c>
      <c r="E157" s="1">
        <v>1</v>
      </c>
      <c r="F157" s="1">
        <f>MONTH(ubezpieczenia3[[#This Row],[Data_urodz]])</f>
        <v>8</v>
      </c>
    </row>
    <row r="158" spans="1:6" x14ac:dyDescent="0.25">
      <c r="A158" s="1" t="s">
        <v>232</v>
      </c>
      <c r="B158" s="1" t="s">
        <v>233</v>
      </c>
      <c r="C158" s="2">
        <v>24539</v>
      </c>
      <c r="D158" s="1" t="s">
        <v>12</v>
      </c>
      <c r="E158" s="1">
        <v>1</v>
      </c>
      <c r="F158" s="1">
        <f>MONTH(ubezpieczenia3[[#This Row],[Data_urodz]])</f>
        <v>3</v>
      </c>
    </row>
    <row r="159" spans="1:6" x14ac:dyDescent="0.25">
      <c r="A159" s="1" t="s">
        <v>234</v>
      </c>
      <c r="B159" s="1" t="s">
        <v>235</v>
      </c>
      <c r="C159" s="2">
        <v>27992</v>
      </c>
      <c r="D159" s="1" t="s">
        <v>6</v>
      </c>
      <c r="E159" s="1">
        <v>1</v>
      </c>
      <c r="F159" s="1">
        <f>MONTH(ubezpieczenia3[[#This Row],[Data_urodz]])</f>
        <v>8</v>
      </c>
    </row>
    <row r="160" spans="1:6" x14ac:dyDescent="0.25">
      <c r="A160" s="1" t="s">
        <v>147</v>
      </c>
      <c r="B160" s="1" t="s">
        <v>236</v>
      </c>
      <c r="C160" s="2">
        <v>26335</v>
      </c>
      <c r="D160" s="1" t="s">
        <v>40</v>
      </c>
      <c r="E160" s="1">
        <v>1</v>
      </c>
      <c r="F160" s="1">
        <f>MONTH(ubezpieczenia3[[#This Row],[Data_urodz]])</f>
        <v>2</v>
      </c>
    </row>
    <row r="161" spans="1:6" x14ac:dyDescent="0.25">
      <c r="A161" s="1" t="s">
        <v>237</v>
      </c>
      <c r="B161" s="1" t="s">
        <v>167</v>
      </c>
      <c r="C161" s="2">
        <v>31095</v>
      </c>
      <c r="D161" s="1" t="s">
        <v>12</v>
      </c>
      <c r="E161" s="1">
        <v>1</v>
      </c>
      <c r="F161" s="1">
        <f>MONTH(ubezpieczenia3[[#This Row],[Data_urodz]])</f>
        <v>2</v>
      </c>
    </row>
    <row r="162" spans="1:6" x14ac:dyDescent="0.25">
      <c r="A162" s="1" t="s">
        <v>238</v>
      </c>
      <c r="B162" s="1" t="s">
        <v>169</v>
      </c>
      <c r="C162" s="2">
        <v>26112</v>
      </c>
      <c r="D162" s="1" t="s">
        <v>40</v>
      </c>
      <c r="E162" s="1">
        <v>1</v>
      </c>
      <c r="F162" s="1">
        <f>MONTH(ubezpieczenia3[[#This Row],[Data_urodz]])</f>
        <v>6</v>
      </c>
    </row>
    <row r="163" spans="1:6" x14ac:dyDescent="0.25">
      <c r="A163" s="1" t="s">
        <v>239</v>
      </c>
      <c r="B163" s="1" t="s">
        <v>54</v>
      </c>
      <c r="C163" s="2">
        <v>23272</v>
      </c>
      <c r="D163" s="1" t="s">
        <v>6</v>
      </c>
      <c r="E163" s="1">
        <v>1</v>
      </c>
      <c r="F163" s="1">
        <f>MONTH(ubezpieczenia3[[#This Row],[Data_urodz]])</f>
        <v>9</v>
      </c>
    </row>
    <row r="164" spans="1:6" x14ac:dyDescent="0.25">
      <c r="A164" s="1" t="s">
        <v>240</v>
      </c>
      <c r="B164" s="1" t="s">
        <v>32</v>
      </c>
      <c r="C164" s="2">
        <v>32952</v>
      </c>
      <c r="D164" s="1" t="s">
        <v>40</v>
      </c>
      <c r="E164" s="1">
        <v>1</v>
      </c>
      <c r="F164" s="1">
        <f>MONTH(ubezpieczenia3[[#This Row],[Data_urodz]])</f>
        <v>3</v>
      </c>
    </row>
    <row r="165" spans="1:6" x14ac:dyDescent="0.25">
      <c r="A165" s="1" t="s">
        <v>241</v>
      </c>
      <c r="B165" s="1" t="s">
        <v>39</v>
      </c>
      <c r="C165" s="2">
        <v>19759</v>
      </c>
      <c r="D165" s="1" t="s">
        <v>9</v>
      </c>
      <c r="E165" s="1">
        <v>1</v>
      </c>
      <c r="F165" s="1">
        <f>MONTH(ubezpieczenia3[[#This Row],[Data_urodz]])</f>
        <v>2</v>
      </c>
    </row>
    <row r="166" spans="1:6" x14ac:dyDescent="0.25">
      <c r="A166" s="1" t="s">
        <v>242</v>
      </c>
      <c r="B166" s="1" t="s">
        <v>152</v>
      </c>
      <c r="C166" s="2">
        <v>27324</v>
      </c>
      <c r="D166" s="1" t="s">
        <v>9</v>
      </c>
      <c r="E166" s="1">
        <v>1</v>
      </c>
      <c r="F166" s="1">
        <f>MONTH(ubezpieczenia3[[#This Row],[Data_urodz]])</f>
        <v>10</v>
      </c>
    </row>
    <row r="167" spans="1:6" x14ac:dyDescent="0.25">
      <c r="A167" s="1" t="s">
        <v>243</v>
      </c>
      <c r="B167" s="1" t="s">
        <v>236</v>
      </c>
      <c r="C167" s="2">
        <v>21838</v>
      </c>
      <c r="D167" s="1" t="s">
        <v>6</v>
      </c>
      <c r="E167" s="1">
        <v>1</v>
      </c>
      <c r="F167" s="1">
        <f>MONTH(ubezpieczenia3[[#This Row],[Data_urodz]])</f>
        <v>10</v>
      </c>
    </row>
    <row r="168" spans="1:6" x14ac:dyDescent="0.25">
      <c r="A168" s="1" t="s">
        <v>244</v>
      </c>
      <c r="B168" s="1" t="s">
        <v>47</v>
      </c>
      <c r="C168" s="2">
        <v>21051</v>
      </c>
      <c r="D168" s="1" t="s">
        <v>40</v>
      </c>
      <c r="E168" s="1">
        <v>1</v>
      </c>
      <c r="F168" s="1">
        <f>MONTH(ubezpieczenia3[[#This Row],[Data_urodz]])</f>
        <v>8</v>
      </c>
    </row>
    <row r="169" spans="1:6" x14ac:dyDescent="0.25">
      <c r="A169" s="1" t="s">
        <v>245</v>
      </c>
      <c r="B169" s="1" t="s">
        <v>246</v>
      </c>
      <c r="C169" s="2">
        <v>31292</v>
      </c>
      <c r="D169" s="1" t="s">
        <v>40</v>
      </c>
      <c r="E169" s="1">
        <v>1</v>
      </c>
      <c r="F169" s="1">
        <f>MONTH(ubezpieczenia3[[#This Row],[Data_urodz]])</f>
        <v>9</v>
      </c>
    </row>
    <row r="170" spans="1:6" x14ac:dyDescent="0.25">
      <c r="A170" s="1" t="s">
        <v>247</v>
      </c>
      <c r="B170" s="1" t="s">
        <v>248</v>
      </c>
      <c r="C170" s="2">
        <v>17179</v>
      </c>
      <c r="D170" s="1" t="s">
        <v>12</v>
      </c>
      <c r="E170" s="1">
        <v>1</v>
      </c>
      <c r="F170" s="1">
        <f>MONTH(ubezpieczenia3[[#This Row],[Data_urodz]])</f>
        <v>1</v>
      </c>
    </row>
    <row r="171" spans="1:6" x14ac:dyDescent="0.25">
      <c r="A171" s="1" t="s">
        <v>249</v>
      </c>
      <c r="B171" s="1" t="s">
        <v>250</v>
      </c>
      <c r="C171" s="2">
        <v>32305</v>
      </c>
      <c r="D171" s="1" t="s">
        <v>6</v>
      </c>
      <c r="E171" s="1">
        <v>1</v>
      </c>
      <c r="F171" s="1">
        <f>MONTH(ubezpieczenia3[[#This Row],[Data_urodz]])</f>
        <v>6</v>
      </c>
    </row>
    <row r="172" spans="1:6" x14ac:dyDescent="0.25">
      <c r="A172" s="1" t="s">
        <v>251</v>
      </c>
      <c r="B172" s="1" t="s">
        <v>252</v>
      </c>
      <c r="C172" s="2">
        <v>32081</v>
      </c>
      <c r="D172" s="1" t="s">
        <v>12</v>
      </c>
      <c r="E172" s="1">
        <v>1</v>
      </c>
      <c r="F172" s="1">
        <f>MONTH(ubezpieczenia3[[#This Row],[Data_urodz]])</f>
        <v>10</v>
      </c>
    </row>
    <row r="173" spans="1:6" x14ac:dyDescent="0.25">
      <c r="A173" s="1" t="s">
        <v>253</v>
      </c>
      <c r="B173" s="1" t="s">
        <v>121</v>
      </c>
      <c r="C173" s="2">
        <v>31749</v>
      </c>
      <c r="D173" s="1" t="s">
        <v>6</v>
      </c>
      <c r="E173" s="1">
        <v>1</v>
      </c>
      <c r="F173" s="1">
        <f>MONTH(ubezpieczenia3[[#This Row],[Data_urodz]])</f>
        <v>12</v>
      </c>
    </row>
    <row r="174" spans="1:6" x14ac:dyDescent="0.25">
      <c r="A174" s="1" t="s">
        <v>254</v>
      </c>
      <c r="B174" s="1" t="s">
        <v>255</v>
      </c>
      <c r="C174" s="2">
        <v>18648</v>
      </c>
      <c r="D174" s="1" t="s">
        <v>40</v>
      </c>
      <c r="E174" s="1">
        <v>1</v>
      </c>
      <c r="F174" s="1">
        <f>MONTH(ubezpieczenia3[[#This Row],[Data_urodz]])</f>
        <v>1</v>
      </c>
    </row>
    <row r="175" spans="1:6" x14ac:dyDescent="0.25">
      <c r="A175" s="1" t="s">
        <v>256</v>
      </c>
      <c r="B175" s="1" t="s">
        <v>257</v>
      </c>
      <c r="C175" s="2">
        <v>16734</v>
      </c>
      <c r="D175" s="1" t="s">
        <v>6</v>
      </c>
      <c r="E175" s="1">
        <v>1</v>
      </c>
      <c r="F175" s="1">
        <f>MONTH(ubezpieczenia3[[#This Row],[Data_urodz]])</f>
        <v>10</v>
      </c>
    </row>
    <row r="176" spans="1:6" x14ac:dyDescent="0.25">
      <c r="A176" s="1" t="s">
        <v>258</v>
      </c>
      <c r="B176" s="1" t="s">
        <v>47</v>
      </c>
      <c r="C176" s="2">
        <v>25036</v>
      </c>
      <c r="D176" s="1" t="s">
        <v>12</v>
      </c>
      <c r="E176" s="1">
        <v>1</v>
      </c>
      <c r="F176" s="1">
        <f>MONTH(ubezpieczenia3[[#This Row],[Data_urodz]])</f>
        <v>7</v>
      </c>
    </row>
    <row r="177" spans="1:6" x14ac:dyDescent="0.25">
      <c r="A177" s="1" t="s">
        <v>259</v>
      </c>
      <c r="B177" s="1" t="s">
        <v>260</v>
      </c>
      <c r="C177" s="2">
        <v>17342</v>
      </c>
      <c r="D177" s="1" t="s">
        <v>6</v>
      </c>
      <c r="E177" s="1">
        <v>1</v>
      </c>
      <c r="F177" s="1">
        <f>MONTH(ubezpieczenia3[[#This Row],[Data_urodz]])</f>
        <v>6</v>
      </c>
    </row>
    <row r="178" spans="1:6" x14ac:dyDescent="0.25">
      <c r="A178" s="1" t="s">
        <v>206</v>
      </c>
      <c r="B178" s="1" t="s">
        <v>167</v>
      </c>
      <c r="C178" s="2">
        <v>23157</v>
      </c>
      <c r="D178" s="1" t="s">
        <v>9</v>
      </c>
      <c r="E178" s="1">
        <v>1</v>
      </c>
      <c r="F178" s="1">
        <f>MONTH(ubezpieczenia3[[#This Row],[Data_urodz]])</f>
        <v>5</v>
      </c>
    </row>
    <row r="179" spans="1:6" x14ac:dyDescent="0.25">
      <c r="A179" s="1" t="s">
        <v>261</v>
      </c>
      <c r="B179" s="1" t="s">
        <v>37</v>
      </c>
      <c r="C179" s="2">
        <v>17166</v>
      </c>
      <c r="D179" s="1" t="s">
        <v>12</v>
      </c>
      <c r="E179" s="1">
        <v>1</v>
      </c>
      <c r="F179" s="1">
        <f>MONTH(ubezpieczenia3[[#This Row],[Data_urodz]])</f>
        <v>12</v>
      </c>
    </row>
    <row r="180" spans="1:6" x14ac:dyDescent="0.25">
      <c r="A180" s="1" t="s">
        <v>262</v>
      </c>
      <c r="B180" s="1" t="s">
        <v>263</v>
      </c>
      <c r="C180" s="2">
        <v>24471</v>
      </c>
      <c r="D180" s="1" t="s">
        <v>12</v>
      </c>
      <c r="E180" s="1">
        <v>1</v>
      </c>
      <c r="F180" s="1">
        <f>MONTH(ubezpieczenia3[[#This Row],[Data_urodz]])</f>
        <v>12</v>
      </c>
    </row>
    <row r="181" spans="1:6" x14ac:dyDescent="0.25">
      <c r="A181" s="1" t="s">
        <v>264</v>
      </c>
      <c r="B181" s="1" t="s">
        <v>157</v>
      </c>
      <c r="C181" s="2">
        <v>34523</v>
      </c>
      <c r="D181" s="1" t="s">
        <v>6</v>
      </c>
      <c r="E181" s="1">
        <v>1</v>
      </c>
      <c r="F181" s="1">
        <f>MONTH(ubezpieczenia3[[#This Row],[Data_urodz]])</f>
        <v>7</v>
      </c>
    </row>
    <row r="182" spans="1:6" x14ac:dyDescent="0.25">
      <c r="A182" s="1" t="s">
        <v>265</v>
      </c>
      <c r="B182" s="1" t="s">
        <v>139</v>
      </c>
      <c r="C182" s="2">
        <v>18354</v>
      </c>
      <c r="D182" s="1" t="s">
        <v>6</v>
      </c>
      <c r="E182" s="1">
        <v>1</v>
      </c>
      <c r="F182" s="1">
        <f>MONTH(ubezpieczenia3[[#This Row],[Data_urodz]])</f>
        <v>4</v>
      </c>
    </row>
    <row r="183" spans="1:6" x14ac:dyDescent="0.25">
      <c r="A183" s="1" t="s">
        <v>266</v>
      </c>
      <c r="B183" s="1" t="s">
        <v>267</v>
      </c>
      <c r="C183" s="2">
        <v>34069</v>
      </c>
      <c r="D183" s="1" t="s">
        <v>12</v>
      </c>
      <c r="E183" s="1">
        <v>1</v>
      </c>
      <c r="F183" s="1">
        <f>MONTH(ubezpieczenia3[[#This Row],[Data_urodz]])</f>
        <v>4</v>
      </c>
    </row>
    <row r="184" spans="1:6" x14ac:dyDescent="0.25">
      <c r="A184" s="1" t="s">
        <v>268</v>
      </c>
      <c r="B184" s="1" t="s">
        <v>269</v>
      </c>
      <c r="C184" s="2">
        <v>17331</v>
      </c>
      <c r="D184" s="1" t="s">
        <v>12</v>
      </c>
      <c r="E184" s="1">
        <v>1</v>
      </c>
      <c r="F184" s="1">
        <f>MONTH(ubezpieczenia3[[#This Row],[Data_urodz]])</f>
        <v>6</v>
      </c>
    </row>
    <row r="185" spans="1:6" x14ac:dyDescent="0.25">
      <c r="A185" s="1" t="s">
        <v>270</v>
      </c>
      <c r="B185" s="1" t="s">
        <v>39</v>
      </c>
      <c r="C185" s="2">
        <v>33550</v>
      </c>
      <c r="D185" s="1" t="s">
        <v>40</v>
      </c>
      <c r="E185" s="1">
        <v>1</v>
      </c>
      <c r="F185" s="1">
        <f>MONTH(ubezpieczenia3[[#This Row],[Data_urodz]])</f>
        <v>11</v>
      </c>
    </row>
    <row r="186" spans="1:6" x14ac:dyDescent="0.25">
      <c r="A186" s="1" t="s">
        <v>271</v>
      </c>
      <c r="B186" s="1" t="s">
        <v>255</v>
      </c>
      <c r="C186" s="2">
        <v>24426</v>
      </c>
      <c r="D186" s="1" t="s">
        <v>6</v>
      </c>
      <c r="E186" s="1">
        <v>1</v>
      </c>
      <c r="F186" s="1">
        <f>MONTH(ubezpieczenia3[[#This Row],[Data_urodz]])</f>
        <v>11</v>
      </c>
    </row>
    <row r="187" spans="1:6" x14ac:dyDescent="0.25">
      <c r="A187" s="1" t="s">
        <v>272</v>
      </c>
      <c r="B187" s="1" t="s">
        <v>273</v>
      </c>
      <c r="C187" s="2">
        <v>19307</v>
      </c>
      <c r="D187" s="1" t="s">
        <v>40</v>
      </c>
      <c r="E187" s="1">
        <v>1</v>
      </c>
      <c r="F187" s="1">
        <f>MONTH(ubezpieczenia3[[#This Row],[Data_urodz]])</f>
        <v>11</v>
      </c>
    </row>
    <row r="188" spans="1:6" x14ac:dyDescent="0.25">
      <c r="A188" s="1" t="s">
        <v>274</v>
      </c>
      <c r="B188" s="1" t="s">
        <v>121</v>
      </c>
      <c r="C188" s="2">
        <v>26626</v>
      </c>
      <c r="D188" s="1" t="s">
        <v>12</v>
      </c>
      <c r="E188" s="1">
        <v>1</v>
      </c>
      <c r="F188" s="1">
        <f>MONTH(ubezpieczenia3[[#This Row],[Data_urodz]])</f>
        <v>11</v>
      </c>
    </row>
    <row r="189" spans="1:6" x14ac:dyDescent="0.25">
      <c r="A189" s="1" t="s">
        <v>275</v>
      </c>
      <c r="B189" s="1" t="s">
        <v>169</v>
      </c>
      <c r="C189" s="2">
        <v>21897</v>
      </c>
      <c r="D189" s="1" t="s">
        <v>12</v>
      </c>
      <c r="E189" s="1">
        <v>1</v>
      </c>
      <c r="F189" s="1">
        <f>MONTH(ubezpieczenia3[[#This Row],[Data_urodz]])</f>
        <v>12</v>
      </c>
    </row>
    <row r="190" spans="1:6" x14ac:dyDescent="0.25">
      <c r="A190" s="1" t="s">
        <v>276</v>
      </c>
      <c r="B190" s="1" t="s">
        <v>52</v>
      </c>
      <c r="C190" s="2">
        <v>34865</v>
      </c>
      <c r="D190" s="1" t="s">
        <v>12</v>
      </c>
      <c r="E190" s="1">
        <v>1</v>
      </c>
      <c r="F190" s="1">
        <f>MONTH(ubezpieczenia3[[#This Row],[Data_urodz]])</f>
        <v>6</v>
      </c>
    </row>
    <row r="191" spans="1:6" x14ac:dyDescent="0.25">
      <c r="A191" s="1" t="s">
        <v>163</v>
      </c>
      <c r="B191" s="1" t="s">
        <v>277</v>
      </c>
      <c r="C191" s="2">
        <v>19712</v>
      </c>
      <c r="D191" s="1" t="s">
        <v>12</v>
      </c>
      <c r="E191" s="1">
        <v>1</v>
      </c>
      <c r="F191" s="1">
        <f>MONTH(ubezpieczenia3[[#This Row],[Data_urodz]])</f>
        <v>12</v>
      </c>
    </row>
    <row r="192" spans="1:6" x14ac:dyDescent="0.25">
      <c r="A192" s="1" t="s">
        <v>278</v>
      </c>
      <c r="B192" s="1" t="s">
        <v>52</v>
      </c>
      <c r="C192" s="2">
        <v>27893</v>
      </c>
      <c r="D192" s="1" t="s">
        <v>6</v>
      </c>
      <c r="E192" s="1">
        <v>1</v>
      </c>
      <c r="F192" s="1">
        <f>MONTH(ubezpieczenia3[[#This Row],[Data_urodz]])</f>
        <v>5</v>
      </c>
    </row>
    <row r="193" spans="1:6" x14ac:dyDescent="0.25">
      <c r="A193" s="1" t="s">
        <v>279</v>
      </c>
      <c r="B193" s="1" t="s">
        <v>280</v>
      </c>
      <c r="C193" s="2">
        <v>28226</v>
      </c>
      <c r="D193" s="1" t="s">
        <v>12</v>
      </c>
      <c r="E193" s="1">
        <v>1</v>
      </c>
      <c r="F193" s="1">
        <f>MONTH(ubezpieczenia3[[#This Row],[Data_urodz]])</f>
        <v>4</v>
      </c>
    </row>
    <row r="194" spans="1:6" x14ac:dyDescent="0.25">
      <c r="A194" s="1" t="s">
        <v>281</v>
      </c>
      <c r="B194" s="1" t="s">
        <v>77</v>
      </c>
      <c r="C194" s="2">
        <v>29954</v>
      </c>
      <c r="D194" s="1" t="s">
        <v>9</v>
      </c>
      <c r="E194" s="1">
        <v>1</v>
      </c>
      <c r="F194" s="1">
        <f>MONTH(ubezpieczenia3[[#This Row],[Data_urodz]])</f>
        <v>1</v>
      </c>
    </row>
    <row r="195" spans="1:6" x14ac:dyDescent="0.25">
      <c r="A195" s="1" t="s">
        <v>282</v>
      </c>
      <c r="B195" s="1" t="s">
        <v>179</v>
      </c>
      <c r="C195" s="2">
        <v>23111</v>
      </c>
      <c r="D195" s="1" t="s">
        <v>12</v>
      </c>
      <c r="E195" s="1">
        <v>1</v>
      </c>
      <c r="F195" s="1">
        <f>MONTH(ubezpieczenia3[[#This Row],[Data_urodz]])</f>
        <v>4</v>
      </c>
    </row>
    <row r="196" spans="1:6" x14ac:dyDescent="0.25">
      <c r="A196" s="1" t="s">
        <v>283</v>
      </c>
      <c r="B196" s="1" t="s">
        <v>39</v>
      </c>
      <c r="C196" s="2">
        <v>24808</v>
      </c>
      <c r="D196" s="1" t="s">
        <v>12</v>
      </c>
      <c r="E196" s="1">
        <v>1</v>
      </c>
      <c r="F196" s="1">
        <f>MONTH(ubezpieczenia3[[#This Row],[Data_urodz]])</f>
        <v>12</v>
      </c>
    </row>
    <row r="197" spans="1:6" x14ac:dyDescent="0.25">
      <c r="A197" s="1" t="s">
        <v>284</v>
      </c>
      <c r="B197" s="1" t="s">
        <v>16</v>
      </c>
      <c r="C197" s="2">
        <v>17601</v>
      </c>
      <c r="D197" s="1" t="s">
        <v>40</v>
      </c>
      <c r="E197" s="1">
        <v>1</v>
      </c>
      <c r="F197" s="1">
        <f>MONTH(ubezpieczenia3[[#This Row],[Data_urodz]])</f>
        <v>3</v>
      </c>
    </row>
    <row r="198" spans="1:6" x14ac:dyDescent="0.25">
      <c r="A198" s="1" t="s">
        <v>285</v>
      </c>
      <c r="B198" s="1" t="s">
        <v>179</v>
      </c>
      <c r="C198" s="2">
        <v>21199</v>
      </c>
      <c r="D198" s="1" t="s">
        <v>9</v>
      </c>
      <c r="E198" s="1">
        <v>1</v>
      </c>
      <c r="F198" s="1">
        <f>MONTH(ubezpieczenia3[[#This Row],[Data_urodz]])</f>
        <v>1</v>
      </c>
    </row>
    <row r="199" spans="1:6" x14ac:dyDescent="0.25">
      <c r="A199" s="1" t="s">
        <v>286</v>
      </c>
      <c r="B199" s="1" t="s">
        <v>20</v>
      </c>
      <c r="C199" s="2">
        <v>29879</v>
      </c>
      <c r="D199" s="1" t="s">
        <v>12</v>
      </c>
      <c r="E199" s="1">
        <v>1</v>
      </c>
      <c r="F199" s="1">
        <f>MONTH(ubezpieczenia3[[#This Row],[Data_urodz]])</f>
        <v>10</v>
      </c>
    </row>
    <row r="200" spans="1:6" x14ac:dyDescent="0.25">
      <c r="A200" s="1" t="s">
        <v>287</v>
      </c>
      <c r="B200" s="1" t="s">
        <v>81</v>
      </c>
      <c r="C200" s="2">
        <v>19659</v>
      </c>
      <c r="D200" s="1" t="s">
        <v>6</v>
      </c>
      <c r="E200" s="1">
        <v>1</v>
      </c>
      <c r="F200" s="1">
        <f>MONTH(ubezpieczenia3[[#This Row],[Data_urodz]])</f>
        <v>10</v>
      </c>
    </row>
    <row r="201" spans="1:6" x14ac:dyDescent="0.25">
      <c r="A201" s="1" t="s">
        <v>288</v>
      </c>
      <c r="B201" s="1" t="s">
        <v>8</v>
      </c>
      <c r="C201" s="2">
        <v>22514</v>
      </c>
      <c r="D201" s="1" t="s">
        <v>12</v>
      </c>
      <c r="E201" s="1">
        <v>1</v>
      </c>
      <c r="F201" s="1">
        <f>MONTH(ubezpieczenia3[[#This Row],[Data_urodz]])</f>
        <v>8</v>
      </c>
    </row>
    <row r="202" spans="1:6" x14ac:dyDescent="0.25">
      <c r="A202" s="1" t="s">
        <v>289</v>
      </c>
      <c r="B202" s="1" t="s">
        <v>121</v>
      </c>
      <c r="C202" s="2">
        <v>25332</v>
      </c>
      <c r="D202" s="1" t="s">
        <v>12</v>
      </c>
      <c r="E202" s="1">
        <v>1</v>
      </c>
      <c r="F202" s="1">
        <f>MONTH(ubezpieczenia3[[#This Row],[Data_urodz]])</f>
        <v>5</v>
      </c>
    </row>
    <row r="203" spans="1:6" x14ac:dyDescent="0.25">
      <c r="A203" s="1" t="s">
        <v>290</v>
      </c>
      <c r="B203" s="1" t="s">
        <v>255</v>
      </c>
      <c r="C203" s="2">
        <v>20181</v>
      </c>
      <c r="D203" s="1" t="s">
        <v>40</v>
      </c>
      <c r="E203" s="1">
        <v>1</v>
      </c>
      <c r="F203" s="1">
        <f>MONTH(ubezpieczenia3[[#This Row],[Data_urodz]])</f>
        <v>4</v>
      </c>
    </row>
    <row r="204" spans="1:6" x14ac:dyDescent="0.25">
      <c r="A204" s="1" t="s">
        <v>291</v>
      </c>
      <c r="B204" s="1" t="s">
        <v>141</v>
      </c>
      <c r="C204" s="2">
        <v>19141</v>
      </c>
      <c r="D204" s="1" t="s">
        <v>12</v>
      </c>
      <c r="E204" s="1">
        <v>1</v>
      </c>
      <c r="F204" s="1">
        <f>MONTH(ubezpieczenia3[[#This Row],[Data_urodz]])</f>
        <v>5</v>
      </c>
    </row>
    <row r="205" spans="1:6" x14ac:dyDescent="0.25">
      <c r="A205" s="1" t="s">
        <v>292</v>
      </c>
      <c r="B205" s="1" t="s">
        <v>293</v>
      </c>
      <c r="C205" s="2">
        <v>18147</v>
      </c>
      <c r="D205" s="1" t="s">
        <v>12</v>
      </c>
      <c r="E205" s="1">
        <v>1</v>
      </c>
      <c r="F205" s="1">
        <f>MONTH(ubezpieczenia3[[#This Row],[Data_urodz]])</f>
        <v>9</v>
      </c>
    </row>
    <row r="206" spans="1:6" x14ac:dyDescent="0.25">
      <c r="A206" s="1" t="s">
        <v>294</v>
      </c>
      <c r="B206" s="1" t="s">
        <v>52</v>
      </c>
      <c r="C206" s="2">
        <v>26146</v>
      </c>
      <c r="D206" s="1" t="s">
        <v>6</v>
      </c>
      <c r="E206" s="1">
        <v>1</v>
      </c>
      <c r="F206" s="1">
        <f>MONTH(ubezpieczenia3[[#This Row],[Data_urodz]])</f>
        <v>8</v>
      </c>
    </row>
    <row r="207" spans="1:6" x14ac:dyDescent="0.25">
      <c r="A207" s="1" t="s">
        <v>295</v>
      </c>
      <c r="B207" s="1" t="s">
        <v>139</v>
      </c>
      <c r="C207" s="2">
        <v>30798</v>
      </c>
      <c r="D207" s="1" t="s">
        <v>40</v>
      </c>
      <c r="E207" s="1">
        <v>1</v>
      </c>
      <c r="F207" s="1">
        <f>MONTH(ubezpieczenia3[[#This Row],[Data_urodz]])</f>
        <v>4</v>
      </c>
    </row>
    <row r="208" spans="1:6" x14ac:dyDescent="0.25">
      <c r="A208" s="1" t="s">
        <v>296</v>
      </c>
      <c r="B208" s="1" t="s">
        <v>297</v>
      </c>
      <c r="C208" s="2">
        <v>24623</v>
      </c>
      <c r="D208" s="1" t="s">
        <v>12</v>
      </c>
      <c r="E208" s="1">
        <v>1</v>
      </c>
      <c r="F208" s="1">
        <f>MONTH(ubezpieczenia3[[#This Row],[Data_urodz]])</f>
        <v>5</v>
      </c>
    </row>
    <row r="209" spans="1:6" x14ac:dyDescent="0.25">
      <c r="A209" s="1" t="s">
        <v>298</v>
      </c>
      <c r="B209" s="1" t="s">
        <v>18</v>
      </c>
      <c r="C209" s="2">
        <v>31818</v>
      </c>
      <c r="D209" s="1" t="s">
        <v>6</v>
      </c>
      <c r="E209" s="1">
        <v>1</v>
      </c>
      <c r="F209" s="1">
        <f>MONTH(ubezpieczenia3[[#This Row],[Data_urodz]])</f>
        <v>2</v>
      </c>
    </row>
    <row r="210" spans="1:6" x14ac:dyDescent="0.25">
      <c r="A210" s="1" t="s">
        <v>299</v>
      </c>
      <c r="B210" s="1" t="s">
        <v>300</v>
      </c>
      <c r="C210" s="2">
        <v>34201</v>
      </c>
      <c r="D210" s="1" t="s">
        <v>12</v>
      </c>
      <c r="E210" s="1">
        <v>1</v>
      </c>
      <c r="F210" s="1">
        <f>MONTH(ubezpieczenia3[[#This Row],[Data_urodz]])</f>
        <v>8</v>
      </c>
    </row>
    <row r="211" spans="1:6" x14ac:dyDescent="0.25">
      <c r="A211" s="1" t="s">
        <v>301</v>
      </c>
      <c r="B211" s="1" t="s">
        <v>8</v>
      </c>
      <c r="C211" s="2">
        <v>27079</v>
      </c>
      <c r="D211" s="1" t="s">
        <v>9</v>
      </c>
      <c r="E211" s="1">
        <v>1</v>
      </c>
      <c r="F211" s="1">
        <f>MONTH(ubezpieczenia3[[#This Row],[Data_urodz]])</f>
        <v>2</v>
      </c>
    </row>
    <row r="212" spans="1:6" x14ac:dyDescent="0.25">
      <c r="A212" s="1" t="s">
        <v>302</v>
      </c>
      <c r="B212" s="1" t="s">
        <v>303</v>
      </c>
      <c r="C212" s="2">
        <v>18053</v>
      </c>
      <c r="D212" s="1" t="s">
        <v>9</v>
      </c>
      <c r="E212" s="1">
        <v>1</v>
      </c>
      <c r="F212" s="1">
        <f>MONTH(ubezpieczenia3[[#This Row],[Data_urodz]])</f>
        <v>6</v>
      </c>
    </row>
    <row r="213" spans="1:6" x14ac:dyDescent="0.25">
      <c r="A213" s="1" t="s">
        <v>304</v>
      </c>
      <c r="B213" s="1" t="s">
        <v>49</v>
      </c>
      <c r="C213" s="2">
        <v>27059</v>
      </c>
      <c r="D213" s="1" t="s">
        <v>12</v>
      </c>
      <c r="E213" s="1">
        <v>1</v>
      </c>
      <c r="F213" s="1">
        <f>MONTH(ubezpieczenia3[[#This Row],[Data_urodz]])</f>
        <v>1</v>
      </c>
    </row>
    <row r="214" spans="1:6" x14ac:dyDescent="0.25">
      <c r="A214" s="1" t="s">
        <v>305</v>
      </c>
      <c r="B214" s="1" t="s">
        <v>246</v>
      </c>
      <c r="C214" s="2">
        <v>31039</v>
      </c>
      <c r="D214" s="1" t="s">
        <v>6</v>
      </c>
      <c r="E214" s="1">
        <v>1</v>
      </c>
      <c r="F214" s="1">
        <f>MONTH(ubezpieczenia3[[#This Row],[Data_urodz]])</f>
        <v>12</v>
      </c>
    </row>
    <row r="215" spans="1:6" x14ac:dyDescent="0.25">
      <c r="A215" s="1" t="s">
        <v>306</v>
      </c>
      <c r="B215" s="1" t="s">
        <v>307</v>
      </c>
      <c r="C215" s="2">
        <v>34893</v>
      </c>
      <c r="D215" s="1" t="s">
        <v>12</v>
      </c>
      <c r="E215" s="1">
        <v>1</v>
      </c>
      <c r="F215" s="1">
        <f>MONTH(ubezpieczenia3[[#This Row],[Data_urodz]])</f>
        <v>7</v>
      </c>
    </row>
    <row r="216" spans="1:6" x14ac:dyDescent="0.25">
      <c r="A216" s="1" t="s">
        <v>308</v>
      </c>
      <c r="B216" s="1" t="s">
        <v>307</v>
      </c>
      <c r="C216" s="2">
        <v>22101</v>
      </c>
      <c r="D216" s="1" t="s">
        <v>6</v>
      </c>
      <c r="E216" s="1">
        <v>1</v>
      </c>
      <c r="F216" s="1">
        <f>MONTH(ubezpieczenia3[[#This Row],[Data_urodz]])</f>
        <v>7</v>
      </c>
    </row>
    <row r="217" spans="1:6" x14ac:dyDescent="0.25">
      <c r="A217" s="1" t="s">
        <v>309</v>
      </c>
      <c r="B217" s="1" t="s">
        <v>177</v>
      </c>
      <c r="C217" s="2">
        <v>16267</v>
      </c>
      <c r="D217" s="1" t="s">
        <v>12</v>
      </c>
      <c r="E217" s="1">
        <v>1</v>
      </c>
      <c r="F217" s="1">
        <f>MONTH(ubezpieczenia3[[#This Row],[Data_urodz]])</f>
        <v>7</v>
      </c>
    </row>
    <row r="218" spans="1:6" x14ac:dyDescent="0.25">
      <c r="A218" s="1" t="s">
        <v>310</v>
      </c>
      <c r="B218" s="1" t="s">
        <v>45</v>
      </c>
      <c r="C218" s="2">
        <v>32103</v>
      </c>
      <c r="D218" s="1" t="s">
        <v>12</v>
      </c>
      <c r="E218" s="1">
        <v>1</v>
      </c>
      <c r="F218" s="1">
        <f>MONTH(ubezpieczenia3[[#This Row],[Data_urodz]])</f>
        <v>11</v>
      </c>
    </row>
    <row r="219" spans="1:6" x14ac:dyDescent="0.25">
      <c r="A219" s="1" t="s">
        <v>311</v>
      </c>
      <c r="B219" s="1" t="s">
        <v>248</v>
      </c>
      <c r="C219" s="2">
        <v>25996</v>
      </c>
      <c r="D219" s="1" t="s">
        <v>9</v>
      </c>
      <c r="E219" s="1">
        <v>1</v>
      </c>
      <c r="F219" s="1">
        <f>MONTH(ubezpieczenia3[[#This Row],[Data_urodz]])</f>
        <v>3</v>
      </c>
    </row>
    <row r="220" spans="1:6" x14ac:dyDescent="0.25">
      <c r="A220" s="1" t="s">
        <v>312</v>
      </c>
      <c r="B220" s="1" t="s">
        <v>134</v>
      </c>
      <c r="C220" s="2">
        <v>33040</v>
      </c>
      <c r="D220" s="1" t="s">
        <v>12</v>
      </c>
      <c r="E220" s="1">
        <v>1</v>
      </c>
      <c r="F220" s="1">
        <f>MONTH(ubezpieczenia3[[#This Row],[Data_urodz]])</f>
        <v>6</v>
      </c>
    </row>
    <row r="221" spans="1:6" x14ac:dyDescent="0.25">
      <c r="A221" s="1" t="s">
        <v>313</v>
      </c>
      <c r="B221" s="1" t="s">
        <v>20</v>
      </c>
      <c r="C221" s="2">
        <v>30671</v>
      </c>
      <c r="D221" s="1" t="s">
        <v>9</v>
      </c>
      <c r="E221" s="1">
        <v>1</v>
      </c>
      <c r="F221" s="1">
        <f>MONTH(ubezpieczenia3[[#This Row],[Data_urodz]])</f>
        <v>12</v>
      </c>
    </row>
    <row r="222" spans="1:6" x14ac:dyDescent="0.25">
      <c r="A222" s="1" t="s">
        <v>314</v>
      </c>
      <c r="B222" s="1" t="s">
        <v>37</v>
      </c>
      <c r="C222" s="2">
        <v>25243</v>
      </c>
      <c r="D222" s="1" t="s">
        <v>12</v>
      </c>
      <c r="E222" s="1">
        <v>1</v>
      </c>
      <c r="F222" s="1">
        <f>MONTH(ubezpieczenia3[[#This Row],[Data_urodz]])</f>
        <v>2</v>
      </c>
    </row>
    <row r="223" spans="1:6" x14ac:dyDescent="0.25">
      <c r="A223" s="1" t="s">
        <v>315</v>
      </c>
      <c r="B223" s="1" t="s">
        <v>20</v>
      </c>
      <c r="C223" s="2">
        <v>27639</v>
      </c>
      <c r="D223" s="1" t="s">
        <v>12</v>
      </c>
      <c r="E223" s="1">
        <v>1</v>
      </c>
      <c r="F223" s="1">
        <f>MONTH(ubezpieczenia3[[#This Row],[Data_urodz]])</f>
        <v>9</v>
      </c>
    </row>
    <row r="224" spans="1:6" x14ac:dyDescent="0.25">
      <c r="A224" s="1" t="s">
        <v>316</v>
      </c>
      <c r="B224" s="1" t="s">
        <v>169</v>
      </c>
      <c r="C224" s="2">
        <v>25644</v>
      </c>
      <c r="D224" s="1" t="s">
        <v>12</v>
      </c>
      <c r="E224" s="1">
        <v>1</v>
      </c>
      <c r="F224" s="1">
        <f>MONTH(ubezpieczenia3[[#This Row],[Data_urodz]])</f>
        <v>3</v>
      </c>
    </row>
    <row r="225" spans="1:6" x14ac:dyDescent="0.25">
      <c r="A225" s="1" t="s">
        <v>317</v>
      </c>
      <c r="B225" s="1" t="s">
        <v>318</v>
      </c>
      <c r="C225" s="2">
        <v>27683</v>
      </c>
      <c r="D225" s="1" t="s">
        <v>6</v>
      </c>
      <c r="E225" s="1">
        <v>1</v>
      </c>
      <c r="F225" s="1">
        <f>MONTH(ubezpieczenia3[[#This Row],[Data_urodz]])</f>
        <v>10</v>
      </c>
    </row>
    <row r="226" spans="1:6" x14ac:dyDescent="0.25">
      <c r="A226" s="1" t="s">
        <v>174</v>
      </c>
      <c r="B226" s="1" t="s">
        <v>319</v>
      </c>
      <c r="C226" s="2">
        <v>32765</v>
      </c>
      <c r="D226" s="1" t="s">
        <v>9</v>
      </c>
      <c r="E226" s="1">
        <v>1</v>
      </c>
      <c r="F226" s="1">
        <f>MONTH(ubezpieczenia3[[#This Row],[Data_urodz]])</f>
        <v>9</v>
      </c>
    </row>
    <row r="227" spans="1:6" x14ac:dyDescent="0.25">
      <c r="A227" s="1" t="s">
        <v>243</v>
      </c>
      <c r="B227" s="1" t="s">
        <v>121</v>
      </c>
      <c r="C227" s="2">
        <v>26380</v>
      </c>
      <c r="D227" s="1" t="s">
        <v>9</v>
      </c>
      <c r="E227" s="1">
        <v>1</v>
      </c>
      <c r="F227" s="1">
        <f>MONTH(ubezpieczenia3[[#This Row],[Data_urodz]])</f>
        <v>3</v>
      </c>
    </row>
    <row r="228" spans="1:6" x14ac:dyDescent="0.25">
      <c r="A228" s="1" t="s">
        <v>320</v>
      </c>
      <c r="B228" s="1" t="s">
        <v>81</v>
      </c>
      <c r="C228" s="2">
        <v>21508</v>
      </c>
      <c r="D228" s="1" t="s">
        <v>6</v>
      </c>
      <c r="E228" s="1">
        <v>1</v>
      </c>
      <c r="F228" s="1">
        <f>MONTH(ubezpieczenia3[[#This Row],[Data_urodz]])</f>
        <v>11</v>
      </c>
    </row>
    <row r="229" spans="1:6" x14ac:dyDescent="0.25">
      <c r="A229" s="1" t="s">
        <v>321</v>
      </c>
      <c r="B229" s="1" t="s">
        <v>11</v>
      </c>
      <c r="C229" s="2">
        <v>32790</v>
      </c>
      <c r="D229" s="1" t="s">
        <v>6</v>
      </c>
      <c r="E229" s="1">
        <v>1</v>
      </c>
      <c r="F229" s="1">
        <f>MONTH(ubezpieczenia3[[#This Row],[Data_urodz]])</f>
        <v>10</v>
      </c>
    </row>
    <row r="230" spans="1:6" x14ac:dyDescent="0.25">
      <c r="A230" s="1" t="s">
        <v>164</v>
      </c>
      <c r="B230" s="1" t="s">
        <v>322</v>
      </c>
      <c r="C230" s="2">
        <v>24303</v>
      </c>
      <c r="D230" s="1" t="s">
        <v>6</v>
      </c>
      <c r="E230" s="1">
        <v>1</v>
      </c>
      <c r="F230" s="1">
        <f>MONTH(ubezpieczenia3[[#This Row],[Data_urodz]])</f>
        <v>7</v>
      </c>
    </row>
    <row r="231" spans="1:6" x14ac:dyDescent="0.25">
      <c r="A231" s="1" t="s">
        <v>323</v>
      </c>
      <c r="B231" s="1" t="s">
        <v>300</v>
      </c>
      <c r="C231" s="2">
        <v>30747</v>
      </c>
      <c r="D231" s="1" t="s">
        <v>9</v>
      </c>
      <c r="E231" s="1">
        <v>1</v>
      </c>
      <c r="F231" s="1">
        <f>MONTH(ubezpieczenia3[[#This Row],[Data_urodz]])</f>
        <v>3</v>
      </c>
    </row>
    <row r="232" spans="1:6" x14ac:dyDescent="0.25">
      <c r="A232" s="1" t="s">
        <v>324</v>
      </c>
      <c r="B232" s="1" t="s">
        <v>49</v>
      </c>
      <c r="C232" s="2">
        <v>19853</v>
      </c>
      <c r="D232" s="1" t="s">
        <v>12</v>
      </c>
      <c r="E232" s="1">
        <v>1</v>
      </c>
      <c r="F232" s="1">
        <f>MONTH(ubezpieczenia3[[#This Row],[Data_urodz]])</f>
        <v>5</v>
      </c>
    </row>
    <row r="233" spans="1:6" x14ac:dyDescent="0.25">
      <c r="A233" s="1" t="s">
        <v>325</v>
      </c>
      <c r="B233" s="1" t="s">
        <v>20</v>
      </c>
      <c r="C233" s="2">
        <v>32147</v>
      </c>
      <c r="D233" s="1" t="s">
        <v>12</v>
      </c>
      <c r="E233" s="1">
        <v>1</v>
      </c>
      <c r="F233" s="1">
        <f>MONTH(ubezpieczenia3[[#This Row],[Data_urodz]])</f>
        <v>1</v>
      </c>
    </row>
    <row r="234" spans="1:6" x14ac:dyDescent="0.25">
      <c r="A234" s="1" t="s">
        <v>326</v>
      </c>
      <c r="B234" s="1" t="s">
        <v>327</v>
      </c>
      <c r="C234" s="2">
        <v>17904</v>
      </c>
      <c r="D234" s="1" t="s">
        <v>12</v>
      </c>
      <c r="E234" s="1">
        <v>1</v>
      </c>
      <c r="F234" s="1">
        <f>MONTH(ubezpieczenia3[[#This Row],[Data_urodz]])</f>
        <v>1</v>
      </c>
    </row>
    <row r="235" spans="1:6" x14ac:dyDescent="0.25">
      <c r="A235" s="1" t="s">
        <v>328</v>
      </c>
      <c r="B235" s="1" t="s">
        <v>157</v>
      </c>
      <c r="C235" s="2">
        <v>20057</v>
      </c>
      <c r="D235" s="1" t="s">
        <v>12</v>
      </c>
      <c r="E235" s="1">
        <v>1</v>
      </c>
      <c r="F235" s="1">
        <f>MONTH(ubezpieczenia3[[#This Row],[Data_urodz]])</f>
        <v>11</v>
      </c>
    </row>
    <row r="236" spans="1:6" x14ac:dyDescent="0.25">
      <c r="A236" s="1" t="s">
        <v>329</v>
      </c>
      <c r="B236" s="1" t="s">
        <v>146</v>
      </c>
      <c r="C236" s="2">
        <v>30863</v>
      </c>
      <c r="D236" s="1" t="s">
        <v>9</v>
      </c>
      <c r="E236" s="1">
        <v>1</v>
      </c>
      <c r="F236" s="1">
        <f>MONTH(ubezpieczenia3[[#This Row],[Data_urodz]])</f>
        <v>6</v>
      </c>
    </row>
    <row r="237" spans="1:6" x14ac:dyDescent="0.25">
      <c r="A237" s="1" t="s">
        <v>330</v>
      </c>
      <c r="B237" s="1" t="s">
        <v>139</v>
      </c>
      <c r="C237" s="2">
        <v>22435</v>
      </c>
      <c r="D237" s="1" t="s">
        <v>6</v>
      </c>
      <c r="E237" s="1">
        <v>1</v>
      </c>
      <c r="F237" s="1">
        <f>MONTH(ubezpieczenia3[[#This Row],[Data_urodz]])</f>
        <v>6</v>
      </c>
    </row>
    <row r="238" spans="1:6" x14ac:dyDescent="0.25">
      <c r="A238" s="1" t="s">
        <v>130</v>
      </c>
      <c r="B238" s="1" t="s">
        <v>84</v>
      </c>
      <c r="C238" s="2">
        <v>17048</v>
      </c>
      <c r="D238" s="1" t="s">
        <v>12</v>
      </c>
      <c r="E238" s="1">
        <v>1</v>
      </c>
      <c r="F238" s="1">
        <f>MONTH(ubezpieczenia3[[#This Row],[Data_urodz]])</f>
        <v>9</v>
      </c>
    </row>
    <row r="239" spans="1:6" x14ac:dyDescent="0.25">
      <c r="A239" s="1" t="s">
        <v>331</v>
      </c>
      <c r="B239" s="1" t="s">
        <v>332</v>
      </c>
      <c r="C239" s="2">
        <v>24732</v>
      </c>
      <c r="D239" s="1" t="s">
        <v>6</v>
      </c>
      <c r="E239" s="1">
        <v>1</v>
      </c>
      <c r="F239" s="1">
        <f>MONTH(ubezpieczenia3[[#This Row],[Data_urodz]])</f>
        <v>9</v>
      </c>
    </row>
    <row r="240" spans="1:6" x14ac:dyDescent="0.25">
      <c r="A240" s="1" t="s">
        <v>333</v>
      </c>
      <c r="B240" s="1" t="s">
        <v>11</v>
      </c>
      <c r="C240" s="2">
        <v>18589</v>
      </c>
      <c r="D240" s="1" t="s">
        <v>6</v>
      </c>
      <c r="E240" s="1">
        <v>1</v>
      </c>
      <c r="F240" s="1">
        <f>MONTH(ubezpieczenia3[[#This Row],[Data_urodz]])</f>
        <v>11</v>
      </c>
    </row>
    <row r="241" spans="1:6" x14ac:dyDescent="0.25">
      <c r="A241" s="1" t="s">
        <v>334</v>
      </c>
      <c r="B241" s="1" t="s">
        <v>49</v>
      </c>
      <c r="C241" s="2">
        <v>20727</v>
      </c>
      <c r="D241" s="1" t="s">
        <v>12</v>
      </c>
      <c r="E241" s="1">
        <v>1</v>
      </c>
      <c r="F241" s="1">
        <f>MONTH(ubezpieczenia3[[#This Row],[Data_urodz]])</f>
        <v>9</v>
      </c>
    </row>
    <row r="242" spans="1:6" x14ac:dyDescent="0.25">
      <c r="A242" s="1" t="s">
        <v>335</v>
      </c>
      <c r="B242" s="1" t="s">
        <v>114</v>
      </c>
      <c r="C242" s="2">
        <v>23401</v>
      </c>
      <c r="D242" s="1" t="s">
        <v>6</v>
      </c>
      <c r="E242" s="1">
        <v>1</v>
      </c>
      <c r="F242" s="1">
        <f>MONTH(ubezpieczenia3[[#This Row],[Data_urodz]])</f>
        <v>1</v>
      </c>
    </row>
    <row r="243" spans="1:6" x14ac:dyDescent="0.25">
      <c r="A243" s="1" t="s">
        <v>336</v>
      </c>
      <c r="B243" s="1" t="s">
        <v>337</v>
      </c>
      <c r="C243" s="2">
        <v>17084</v>
      </c>
      <c r="D243" s="1" t="s">
        <v>6</v>
      </c>
      <c r="E243" s="1">
        <v>1</v>
      </c>
      <c r="F243" s="1">
        <f>MONTH(ubezpieczenia3[[#This Row],[Data_urodz]])</f>
        <v>10</v>
      </c>
    </row>
    <row r="244" spans="1:6" x14ac:dyDescent="0.25">
      <c r="A244" s="1" t="s">
        <v>338</v>
      </c>
      <c r="B244" s="1" t="s">
        <v>8</v>
      </c>
      <c r="C244" s="2">
        <v>30481</v>
      </c>
      <c r="D244" s="1" t="s">
        <v>12</v>
      </c>
      <c r="E244" s="1">
        <v>1</v>
      </c>
      <c r="F244" s="1">
        <f>MONTH(ubezpieczenia3[[#This Row],[Data_urodz]])</f>
        <v>6</v>
      </c>
    </row>
    <row r="245" spans="1:6" x14ac:dyDescent="0.25">
      <c r="A245" s="1" t="s">
        <v>339</v>
      </c>
      <c r="B245" s="1" t="s">
        <v>20</v>
      </c>
      <c r="C245" s="2">
        <v>20651</v>
      </c>
      <c r="D245" s="1" t="s">
        <v>12</v>
      </c>
      <c r="E245" s="1">
        <v>1</v>
      </c>
      <c r="F245" s="1">
        <f>MONTH(ubezpieczenia3[[#This Row],[Data_urodz]])</f>
        <v>7</v>
      </c>
    </row>
    <row r="246" spans="1:6" x14ac:dyDescent="0.25">
      <c r="A246" s="1" t="s">
        <v>340</v>
      </c>
      <c r="B246" s="1" t="s">
        <v>185</v>
      </c>
      <c r="C246" s="2">
        <v>32580</v>
      </c>
      <c r="D246" s="1" t="s">
        <v>12</v>
      </c>
      <c r="E246" s="1">
        <v>1</v>
      </c>
      <c r="F246" s="1">
        <f>MONTH(ubezpieczenia3[[#This Row],[Data_urodz]])</f>
        <v>3</v>
      </c>
    </row>
    <row r="247" spans="1:6" x14ac:dyDescent="0.25">
      <c r="A247" s="1" t="s">
        <v>341</v>
      </c>
      <c r="B247" s="1" t="s">
        <v>139</v>
      </c>
      <c r="C247" s="2">
        <v>18233</v>
      </c>
      <c r="D247" s="1" t="s">
        <v>12</v>
      </c>
      <c r="E247" s="1">
        <v>1</v>
      </c>
      <c r="F247" s="1">
        <f>MONTH(ubezpieczenia3[[#This Row],[Data_urodz]])</f>
        <v>12</v>
      </c>
    </row>
    <row r="248" spans="1:6" x14ac:dyDescent="0.25">
      <c r="A248" s="1" t="s">
        <v>342</v>
      </c>
      <c r="B248" s="1" t="s">
        <v>177</v>
      </c>
      <c r="C248" s="2">
        <v>24225</v>
      </c>
      <c r="D248" s="1" t="s">
        <v>6</v>
      </c>
      <c r="E248" s="1">
        <v>1</v>
      </c>
      <c r="F248" s="1">
        <f>MONTH(ubezpieczenia3[[#This Row],[Data_urodz]])</f>
        <v>4</v>
      </c>
    </row>
    <row r="249" spans="1:6" x14ac:dyDescent="0.25">
      <c r="A249" s="1" t="s">
        <v>343</v>
      </c>
      <c r="B249" s="1" t="s">
        <v>45</v>
      </c>
      <c r="C249" s="2">
        <v>27299</v>
      </c>
      <c r="D249" s="1" t="s">
        <v>6</v>
      </c>
      <c r="E249" s="1">
        <v>1</v>
      </c>
      <c r="F249" s="1">
        <f>MONTH(ubezpieczenia3[[#This Row],[Data_urodz]])</f>
        <v>9</v>
      </c>
    </row>
    <row r="250" spans="1:6" x14ac:dyDescent="0.25">
      <c r="A250" s="1" t="s">
        <v>344</v>
      </c>
      <c r="B250" s="1" t="s">
        <v>345</v>
      </c>
      <c r="C250" s="2">
        <v>18398</v>
      </c>
      <c r="D250" s="1" t="s">
        <v>12</v>
      </c>
      <c r="E250" s="1">
        <v>1</v>
      </c>
      <c r="F250" s="1">
        <f>MONTH(ubezpieczenia3[[#This Row],[Data_urodz]])</f>
        <v>5</v>
      </c>
    </row>
    <row r="251" spans="1:6" x14ac:dyDescent="0.25">
      <c r="A251" s="1" t="s">
        <v>329</v>
      </c>
      <c r="B251" s="1" t="s">
        <v>194</v>
      </c>
      <c r="C251" s="2">
        <v>34400</v>
      </c>
      <c r="D251" s="1" t="s">
        <v>12</v>
      </c>
      <c r="E251" s="1">
        <v>1</v>
      </c>
      <c r="F251" s="1">
        <f>MONTH(ubezpieczenia3[[#This Row],[Data_urodz]])</f>
        <v>3</v>
      </c>
    </row>
    <row r="252" spans="1:6" x14ac:dyDescent="0.25">
      <c r="A252" s="1" t="s">
        <v>51</v>
      </c>
      <c r="B252" s="1" t="s">
        <v>346</v>
      </c>
      <c r="C252" s="2">
        <v>21513</v>
      </c>
      <c r="D252" s="1" t="s">
        <v>12</v>
      </c>
      <c r="E252" s="1">
        <v>1</v>
      </c>
      <c r="F252" s="1">
        <f>MONTH(ubezpieczenia3[[#This Row],[Data_urodz]])</f>
        <v>11</v>
      </c>
    </row>
    <row r="253" spans="1:6" x14ac:dyDescent="0.25">
      <c r="A253" s="1" t="s">
        <v>347</v>
      </c>
      <c r="B253" s="1" t="s">
        <v>236</v>
      </c>
      <c r="C253" s="2">
        <v>31749</v>
      </c>
      <c r="D253" s="1" t="s">
        <v>6</v>
      </c>
      <c r="E253" s="1">
        <v>1</v>
      </c>
      <c r="F253" s="1">
        <f>MONTH(ubezpieczenia3[[#This Row],[Data_urodz]])</f>
        <v>12</v>
      </c>
    </row>
    <row r="254" spans="1:6" x14ac:dyDescent="0.25">
      <c r="A254" s="1" t="s">
        <v>348</v>
      </c>
      <c r="B254" s="1" t="s">
        <v>5</v>
      </c>
      <c r="C254" s="2">
        <v>34235</v>
      </c>
      <c r="D254" s="1" t="s">
        <v>6</v>
      </c>
      <c r="E254" s="1">
        <v>1</v>
      </c>
      <c r="F254" s="1">
        <f>MONTH(ubezpieczenia3[[#This Row],[Data_urodz]])</f>
        <v>9</v>
      </c>
    </row>
    <row r="255" spans="1:6" x14ac:dyDescent="0.25">
      <c r="A255" s="1" t="s">
        <v>349</v>
      </c>
      <c r="B255" s="1" t="s">
        <v>131</v>
      </c>
      <c r="C255" s="2">
        <v>19183</v>
      </c>
      <c r="D255" s="1" t="s">
        <v>9</v>
      </c>
      <c r="E255" s="1">
        <v>1</v>
      </c>
      <c r="F255" s="1">
        <f>MONTH(ubezpieczenia3[[#This Row],[Data_urodz]])</f>
        <v>7</v>
      </c>
    </row>
    <row r="256" spans="1:6" x14ac:dyDescent="0.25">
      <c r="A256" s="1" t="s">
        <v>350</v>
      </c>
      <c r="B256" s="1" t="s">
        <v>8</v>
      </c>
      <c r="C256" s="2">
        <v>27424</v>
      </c>
      <c r="D256" s="1" t="s">
        <v>12</v>
      </c>
      <c r="E256" s="1">
        <v>1</v>
      </c>
      <c r="F256" s="1">
        <f>MONTH(ubezpieczenia3[[#This Row],[Data_urodz]])</f>
        <v>1</v>
      </c>
    </row>
    <row r="257" spans="1:6" x14ac:dyDescent="0.25">
      <c r="A257" s="1" t="s">
        <v>351</v>
      </c>
      <c r="B257" s="1" t="s">
        <v>152</v>
      </c>
      <c r="C257" s="2">
        <v>23665</v>
      </c>
      <c r="D257" s="1" t="s">
        <v>12</v>
      </c>
      <c r="E257" s="1">
        <v>1</v>
      </c>
      <c r="F257" s="1">
        <f>MONTH(ubezpieczenia3[[#This Row],[Data_urodz]])</f>
        <v>10</v>
      </c>
    </row>
    <row r="258" spans="1:6" x14ac:dyDescent="0.25">
      <c r="A258" s="1" t="s">
        <v>352</v>
      </c>
      <c r="B258" s="1" t="s">
        <v>11</v>
      </c>
      <c r="C258" s="2">
        <v>17649</v>
      </c>
      <c r="D258" s="1" t="s">
        <v>6</v>
      </c>
      <c r="E258" s="1">
        <v>1</v>
      </c>
      <c r="F258" s="1">
        <f>MONTH(ubezpieczenia3[[#This Row],[Data_urodz]])</f>
        <v>4</v>
      </c>
    </row>
    <row r="259" spans="1:6" x14ac:dyDescent="0.25">
      <c r="A259" s="1" t="s">
        <v>353</v>
      </c>
      <c r="B259" s="1" t="s">
        <v>354</v>
      </c>
      <c r="C259" s="2">
        <v>25530</v>
      </c>
      <c r="D259" s="1" t="s">
        <v>6</v>
      </c>
      <c r="E259" s="1">
        <v>1</v>
      </c>
      <c r="F259" s="1">
        <f>MONTH(ubezpieczenia3[[#This Row],[Data_urodz]])</f>
        <v>11</v>
      </c>
    </row>
    <row r="260" spans="1:6" x14ac:dyDescent="0.25">
      <c r="A260" s="1" t="s">
        <v>355</v>
      </c>
      <c r="B260" s="1" t="s">
        <v>356</v>
      </c>
      <c r="C260" s="2">
        <v>34758</v>
      </c>
      <c r="D260" s="1" t="s">
        <v>9</v>
      </c>
      <c r="E260" s="1">
        <v>1</v>
      </c>
      <c r="F260" s="1">
        <f>MONTH(ubezpieczenia3[[#This Row],[Data_urodz]])</f>
        <v>2</v>
      </c>
    </row>
    <row r="261" spans="1:6" x14ac:dyDescent="0.25">
      <c r="A261" s="1" t="s">
        <v>19</v>
      </c>
      <c r="B261" s="1" t="s">
        <v>357</v>
      </c>
      <c r="C261" s="2">
        <v>17531</v>
      </c>
      <c r="D261" s="1" t="s">
        <v>12</v>
      </c>
      <c r="E261" s="1">
        <v>1</v>
      </c>
      <c r="F261" s="1">
        <f>MONTH(ubezpieczenia3[[#This Row],[Data_urodz]])</f>
        <v>12</v>
      </c>
    </row>
    <row r="262" spans="1:6" x14ac:dyDescent="0.25">
      <c r="A262" s="1" t="s">
        <v>358</v>
      </c>
      <c r="B262" s="1" t="s">
        <v>8</v>
      </c>
      <c r="C262" s="2">
        <v>32482</v>
      </c>
      <c r="D262" s="1" t="s">
        <v>6</v>
      </c>
      <c r="E262" s="1">
        <v>1</v>
      </c>
      <c r="F262" s="1">
        <f>MONTH(ubezpieczenia3[[#This Row],[Data_urodz]])</f>
        <v>12</v>
      </c>
    </row>
    <row r="263" spans="1:6" x14ac:dyDescent="0.25">
      <c r="A263" s="1" t="s">
        <v>359</v>
      </c>
      <c r="B263" s="1" t="s">
        <v>246</v>
      </c>
      <c r="C263" s="2">
        <v>34533</v>
      </c>
      <c r="D263" s="1" t="s">
        <v>12</v>
      </c>
      <c r="E263" s="1">
        <v>1</v>
      </c>
      <c r="F263" s="1">
        <f>MONTH(ubezpieczenia3[[#This Row],[Data_urodz]])</f>
        <v>7</v>
      </c>
    </row>
    <row r="264" spans="1:6" x14ac:dyDescent="0.25">
      <c r="A264" s="1" t="s">
        <v>308</v>
      </c>
      <c r="B264" s="1" t="s">
        <v>79</v>
      </c>
      <c r="C264" s="2">
        <v>28491</v>
      </c>
      <c r="D264" s="1" t="s">
        <v>12</v>
      </c>
      <c r="E264" s="1">
        <v>1</v>
      </c>
      <c r="F264" s="1">
        <f>MONTH(ubezpieczenia3[[#This Row],[Data_urodz]])</f>
        <v>1</v>
      </c>
    </row>
    <row r="265" spans="1:6" x14ac:dyDescent="0.25">
      <c r="A265" s="1" t="s">
        <v>360</v>
      </c>
      <c r="B265" s="1" t="s">
        <v>361</v>
      </c>
      <c r="C265" s="2">
        <v>32689</v>
      </c>
      <c r="D265" s="1" t="s">
        <v>9</v>
      </c>
      <c r="E265" s="1">
        <v>1</v>
      </c>
      <c r="F265" s="1">
        <f>MONTH(ubezpieczenia3[[#This Row],[Data_urodz]])</f>
        <v>6</v>
      </c>
    </row>
    <row r="266" spans="1:6" x14ac:dyDescent="0.25">
      <c r="A266" s="1" t="s">
        <v>162</v>
      </c>
      <c r="B266" s="1" t="s">
        <v>362</v>
      </c>
      <c r="C266" s="2">
        <v>27112</v>
      </c>
      <c r="D266" s="1" t="s">
        <v>6</v>
      </c>
      <c r="E266" s="1">
        <v>1</v>
      </c>
      <c r="F266" s="1">
        <f>MONTH(ubezpieczenia3[[#This Row],[Data_urodz]])</f>
        <v>3</v>
      </c>
    </row>
    <row r="267" spans="1:6" x14ac:dyDescent="0.25">
      <c r="A267" s="1" t="s">
        <v>363</v>
      </c>
      <c r="B267" s="1" t="s">
        <v>16</v>
      </c>
      <c r="C267" s="2">
        <v>29259</v>
      </c>
      <c r="D267" s="1" t="s">
        <v>12</v>
      </c>
      <c r="E267" s="1">
        <v>1</v>
      </c>
      <c r="F267" s="1">
        <f>MONTH(ubezpieczenia3[[#This Row],[Data_urodz]])</f>
        <v>2</v>
      </c>
    </row>
    <row r="268" spans="1:6" x14ac:dyDescent="0.25">
      <c r="A268" s="1" t="s">
        <v>83</v>
      </c>
      <c r="B268" s="1" t="s">
        <v>123</v>
      </c>
      <c r="C268" s="2">
        <v>18437</v>
      </c>
      <c r="D268" s="1" t="s">
        <v>6</v>
      </c>
      <c r="E268" s="1">
        <v>1</v>
      </c>
      <c r="F268" s="1">
        <f>MONTH(ubezpieczenia3[[#This Row],[Data_urodz]])</f>
        <v>6</v>
      </c>
    </row>
    <row r="269" spans="1:6" x14ac:dyDescent="0.25">
      <c r="A269" s="1" t="s">
        <v>364</v>
      </c>
      <c r="B269" s="1" t="s">
        <v>194</v>
      </c>
      <c r="C269" s="2">
        <v>34406</v>
      </c>
      <c r="D269" s="1" t="s">
        <v>12</v>
      </c>
      <c r="E269" s="1">
        <v>1</v>
      </c>
      <c r="F269" s="1">
        <f>MONTH(ubezpieczenia3[[#This Row],[Data_urodz]])</f>
        <v>3</v>
      </c>
    </row>
    <row r="270" spans="1:6" x14ac:dyDescent="0.25">
      <c r="A270" s="1" t="s">
        <v>365</v>
      </c>
      <c r="B270" s="1" t="s">
        <v>366</v>
      </c>
      <c r="C270" s="2">
        <v>26689</v>
      </c>
      <c r="D270" s="1" t="s">
        <v>12</v>
      </c>
      <c r="E270" s="1">
        <v>1</v>
      </c>
      <c r="F270" s="1">
        <f>MONTH(ubezpieczenia3[[#This Row],[Data_urodz]])</f>
        <v>1</v>
      </c>
    </row>
    <row r="271" spans="1:6" x14ac:dyDescent="0.25">
      <c r="A271" s="1" t="s">
        <v>174</v>
      </c>
      <c r="B271" s="1" t="s">
        <v>52</v>
      </c>
      <c r="C271" s="2">
        <v>24391</v>
      </c>
      <c r="D271" s="1" t="s">
        <v>6</v>
      </c>
      <c r="E271" s="1">
        <v>1</v>
      </c>
      <c r="F271" s="1">
        <f>MONTH(ubezpieczenia3[[#This Row],[Data_urodz]])</f>
        <v>10</v>
      </c>
    </row>
    <row r="272" spans="1:6" x14ac:dyDescent="0.25">
      <c r="A272" s="1" t="s">
        <v>367</v>
      </c>
      <c r="B272" s="1" t="s">
        <v>368</v>
      </c>
      <c r="C272" s="2">
        <v>22010</v>
      </c>
      <c r="D272" s="1" t="s">
        <v>12</v>
      </c>
      <c r="E272" s="1">
        <v>1</v>
      </c>
      <c r="F272" s="1">
        <f>MONTH(ubezpieczenia3[[#This Row],[Data_urodz]])</f>
        <v>4</v>
      </c>
    </row>
    <row r="273" spans="1:6" x14ac:dyDescent="0.25">
      <c r="A273" s="1" t="s">
        <v>369</v>
      </c>
      <c r="B273" s="1" t="s">
        <v>332</v>
      </c>
      <c r="C273" s="2">
        <v>17207</v>
      </c>
      <c r="D273" s="1" t="s">
        <v>9</v>
      </c>
      <c r="E273" s="1">
        <v>1</v>
      </c>
      <c r="F273" s="1">
        <f>MONTH(ubezpieczenia3[[#This Row],[Data_urodz]])</f>
        <v>2</v>
      </c>
    </row>
    <row r="274" spans="1:6" x14ac:dyDescent="0.25">
      <c r="A274" s="1" t="s">
        <v>370</v>
      </c>
      <c r="B274" s="1" t="s">
        <v>160</v>
      </c>
      <c r="C274" s="2">
        <v>22547</v>
      </c>
      <c r="D274" s="1" t="s">
        <v>6</v>
      </c>
      <c r="E274" s="1">
        <v>1</v>
      </c>
      <c r="F274" s="1">
        <f>MONTH(ubezpieczenia3[[#This Row],[Data_urodz]])</f>
        <v>9</v>
      </c>
    </row>
    <row r="275" spans="1:6" x14ac:dyDescent="0.25">
      <c r="A275" s="1" t="s">
        <v>371</v>
      </c>
      <c r="B275" s="1" t="s">
        <v>372</v>
      </c>
      <c r="C275" s="2">
        <v>20722</v>
      </c>
      <c r="D275" s="1" t="s">
        <v>12</v>
      </c>
      <c r="E275" s="1">
        <v>1</v>
      </c>
      <c r="F275" s="1">
        <f>MONTH(ubezpieczenia3[[#This Row],[Data_urodz]])</f>
        <v>9</v>
      </c>
    </row>
    <row r="276" spans="1:6" x14ac:dyDescent="0.25">
      <c r="A276" s="1" t="s">
        <v>373</v>
      </c>
      <c r="B276" s="1" t="s">
        <v>29</v>
      </c>
      <c r="C276" s="2">
        <v>24900</v>
      </c>
      <c r="D276" s="1" t="s">
        <v>12</v>
      </c>
      <c r="E276" s="1">
        <v>1</v>
      </c>
      <c r="F276" s="1">
        <f>MONTH(ubezpieczenia3[[#This Row],[Data_urodz]])</f>
        <v>3</v>
      </c>
    </row>
    <row r="277" spans="1:6" x14ac:dyDescent="0.25">
      <c r="A277" s="1" t="s">
        <v>374</v>
      </c>
      <c r="B277" s="1" t="s">
        <v>37</v>
      </c>
      <c r="C277" s="2">
        <v>20808</v>
      </c>
      <c r="D277" s="1" t="s">
        <v>12</v>
      </c>
      <c r="E277" s="1">
        <v>1</v>
      </c>
      <c r="F277" s="1">
        <f>MONTH(ubezpieczenia3[[#This Row],[Data_urodz]])</f>
        <v>12</v>
      </c>
    </row>
    <row r="278" spans="1:6" x14ac:dyDescent="0.25">
      <c r="A278" s="1" t="s">
        <v>375</v>
      </c>
      <c r="B278" s="1" t="s">
        <v>131</v>
      </c>
      <c r="C278" s="2">
        <v>30235</v>
      </c>
      <c r="D278" s="1" t="s">
        <v>12</v>
      </c>
      <c r="E278" s="1">
        <v>1</v>
      </c>
      <c r="F278" s="1">
        <f>MONTH(ubezpieczenia3[[#This Row],[Data_urodz]])</f>
        <v>10</v>
      </c>
    </row>
    <row r="279" spans="1:6" x14ac:dyDescent="0.25">
      <c r="A279" s="1" t="s">
        <v>376</v>
      </c>
      <c r="B279" s="1" t="s">
        <v>257</v>
      </c>
      <c r="C279" s="2">
        <v>21221</v>
      </c>
      <c r="D279" s="1" t="s">
        <v>9</v>
      </c>
      <c r="E279" s="1">
        <v>1</v>
      </c>
      <c r="F279" s="1">
        <f>MONTH(ubezpieczenia3[[#This Row],[Data_urodz]])</f>
        <v>2</v>
      </c>
    </row>
    <row r="280" spans="1:6" x14ac:dyDescent="0.25">
      <c r="A280" s="1" t="s">
        <v>377</v>
      </c>
      <c r="B280" s="1" t="s">
        <v>45</v>
      </c>
      <c r="C280" s="2">
        <v>20193</v>
      </c>
      <c r="D280" s="1" t="s">
        <v>6</v>
      </c>
      <c r="E280" s="1">
        <v>1</v>
      </c>
      <c r="F280" s="1">
        <f>MONTH(ubezpieczenia3[[#This Row],[Data_urodz]])</f>
        <v>4</v>
      </c>
    </row>
    <row r="281" spans="1:6" x14ac:dyDescent="0.25">
      <c r="A281" s="1" t="s">
        <v>378</v>
      </c>
      <c r="B281" s="1" t="s">
        <v>141</v>
      </c>
      <c r="C281" s="2">
        <v>17137</v>
      </c>
      <c r="D281" s="1" t="s">
        <v>6</v>
      </c>
      <c r="E281" s="1">
        <v>1</v>
      </c>
      <c r="F281" s="1">
        <f>MONTH(ubezpieczenia3[[#This Row],[Data_urodz]])</f>
        <v>12</v>
      </c>
    </row>
    <row r="282" spans="1:6" x14ac:dyDescent="0.25">
      <c r="A282" s="1" t="s">
        <v>379</v>
      </c>
      <c r="B282" s="1" t="s">
        <v>49</v>
      </c>
      <c r="C282" s="2">
        <v>32802</v>
      </c>
      <c r="D282" s="1" t="s">
        <v>6</v>
      </c>
      <c r="E282" s="1">
        <v>1</v>
      </c>
      <c r="F282" s="1">
        <f>MONTH(ubezpieczenia3[[#This Row],[Data_urodz]])</f>
        <v>10</v>
      </c>
    </row>
    <row r="283" spans="1:6" x14ac:dyDescent="0.25">
      <c r="A283" s="1" t="s">
        <v>240</v>
      </c>
      <c r="B283" s="1" t="s">
        <v>20</v>
      </c>
      <c r="C283" s="2">
        <v>25839</v>
      </c>
      <c r="D283" s="1" t="s">
        <v>12</v>
      </c>
      <c r="E283" s="1">
        <v>1</v>
      </c>
      <c r="F283" s="1">
        <f>MONTH(ubezpieczenia3[[#This Row],[Data_urodz]])</f>
        <v>9</v>
      </c>
    </row>
    <row r="284" spans="1:6" x14ac:dyDescent="0.25">
      <c r="A284" s="1" t="s">
        <v>275</v>
      </c>
      <c r="B284" s="1" t="s">
        <v>380</v>
      </c>
      <c r="C284" s="2">
        <v>32028</v>
      </c>
      <c r="D284" s="1" t="s">
        <v>12</v>
      </c>
      <c r="E284" s="1">
        <v>1</v>
      </c>
      <c r="F284" s="1">
        <f>MONTH(ubezpieczenia3[[#This Row],[Data_urodz]])</f>
        <v>9</v>
      </c>
    </row>
    <row r="285" spans="1:6" x14ac:dyDescent="0.25">
      <c r="A285" s="1" t="s">
        <v>317</v>
      </c>
      <c r="B285" s="1" t="s">
        <v>192</v>
      </c>
      <c r="C285" s="2">
        <v>31556</v>
      </c>
      <c r="D285" s="1" t="s">
        <v>6</v>
      </c>
      <c r="E285" s="1">
        <v>1</v>
      </c>
      <c r="F285" s="1">
        <f>MONTH(ubezpieczenia3[[#This Row],[Data_urodz]])</f>
        <v>5</v>
      </c>
    </row>
    <row r="286" spans="1:6" x14ac:dyDescent="0.25">
      <c r="A286" s="1" t="s">
        <v>381</v>
      </c>
      <c r="B286" s="1" t="s">
        <v>54</v>
      </c>
      <c r="C286" s="2">
        <v>19153</v>
      </c>
      <c r="D286" s="1" t="s">
        <v>6</v>
      </c>
      <c r="E286" s="1">
        <v>1</v>
      </c>
      <c r="F286" s="1">
        <f>MONTH(ubezpieczenia3[[#This Row],[Data_urodz]])</f>
        <v>6</v>
      </c>
    </row>
    <row r="287" spans="1:6" x14ac:dyDescent="0.25">
      <c r="A287" s="1" t="s">
        <v>382</v>
      </c>
      <c r="B287" s="1" t="s">
        <v>383</v>
      </c>
      <c r="C287" s="2">
        <v>21934</v>
      </c>
      <c r="D287" s="1" t="s">
        <v>6</v>
      </c>
      <c r="E287" s="1">
        <v>1</v>
      </c>
      <c r="F287" s="1">
        <f>MONTH(ubezpieczenia3[[#This Row],[Data_urodz]])</f>
        <v>1</v>
      </c>
    </row>
    <row r="288" spans="1:6" x14ac:dyDescent="0.25">
      <c r="A288" s="1" t="s">
        <v>384</v>
      </c>
      <c r="B288" s="1" t="s">
        <v>361</v>
      </c>
      <c r="C288" s="2">
        <v>28187</v>
      </c>
      <c r="D288" s="1" t="s">
        <v>12</v>
      </c>
      <c r="E288" s="1">
        <v>1</v>
      </c>
      <c r="F288" s="1">
        <f>MONTH(ubezpieczenia3[[#This Row],[Data_urodz]])</f>
        <v>3</v>
      </c>
    </row>
    <row r="289" spans="1:6" x14ac:dyDescent="0.25">
      <c r="A289" s="1" t="s">
        <v>385</v>
      </c>
      <c r="B289" s="1" t="s">
        <v>252</v>
      </c>
      <c r="C289" s="2">
        <v>34291</v>
      </c>
      <c r="D289" s="1" t="s">
        <v>12</v>
      </c>
      <c r="E289" s="1">
        <v>1</v>
      </c>
      <c r="F289" s="1">
        <f>MONTH(ubezpieczenia3[[#This Row],[Data_urodz]])</f>
        <v>11</v>
      </c>
    </row>
    <row r="290" spans="1:6" x14ac:dyDescent="0.25">
      <c r="A290" s="1" t="s">
        <v>386</v>
      </c>
      <c r="B290" s="1" t="s">
        <v>107</v>
      </c>
      <c r="C290" s="2">
        <v>24652</v>
      </c>
      <c r="D290" s="1" t="s">
        <v>6</v>
      </c>
      <c r="E290" s="1">
        <v>1</v>
      </c>
      <c r="F290" s="1">
        <f>MONTH(ubezpieczenia3[[#This Row],[Data_urodz]])</f>
        <v>6</v>
      </c>
    </row>
    <row r="291" spans="1:6" x14ac:dyDescent="0.25">
      <c r="A291" s="1" t="s">
        <v>387</v>
      </c>
      <c r="B291" s="1" t="s">
        <v>121</v>
      </c>
      <c r="C291" s="2">
        <v>18010</v>
      </c>
      <c r="D291" s="1" t="s">
        <v>6</v>
      </c>
      <c r="E291" s="1">
        <v>1</v>
      </c>
      <c r="F291" s="1">
        <f>MONTH(ubezpieczenia3[[#This Row],[Data_urodz]])</f>
        <v>4</v>
      </c>
    </row>
    <row r="292" spans="1:6" x14ac:dyDescent="0.25">
      <c r="A292" s="1" t="s">
        <v>388</v>
      </c>
      <c r="B292" s="1" t="s">
        <v>368</v>
      </c>
      <c r="C292" s="2">
        <v>26506</v>
      </c>
      <c r="D292" s="1" t="s">
        <v>40</v>
      </c>
      <c r="E292" s="1">
        <v>1</v>
      </c>
      <c r="F292" s="1">
        <f>MONTH(ubezpieczenia3[[#This Row],[Data_urodz]])</f>
        <v>7</v>
      </c>
    </row>
    <row r="293" spans="1:6" x14ac:dyDescent="0.25">
      <c r="A293" s="1" t="s">
        <v>389</v>
      </c>
      <c r="B293" s="1" t="s">
        <v>160</v>
      </c>
      <c r="C293" s="2">
        <v>30368</v>
      </c>
      <c r="D293" s="1" t="s">
        <v>40</v>
      </c>
      <c r="E293" s="1">
        <v>1</v>
      </c>
      <c r="F293" s="1">
        <f>MONTH(ubezpieczenia3[[#This Row],[Data_urodz]])</f>
        <v>2</v>
      </c>
    </row>
    <row r="294" spans="1:6" x14ac:dyDescent="0.25">
      <c r="A294" s="1" t="s">
        <v>162</v>
      </c>
      <c r="B294" s="1" t="s">
        <v>54</v>
      </c>
      <c r="C294" s="2">
        <v>16991</v>
      </c>
      <c r="D294" s="1" t="s">
        <v>12</v>
      </c>
      <c r="E294" s="1">
        <v>1</v>
      </c>
      <c r="F294" s="1">
        <f>MONTH(ubezpieczenia3[[#This Row],[Data_urodz]])</f>
        <v>7</v>
      </c>
    </row>
    <row r="295" spans="1:6" x14ac:dyDescent="0.25">
      <c r="A295" s="1" t="s">
        <v>390</v>
      </c>
      <c r="B295" s="1" t="s">
        <v>152</v>
      </c>
      <c r="C295" s="2">
        <v>23950</v>
      </c>
      <c r="D295" s="1" t="s">
        <v>12</v>
      </c>
      <c r="E295" s="1">
        <v>1</v>
      </c>
      <c r="F295" s="1">
        <f>MONTH(ubezpieczenia3[[#This Row],[Data_urodz]])</f>
        <v>7</v>
      </c>
    </row>
    <row r="296" spans="1:6" x14ac:dyDescent="0.25">
      <c r="A296" s="1" t="s">
        <v>391</v>
      </c>
      <c r="B296" s="1" t="s">
        <v>47</v>
      </c>
      <c r="C296" s="2">
        <v>26871</v>
      </c>
      <c r="D296" s="1" t="s">
        <v>12</v>
      </c>
      <c r="E296" s="1">
        <v>1</v>
      </c>
      <c r="F296" s="1">
        <f>MONTH(ubezpieczenia3[[#This Row],[Data_urodz]])</f>
        <v>7</v>
      </c>
    </row>
    <row r="297" spans="1:6" x14ac:dyDescent="0.25">
      <c r="A297" s="1" t="s">
        <v>392</v>
      </c>
      <c r="B297" s="1" t="s">
        <v>260</v>
      </c>
      <c r="C297" s="2">
        <v>17268</v>
      </c>
      <c r="D297" s="1" t="s">
        <v>40</v>
      </c>
      <c r="E297" s="1">
        <v>1</v>
      </c>
      <c r="F297" s="1">
        <f>MONTH(ubezpieczenia3[[#This Row],[Data_urodz]])</f>
        <v>4</v>
      </c>
    </row>
    <row r="298" spans="1:6" x14ac:dyDescent="0.25">
      <c r="A298" s="1" t="s">
        <v>393</v>
      </c>
      <c r="B298" s="1" t="s">
        <v>394</v>
      </c>
      <c r="C298" s="2">
        <v>31612</v>
      </c>
      <c r="D298" s="1" t="s">
        <v>6</v>
      </c>
      <c r="E298" s="1">
        <v>1</v>
      </c>
      <c r="F298" s="1">
        <f>MONTH(ubezpieczenia3[[#This Row],[Data_urodz]])</f>
        <v>7</v>
      </c>
    </row>
    <row r="299" spans="1:6" x14ac:dyDescent="0.25">
      <c r="A299" s="1" t="s">
        <v>395</v>
      </c>
      <c r="B299" s="1" t="s">
        <v>131</v>
      </c>
      <c r="C299" s="2">
        <v>21264</v>
      </c>
      <c r="D299" s="1" t="s">
        <v>12</v>
      </c>
      <c r="E299" s="1">
        <v>1</v>
      </c>
      <c r="F299" s="1">
        <f>MONTH(ubezpieczenia3[[#This Row],[Data_urodz]])</f>
        <v>3</v>
      </c>
    </row>
    <row r="300" spans="1:6" x14ac:dyDescent="0.25">
      <c r="A300" s="1" t="s">
        <v>396</v>
      </c>
      <c r="B300" s="1" t="s">
        <v>236</v>
      </c>
      <c r="C300" s="2">
        <v>29622</v>
      </c>
      <c r="D300" s="1" t="s">
        <v>40</v>
      </c>
      <c r="E300" s="1">
        <v>1</v>
      </c>
      <c r="F300" s="1">
        <f>MONTH(ubezpieczenia3[[#This Row],[Data_urodz]])</f>
        <v>2</v>
      </c>
    </row>
    <row r="301" spans="1:6" x14ac:dyDescent="0.25">
      <c r="A301" s="1" t="s">
        <v>162</v>
      </c>
      <c r="B301" s="1" t="s">
        <v>20</v>
      </c>
      <c r="C301" s="2">
        <v>30875</v>
      </c>
      <c r="D301" s="1" t="s">
        <v>6</v>
      </c>
      <c r="E301" s="1">
        <v>1</v>
      </c>
      <c r="F301" s="1">
        <f>MONTH(ubezpieczenia3[[#This Row],[Data_urodz]])</f>
        <v>7</v>
      </c>
    </row>
    <row r="302" spans="1:6" x14ac:dyDescent="0.25">
      <c r="A302" s="1" t="s">
        <v>397</v>
      </c>
      <c r="B302" s="1" t="s">
        <v>107</v>
      </c>
      <c r="C302" s="2">
        <v>31924</v>
      </c>
      <c r="D302" s="1" t="s">
        <v>12</v>
      </c>
      <c r="E302" s="1">
        <v>1</v>
      </c>
      <c r="F302" s="1">
        <f>MONTH(ubezpieczenia3[[#This Row],[Data_urodz]])</f>
        <v>5</v>
      </c>
    </row>
    <row r="303" spans="1:6" x14ac:dyDescent="0.25">
      <c r="A303" s="1" t="s">
        <v>398</v>
      </c>
      <c r="B303" s="1" t="s">
        <v>399</v>
      </c>
      <c r="C303" s="2">
        <v>23384</v>
      </c>
      <c r="D303" s="1" t="s">
        <v>12</v>
      </c>
      <c r="E303" s="1">
        <v>1</v>
      </c>
      <c r="F303" s="1">
        <f>MONTH(ubezpieczenia3[[#This Row],[Data_urodz]])</f>
        <v>1</v>
      </c>
    </row>
    <row r="304" spans="1:6" x14ac:dyDescent="0.25">
      <c r="A304" s="1" t="s">
        <v>400</v>
      </c>
      <c r="B304" s="1" t="s">
        <v>401</v>
      </c>
      <c r="C304" s="2">
        <v>32097</v>
      </c>
      <c r="D304" s="1" t="s">
        <v>6</v>
      </c>
      <c r="E304" s="1">
        <v>1</v>
      </c>
      <c r="F304" s="1">
        <f>MONTH(ubezpieczenia3[[#This Row],[Data_urodz]])</f>
        <v>11</v>
      </c>
    </row>
    <row r="305" spans="1:6" x14ac:dyDescent="0.25">
      <c r="A305" s="1" t="s">
        <v>402</v>
      </c>
      <c r="B305" s="1" t="s">
        <v>403</v>
      </c>
      <c r="C305" s="2">
        <v>22555</v>
      </c>
      <c r="D305" s="1" t="s">
        <v>40</v>
      </c>
      <c r="E305" s="1">
        <v>1</v>
      </c>
      <c r="F305" s="1">
        <f>MONTH(ubezpieczenia3[[#This Row],[Data_urodz]])</f>
        <v>10</v>
      </c>
    </row>
    <row r="306" spans="1:6" x14ac:dyDescent="0.25">
      <c r="A306" s="1" t="s">
        <v>317</v>
      </c>
      <c r="B306" s="1" t="s">
        <v>20</v>
      </c>
      <c r="C306" s="2">
        <v>22508</v>
      </c>
      <c r="D306" s="1" t="s">
        <v>12</v>
      </c>
      <c r="E306" s="1">
        <v>1</v>
      </c>
      <c r="F306" s="1">
        <f>MONTH(ubezpieczenia3[[#This Row],[Data_urodz]])</f>
        <v>8</v>
      </c>
    </row>
    <row r="307" spans="1:6" x14ac:dyDescent="0.25">
      <c r="A307" s="1" t="s">
        <v>404</v>
      </c>
      <c r="B307" s="1" t="s">
        <v>72</v>
      </c>
      <c r="C307" s="2">
        <v>29510</v>
      </c>
      <c r="D307" s="1" t="s">
        <v>6</v>
      </c>
      <c r="E307" s="1">
        <v>1</v>
      </c>
      <c r="F307" s="1">
        <f>MONTH(ubezpieczenia3[[#This Row],[Data_urodz]])</f>
        <v>10</v>
      </c>
    </row>
    <row r="308" spans="1:6" x14ac:dyDescent="0.25">
      <c r="A308" s="1" t="s">
        <v>405</v>
      </c>
      <c r="B308" s="1" t="s">
        <v>406</v>
      </c>
      <c r="C308" s="2">
        <v>22398</v>
      </c>
      <c r="D308" s="1" t="s">
        <v>12</v>
      </c>
      <c r="E308" s="1">
        <v>1</v>
      </c>
      <c r="F308" s="1">
        <f>MONTH(ubezpieczenia3[[#This Row],[Data_urodz]])</f>
        <v>4</v>
      </c>
    </row>
    <row r="309" spans="1:6" x14ac:dyDescent="0.25">
      <c r="A309" s="1" t="s">
        <v>407</v>
      </c>
      <c r="B309" s="1" t="s">
        <v>20</v>
      </c>
      <c r="C309" s="2">
        <v>28394</v>
      </c>
      <c r="D309" s="1" t="s">
        <v>9</v>
      </c>
      <c r="E309" s="1">
        <v>1</v>
      </c>
      <c r="F309" s="1">
        <f>MONTH(ubezpieczenia3[[#This Row],[Data_urodz]])</f>
        <v>9</v>
      </c>
    </row>
    <row r="310" spans="1:6" x14ac:dyDescent="0.25">
      <c r="A310" s="1" t="s">
        <v>408</v>
      </c>
      <c r="B310" s="1" t="s">
        <v>139</v>
      </c>
      <c r="C310" s="2">
        <v>16244</v>
      </c>
      <c r="D310" s="1" t="s">
        <v>6</v>
      </c>
      <c r="E310" s="1">
        <v>1</v>
      </c>
      <c r="F310" s="1">
        <f>MONTH(ubezpieczenia3[[#This Row],[Data_urodz]])</f>
        <v>6</v>
      </c>
    </row>
    <row r="311" spans="1:6" x14ac:dyDescent="0.25">
      <c r="A311" s="1" t="s">
        <v>409</v>
      </c>
      <c r="B311" s="1" t="s">
        <v>167</v>
      </c>
      <c r="C311" s="2">
        <v>32836</v>
      </c>
      <c r="D311" s="1" t="s">
        <v>12</v>
      </c>
      <c r="E311" s="1">
        <v>1</v>
      </c>
      <c r="F311" s="1">
        <f>MONTH(ubezpieczenia3[[#This Row],[Data_urodz]])</f>
        <v>11</v>
      </c>
    </row>
    <row r="312" spans="1:6" x14ac:dyDescent="0.25">
      <c r="A312" s="1" t="s">
        <v>410</v>
      </c>
      <c r="B312" s="1" t="s">
        <v>141</v>
      </c>
      <c r="C312" s="2">
        <v>23528</v>
      </c>
      <c r="D312" s="1" t="s">
        <v>6</v>
      </c>
      <c r="E312" s="1">
        <v>1</v>
      </c>
      <c r="F312" s="1">
        <f>MONTH(ubezpieczenia3[[#This Row],[Data_urodz]])</f>
        <v>5</v>
      </c>
    </row>
    <row r="313" spans="1:6" x14ac:dyDescent="0.25">
      <c r="A313" s="1" t="s">
        <v>411</v>
      </c>
      <c r="B313" s="1" t="s">
        <v>412</v>
      </c>
      <c r="C313" s="2">
        <v>28489</v>
      </c>
      <c r="D313" s="1" t="s">
        <v>12</v>
      </c>
      <c r="E313" s="1">
        <v>1</v>
      </c>
      <c r="F313" s="1">
        <f>MONTH(ubezpieczenia3[[#This Row],[Data_urodz]])</f>
        <v>12</v>
      </c>
    </row>
    <row r="314" spans="1:6" x14ac:dyDescent="0.25">
      <c r="A314" s="1" t="s">
        <v>413</v>
      </c>
      <c r="B314" s="1" t="s">
        <v>399</v>
      </c>
      <c r="C314" s="2">
        <v>20920</v>
      </c>
      <c r="D314" s="1" t="s">
        <v>12</v>
      </c>
      <c r="E314" s="1">
        <v>1</v>
      </c>
      <c r="F314" s="1">
        <f>MONTH(ubezpieczenia3[[#This Row],[Data_urodz]])</f>
        <v>4</v>
      </c>
    </row>
    <row r="315" spans="1:6" x14ac:dyDescent="0.25">
      <c r="A315" s="1" t="s">
        <v>414</v>
      </c>
      <c r="B315" s="1" t="s">
        <v>11</v>
      </c>
      <c r="C315" s="2">
        <v>34164</v>
      </c>
      <c r="D315" s="1" t="s">
        <v>6</v>
      </c>
      <c r="E315" s="1">
        <v>1</v>
      </c>
      <c r="F315" s="1">
        <f>MONTH(ubezpieczenia3[[#This Row],[Data_urodz]])</f>
        <v>7</v>
      </c>
    </row>
    <row r="316" spans="1:6" x14ac:dyDescent="0.25">
      <c r="A316" s="1" t="s">
        <v>415</v>
      </c>
      <c r="B316" s="1" t="s">
        <v>246</v>
      </c>
      <c r="C316" s="2">
        <v>32341</v>
      </c>
      <c r="D316" s="1" t="s">
        <v>6</v>
      </c>
      <c r="E316" s="1">
        <v>1</v>
      </c>
      <c r="F316" s="1">
        <f>MONTH(ubezpieczenia3[[#This Row],[Data_urodz]])</f>
        <v>7</v>
      </c>
    </row>
    <row r="317" spans="1:6" x14ac:dyDescent="0.25">
      <c r="A317" s="1" t="s">
        <v>416</v>
      </c>
      <c r="B317" s="1" t="s">
        <v>194</v>
      </c>
      <c r="C317" s="2">
        <v>16640</v>
      </c>
      <c r="D317" s="1" t="s">
        <v>12</v>
      </c>
      <c r="E317" s="1">
        <v>1</v>
      </c>
      <c r="F317" s="1">
        <f>MONTH(ubezpieczenia3[[#This Row],[Data_urodz]])</f>
        <v>7</v>
      </c>
    </row>
    <row r="318" spans="1:6" x14ac:dyDescent="0.25">
      <c r="A318" s="1" t="s">
        <v>417</v>
      </c>
      <c r="B318" s="1" t="s">
        <v>418</v>
      </c>
      <c r="C318" s="2">
        <v>28217</v>
      </c>
      <c r="D318" s="1" t="s">
        <v>12</v>
      </c>
      <c r="E318" s="1">
        <v>1</v>
      </c>
      <c r="F318" s="1">
        <f>MONTH(ubezpieczenia3[[#This Row],[Data_urodz]])</f>
        <v>4</v>
      </c>
    </row>
    <row r="319" spans="1:6" x14ac:dyDescent="0.25">
      <c r="A319" s="1" t="s">
        <v>190</v>
      </c>
      <c r="B319" s="1" t="s">
        <v>419</v>
      </c>
      <c r="C319" s="2">
        <v>32646</v>
      </c>
      <c r="D319" s="1" t="s">
        <v>40</v>
      </c>
      <c r="E319" s="1">
        <v>1</v>
      </c>
      <c r="F319" s="1">
        <f>MONTH(ubezpieczenia3[[#This Row],[Data_urodz]])</f>
        <v>5</v>
      </c>
    </row>
    <row r="320" spans="1:6" x14ac:dyDescent="0.25">
      <c r="A320" s="1" t="s">
        <v>420</v>
      </c>
      <c r="B320" s="1" t="s">
        <v>5</v>
      </c>
      <c r="C320" s="2">
        <v>28636</v>
      </c>
      <c r="D320" s="1" t="s">
        <v>40</v>
      </c>
      <c r="E320" s="1">
        <v>1</v>
      </c>
      <c r="F320" s="1">
        <f>MONTH(ubezpieczenia3[[#This Row],[Data_urodz]])</f>
        <v>5</v>
      </c>
    </row>
    <row r="321" spans="1:6" x14ac:dyDescent="0.25">
      <c r="A321" s="1" t="s">
        <v>421</v>
      </c>
      <c r="B321" s="1" t="s">
        <v>8</v>
      </c>
      <c r="C321" s="2">
        <v>30418</v>
      </c>
      <c r="D321" s="1" t="s">
        <v>12</v>
      </c>
      <c r="E321" s="1">
        <v>1</v>
      </c>
      <c r="F321" s="1">
        <f>MONTH(ubezpieczenia3[[#This Row],[Data_urodz]])</f>
        <v>4</v>
      </c>
    </row>
    <row r="322" spans="1:6" x14ac:dyDescent="0.25">
      <c r="A322" s="1" t="s">
        <v>110</v>
      </c>
      <c r="B322" s="1" t="s">
        <v>368</v>
      </c>
      <c r="C322" s="2">
        <v>33971</v>
      </c>
      <c r="D322" s="1" t="s">
        <v>12</v>
      </c>
      <c r="E322" s="1">
        <v>1</v>
      </c>
      <c r="F322" s="1">
        <f>MONTH(ubezpieczenia3[[#This Row],[Data_urodz]])</f>
        <v>1</v>
      </c>
    </row>
    <row r="323" spans="1:6" x14ac:dyDescent="0.25">
      <c r="A323" s="1" t="s">
        <v>422</v>
      </c>
      <c r="B323" s="1" t="s">
        <v>52</v>
      </c>
      <c r="C323" s="2">
        <v>26974</v>
      </c>
      <c r="D323" s="1" t="s">
        <v>12</v>
      </c>
      <c r="E323" s="1">
        <v>1</v>
      </c>
      <c r="F323" s="1">
        <f>MONTH(ubezpieczenia3[[#This Row],[Data_urodz]])</f>
        <v>11</v>
      </c>
    </row>
    <row r="324" spans="1:6" x14ac:dyDescent="0.25">
      <c r="A324" s="1" t="s">
        <v>423</v>
      </c>
      <c r="B324" s="1" t="s">
        <v>47</v>
      </c>
      <c r="C324" s="2">
        <v>21339</v>
      </c>
      <c r="D324" s="1" t="s">
        <v>12</v>
      </c>
      <c r="E324" s="1">
        <v>1</v>
      </c>
      <c r="F324" s="1">
        <f>MONTH(ubezpieczenia3[[#This Row],[Data_urodz]])</f>
        <v>6</v>
      </c>
    </row>
    <row r="325" spans="1:6" x14ac:dyDescent="0.25">
      <c r="A325" s="1" t="s">
        <v>424</v>
      </c>
      <c r="B325" s="1" t="s">
        <v>90</v>
      </c>
      <c r="C325" s="2">
        <v>25150</v>
      </c>
      <c r="D325" s="1" t="s">
        <v>6</v>
      </c>
      <c r="E325" s="1">
        <v>1</v>
      </c>
      <c r="F325" s="1">
        <f>MONTH(ubezpieczenia3[[#This Row],[Data_urodz]])</f>
        <v>11</v>
      </c>
    </row>
    <row r="326" spans="1:6" x14ac:dyDescent="0.25">
      <c r="A326" s="1" t="s">
        <v>425</v>
      </c>
      <c r="B326" s="1" t="s">
        <v>8</v>
      </c>
      <c r="C326" s="2">
        <v>20340</v>
      </c>
      <c r="D326" s="1" t="s">
        <v>12</v>
      </c>
      <c r="E326" s="1">
        <v>1</v>
      </c>
      <c r="F326" s="1">
        <f>MONTH(ubezpieczenia3[[#This Row],[Data_urodz]])</f>
        <v>9</v>
      </c>
    </row>
    <row r="327" spans="1:6" x14ac:dyDescent="0.25">
      <c r="A327" s="1" t="s">
        <v>426</v>
      </c>
      <c r="B327" s="1" t="s">
        <v>131</v>
      </c>
      <c r="C327" s="2">
        <v>16045</v>
      </c>
      <c r="D327" s="1" t="s">
        <v>6</v>
      </c>
      <c r="E327" s="1">
        <v>1</v>
      </c>
      <c r="F327" s="1">
        <f>MONTH(ubezpieczenia3[[#This Row],[Data_urodz]])</f>
        <v>12</v>
      </c>
    </row>
    <row r="328" spans="1:6" x14ac:dyDescent="0.25">
      <c r="A328" s="1" t="s">
        <v>427</v>
      </c>
      <c r="B328" s="1" t="s">
        <v>37</v>
      </c>
      <c r="C328" s="2">
        <v>18568</v>
      </c>
      <c r="D328" s="1" t="s">
        <v>12</v>
      </c>
      <c r="E328" s="1">
        <v>1</v>
      </c>
      <c r="F328" s="1">
        <f>MONTH(ubezpieczenia3[[#This Row],[Data_urodz]])</f>
        <v>11</v>
      </c>
    </row>
    <row r="329" spans="1:6" x14ac:dyDescent="0.25">
      <c r="A329" s="1" t="s">
        <v>311</v>
      </c>
      <c r="B329" s="1" t="s">
        <v>199</v>
      </c>
      <c r="C329" s="2">
        <v>33976</v>
      </c>
      <c r="D329" s="1" t="s">
        <v>12</v>
      </c>
      <c r="E329" s="1">
        <v>1</v>
      </c>
      <c r="F329" s="1">
        <f>MONTH(ubezpieczenia3[[#This Row],[Data_urodz]])</f>
        <v>1</v>
      </c>
    </row>
    <row r="330" spans="1:6" x14ac:dyDescent="0.25">
      <c r="A330" s="1" t="s">
        <v>428</v>
      </c>
      <c r="B330" s="1" t="s">
        <v>429</v>
      </c>
      <c r="C330" s="2">
        <v>30720</v>
      </c>
      <c r="D330" s="1" t="s">
        <v>12</v>
      </c>
      <c r="E330" s="1">
        <v>1</v>
      </c>
      <c r="F330" s="1">
        <f>MONTH(ubezpieczenia3[[#This Row],[Data_urodz]])</f>
        <v>2</v>
      </c>
    </row>
    <row r="331" spans="1:6" x14ac:dyDescent="0.25">
      <c r="A331" s="1" t="s">
        <v>430</v>
      </c>
      <c r="B331" s="1" t="s">
        <v>141</v>
      </c>
      <c r="C331" s="2">
        <v>22604</v>
      </c>
      <c r="D331" s="1" t="s">
        <v>9</v>
      </c>
      <c r="E331" s="1">
        <v>1</v>
      </c>
      <c r="F331" s="1">
        <f>MONTH(ubezpieczenia3[[#This Row],[Data_urodz]])</f>
        <v>11</v>
      </c>
    </row>
    <row r="332" spans="1:6" x14ac:dyDescent="0.25">
      <c r="A332" s="1" t="s">
        <v>431</v>
      </c>
      <c r="B332" s="1" t="s">
        <v>368</v>
      </c>
      <c r="C332" s="2">
        <v>19123</v>
      </c>
      <c r="D332" s="1" t="s">
        <v>12</v>
      </c>
      <c r="E332" s="1">
        <v>1</v>
      </c>
      <c r="F332" s="1">
        <f>MONTH(ubezpieczenia3[[#This Row],[Data_urodz]])</f>
        <v>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H b l u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H b l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5 b l j Y b 6 F U j g E A A N 4 I A A A T A B w A R m 9 y b X V s Y X M v U 2 V j d G l v b j E u b S C i G A A o o B Q A A A A A A A A A A A A A A A A A A A A A A A A A A A D t k j t P w z A Q x / d K / Q 6 W W V I p q m h 5 D K A M q A X B A A K 1 L D Q I H c k B J o k v s i + U p O r C V 2 J C Y q v 6 v T C U V x E D 7 P F i 3 9 v / 0 8 9 i x I q 0 G C z u z n a z 0 W z Y G z A Y i + I S q 1 x h V K F W I A K R I j c b w p 3 5 k 5 k 9 x v M H c s 6 e v W v 3 K S o y 1 O z t q R T b P d L s D O v J 3 l Z 4 a t H Y 8 J Y 0 2 L C P N m H K w w N 9 R S Y D L h M Q h 8 C F g b C z 5 q a Y c Q T d 1 c 6 m C Z c m t / m e Z c s f 9 T F V m W I 0 g d y W v u h R W m T a B u u + 2 N U R x U p f B 5 3 u x q o v T g p i H H C Z Y v D 1 b B + R x v O W v 1 C w I o / g e v 4 w e x w n S p D I K R 6 X 8 2 d b k S 4 z Z 1 W K M o X S y R v C p a s 9 N p S 5 R v s I s Z P j f e r 3 x e g 9 t J O m g w h S M D Z g U 3 w f d O Y 6 a b d a E l z m X y 2 H B r R 9 3 c N C x 7 D M 0 X p / + 5 Y / m b i 8 a q x s Q m 4 R r i 0 K x n u e + m I i D 9 4 y f j j 7 w H B R G I q r j 1 A M j G + h Q 4 W 3 N s K L C l y h r R J w G 1 + q n 7 a a D a V / V / O d l h W 5 z I v X b c k a m h q a / 0 G z V k N T Q / N f a N Z r a G p o f o P m B V B L A Q I t A B Q A A g A I A B 2 5 b l i p 7 8 V 3 p A A A A P Y A A A A S A A A A A A A A A A A A A A A A A A A A A A B D b 2 5 m a W c v U G F j a 2 F n Z S 5 4 b W x Q S w E C L Q A U A A I A C A A d u W 5 Y D 8 r p q 6 Q A A A D p A A A A E w A A A A A A A A A A A A A A A A D w A A A A W 0 N v b n R l b n R f V H l w Z X N d L n h t b F B L A Q I t A B Q A A g A I A B 2 5 b l j Y b 6 F U j g E A A N 4 I A A A T A A A A A A A A A A A A A A A A A O E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w n A A A A A A A A u i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R h N 2 I 1 N j A t Y 2 E 1 M y 0 0 M T c x L T l m M z I t N G Q w O D J i Y W Q 1 N z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i Z X p w a W V j e m V u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0 V D I x O j U 2 O j E z L j k 2 M T k y M z B a I i A v P j x F b n R y e S B U e X B l P S J G a W x s Q 2 9 s d W 1 u V H l w Z X M i I F Z h b H V l P S J z Q m d Z S k J n P T 0 i I C 8 + P E V u d H J 5 I F R 5 c G U 9 I k Z p b G x D b 2 x 1 b W 5 O Y W 1 l c y I g V m F s d W U 9 I n N b J n F 1 b 3 Q 7 T m F 6 d 2 l z a 2 8 m c X V v d D s s J n F 1 b 3 Q 7 S W 1 p Z S Z x d W 9 0 O y w m c X V v d D t E Y X R h X 3 V y b 2 R 6 J n F 1 b 3 Q 7 L C Z x d W 9 0 O 0 1 p Z W p z Y 2 V f e m F t a W V z e m t h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J l e n B p Z W N 6 Z W 5 p Y S 9 B d X R v U m V t b 3 Z l Z E N v b H V t b n M x L n t O Y X p 3 a X N r b y w w f S Z x d W 9 0 O y w m c X V v d D t T Z W N 0 a W 9 u M S 9 1 Y m V 6 c G l l Y 3 p l b m l h L 0 F 1 d G 9 S Z W 1 v d m V k Q 2 9 s d W 1 u c z E u e 0 l t a W U s M X 0 m c X V v d D s s J n F 1 b 3 Q 7 U 2 V j d G l v b j E v d W J l e n B p Z W N 6 Z W 5 p Y S 9 B d X R v U m V t b 3 Z l Z E N v b H V t b n M x L n t E Y X R h X 3 V y b 2 R 6 L D J 9 J n F 1 b 3 Q 7 L C Z x d W 9 0 O 1 N l Y 3 R p b 2 4 x L 3 V i Z X p w a W V j e m V u a W E v Q X V 0 b 1 J l b W 9 2 Z W R D b 2 x 1 b W 5 z M S 5 7 T W l l a n N j Z V 9 6 Y W 1 p Z X N 6 a 2 F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W J l e n B p Z W N 6 Z W 5 p Y S 9 B d X R v U m V t b 3 Z l Z E N v b H V t b n M x L n t O Y X p 3 a X N r b y w w f S Z x d W 9 0 O y w m c X V v d D t T Z W N 0 a W 9 u M S 9 1 Y m V 6 c G l l Y 3 p l b m l h L 0 F 1 d G 9 S Z W 1 v d m V k Q 2 9 s d W 1 u c z E u e 0 l t a W U s M X 0 m c X V v d D s s J n F 1 b 3 Q 7 U 2 V j d G l v b j E v d W J l e n B p Z W N 6 Z W 5 p Y S 9 B d X R v U m V t b 3 Z l Z E N v b H V t b n M x L n t E Y X R h X 3 V y b 2 R 6 L D J 9 J n F 1 b 3 Q 7 L C Z x d W 9 0 O 1 N l Y 3 R p b 2 4 x L 3 V i Z X p w a W V j e m V u a W E v Q X V 0 b 1 J l b W 9 2 Z W R D b 2 x 1 b W 5 z M S 5 7 T W l l a n N j Z V 9 6 Y W 1 p Z X N 6 a 2 F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i Z X p w a W V j e m V u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l M 2 M 0 Y W R k L T I 1 Z D Q t N D V j N y 1 i Y W Y w L W E 1 M W M z M D B i O D d j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Y m V 6 c G l l Y 3 p l b m l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R U M j E 6 N T Y 6 M T M u O T Y x O T I z M F o i I C 8 + P E V u d H J 5 I F R 5 c G U 9 I k Z p b G x D b 2 x 1 b W 5 U e X B l c y I g V m F s d W U 9 I n N C Z 1 l K Q m c 9 P S I g L z 4 8 R W 5 0 c n k g V H l w Z T 0 i R m l s b E N v b H V t b k 5 h b W V z I i B W Y W x 1 Z T 0 i c 1 s m c X V v d D t O Y X p 3 a X N r b y Z x d W 9 0 O y w m c X V v d D t J b W l l J n F 1 b 3 Q 7 L C Z x d W 9 0 O 0 R h d G F f d X J v Z H o m c X V v d D s s J n F 1 b 3 Q 7 T W l l a n N j Z V 9 6 Y W 1 p Z X N 6 a 2 F u a W E m c X V v d D t d I i A v P j x F b n R y e S B U e X B l P S J G a W x s U 3 R h d H V z I i B W Y W x 1 Z T 0 i c 0 N v b X B s Z X R l I i A v P j x F b n R y e S B U e X B l P S J G a W x s Q 2 9 1 b n Q i I F Z h b H V l P S J s M z M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Y m V 6 c G l l Y 3 p l b m l h L 0 F 1 d G 9 S Z W 1 v d m V k Q 2 9 s d W 1 u c z E u e 0 5 h e n d p c 2 t v L D B 9 J n F 1 b 3 Q 7 L C Z x d W 9 0 O 1 N l Y 3 R p b 2 4 x L 3 V i Z X p w a W V j e m V u a W E v Q X V 0 b 1 J l b W 9 2 Z W R D b 2 x 1 b W 5 z M S 5 7 S W 1 p Z S w x f S Z x d W 9 0 O y w m c X V v d D t T Z W N 0 a W 9 u M S 9 1 Y m V 6 c G l l Y 3 p l b m l h L 0 F 1 d G 9 S Z W 1 v d m V k Q 2 9 s d W 1 u c z E u e 0 R h d G F f d X J v Z H o s M n 0 m c X V v d D s s J n F 1 b 3 Q 7 U 2 V j d G l v b j E v d W J l e n B p Z W N 6 Z W 5 p Y S 9 B d X R v U m V t b 3 Z l Z E N v b H V t b n M x L n t N a W V q c 2 N l X 3 p h b W l l c 3 p r Y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1 Y m V 6 c G l l Y 3 p l b m l h L 0 F 1 d G 9 S Z W 1 v d m V k Q 2 9 s d W 1 u c z E u e 0 5 h e n d p c 2 t v L D B 9 J n F 1 b 3 Q 7 L C Z x d W 9 0 O 1 N l Y 3 R p b 2 4 x L 3 V i Z X p w a W V j e m V u a W E v Q X V 0 b 1 J l b W 9 2 Z W R D b 2 x 1 b W 5 z M S 5 7 S W 1 p Z S w x f S Z x d W 9 0 O y w m c X V v d D t T Z W N 0 a W 9 u M S 9 1 Y m V 6 c G l l Y 3 p l b m l h L 0 F 1 d G 9 S Z W 1 v d m V k Q 2 9 s d W 1 u c z E u e 0 R h d G F f d X J v Z H o s M n 0 m c X V v d D s s J n F 1 b 3 Q 7 U 2 V j d G l v b j E v d W J l e n B p Z W N 6 Z W 5 p Y S 9 B d X R v U m V t b 3 Z l Z E N v b H V t b n M x L n t N a W V q c 2 N l X 3 p h b W l l c 3 p r Y W 5 p Y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V i Z X p w a W V j e m V u a W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z M j N h Z W U 5 L W Q 2 M z E t N D V m O S 1 h N D c 2 L W M 3 M D N m O D M 0 Y T k w Y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Y m V 6 c G l l Y 3 p l b m l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R U M j E 6 N T Y 6 M T M u O T Y x O T I z M F o i I C 8 + P E V u d H J 5 I F R 5 c G U 9 I k Z p b G x D b 2 x 1 b W 5 U e X B l c y I g V m F s d W U 9 I n N C Z 1 l K Q m c 9 P S I g L z 4 8 R W 5 0 c n k g V H l w Z T 0 i R m l s b E N v b H V t b k 5 h b W V z I i B W Y W x 1 Z T 0 i c 1 s m c X V v d D t O Y X p 3 a X N r b y Z x d W 9 0 O y w m c X V v d D t J b W l l J n F 1 b 3 Q 7 L C Z x d W 9 0 O 0 R h d G F f d X J v Z H o m c X V v d D s s J n F 1 b 3 Q 7 T W l l a n N j Z V 9 6 Y W 1 p Z X N 6 a 2 F u a W E m c X V v d D t d I i A v P j x F b n R y e S B U e X B l P S J G a W x s U 3 R h d H V z I i B W Y W x 1 Z T 0 i c 0 N v b X B s Z X R l I i A v P j x F b n R y e S B U e X B l P S J G a W x s Q 2 9 1 b n Q i I F Z h b H V l P S J s M z M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Y m V 6 c G l l Y 3 p l b m l h L 0 F 1 d G 9 S Z W 1 v d m V k Q 2 9 s d W 1 u c z E u e 0 5 h e n d p c 2 t v L D B 9 J n F 1 b 3 Q 7 L C Z x d W 9 0 O 1 N l Y 3 R p b 2 4 x L 3 V i Z X p w a W V j e m V u a W E v Q X V 0 b 1 J l b W 9 2 Z W R D b 2 x 1 b W 5 z M S 5 7 S W 1 p Z S w x f S Z x d W 9 0 O y w m c X V v d D t T Z W N 0 a W 9 u M S 9 1 Y m V 6 c G l l Y 3 p l b m l h L 0 F 1 d G 9 S Z W 1 v d m V k Q 2 9 s d W 1 u c z E u e 0 R h d G F f d X J v Z H o s M n 0 m c X V v d D s s J n F 1 b 3 Q 7 U 2 V j d G l v b j E v d W J l e n B p Z W N 6 Z W 5 p Y S 9 B d X R v U m V t b 3 Z l Z E N v b H V t b n M x L n t N a W V q c 2 N l X 3 p h b W l l c 3 p r Y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1 Y m V 6 c G l l Y 3 p l b m l h L 0 F 1 d G 9 S Z W 1 v d m V k Q 2 9 s d W 1 u c z E u e 0 5 h e n d p c 2 t v L D B 9 J n F 1 b 3 Q 7 L C Z x d W 9 0 O 1 N l Y 3 R p b 2 4 x L 3 V i Z X p w a W V j e m V u a W E v Q X V 0 b 1 J l b W 9 2 Z W R D b 2 x 1 b W 5 z M S 5 7 S W 1 p Z S w x f S Z x d W 9 0 O y w m c X V v d D t T Z W N 0 a W 9 u M S 9 1 Y m V 6 c G l l Y 3 p l b m l h L 0 F 1 d G 9 S Z W 1 v d m V k Q 2 9 s d W 1 u c z E u e 0 R h d G F f d X J v Z H o s M n 0 m c X V v d D s s J n F 1 b 3 Q 7 U 2 V j d G l v b j E v d W J l e n B p Z W N 6 Z W 5 p Y S 9 B d X R v U m V t b 3 Z l Z E N v b H V t b n M x L n t N a W V q c 2 N l X 3 p h b W l l c 3 p r Y W 5 p Y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V i Z X p w a W V j e m V u a W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4 M G U x M D d j L T Y 0 M G Y t N G U z Z i 0 5 M T g 4 L T U 1 N 2 M 3 Y 2 J h Z D J h Y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Y m V 6 c G l l Y 3 p l b m l h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R U M j E 6 N T Y 6 M T M u O T Y x O T I z M F o i I C 8 + P E V u d H J 5 I F R 5 c G U 9 I k Z p b G x D b 2 x 1 b W 5 U e X B l c y I g V m F s d W U 9 I n N C Z 1 l K Q m c 9 P S I g L z 4 8 R W 5 0 c n k g V H l w Z T 0 i R m l s b E N v b H V t b k 5 h b W V z I i B W Y W x 1 Z T 0 i c 1 s m c X V v d D t O Y X p 3 a X N r b y Z x d W 9 0 O y w m c X V v d D t J b W l l J n F 1 b 3 Q 7 L C Z x d W 9 0 O 0 R h d G F f d X J v Z H o m c X V v d D s s J n F 1 b 3 Q 7 T W l l a n N j Z V 9 6 Y W 1 p Z X N 6 a 2 F u a W E m c X V v d D t d I i A v P j x F b n R y e S B U e X B l P S J G a W x s U 3 R h d H V z I i B W Y W x 1 Z T 0 i c 0 N v b X B s Z X R l I i A v P j x F b n R y e S B U e X B l P S J G a W x s Q 2 9 1 b n Q i I F Z h b H V l P S J s M z M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Y m V 6 c G l l Y 3 p l b m l h L 0 F 1 d G 9 S Z W 1 v d m V k Q 2 9 s d W 1 u c z E u e 0 5 h e n d p c 2 t v L D B 9 J n F 1 b 3 Q 7 L C Z x d W 9 0 O 1 N l Y 3 R p b 2 4 x L 3 V i Z X p w a W V j e m V u a W E v Q X V 0 b 1 J l b W 9 2 Z W R D b 2 x 1 b W 5 z M S 5 7 S W 1 p Z S w x f S Z x d W 9 0 O y w m c X V v d D t T Z W N 0 a W 9 u M S 9 1 Y m V 6 c G l l Y 3 p l b m l h L 0 F 1 d G 9 S Z W 1 v d m V k Q 2 9 s d W 1 u c z E u e 0 R h d G F f d X J v Z H o s M n 0 m c X V v d D s s J n F 1 b 3 Q 7 U 2 V j d G l v b j E v d W J l e n B p Z W N 6 Z W 5 p Y S 9 B d X R v U m V t b 3 Z l Z E N v b H V t b n M x L n t N a W V q c 2 N l X 3 p h b W l l c 3 p r Y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1 Y m V 6 c G l l Y 3 p l b m l h L 0 F 1 d G 9 S Z W 1 v d m V k Q 2 9 s d W 1 u c z E u e 0 5 h e n d p c 2 t v L D B 9 J n F 1 b 3 Q 7 L C Z x d W 9 0 O 1 N l Y 3 R p b 2 4 x L 3 V i Z X p w a W V j e m V u a W E v Q X V 0 b 1 J l b W 9 2 Z W R D b 2 x 1 b W 5 z M S 5 7 S W 1 p Z S w x f S Z x d W 9 0 O y w m c X V v d D t T Z W N 0 a W 9 u M S 9 1 Y m V 6 c G l l Y 3 p l b m l h L 0 F 1 d G 9 S Z W 1 v d m V k Q 2 9 s d W 1 u c z E u e 0 R h d G F f d X J v Z H o s M n 0 m c X V v d D s s J n F 1 b 3 Q 7 U 2 V j d G l v b j E v d W J l e n B p Z W N 6 Z W 5 p Y S 9 B d X R v U m V t b 3 Z l Z E N v b H V t b n M x L n t N a W V q c 2 N l X 3 p h b W l l c 3 p r Y W 5 p Y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V i Z X p w a W V j e m V u a W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l M j A o N C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i o S / 6 M Y 5 h E q P 1 b V 1 B 3 0 s k A A A A A A g A A A A A A E G Y A A A A B A A A g A A A A 3 q t S Z K 7 l c b M I 0 4 T i 6 F V o O A Q L e U a n f 1 Q M N V J 2 W k J j 1 t 4 A A A A A D o A A A A A C A A A g A A A A M r c d n F / m W Q G H b n 1 X S g b v A H V D C e / w 0 j 8 m 5 n 0 P q S 2 q 1 l V Q A A A A N P e 6 g p m 6 U B 8 9 x h x + W 4 j o H m 8 V B h I R z E L t + 5 Q / J f q l Y 8 K h X + P O X L v b S a F m r h B 4 F 5 7 T r S P N f j A r v x I 8 3 E g 4 x W f Q M m x B V o K 9 t R w i Y c 8 j 0 Z G 6 l i N A A A A A W Z w 6 d Z R j S H J 9 i 6 l p H P H T T b B x i G X 5 T u E g 6 4 w 8 b d Y M E p J d C E I o w k l 0 V A C 4 0 i w L T 0 l d K S R / x g + Q o / J C 0 m d 2 n M k p e A = = < / D a t a M a s h u p > 
</file>

<file path=customXml/itemProps1.xml><?xml version="1.0" encoding="utf-8"?>
<ds:datastoreItem xmlns:ds="http://schemas.openxmlformats.org/officeDocument/2006/customXml" ds:itemID="{87749AE6-0124-44B1-9F5D-C1F5C7AFE7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zadanie1</vt:lpstr>
      <vt:lpstr>zadanie2</vt:lpstr>
      <vt:lpstr>zadanie3</vt:lpstr>
      <vt:lpstr>zadanie4</vt:lpstr>
      <vt:lpstr>ubezpieczenia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LuBieSteJKi ,</cp:lastModifiedBy>
  <dcterms:created xsi:type="dcterms:W3CDTF">2015-06-05T18:17:20Z</dcterms:created>
  <dcterms:modified xsi:type="dcterms:W3CDTF">2024-03-14T22:37:15Z</dcterms:modified>
</cp:coreProperties>
</file>