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hrishty\Downloads\sem 2\ip\project\"/>
    </mc:Choice>
  </mc:AlternateContent>
  <xr:revisionPtr revIDLastSave="0" documentId="13_ncr:1_{C1AF7E29-CA42-4072-87AC-D1367EDFAAD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<sst xmlns="http://schemas.openxmlformats.org/spreadsheetml/2006/main" count="27" uniqueCount="13">
  <si>
    <t xml:space="preserve">Average </t>
  </si>
  <si>
    <t>10kB file</t>
  </si>
  <si>
    <t>10MB file</t>
  </si>
  <si>
    <t>1MB file</t>
  </si>
  <si>
    <t>Std. Dev.</t>
  </si>
  <si>
    <t>Throughput (in kilo bits per second)</t>
  </si>
  <si>
    <t>Bittorent</t>
  </si>
  <si>
    <t>100kB file</t>
  </si>
  <si>
    <t>Total application layer data transferred from sender to receiver (including header content) per file divided by the file size (for Bittorent, further multiply with 3)</t>
  </si>
  <si>
    <t>HTTP 1.1</t>
  </si>
  <si>
    <t>HTTP 2</t>
  </si>
  <si>
    <t>GRPC</t>
  </si>
  <si>
    <t>Note: Average and Std Dev will be calculated across all experiments for any given file size as well as across both A and B file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</si>
</sst>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 applyAlignment="1">
      <alignment vertic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J12" sqref="J12"/>
    </sheetView>
  </sheetViews>
  <sheetFormatPr defaultColWidth="9" defaultRowHeight="14.5" x14ac:dyDescent="0.35"/>
  <cols>
    <col min="1" max="1" width="11.08984375" bestFit="1" customWidth="1"/>
    <col min="2" max="9" width="10" customWidth="1"/>
    <col min="10" max="13" width="13.90625" customWidth="1"/>
    <col min="14" max="17" width="9.08984375" customWidth="1"/>
  </cols>
  <sheetData>
    <row r="1" spans="1:13" ht="50.25" customHeight="1" thickBot="1" x14ac:dyDescent="0.4">
      <c r="B1" s="32" t="s">
        <v>5</v>
      </c>
      <c r="C1" s="33"/>
      <c r="D1" s="33"/>
      <c r="E1" s="33"/>
      <c r="F1" s="33"/>
      <c r="G1" s="33"/>
      <c r="H1" s="33"/>
      <c r="I1" s="34"/>
      <c r="J1" s="26" t="s">
        <v>8</v>
      </c>
      <c r="K1" s="27"/>
      <c r="L1" s="27"/>
      <c r="M1" s="28"/>
    </row>
    <row r="2" spans="1:13" x14ac:dyDescent="0.35">
      <c r="B2" s="29" t="s">
        <v>1</v>
      </c>
      <c r="C2" s="30"/>
      <c r="D2" s="30" t="s">
        <v>7</v>
      </c>
      <c r="E2" s="30"/>
      <c r="F2" s="30" t="s">
        <v>3</v>
      </c>
      <c r="G2" s="30"/>
      <c r="H2" s="30" t="s">
        <v>2</v>
      </c>
      <c r="I2" s="31"/>
      <c r="J2" s="16" t="s">
        <v>1</v>
      </c>
      <c r="K2" s="17" t="s">
        <v>7</v>
      </c>
      <c r="L2" s="17" t="s">
        <v>3</v>
      </c>
      <c r="M2" s="18" t="s">
        <v>2</v>
      </c>
    </row>
    <row r="3" spans="1:13" ht="15" thickBot="1" x14ac:dyDescent="0.4">
      <c r="B3" s="19" t="s">
        <v>0</v>
      </c>
      <c r="C3" s="20" t="s">
        <v>4</v>
      </c>
      <c r="D3" s="20" t="s">
        <v>0</v>
      </c>
      <c r="E3" s="20" t="s">
        <v>4</v>
      </c>
      <c r="F3" s="20" t="s">
        <v>0</v>
      </c>
      <c r="G3" s="20" t="s">
        <v>4</v>
      </c>
      <c r="H3" s="20" t="s">
        <v>0</v>
      </c>
      <c r="I3" s="21" t="s">
        <v>4</v>
      </c>
      <c r="J3" s="22" t="s">
        <v>0</v>
      </c>
      <c r="K3" s="23" t="s">
        <v>0</v>
      </c>
      <c r="L3" s="23" t="s">
        <v>0</v>
      </c>
      <c r="M3" s="24" t="s">
        <v>0</v>
      </c>
    </row>
    <row r="4" spans="1:13" x14ac:dyDescent="0.35">
      <c r="A4" s="10" t="s">
        <v>9</v>
      </c>
      <c r="B4" s="2">
        <f>AVERAGE(41844343.19,42340912.67)</f>
        <v>42092627.93</v>
      </c>
      <c r="C4" s="8">
        <f>AVERAGE(22474572.11,21705788.82)</f>
        <v>22090180.465</v>
      </c>
      <c r="D4" s="8">
        <f>AVERAGE(220957040.55,245614973.72)</f>
        <v>233286007.13499999</v>
      </c>
      <c r="E4" s="8">
        <f>AVERAGE(72191470.88,117340390.42)</f>
        <v>94765930.650000006</v>
      </c>
      <c r="F4" s="8">
        <f>AVERAGE(8007003.98,12030706.74)</f>
        <v>10018855.359999999</v>
      </c>
      <c r="G4" s="8">
        <f>AVERAGE(2028417.72,607407.14)</f>
        <v>1317912.43</v>
      </c>
      <c r="H4" s="8">
        <f>AVERAGE(703963.79,734027.02)</f>
        <v>718995.40500000003</v>
      </c>
      <c r="I4" s="9">
        <v>0</v>
      </c>
      <c r="J4" s="14">
        <v>1.0780000000000001</v>
      </c>
      <c r="K4" s="15">
        <v>1.008</v>
      </c>
      <c r="L4" s="15">
        <v>1.0007600000000001</v>
      </c>
      <c r="M4" s="1">
        <v>1.000076</v>
      </c>
    </row>
    <row r="5" spans="1:13" x14ac:dyDescent="0.35">
      <c r="A5" s="11" t="s">
        <v>10</v>
      </c>
      <c r="B5" s="3">
        <f>AVERAGE(40166706.85,37580336.64)</f>
        <v>38873521.745000005</v>
      </c>
      <c r="C5" s="1">
        <f>AVERAGE(14145413.08,8460027.4)</f>
        <v>11302720.24</v>
      </c>
      <c r="D5" s="1">
        <f>AVERAGE(52912070.81,39717062.08)</f>
        <v>46314566.445</v>
      </c>
      <c r="E5" s="1">
        <f>AVERAGE(33686527.69,14291230.53)</f>
        <v>23988879.109999999</v>
      </c>
      <c r="F5" s="1">
        <f>AVERAGE(49152178.09,27618312.01)</f>
        <v>38385245.050000004</v>
      </c>
      <c r="G5" s="1">
        <f>AVERAGE(19794432,7728863.26)</f>
        <v>13761647.629999999</v>
      </c>
      <c r="H5" s="1">
        <f>AVERAGE(12886008.63,12363302.29)</f>
        <v>12624655.460000001</v>
      </c>
      <c r="I5" s="4">
        <v>0</v>
      </c>
      <c r="J5" s="13">
        <v>1.01</v>
      </c>
      <c r="K5" s="1">
        <v>1.0009999999999999</v>
      </c>
      <c r="L5" s="1">
        <v>1.000095</v>
      </c>
      <c r="M5" s="1">
        <v>1.0000100000000001</v>
      </c>
    </row>
    <row r="6" spans="1:13" x14ac:dyDescent="0.35">
      <c r="A6" s="11" t="s">
        <v>11</v>
      </c>
      <c r="B6" s="3">
        <f>AVERAGE(7881719.88,8299915.9)</f>
        <v>8090817.8900000006</v>
      </c>
      <c r="C6" s="1">
        <f>AVERAGE(2650029.2,2488361.92)</f>
        <v>2569195.56</v>
      </c>
      <c r="D6" s="1">
        <f>AVERAGE(15324708.52,14684948.27)</f>
        <v>15004828.395</v>
      </c>
      <c r="E6" s="1">
        <f>AVERAGE(3536895.53,1993198.51)</f>
        <v>2765047.02</v>
      </c>
      <c r="F6" s="1">
        <f>AVERAGE(14101426.11,7488937.49)</f>
        <v>10795181.800000001</v>
      </c>
      <c r="G6" s="1">
        <f>AVERAGE(2101715.55,1110842.19)</f>
        <v>1606278.8699999999</v>
      </c>
      <c r="H6" s="1">
        <f>AVERAGE(7243082.06,7412213.49)</f>
        <v>7327647.7750000004</v>
      </c>
      <c r="I6" s="4">
        <v>0</v>
      </c>
      <c r="J6" s="13">
        <v>1.01</v>
      </c>
      <c r="K6" s="1">
        <v>1.0009999999999999</v>
      </c>
      <c r="L6" s="1">
        <v>1.000095</v>
      </c>
      <c r="M6" s="1">
        <v>1.0000100000000001</v>
      </c>
    </row>
    <row r="7" spans="1:13" ht="15" thickBot="1" x14ac:dyDescent="0.4">
      <c r="A7" s="12" t="s">
        <v>6</v>
      </c>
      <c r="B7" s="5">
        <v>12267.56</v>
      </c>
      <c r="C7" s="6">
        <v>4106.78</v>
      </c>
      <c r="D7" s="6">
        <v>81341.899999999994</v>
      </c>
      <c r="E7" s="6">
        <v>28123.87</v>
      </c>
      <c r="F7" s="6">
        <v>1163589.9099999999</v>
      </c>
      <c r="G7" s="6">
        <v>184207.12</v>
      </c>
      <c r="H7" s="6">
        <v>2448910.52</v>
      </c>
      <c r="I7" s="7">
        <v>0</v>
      </c>
      <c r="J7" s="6">
        <v>8081404.716</v>
      </c>
      <c r="K7" s="6">
        <v>8081404.716</v>
      </c>
      <c r="L7" s="6">
        <v>7714068.1380000003</v>
      </c>
      <c r="M7" s="6">
        <v>7714068.1380000003</v>
      </c>
    </row>
    <row r="9" spans="1:13" x14ac:dyDescent="0.35">
      <c r="A9" s="25" t="s">
        <v>12</v>
      </c>
    </row>
  </sheetData>
  <mergeCells count="6">
    <mergeCell ref="J1:M1"/>
    <mergeCell ref="B2:C2"/>
    <mergeCell ref="D2:E2"/>
    <mergeCell ref="F2:G2"/>
    <mergeCell ref="H2:I2"/>
    <mergeCell ref="B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Shahzad</dc:creator>
  <cp:lastModifiedBy>Shrishty singh</cp:lastModifiedBy>
  <dcterms:created xsi:type="dcterms:W3CDTF">2020-02-17T17:39:54Z</dcterms:created>
  <dcterms:modified xsi:type="dcterms:W3CDTF">2024-03-11T03:11:40Z</dcterms:modified>
</cp:coreProperties>
</file>